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3040" windowHeight="8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<sst xmlns="http://schemas.openxmlformats.org/spreadsheetml/2006/main" count="1095" uniqueCount="601">
  <si>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</si>
  <si>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</si>
  <si>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</si>
  <si>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</si>
  <si>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</si>
  <si>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</si>
  <si>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</si>
  <si>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</si>
  <si>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</si>
  <si>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</si>
  <si>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</si>
  <si>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</si>
  <si>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</si>
  <si>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</si>
  <si>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</si>
  <si>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</si>
  <si>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</si>
  <si>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</si>
  <si>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</si>
  <si>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</si>
  <si>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</si>
  <si>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</si>
  <si>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</si>
  <si>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</si>
  <si>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</si>
  <si>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</si>
  <si>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</si>
  <si>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</si>
  <si>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</si>
  <si>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</si>
  <si>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</si>
  <si>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</si>
  <si>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</si>
  <si>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</si>
  <si>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</si>
  <si>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</si>
  <si>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</si>
  <si>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</si>
  <si>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</si>
  <si>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</si>
  <si>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</si>
  <si>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</si>
  <si>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</si>
  <si>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</si>
  <si>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</si>
  <si>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</si>
  <si>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</si>
  <si>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</si>
  <si>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</si>
  <si>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</si>
  <si>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</si>
  <si>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</si>
  <si>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</si>
  <si>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</si>
  <si>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</si>
  <si>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</si>
  <si>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</si>
  <si>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</si>
  <si>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</si>
  <si>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</si>
  <si>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</si>
  <si>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</si>
  <si>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</si>
  <si>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</si>
  <si>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</si>
  <si>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</si>
  <si>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</si>
  <si>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</si>
  <si>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</si>
  <si>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</si>
  <si>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</si>
  <si>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</si>
  <si>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</si>
  <si>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</si>
  <si>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</si>
  <si>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</si>
  <si>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</si>
  <si>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</si>
  <si>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</si>
  <si>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</si>
  <si>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</si>
  <si>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</si>
  <si>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</si>
  <si>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</si>
  <si>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</si>
  <si>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</si>
  <si>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</si>
  <si>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</si>
  <si>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</si>
  <si>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</si>
  <si>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</si>
  <si>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</si>
  <si>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</si>
  <si>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</si>
  <si>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</si>
  <si>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</si>
  <si>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</si>
  <si>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</si>
  <si>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</si>
  <si>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</si>
  <si>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</si>
  <si>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</si>
  <si>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</si>
  <si>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</si>
  <si>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</si>
  <si>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</si>
  <si>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</si>
  <si>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</si>
  <si>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</si>
  <si>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</si>
  <si>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</si>
  <si>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</si>
  <si>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</si>
  <si>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</si>
  <si>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</si>
  <si>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</si>
  <si>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</si>
  <si>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</si>
  <si>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</si>
  <si>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</si>
  <si>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</si>
  <si>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</si>
  <si>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</si>
  <si>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</si>
  <si>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</si>
  <si>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</si>
  <si>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</si>
  <si>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</si>
  <si>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</si>
  <si>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</si>
  <si>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</si>
  <si>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</si>
  <si>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</si>
  <si>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</si>
  <si>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</si>
  <si>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</si>
  <si>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</si>
  <si>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</si>
  <si>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</si>
  <si>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</si>
  <si>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</si>
  <si>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</si>
  <si>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</si>
  <si>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</si>
  <si>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</si>
  <si>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</si>
  <si>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</si>
  <si>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</si>
  <si>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</si>
  <si>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</si>
  <si>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</si>
  <si>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</si>
  <si>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</si>
  <si>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</si>
  <si>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</si>
  <si>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</si>
  <si>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</si>
  <si>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</si>
  <si>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</si>
  <si>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</si>
  <si>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</si>
  <si>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</si>
  <si>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</si>
  <si>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</si>
  <si>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</si>
  <si>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</si>
  <si>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</si>
  <si>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</si>
  <si>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</si>
  <si>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</si>
  <si>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</si>
  <si>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</si>
  <si>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</si>
  <si>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</si>
  <si>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</si>
  <si>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</si>
  <si>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</si>
  <si>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</si>
  <si>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</si>
  <si>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</si>
  <si>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</si>
  <si>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</si>
  <si>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</si>
  <si>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</si>
  <si>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</si>
  <si>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</si>
  <si>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</si>
  <si>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</si>
  <si>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</si>
  <si>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</si>
  <si>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</si>
  <si>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</si>
  <si>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</si>
  <si>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</si>
  <si>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</si>
  <si>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</si>
  <si>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</si>
  <si>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</si>
  <si>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</si>
  <si>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</si>
  <si>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</si>
  <si>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</si>
  <si>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</si>
  <si>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</si>
  <si>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</si>
  <si>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</si>
  <si>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</si>
  <si>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</si>
  <si>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</si>
  <si>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</si>
  <si>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</si>
  <si>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</si>
  <si>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</si>
  <si>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</si>
  <si>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</si>
  <si>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</si>
  <si>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</si>
  <si>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</si>
  <si>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</si>
  <si>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</si>
  <si>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</si>
  <si>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</si>
  <si>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</si>
  <si>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茨城県東海村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</si>
  <si>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</si>
  <si>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</si>
  <si>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</si>
  <si>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</si>
  <si>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</si>
  <si>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</si>
  <si>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</si>
  <si>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</si>
  <si>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</si>
  <si>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</si>
  <si>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</si>
  <si>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</si>
  <si>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</si>
  <si>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</si>
  <si>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</si>
  <si>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</si>
  <si>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</si>
  <si>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</si>
  <si>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</si>
  <si>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</si>
  <si>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</si>
  <si>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</si>
  <si>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</si>
  <si>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</si>
  <si>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</si>
  <si>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</si>
  <si>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</si>
  <si>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</si>
  <si>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</si>
  <si>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</si>
  <si>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</si>
  <si>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</si>
  <si>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</si>
  <si>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</si>
  <si>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</si>
  <si>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</si>
  <si>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</si>
  <si>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</si>
  <si>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</si>
  <si>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</si>
  <si>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</si>
  <si>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</si>
  <si>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</si>
  <si>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</si>
  <si>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</si>
  <si>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</si>
  <si>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</si>
  <si>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</si>
  <si>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</si>
  <si>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</si>
  <si>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</si>
  <si>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</si>
  <si>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</si>
  <si>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</si>
  <si>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</si>
  <si>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</si>
  <si>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</si>
  <si>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</si>
  <si>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</si>
  <si>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</si>
  <si>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</si>
  <si>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</si>
  <si>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</si>
  <si>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</si>
  <si>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</si>
  <si>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</si>
  <si>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</si>
  <si>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</si>
  <si>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</si>
  <si>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</si>
  <si>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</si>
  <si>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</si>
  <si>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</si>
  <si>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</si>
  <si>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</si>
  <si>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</si>
  <si>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</si>
  <si>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</si>
  <si>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</si>
  <si>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</si>
  <si>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</si>
  <si>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</si>
  <si>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</si>
  <si>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</si>
  <si>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</si>
  <si>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</si>
  <si>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</si>
  <si>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</si>
  <si>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</si>
  <si>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</si>
  <si>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</si>
  <si>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</si>
  <si>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</si>
  <si>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</si>
  <si>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</si>
  <si>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</si>
  <si>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</si>
  <si>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</si>
  <si>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</si>
  <si>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</si>
  <si>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</si>
  <si>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</si>
  <si>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</si>
  <si>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</si>
  <si>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</si>
  <si>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</si>
  <si>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</si>
  <si>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</si>
  <si>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</si>
  <si>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</si>
  <si>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</si>
  <si>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</si>
  <si>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</si>
  <si>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</si>
  <si>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</si>
  <si>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</si>
  <si>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</si>
  <si>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</si>
  <si>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</si>
  <si>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</si>
  <si>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</si>
  <si>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</si>
  <si>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</si>
  <si>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</si>
  <si>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</si>
  <si>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</si>
  <si>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</si>
  <si>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</si>
  <si>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</si>
  <si>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</si>
  <si>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</si>
  <si>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</si>
  <si>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</si>
  <si>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</si>
  <si>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</si>
  <si>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</si>
  <si>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</si>
  <si>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</si>
  <si>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</si>
  <si>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</si>
  <si>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</si>
  <si>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</si>
  <si>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</si>
  <si>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</si>
  <si>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</si>
  <si>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</si>
  <si>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</si>
  <si>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</si>
  <si>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</si>
  <si>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</si>
  <si>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</si>
  <si>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</si>
  <si>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茨城県東海村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</si>
  <si>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</si>
  <si>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</si>
  <si>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</si>
  <si>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</si>
  <si>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</si>
  <si>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</si>
  <si>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</si>
  <si>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</si>
  <si>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</si>
  <si>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</si>
  <si>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</si>
  <si>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</si>
  <si>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</si>
  <si>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</si>
  <si>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</si>
  <si>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</si>
  <si>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</si>
  <si>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</si>
  <si>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</si>
  <si>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</si>
  <si>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</si>
  <si>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</si>
  <si>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</si>
  <si>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</si>
  <si>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</si>
  <si>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</si>
  <si>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</si>
  <si>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</si>
  <si>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</si>
  <si>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</si>
  <si>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</si>
  <si>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</si>
  <si>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</si>
  <si>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東海村水道事業会計</t>
    <phoneticPr fontId="5"/>
  </si>
  <si>
    <t>東海村下水道事業会計</t>
    <phoneticPr fontId="5"/>
  </si>
  <si>
    <t>東海村病院事業会計</t>
    <phoneticPr fontId="5"/>
  </si>
  <si>
    <t>水戸・勝田都市計画事業東海駅西土地区画整理事業特別会計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</si>
  <si>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</si>
  <si>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</si>
  <si>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</si>
  <si>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</si>
  <si>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</si>
  <si>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</si>
  <si>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</si>
  <si>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</si>
  <si>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</si>
  <si>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</si>
  <si>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</si>
  <si>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</si>
  <si>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</si>
  <si>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</si>
  <si>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</si>
  <si>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</si>
  <si>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</si>
  <si>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</si>
  <si>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</si>
  <si>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</si>
  <si>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</si>
  <si>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</si>
  <si>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</si>
  <si>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</si>
  <si>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</si>
  <si>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</si>
  <si>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</si>
  <si>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</si>
  <si>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</si>
  <si>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</si>
  <si>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</si>
  <si>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</si>
  <si>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</si>
  <si>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</si>
  <si>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</si>
  <si>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</si>
  <si>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</si>
  <si>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</si>
  <si>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</si>
  <si>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</si>
  <si>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</si>
  <si>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</si>
  <si>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</si>
  <si>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</si>
  <si>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</si>
  <si>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</si>
  <si>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</si>
  <si>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</si>
  <si>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</si>
  <si>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</si>
  <si>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</si>
  <si>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</si>
  <si>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</si>
  <si>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</si>
  <si>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</si>
  <si>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</si>
  <si>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</si>
  <si>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</si>
  <si>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</si>
  <si>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</si>
  <si>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</si>
  <si>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</si>
  <si>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</si>
  <si>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</si>
  <si>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</si>
  <si>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</si>
  <si>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</si>
  <si>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</si>
  <si>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</si>
  <si>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</si>
  <si>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</si>
  <si>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</si>
  <si>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</si>
  <si>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</si>
  <si>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</si>
  <si>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</si>
  <si>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</si>
  <si>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</si>
  <si>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</si>
  <si>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</si>
  <si>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</si>
  <si>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</si>
  <si>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</si>
  <si>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</si>
  <si>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</si>
  <si>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</si>
  <si>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</si>
  <si>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</si>
  <si>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</si>
  <si>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</si>
  <si>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</si>
  <si>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</si>
  <si>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</si>
  <si>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</si>
  <si>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</si>
  <si>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</si>
  <si>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</si>
  <si>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</si>
  <si>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</si>
  <si>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</si>
  <si>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</si>
  <si>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</si>
  <si>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</si>
  <si>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</si>
  <si>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</si>
  <si>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</si>
  <si>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</si>
  <si>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</si>
  <si>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</si>
  <si>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</si>
  <si>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</si>
  <si>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</si>
  <si>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</si>
  <si>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</si>
  <si>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</si>
  <si>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</si>
  <si>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</si>
  <si>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</si>
  <si>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</si>
  <si>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</si>
  <si>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</si>
  <si>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</si>
  <si>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</si>
  <si>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</si>
  <si>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</si>
  <si>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</si>
  <si>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</si>
  <si>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</si>
  <si>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</si>
  <si>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</si>
  <si>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</si>
  <si>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</si>
  <si>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</si>
  <si>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</si>
  <si>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</si>
  <si>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</si>
  <si>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</si>
  <si>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</si>
  <si>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</si>
  <si>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</si>
  <si>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</si>
  <si>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3.15</t>
  </si>
  <si>
    <t>▲ 3.13</t>
  </si>
  <si>
    <t>▲ 0.21</t>
  </si>
  <si>
    <t>東海村国民健康保険事業特別会計</t>
  </si>
  <si>
    <t>▲ 0.01</t>
  </si>
  <si>
    <t>東海村病院事業会計</t>
  </si>
  <si>
    <t>東海村水道事業会計</t>
  </si>
  <si>
    <t>一般会計</t>
  </si>
  <si>
    <t>東海村下水道事業会計</t>
  </si>
  <si>
    <t>東海村介護保険事業特別会計（保険事業勘定）</t>
  </si>
  <si>
    <t>水戸・勝田都市計画事業東海中央土地区画整理事業特別会計</t>
  </si>
  <si>
    <t>水戸・勝田都市計画事業東海駅西土地区画整理事業特別会計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</si>
  <si>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</si>
  <si>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</si>
  <si>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</si>
  <si>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</si>
  <si>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</si>
  <si>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</si>
  <si>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</si>
  <si>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</si>
  <si>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東海村後期高齢者医療特別会計</t>
  </si>
  <si>
    <t>東海村介護保険事業特別会計（介護サービス事業勘定）</t>
  </si>
  <si>
    <t>法適用企業</t>
  </si>
  <si>
    <t>法非適用企業</t>
  </si>
  <si>
    <t>水戸・勝田都市計画事業東海駅東土地区画整理事業特別会計</t>
  </si>
  <si>
    <t>茨城県市町村総合事務組合（一般会計）</t>
  </si>
  <si>
    <t>茨城県市町村総合事務組合（県民交通災害共済事業特別会計）</t>
  </si>
  <si>
    <t>ひたちなか・東海広域事務組合（一般会計）</t>
  </si>
  <si>
    <t>ひたちなか・東海広域事務組合（一般廃棄物処理事業特別会計）</t>
  </si>
  <si>
    <t>ひたちなか・東海広域事務組合（消防事業特別会計）</t>
  </si>
  <si>
    <t>ひたちなか・東海広域事務組合（常陸那珂公共下水道事業特別会計）</t>
  </si>
  <si>
    <t>茨城県租税債権管理機構（一般会計）</t>
  </si>
  <si>
    <t>茨城県後期高齢者医療広域連合（一般会計）</t>
  </si>
  <si>
    <t>茨城県後期高齢者医療広域連合（後期高齢医療特別会計）</t>
  </si>
  <si>
    <t>東海村文化・スポーツ振興財団</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</si>
  <si>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</si>
  <si>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</si>
  <si>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</si>
  <si>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</si>
  <si>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</si>
  <si>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</si>
  <si>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</si>
  <si>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</si>
  <si>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</si>
  <si>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将来負担に備えた基金等充当可能財源を確保していること，地方債の発行抑制に伴い借入現在高が減少していることにより，平成27年度から引き続き令和4年度も算定されていない。実質公債費比率は，類似団体平均より3.5ポイント下回っており，前年度からは0.6ポイント下降している。下降した要因は，地方債の償還が進み，元利償還金額が減少したことが挙げられる。
　今後，老朽化した公共施設の長寿命化改修等を行っていくにあたり，地方債の活用も検討するが，実質公債費費率が大きく上昇しないよう公債費を適正に管理していく必要がある。</t>
    <rPh sb="92" eb="94">
      <t>ジッシツ</t>
    </rPh>
    <rPh sb="94" eb="99">
      <t>コウサイヒヒリツ</t>
    </rPh>
    <rPh sb="101" eb="105">
      <t>ルイジダンタイ</t>
    </rPh>
    <rPh sb="105" eb="107">
      <t>ヘイキン</t>
    </rPh>
    <rPh sb="116" eb="118">
      <t>シタマワ</t>
    </rPh>
    <rPh sb="123" eb="126">
      <t>ゼンネンド</t>
    </rPh>
    <rPh sb="136" eb="138">
      <t>カコウ</t>
    </rPh>
    <rPh sb="143" eb="145">
      <t>カコウ</t>
    </rPh>
    <rPh sb="147" eb="149">
      <t>ヨウイン</t>
    </rPh>
    <rPh sb="151" eb="154">
      <t>チホウサイ</t>
    </rPh>
    <rPh sb="155" eb="157">
      <t>ショウカン</t>
    </rPh>
    <rPh sb="158" eb="159">
      <t>スス</t>
    </rPh>
    <rPh sb="161" eb="165">
      <t>ガンリショウカン</t>
    </rPh>
    <rPh sb="165" eb="167">
      <t>キンガク</t>
    </rPh>
    <rPh sb="168" eb="170">
      <t>ゲンショウ</t>
    </rPh>
    <rPh sb="175" eb="176">
      <t>ア</t>
    </rPh>
    <rPh sb="183" eb="185">
      <t>コンゴ</t>
    </rPh>
    <rPh sb="186" eb="189">
      <t>ロウキュウカ</t>
    </rPh>
    <rPh sb="191" eb="193">
      <t>コウキョウ</t>
    </rPh>
    <rPh sb="193" eb="195">
      <t>シセツ</t>
    </rPh>
    <rPh sb="196" eb="200">
      <t>チョウジュミョウカ</t>
    </rPh>
    <rPh sb="200" eb="202">
      <t>カイシュウ</t>
    </rPh>
    <rPh sb="202" eb="203">
      <t>トウ</t>
    </rPh>
    <rPh sb="204" eb="205">
      <t>オコナ</t>
    </rPh>
    <rPh sb="214" eb="217">
      <t>チホウサイ</t>
    </rPh>
    <rPh sb="218" eb="220">
      <t>カツヨウ</t>
    </rPh>
    <rPh sb="221" eb="223">
      <t>ケントウ</t>
    </rPh>
    <rPh sb="227" eb="229">
      <t>ジッシツ</t>
    </rPh>
    <rPh sb="229" eb="231">
      <t>コウサイ</t>
    </rPh>
    <rPh sb="231" eb="232">
      <t>ヒ</t>
    </rPh>
    <rPh sb="232" eb="234">
      <t>ヒリツ</t>
    </rPh>
    <rPh sb="235" eb="236">
      <t>オオ</t>
    </rPh>
    <rPh sb="238" eb="240">
      <t>ジョウショウ</t>
    </rPh>
    <rPh sb="245" eb="248">
      <t>コウサイヒ</t>
    </rPh>
    <rPh sb="249" eb="251">
      <t>テキセイ</t>
    </rPh>
    <rPh sb="252" eb="254">
      <t>カンリ</t>
    </rPh>
    <rPh sb="258" eb="260">
      <t>ヒツヨウ</t>
    </rPh>
    <phoneticPr fontId="5"/>
  </si>
  <si>
    <t>　将来負担比率は，将来負担に備えた基金等充当可能財源を確保していること，地方債の発行抑制に伴い借入現在高が減少していることにより，平成27年度から引き続き令和4年度も算定されていない。
　有形固定資産減価償却率は，類似団体よりも7.1ポイント下回っているが，前年度と比較して2.2ポイント上昇している。今後，老朽化に伴い更新時期を迎える公共施設が多くなり，有形固定資産減価償却率の上昇が懸念される。施設の適切な維持管理にあたり，改修等事業費の捻出が必要になることから，適度に地方債を活用しつつ，既存事業の廃止・費用圧縮等を進めていく必要がある。</t>
    <rPh sb="1" eb="3">
      <t>ショウライ</t>
    </rPh>
    <rPh sb="3" eb="7">
      <t>フタンヒリツ</t>
    </rPh>
    <rPh sb="9" eb="11">
      <t>ショウライ</t>
    </rPh>
    <rPh sb="11" eb="13">
      <t>フタン</t>
    </rPh>
    <rPh sb="14" eb="15">
      <t>ソナ</t>
    </rPh>
    <rPh sb="17" eb="19">
      <t>キキン</t>
    </rPh>
    <rPh sb="19" eb="20">
      <t>トウ</t>
    </rPh>
    <rPh sb="20" eb="22">
      <t>ジュウトウ</t>
    </rPh>
    <rPh sb="22" eb="24">
      <t>カノウ</t>
    </rPh>
    <rPh sb="24" eb="26">
      <t>ザイゲン</t>
    </rPh>
    <rPh sb="27" eb="29">
      <t>カクホ</t>
    </rPh>
    <rPh sb="36" eb="39">
      <t>チホウサイ</t>
    </rPh>
    <rPh sb="40" eb="42">
      <t>ハッコウ</t>
    </rPh>
    <rPh sb="42" eb="44">
      <t>ヨクセイ</t>
    </rPh>
    <rPh sb="45" eb="46">
      <t>トモナ</t>
    </rPh>
    <rPh sb="47" eb="49">
      <t>カリイレ</t>
    </rPh>
    <rPh sb="49" eb="52">
      <t>ゲンザイダカ</t>
    </rPh>
    <rPh sb="53" eb="55">
      <t>ゲンショウ</t>
    </rPh>
    <rPh sb="65" eb="67">
      <t>ヘイセイ</t>
    </rPh>
    <rPh sb="69" eb="71">
      <t>ネンド</t>
    </rPh>
    <rPh sb="73" eb="74">
      <t>ヒ</t>
    </rPh>
    <rPh sb="75" eb="76">
      <t>ツヅ</t>
    </rPh>
    <rPh sb="77" eb="79">
      <t>レイワ</t>
    </rPh>
    <rPh sb="80" eb="82">
      <t>ネンド</t>
    </rPh>
    <rPh sb="83" eb="85">
      <t>サンテイ</t>
    </rPh>
    <rPh sb="94" eb="100">
      <t>ユウケイコテイシサン</t>
    </rPh>
    <rPh sb="100" eb="105">
      <t>ゲンカショウキャクリツ</t>
    </rPh>
    <rPh sb="107" eb="111">
      <t>ルイジダンタイ</t>
    </rPh>
    <rPh sb="121" eb="123">
      <t>シタマワ</t>
    </rPh>
    <rPh sb="129" eb="132">
      <t>ゼンネンド</t>
    </rPh>
    <rPh sb="133" eb="135">
      <t>ヒカク</t>
    </rPh>
    <rPh sb="144" eb="146">
      <t>ジョウショウ</t>
    </rPh>
    <rPh sb="151" eb="153">
      <t>コンゴ</t>
    </rPh>
    <rPh sb="154" eb="157">
      <t>ロウキュウカ</t>
    </rPh>
    <rPh sb="158" eb="159">
      <t>トモナ</t>
    </rPh>
    <rPh sb="160" eb="162">
      <t>コウシン</t>
    </rPh>
    <rPh sb="162" eb="164">
      <t>ジキ</t>
    </rPh>
    <rPh sb="165" eb="166">
      <t>ムカ</t>
    </rPh>
    <rPh sb="168" eb="172">
      <t>コウキョウシセツ</t>
    </rPh>
    <rPh sb="173" eb="174">
      <t>オオ</t>
    </rPh>
    <rPh sb="178" eb="184">
      <t>ユウケイコテイシサン</t>
    </rPh>
    <rPh sb="184" eb="189">
      <t>ゲンカショウキャクリツ</t>
    </rPh>
    <rPh sb="190" eb="192">
      <t>ジョウショウ</t>
    </rPh>
    <rPh sb="193" eb="195">
      <t>ケネン</t>
    </rPh>
    <rPh sb="199" eb="201">
      <t>シセツ</t>
    </rPh>
    <rPh sb="202" eb="204">
      <t>テキセツ</t>
    </rPh>
    <rPh sb="205" eb="209">
      <t>イジカンリ</t>
    </rPh>
    <rPh sb="214" eb="217">
      <t>カイシュウトウ</t>
    </rPh>
    <rPh sb="217" eb="219">
      <t>ジギョウ</t>
    </rPh>
    <rPh sb="219" eb="220">
      <t>ヒ</t>
    </rPh>
    <rPh sb="221" eb="223">
      <t>ネンシュツ</t>
    </rPh>
    <rPh sb="224" eb="226">
      <t>ヒツヨウ</t>
    </rPh>
    <rPh sb="234" eb="236">
      <t>テキド</t>
    </rPh>
    <rPh sb="237" eb="240">
      <t>チホウサイ</t>
    </rPh>
    <rPh sb="241" eb="243">
      <t>カツヨウ</t>
    </rPh>
    <rPh sb="247" eb="249">
      <t>キソン</t>
    </rPh>
    <rPh sb="249" eb="251">
      <t>ジギョウ</t>
    </rPh>
    <rPh sb="252" eb="254">
      <t>ハイシ</t>
    </rPh>
    <rPh sb="255" eb="257">
      <t>ヒヨウ</t>
    </rPh>
    <rPh sb="257" eb="259">
      <t>アッシュク</t>
    </rPh>
    <rPh sb="259" eb="260">
      <t>トウ</t>
    </rPh>
    <rPh sb="261" eb="262">
      <t>スス</t>
    </rPh>
    <rPh sb="266" eb="2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</si>
</sst>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21D9-4CA0-9C97-0E311B3646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67083</c:v>
                </c:pt>
                <c:pt idx="1">
                  <c:v>82900</c:v>
                </c:pt>
                <c:pt idx="2">
                  <c:v>99672</c:v>
                </c:pt>
                <c:pt idx="3">
                  <c:v>38547</c:v>
                </c:pt>
                <c:pt idx="4">
                  <c:v>42498</c:v>
                </c:pt>
              </c:numCache>
            </c:numRef>
          </c:val>
          <c:smooth val="0"/>
          <c:extLst>
            <c:ext xmlns:c16="http://schemas.microsoft.com/office/drawing/2014/chart" uri="{C3380CC4-5D6E-409C-BE32-E72D297353CC}">
              <c16:uniqueId val="{00000001-21D9-4CA0-9C97-0E311B3646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4.26</c:v>
                </c:pt>
                <c:pt idx="1">
                  <c:v>8.0299999999999994</c:v>
                </c:pt>
                <c:pt idx="2">
                  <c:v>5.86</c:v>
                </c:pt>
                <c:pt idx="3">
                  <c:v>9.27</c:v>
                </c:pt>
                <c:pt idx="4">
                  <c:v>5.5</c:v>
                </c:pt>
              </c:numCache>
            </c:numRef>
          </c:val>
          <c:extLst>
            <c:ext xmlns:c16="http://schemas.microsoft.com/office/drawing/2014/chart" uri="{C3380CC4-5D6E-409C-BE32-E72D297353CC}">
              <c16:uniqueId val="{00000000-030C-4B93-9FDF-BB27AB5D77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63.98</c:v>
                </c:pt>
                <c:pt idx="1">
                  <c:v>59.11</c:v>
                </c:pt>
                <c:pt idx="2">
                  <c:v>57.51</c:v>
                </c:pt>
                <c:pt idx="3">
                  <c:v>62.36</c:v>
                </c:pt>
                <c:pt idx="4">
                  <c:v>65.89</c:v>
                </c:pt>
              </c:numCache>
            </c:numRef>
          </c:val>
          <c:extLst>
            <c:ext xmlns:c16="http://schemas.microsoft.com/office/drawing/2014/chart" uri="{C3380CC4-5D6E-409C-BE32-E72D297353CC}">
              <c16:uniqueId val="{00000001-030C-4B93-9FDF-BB27AB5D77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-3.15</c:v>
                </c:pt>
                <c:pt idx="2">
                  <c:v>-3.13</c:v>
                </c:pt>
                <c:pt idx="3">
                  <c:v>13.26</c:v>
                </c:pt>
                <c:pt idx="4">
                  <c:v>-0.21</c:v>
                </c:pt>
              </c:numCache>
            </c:numRef>
          </c:val>
          <c:smooth val="0"/>
          <c:extLst>
            <c:ext xmlns:c16="http://schemas.microsoft.com/office/drawing/2014/chart" uri="{C3380CC4-5D6E-409C-BE32-E72D297353CC}">
              <c16:uniqueId val="{00000002-030C-4B93-9FDF-BB27AB5D77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2.02</c:v>
                </c:pt>
                <c:pt idx="2">
                  <c:v>#N/A</c:v>
                </c:pt>
                <c:pt idx="3">
                  <c:v>0.22</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0-34E4-4F03-AAC1-50D03A7574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E4-4F03-AAC1-50D03A757496}"/>
            </c:ext>
          </c:extLst>
        </c:ser>
        <c:ser>
          <c:idx val="2"/>
          <c:order val="2"/>
          <c:tx>
            <c:strRef>
              <c:f>データシート!$A$29</c:f>
              <c:strCache>
                <c:ptCount val="1"/>
                <c:pt idx="0">
                  <c:v>水戸・勝田都市計画事業東海駅西土地区画整理事業特別会計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0.01</c:v>
                </c:pt>
                <c:pt idx="4">
                  <c:v>#N/A</c:v>
                </c:pt>
                <c:pt idx="5">
                  <c:v>0.13</c:v>
                </c:pt>
                <c:pt idx="6">
                  <c:v>#N/A</c:v>
                </c:pt>
                <c:pt idx="7">
                  <c:v>0.04</c:v>
                </c:pt>
                <c:pt idx="8">
                  <c:v>#N/A</c:v>
                </c:pt>
                <c:pt idx="9">
                  <c:v>0.13</c:v>
                </c:pt>
              </c:numCache>
            </c:numRef>
          </c:val>
          <c:extLst>
            <c:ext xmlns:c16="http://schemas.microsoft.com/office/drawing/2014/chart" uri="{C3380CC4-5D6E-409C-BE32-E72D297353CC}">
              <c16:uniqueId val="{00000002-34E4-4F03-AAC1-50D03A757496}"/>
            </c:ext>
          </c:extLst>
        </c:ser>
        <c:ser>
          <c:idx val="3"/>
          <c:order val="3"/>
          <c:tx>
            <c:strRef>
              <c:f>データシート!$A$30</c:f>
              <c:strCache>
                <c:ptCount val="1"/>
                <c:pt idx="0">
                  <c:v>水戸・勝田都市計画事業東海中央土地区画整理事業特別会計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0.32</c:v>
                </c:pt>
                <c:pt idx="4">
                  <c:v>#N/A</c:v>
                </c:pt>
                <c:pt idx="5">
                  <c:v>0.74</c:v>
                </c:pt>
                <c:pt idx="6">
                  <c:v>#N/A</c:v>
                </c:pt>
                <c:pt idx="7">
                  <c:v>0.49</c:v>
                </c:pt>
                <c:pt idx="8">
                  <c:v>#N/A</c:v>
                </c:pt>
                <c:pt idx="9">
                  <c:v>0.6</c:v>
                </c:pt>
              </c:numCache>
            </c:numRef>
          </c:val>
          <c:extLst>
            <c:ext xmlns:c16="http://schemas.microsoft.com/office/drawing/2014/chart" uri="{C3380CC4-5D6E-409C-BE32-E72D297353CC}">
              <c16:uniqueId val="{00000003-34E4-4F03-AAC1-50D03A757496}"/>
            </c:ext>
          </c:extLst>
        </c:ser>
        <c:ser>
          <c:idx val="4"/>
          <c:order val="4"/>
          <c:tx>
            <c:strRef>
              <c:f>データシート!$A$31</c:f>
              <c:strCache>
                <c:ptCount val="1"/>
                <c:pt idx="0">
                  <c:v>東海村介護保険事業特別会計（保険事業勘定）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1.94</c:v>
                </c:pt>
                <c:pt idx="2">
                  <c:v>#N/A</c:v>
                </c:pt>
                <c:pt idx="3">
                  <c:v>1.33</c:v>
                </c:pt>
                <c:pt idx="4">
                  <c:v>#N/A</c:v>
                </c:pt>
                <c:pt idx="5">
                  <c:v>0.7</c:v>
                </c:pt>
                <c:pt idx="6">
                  <c:v>#N/A</c:v>
                </c:pt>
                <c:pt idx="7">
                  <c:v>1.19</c:v>
                </c:pt>
                <c:pt idx="8">
                  <c:v>#N/A</c:v>
                </c:pt>
                <c:pt idx="9">
                  <c:v>1.73</c:v>
                </c:pt>
              </c:numCache>
            </c:numRef>
          </c:val>
          <c:extLst>
            <c:ext xmlns:c16="http://schemas.microsoft.com/office/drawing/2014/chart" uri="{C3380CC4-5D6E-409C-BE32-E72D297353CC}">
              <c16:uniqueId val="{00000004-34E4-4F03-AAC1-50D03A757496}"/>
            </c:ext>
          </c:extLst>
        </c:ser>
        <c:ser>
          <c:idx val="5"/>
          <c:order val="5"/>
          <c:tx>
            <c:strRef>
              <c:f>データシート!$A$32</c:f>
              <c:strCache>
                <c:ptCount val="1"/>
                <c:pt idx="0">
                  <c:v>東海村下水道事業会計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4.37</c:v>
                </c:pt>
                <c:pt idx="4">
                  <c:v>#N/A</c:v>
                </c:pt>
                <c:pt idx="5">
                  <c:v>4.78</c:v>
                </c:pt>
                <c:pt idx="6">
                  <c:v>#N/A</c:v>
                </c:pt>
                <c:pt idx="7">
                  <c:v>4.26</c:v>
                </c:pt>
                <c:pt idx="8">
                  <c:v>#N/A</c:v>
                </c:pt>
                <c:pt idx="9">
                  <c:v>5.16</c:v>
                </c:pt>
              </c:numCache>
            </c:numRef>
          </c:val>
          <c:extLst>
            <c:ext xmlns:c16="http://schemas.microsoft.com/office/drawing/2014/chart" uri="{C3380CC4-5D6E-409C-BE32-E72D297353CC}">
              <c16:uniqueId val="{00000005-34E4-4F03-AAC1-50D03A75749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4.25</c:v>
                </c:pt>
                <c:pt idx="2">
                  <c:v>#N/A</c:v>
                </c:pt>
                <c:pt idx="3">
                  <c:v>8.0299999999999994</c:v>
                </c:pt>
                <c:pt idx="4">
                  <c:v>#N/A</c:v>
                </c:pt>
                <c:pt idx="5">
                  <c:v>5.85</c:v>
                </c:pt>
                <c:pt idx="6">
                  <c:v>#N/A</c:v>
                </c:pt>
                <c:pt idx="7">
                  <c:v>9.26</c:v>
                </c:pt>
                <c:pt idx="8">
                  <c:v>#N/A</c:v>
                </c:pt>
                <c:pt idx="9">
                  <c:v>5.5</c:v>
                </c:pt>
              </c:numCache>
            </c:numRef>
          </c:val>
          <c:extLst>
            <c:ext xmlns:c16="http://schemas.microsoft.com/office/drawing/2014/chart" uri="{C3380CC4-5D6E-409C-BE32-E72D297353CC}">
              <c16:uniqueId val="{00000006-34E4-4F03-AAC1-50D03A757496}"/>
            </c:ext>
          </c:extLst>
        </c:ser>
        <c:ser>
          <c:idx val="7"/>
          <c:order val="7"/>
          <c:tx>
            <c:strRef>
              <c:f>データシート!$A$34</c:f>
              <c:strCache>
                <c:ptCount val="1"/>
                <c:pt idx="0">
                  <c:v>東海村水道事業会計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7.15</c:v>
                </c:pt>
                <c:pt idx="2">
                  <c:v>#N/A</c:v>
                </c:pt>
                <c:pt idx="3">
                  <c:v>6.89</c:v>
                </c:pt>
                <c:pt idx="4">
                  <c:v>#N/A</c:v>
                </c:pt>
                <c:pt idx="5">
                  <c:v>6.64</c:v>
                </c:pt>
                <c:pt idx="6">
                  <c:v>#N/A</c:v>
                </c:pt>
                <c:pt idx="7">
                  <c:v>7.37</c:v>
                </c:pt>
                <c:pt idx="8">
                  <c:v>#N/A</c:v>
                </c:pt>
                <c:pt idx="9">
                  <c:v>6.78</c:v>
                </c:pt>
              </c:numCache>
            </c:numRef>
          </c:val>
          <c:extLst>
            <c:ext xmlns:c16="http://schemas.microsoft.com/office/drawing/2014/chart" uri="{C3380CC4-5D6E-409C-BE32-E72D297353CC}">
              <c16:uniqueId val="{00000007-34E4-4F03-AAC1-50D03A757496}"/>
            </c:ext>
          </c:extLst>
        </c:ser>
        <c:ser>
          <c:idx val="8"/>
          <c:order val="8"/>
          <c:tx>
            <c:strRef>
              <c:f>データシート!$A$35</c:f>
              <c:strCache>
                <c:ptCount val="1"/>
                <c:pt idx="0">
                  <c:v>東海村病院事業会計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17.5</c:v>
                </c:pt>
                <c:pt idx="2">
                  <c:v>#N/A</c:v>
                </c:pt>
                <c:pt idx="3">
                  <c:v>18.57</c:v>
                </c:pt>
                <c:pt idx="4">
                  <c:v>#N/A</c:v>
                </c:pt>
                <c:pt idx="5">
                  <c:v>18.91</c:v>
                </c:pt>
                <c:pt idx="6">
                  <c:v>#N/A</c:v>
                </c:pt>
                <c:pt idx="7">
                  <c:v>14.69</c:v>
                </c:pt>
                <c:pt idx="8">
                  <c:v>#N/A</c:v>
                </c:pt>
                <c:pt idx="9">
                  <c:v>13.81</c:v>
                </c:pt>
              </c:numCache>
            </c:numRef>
          </c:val>
          <c:extLst>
            <c:ext xmlns:c16="http://schemas.microsoft.com/office/drawing/2014/chart" uri="{C3380CC4-5D6E-409C-BE32-E72D297353CC}">
              <c16:uniqueId val="{00000008-34E4-4F03-AAC1-50D03A757496}"/>
            </c:ext>
          </c:extLst>
        </c:ser>
        <c:ser>
          <c:idx val="9"/>
          <c:order val="9"/>
          <c:tx>
            <c:strRef>
              <c:f>データシート!$A$36</c:f>
              <c:strCache>
                <c:ptCount val="1"/>
                <c:pt idx="0">
                  <c:v>東海村国民健康保険事業特別会計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0.17</c:v>
                </c:pt>
                <c:pt idx="2">
                  <c:v>#N/A</c:v>
                </c:pt>
                <c:pt idx="3">
                  <c:v>0.3</c:v>
                </c:pt>
                <c:pt idx="4">
                  <c:v>#N/A</c:v>
                </c:pt>
                <c:pt idx="5">
                  <c:v>1.03</c:v>
                </c:pt>
                <c:pt idx="6">
                  <c:v>#N/A</c:v>
                </c:pt>
                <c:pt idx="7">
                  <c:v>1.02</c:v>
                </c:pt>
                <c:pt idx="8">
                  <c:v>0.01</c:v>
                </c:pt>
                <c:pt idx="9">
                  <c:v>#N/A</c:v>
                </c:pt>
              </c:numCache>
            </c:numRef>
          </c:val>
          <c:extLst>
            <c:ext xmlns:c16="http://schemas.microsoft.com/office/drawing/2014/chart" uri="{C3380CC4-5D6E-409C-BE32-E72D297353CC}">
              <c16:uniqueId val="{00000009-34E4-4F03-AAC1-50D03A7574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1055</c:v>
                </c:pt>
                <c:pt idx="5">
                  <c:v>998</c:v>
                </c:pt>
                <c:pt idx="8">
                  <c:v>975</c:v>
                </c:pt>
                <c:pt idx="11">
                  <c:v>922</c:v>
                </c:pt>
                <c:pt idx="14">
                  <c:v>816</c:v>
                </c:pt>
              </c:numCache>
            </c:numRef>
          </c:val>
          <c:extLst>
            <c:ext xmlns:c16="http://schemas.microsoft.com/office/drawing/2014/chart" uri="{C3380CC4-5D6E-409C-BE32-E72D297353CC}">
              <c16:uniqueId val="{00000000-B1C3-483D-935A-6EB36ACA7C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3-483D-935A-6EB36ACA7C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6</c:v>
                </c:pt>
                <c:pt idx="9">
                  <c:v>5</c:v>
                </c:pt>
                <c:pt idx="12">
                  <c:v>5</c:v>
                </c:pt>
              </c:numCache>
            </c:numRef>
          </c:val>
          <c:extLst>
            <c:ext xmlns:c16="http://schemas.microsoft.com/office/drawing/2014/chart" uri="{C3380CC4-5D6E-409C-BE32-E72D297353CC}">
              <c16:uniqueId val="{00000002-B1C3-483D-935A-6EB36ACA7C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180</c:v>
                </c:pt>
                <c:pt idx="3">
                  <c:v>178</c:v>
                </c:pt>
                <c:pt idx="6">
                  <c:v>194</c:v>
                </c:pt>
                <c:pt idx="9">
                  <c:v>194</c:v>
                </c:pt>
                <c:pt idx="12">
                  <c:v>195</c:v>
                </c:pt>
              </c:numCache>
            </c:numRef>
          </c:val>
          <c:extLst>
            <c:ext xmlns:c16="http://schemas.microsoft.com/office/drawing/2014/chart" uri="{C3380CC4-5D6E-409C-BE32-E72D297353CC}">
              <c16:uniqueId val="{00000003-B1C3-483D-935A-6EB36ACA7C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674</c:v>
                </c:pt>
                <c:pt idx="3">
                  <c:v>698</c:v>
                </c:pt>
                <c:pt idx="6">
                  <c:v>643</c:v>
                </c:pt>
                <c:pt idx="9">
                  <c:v>632</c:v>
                </c:pt>
                <c:pt idx="12">
                  <c:v>623</c:v>
                </c:pt>
              </c:numCache>
            </c:numRef>
          </c:val>
          <c:extLst>
            <c:ext xmlns:c16="http://schemas.microsoft.com/office/drawing/2014/chart" uri="{C3380CC4-5D6E-409C-BE32-E72D297353CC}">
              <c16:uniqueId val="{00000004-B1C3-483D-935A-6EB36ACA7C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3-483D-935A-6EB36ACA7C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3-483D-935A-6EB36ACA7C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633</c:v>
                </c:pt>
                <c:pt idx="3">
                  <c:v>563</c:v>
                </c:pt>
                <c:pt idx="6">
                  <c:v>523</c:v>
                </c:pt>
                <c:pt idx="9">
                  <c:v>440</c:v>
                </c:pt>
                <c:pt idx="12">
                  <c:v>320</c:v>
                </c:pt>
              </c:numCache>
            </c:numRef>
          </c:val>
          <c:extLst>
            <c:ext xmlns:c16="http://schemas.microsoft.com/office/drawing/2014/chart" uri="{C3380CC4-5D6E-409C-BE32-E72D297353CC}">
              <c16:uniqueId val="{00000007-B1C3-483D-935A-6EB36ACA7C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437</c:v>
                </c:pt>
                <c:pt idx="2">
                  <c:v>#N/A</c:v>
                </c:pt>
                <c:pt idx="3">
                  <c:v>#N/A</c:v>
                </c:pt>
                <c:pt idx="4">
                  <c:v>446</c:v>
                </c:pt>
                <c:pt idx="5">
                  <c:v>#N/A</c:v>
                </c:pt>
                <c:pt idx="6">
                  <c:v>#N/A</c:v>
                </c:pt>
                <c:pt idx="7">
                  <c:v>391</c:v>
                </c:pt>
                <c:pt idx="8">
                  <c:v>#N/A</c:v>
                </c:pt>
                <c:pt idx="9">
                  <c:v>#N/A</c:v>
                </c:pt>
                <c:pt idx="10">
                  <c:v>349</c:v>
                </c:pt>
                <c:pt idx="11">
                  <c:v>#N/A</c:v>
                </c:pt>
                <c:pt idx="12">
                  <c:v>#N/A</c:v>
                </c:pt>
                <c:pt idx="13">
                  <c:v>327</c:v>
                </c:pt>
                <c:pt idx="14">
                  <c:v>#N/A</c:v>
                </c:pt>
              </c:numCache>
            </c:numRef>
          </c:val>
          <c:smooth val="0"/>
          <c:extLst>
            <c:ext xmlns:c16="http://schemas.microsoft.com/office/drawing/2014/chart" uri="{C3380CC4-5D6E-409C-BE32-E72D297353CC}">
              <c16:uniqueId val="{00000008-B1C3-483D-935A-6EB36ACA7C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6365</c:v>
                </c:pt>
                <c:pt idx="5">
                  <c:v>5679</c:v>
                </c:pt>
                <c:pt idx="8">
                  <c:v>5070</c:v>
                </c:pt>
                <c:pt idx="11">
                  <c:v>4183</c:v>
                </c:pt>
                <c:pt idx="14">
                  <c:v>3698</c:v>
                </c:pt>
              </c:numCache>
            </c:numRef>
          </c:val>
          <c:extLst>
            <c:ext xmlns:c16="http://schemas.microsoft.com/office/drawing/2014/chart" uri="{C3380CC4-5D6E-409C-BE32-E72D297353CC}">
              <c16:uniqueId val="{00000000-C03C-44C5-A81D-F7F135C49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1210</c:v>
                </c:pt>
                <c:pt idx="5">
                  <c:v>1117</c:v>
                </c:pt>
                <c:pt idx="8">
                  <c:v>1204</c:v>
                </c:pt>
                <c:pt idx="11">
                  <c:v>1366</c:v>
                </c:pt>
                <c:pt idx="14">
                  <c:v>1395</c:v>
                </c:pt>
              </c:numCache>
            </c:numRef>
          </c:val>
          <c:extLst>
            <c:ext xmlns:c16="http://schemas.microsoft.com/office/drawing/2014/chart" uri="{C3380CC4-5D6E-409C-BE32-E72D297353CC}">
              <c16:uniqueId val="{00000001-C03C-44C5-A81D-F7F135C49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11636</c:v>
                </c:pt>
                <c:pt idx="5">
                  <c:v>10451</c:v>
                </c:pt>
                <c:pt idx="8">
                  <c:v>9916</c:v>
                </c:pt>
                <c:pt idx="11">
                  <c:v>11411</c:v>
                </c:pt>
                <c:pt idx="14">
                  <c:v>12993</c:v>
                </c:pt>
              </c:numCache>
            </c:numRef>
          </c:val>
          <c:extLst>
            <c:ext xmlns:c16="http://schemas.microsoft.com/office/drawing/2014/chart" uri="{C3380CC4-5D6E-409C-BE32-E72D297353CC}">
              <c16:uniqueId val="{00000002-C03C-44C5-A81D-F7F135C49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3C-44C5-A81D-F7F135C49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3C-44C5-A81D-F7F135C49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2</c:v>
                </c:pt>
                <c:pt idx="6">
                  <c:v>0</c:v>
                </c:pt>
                <c:pt idx="9">
                  <c:v>2</c:v>
                </c:pt>
                <c:pt idx="12">
                  <c:v>0</c:v>
                </c:pt>
              </c:numCache>
            </c:numRef>
          </c:val>
          <c:extLst>
            <c:ext xmlns:c16="http://schemas.microsoft.com/office/drawing/2014/chart" uri="{C3380CC4-5D6E-409C-BE32-E72D297353CC}">
              <c16:uniqueId val="{00000005-C03C-44C5-A81D-F7F135C49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1341</c:v>
                </c:pt>
                <c:pt idx="3">
                  <c:v>1282</c:v>
                </c:pt>
                <c:pt idx="6">
                  <c:v>1217</c:v>
                </c:pt>
                <c:pt idx="9">
                  <c:v>1167</c:v>
                </c:pt>
                <c:pt idx="12">
                  <c:v>1103</c:v>
                </c:pt>
              </c:numCache>
            </c:numRef>
          </c:val>
          <c:extLst>
            <c:ext xmlns:c16="http://schemas.microsoft.com/office/drawing/2014/chart" uri="{C3380CC4-5D6E-409C-BE32-E72D297353CC}">
              <c16:uniqueId val="{00000006-C03C-44C5-A81D-F7F135C49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243</c:v>
                </c:pt>
                <c:pt idx="3">
                  <c:v>229</c:v>
                </c:pt>
                <c:pt idx="6">
                  <c:v>223</c:v>
                </c:pt>
                <c:pt idx="9">
                  <c:v>209</c:v>
                </c:pt>
                <c:pt idx="12">
                  <c:v>270</c:v>
                </c:pt>
              </c:numCache>
            </c:numRef>
          </c:val>
          <c:extLst>
            <c:ext xmlns:c16="http://schemas.microsoft.com/office/drawing/2014/chart" uri="{C3380CC4-5D6E-409C-BE32-E72D297353CC}">
              <c16:uniqueId val="{00000007-C03C-44C5-A81D-F7F135C49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6083</c:v>
                </c:pt>
                <c:pt idx="3">
                  <c:v>5951</c:v>
                </c:pt>
                <c:pt idx="6">
                  <c:v>5932</c:v>
                </c:pt>
                <c:pt idx="9">
                  <c:v>5664</c:v>
                </c:pt>
                <c:pt idx="12">
                  <c:v>5400</c:v>
                </c:pt>
              </c:numCache>
            </c:numRef>
          </c:val>
          <c:extLst>
            <c:ext xmlns:c16="http://schemas.microsoft.com/office/drawing/2014/chart" uri="{C3380CC4-5D6E-409C-BE32-E72D297353CC}">
              <c16:uniqueId val="{00000008-C03C-44C5-A81D-F7F135C49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13</c:v>
                </c:pt>
                <c:pt idx="6">
                  <c:v>10</c:v>
                </c:pt>
                <c:pt idx="9">
                  <c:v>6</c:v>
                </c:pt>
                <c:pt idx="12">
                  <c:v>3</c:v>
                </c:pt>
              </c:numCache>
            </c:numRef>
          </c:val>
          <c:extLst>
            <c:ext xmlns:c16="http://schemas.microsoft.com/office/drawing/2014/chart" uri="{C3380CC4-5D6E-409C-BE32-E72D297353CC}">
              <c16:uniqueId val="{00000009-C03C-44C5-A81D-F7F135C49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2264</c:v>
                </c:pt>
                <c:pt idx="3">
                  <c:v>1838</c:v>
                </c:pt>
                <c:pt idx="6">
                  <c:v>1749</c:v>
                </c:pt>
                <c:pt idx="9">
                  <c:v>1591</c:v>
                </c:pt>
                <c:pt idx="12">
                  <c:v>1510</c:v>
                </c:pt>
              </c:numCache>
            </c:numRef>
          </c:val>
          <c:extLst>
            <c:ext xmlns:c16="http://schemas.microsoft.com/office/drawing/2014/chart" uri="{C3380CC4-5D6E-409C-BE32-E72D297353CC}">
              <c16:uniqueId val="{0000000A-C03C-44C5-A81D-F7F135C498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3C-44C5-A81D-F7F135C498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6488</c:v>
                </c:pt>
                <c:pt idx="1">
                  <c:v>7639</c:v>
                </c:pt>
                <c:pt idx="2">
                  <c:v>8074</c:v>
                </c:pt>
              </c:numCache>
            </c:numRef>
          </c:val>
          <c:extLst>
            <c:ext xmlns:c16="http://schemas.microsoft.com/office/drawing/2014/chart" uri="{C3380CC4-5D6E-409C-BE32-E72D297353CC}">
              <c16:uniqueId val="{00000000-4F46-40F6-AEBD-FEB3827E09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621</c:v>
                </c:pt>
                <c:pt idx="1">
                  <c:v>716</c:v>
                </c:pt>
                <c:pt idx="2">
                  <c:v>1174</c:v>
                </c:pt>
              </c:numCache>
            </c:numRef>
          </c:val>
          <c:extLst>
            <c:ext xmlns:c16="http://schemas.microsoft.com/office/drawing/2014/chart" uri="{C3380CC4-5D6E-409C-BE32-E72D297353CC}">
              <c16:uniqueId val="{00000001-4F46-40F6-AEBD-FEB3827E09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1519</c:v>
                </c:pt>
                <c:pt idx="1">
                  <c:v>1624</c:v>
                </c:pt>
                <c:pt idx="2">
                  <c:v>2181</c:v>
                </c:pt>
              </c:numCache>
            </c:numRef>
          </c:val>
          <c:extLst>
            <c:ext xmlns:c16="http://schemas.microsoft.com/office/drawing/2014/chart" uri="{C3380CC4-5D6E-409C-BE32-E72D297353CC}">
              <c16:uniqueId val="{00000002-4F46-40F6-AEBD-FEB3827E09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{EBC994FF-1DA2-48B5-B84A-C884BDC3D10C}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FA-4E43-95C7-9FCF1EA663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{F1113D84-4B4A-4B5B-A050-83E4BDCA8DA3}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FA-4E43-95C7-9FCF1EA663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{E2483381-D32B-497B-8E19-2E703A5A3000}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FA-4E43-95C7-9FCF1EA663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{30484128-D5C4-4CA3-A959-BA298223AE36}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FA-4E43-95C7-9FCF1EA663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{8B49344B-4067-4DD6-BBBD-5EE05E20AA48}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FA-4E43-95C7-9FCF1EA6636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{E20C9573-F708-43E7-8778-AD431D653844}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FA-4E43-95C7-9FCF1EA6636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{3F35275C-C50F-4ABE-AE72-895C650D0145}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FA-4E43-95C7-9FCF1EA6636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{19943090-CC60-4605-9210-8AC1EEFF8FDF}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FA-4E43-95C7-9FCF1EA6636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{BDBAE6D1-2FB1-4E66-930E-8B3D5C07B846}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FA-4E43-95C7-9FCF1EA663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51</c:v>
                </c:pt>
                <c:pt idx="16">
                  <c:v>51</c:v>
                </c:pt>
                <c:pt idx="24">
                  <c:v>53</c:v>
                </c:pt>
                <c:pt idx="32">
                  <c:v>55.2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FA-4E43-95C7-9FCF1EA663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{000D1578-0B4C-4A3E-AB32-64013AC466CB}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FA-4E43-95C7-9FCF1EA663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{931C2999-4F19-4219-969C-33AFABA20D43}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FA-4E43-95C7-9FCF1EA663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{B71091E2-FC1F-4270-BE08-0D370F8F9114}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FA-4E43-95C7-9FCF1EA663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{57FCD5E3-514B-4B88-800F-8FF10B0D907C}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FA-4E43-95C7-9FCF1EA663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{FFD5857A-F481-4DB2-A730-0BA8D73B66B9}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FA-4E43-95C7-9FCF1EA6636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{EAC7B0D1-1BF4-4A0E-AAB3-D4DA4F3ECAEE}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FA-4E43-95C7-9FCF1EA6636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{6E51101D-E688-47A0-864F-217DC424FBF2}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FA-4E43-95C7-9FCF1EA6636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{684DECD0-3B0A-4B47-BCB4-DDEEF7450058}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FA-4E43-95C7-9FCF1EA6636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{A8781098-9CFA-4471-B165-7CD356C19AE2}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FA-4E43-95C7-9FCF1EA663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27FA-4E43-95C7-9FCF1EA66361}"/>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{32EFA37A-B343-4FE6-905A-F74ED3C3FFF2}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57C-482D-8BCB-B488CEC3BE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{B7813150-C26F-4038-AF23-5A2DCC4D9116}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7C-482D-8BCB-B488CEC3BE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{E18B59C4-648E-47E0-9DD3-F66525BA99E4}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7C-482D-8BCB-B488CEC3BE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{7BF18C01-1CD8-4B89-9AEF-DA8C0ED23CA7}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7C-482D-8BCB-B488CEC3BE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{BA0CDC3F-B459-471B-88CA-ACDA9466BE84}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7C-482D-8BCB-B488CEC3BE0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{1F838371-D3A0-4461-B1CC-BCA9F58D8BEF}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57C-482D-8BCB-B488CEC3BE0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{AFBD84E1-295B-45D5-96C0-4588B2FB8DA8}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57C-482D-8BCB-B488CEC3BE0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{1CD7F006-DF79-4F35-8E6E-118AF195D5D5}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57C-482D-8BCB-B488CEC3BE0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{49CA00CC-82C3-42D4-9730-D6239DD495BD}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57C-482D-8BCB-B488CEC3BE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4.2</c:v>
                </c:pt>
                <c:pt idx="16">
                  <c:v>4.0999999999999996</c:v>
                </c:pt>
                <c:pt idx="24">
                  <c:v>3.7</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7C-482D-8BCB-B488CEC3BE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{CA2A1E2B-A5DC-450A-A40D-38D965E9EFF2}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57C-482D-8BCB-B488CEC3BE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{817E79A3-4BF6-444C-8E4A-B3555627CDB5}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7C-482D-8BCB-B488CEC3BE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{A1F53C44-FECA-4F28-A6C7-A6C4EEACCB53}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7C-482D-8BCB-B488CEC3BE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{881DE3FC-366E-45C5-A356-F473EDA24354}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7C-482D-8BCB-B488CEC3BE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{CF5A4761-B891-4343-9BA3-F7A12EF95351}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7C-482D-8BCB-B488CEC3BE0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{33BE722B-7961-4ADA-A42C-0E3090B5BE4C}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57C-482D-8BCB-B488CEC3BE0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{48D0E1C9-9A5A-43C6-A730-65E06E7C909E}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57C-482D-8BCB-B488CEC3BE0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{358B54AB-5B7B-48BC-A930-F45A9E83130A}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57C-482D-8BCB-B488CEC3BE0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{1B6E3B50-24E6-4235-9A2A-80719172137E}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57C-482D-8BCB-B488CEC3BE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57C-482D-8BCB-B488CEC3BE0D}"/>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38,424
38,039
38.00
20,956,635
20,219,176
674,017
12,254,433
1,510,429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は，依然として類似団体平均を上回っており，昭和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償却資産の経年減価等による税収の逓減や，それに伴い基準財政収入額も逓減していくことが予想されるため，経常経費の抑制に努めるとともに，事業の選択と集中により，安定的な財政基盤の構築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24695</xdr:rowOff>
    </xdr:from>
    <xdr:to>
      <xdr:col>23</xdr:col>
      <xdr:colOff>133350</xdr:colOff>
      <xdr:row>37</xdr:row>
      <xdr:rowOff>24695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68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24695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415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142522</xdr:rowOff>
    </xdr:from>
    <xdr:to>
      <xdr:col>15</xdr:col>
      <xdr:colOff>82550</xdr:colOff>
      <xdr:row>36</xdr:row>
      <xdr:rowOff>169333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147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142522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611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145345</xdr:rowOff>
    </xdr:from>
    <xdr:to>
      <xdr:col>23</xdr:col>
      <xdr:colOff>184150</xdr:colOff>
      <xdr:row>37</xdr:row>
      <xdr:rowOff>75495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66622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3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145345</xdr:rowOff>
    </xdr:from>
    <xdr:to>
      <xdr:col>19</xdr:col>
      <xdr:colOff>184150</xdr:colOff>
      <xdr:row>37</xdr:row>
      <xdr:rowOff>75495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85672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91722</xdr:rowOff>
    </xdr:from>
    <xdr:to>
      <xdr:col>11</xdr:col>
      <xdr:colOff>82550</xdr:colOff>
      <xdr:row>37</xdr:row>
      <xdr:rowOff>21872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32049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ポイント上昇している。これは，分母となる経常一般財源収入額の大半を占める税収が減少したことによるものである。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歳入では償却資産の経年減価による固定資産税の減等に伴う経常一般財源の減少が，歳出では扶助費や人件費，物件費の伸び等による経常経費充当一般財源の増加が考えられることから，事務事業の見直し等を積極的に進め，更なる事務の効率化を図りながら経常経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128778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191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1914"/>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893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116586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590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恒常的に類似団体平均を上回っているが，これは福祉施策や教育施策の充実のため，村単独費による職員配置・業務委託などが多いことが主な要因として考えられる。今後も，行政評価と予算編成の連動を軸に行財政改革に取り組み，事業の合理化等により経費の抑制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147665</xdr:rowOff>
    </xdr:from>
    <xdr:to>
      <xdr:col>23</xdr:col>
      <xdr:colOff>133350</xdr:colOff>
      <xdr:row>85</xdr:row>
      <xdr:rowOff>53352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49465"/>
          <a:ext cx="8382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136801</xdr:rowOff>
    </xdr:from>
    <xdr:to>
      <xdr:col>19</xdr:col>
      <xdr:colOff>133350</xdr:colOff>
      <xdr:row>84</xdr:row>
      <xdr:rowOff>147665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538601"/>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51519</xdr:rowOff>
    </xdr:from>
    <xdr:to>
      <xdr:col>15</xdr:col>
      <xdr:colOff>82550</xdr:colOff>
      <xdr:row>84</xdr:row>
      <xdr:rowOff>136801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53319"/>
          <a:ext cx="889000" cy="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51519</xdr:rowOff>
    </xdr:from>
    <xdr:to>
      <xdr:col>11</xdr:col>
      <xdr:colOff>31750</xdr:colOff>
      <xdr:row>84</xdr:row>
      <xdr:rowOff>88130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453319"/>
          <a:ext cx="889000" cy="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2552</xdr:rowOff>
    </xdr:from>
    <xdr:to>
      <xdr:col>23</xdr:col>
      <xdr:colOff>184150</xdr:colOff>
      <xdr:row>85</xdr:row>
      <xdr:rowOff>104152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146079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4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96865</xdr:rowOff>
    </xdr:from>
    <xdr:to>
      <xdr:col>19</xdr:col>
      <xdr:colOff>184150</xdr:colOff>
      <xdr:row>85</xdr:row>
      <xdr:rowOff>27015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85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86001</xdr:rowOff>
    </xdr:from>
    <xdr:to>
      <xdr:col>15</xdr:col>
      <xdr:colOff>133350</xdr:colOff>
      <xdr:row>85</xdr:row>
      <xdr:rowOff>16151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7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719</xdr:rowOff>
    </xdr:from>
    <xdr:to>
      <xdr:col>11</xdr:col>
      <xdr:colOff>82550</xdr:colOff>
      <xdr:row>84</xdr:row>
      <xdr:rowOff>102319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87096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8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37330</xdr:rowOff>
    </xdr:from>
    <xdr:to>
      <xdr:col>7</xdr:col>
      <xdr:colOff>31750</xdr:colOff>
      <xdr:row>84</xdr:row>
      <xdr:rowOff>138930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123707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ポイント上回っている。これは，本村の職員構成上，中高年齢層後半職員が極めて少なく，学歴別の役職登用時年齢が他と比較して低いことが類似団体平均を上回っている要因と考えられる。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今後も中長期的な職員採用計画による職員構成の是正や給与制度の見直しを行い，適正な給与水準の確保に努めていく。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87086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3116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121557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121557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633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人口千人当たり職員数は，前年度と比較してほぼ同水準で推移しており，類似団体平均を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ポイント上回っている。これは，村単独で実施している福祉施策や教育施策等が多数あることなどが主な要因として考えられる。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今後も事務事業の積極的な見直しを進めるとともに，事務の効率化を図り，適切な定員管理に努めていく。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160837</xdr:rowOff>
    </xdr:from>
    <xdr:to>
      <xdr:col>81</xdr:col>
      <xdr:colOff>44450</xdr:colOff>
      <xdr:row>63</xdr:row>
      <xdr:rowOff>169454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62187"/>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157390</xdr:rowOff>
    </xdr:from>
    <xdr:to>
      <xdr:col>77</xdr:col>
      <xdr:colOff>44450</xdr:colOff>
      <xdr:row>63</xdr:row>
      <xdr:rowOff>160837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587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131535</xdr:rowOff>
    </xdr:from>
    <xdr:to>
      <xdr:col>72</xdr:col>
      <xdr:colOff>203200</xdr:colOff>
      <xdr:row>63</xdr:row>
      <xdr:rowOff>157390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32885"/>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112576</xdr:rowOff>
    </xdr:from>
    <xdr:to>
      <xdr:col>68</xdr:col>
      <xdr:colOff>152400</xdr:colOff>
      <xdr:row>63</xdr:row>
      <xdr:rowOff>131535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139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118654</xdr:rowOff>
    </xdr:from>
    <xdr:to>
      <xdr:col>81</xdr:col>
      <xdr:colOff>95250</xdr:colOff>
      <xdr:row>64</xdr:row>
      <xdr:rowOff>48804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90731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110037</xdr:rowOff>
    </xdr:from>
    <xdr:to>
      <xdr:col>77</xdr:col>
      <xdr:colOff>95250</xdr:colOff>
      <xdr:row>64</xdr:row>
      <xdr:rowOff>40187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24964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9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106590</xdr:rowOff>
    </xdr:from>
    <xdr:to>
      <xdr:col>73</xdr:col>
      <xdr:colOff>44450</xdr:colOff>
      <xdr:row>64</xdr:row>
      <xdr:rowOff>36740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21517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9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80735</xdr:rowOff>
    </xdr:from>
    <xdr:to>
      <xdr:col>68</xdr:col>
      <xdr:colOff>203200</xdr:colOff>
      <xdr:row>64</xdr:row>
      <xdr:rowOff>10885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167112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61776</xdr:rowOff>
    </xdr:from>
    <xdr:to>
      <xdr:col>64</xdr:col>
      <xdr:colOff>152400</xdr:colOff>
      <xdr:row>63</xdr:row>
      <xdr:rowOff>163376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148153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ポイント下回っており，引き続き低い水準を維持している。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年度から一部事務組合の起債償還が本格的に始まり，一時的に一般会計負担金が増加しているが，平成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年度以降，計画的な地方債の借り入れに努めており，数値は維持・改善していく見込みである。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今後もプライマリーバランスに注意しながら現行水準の維持に努めるとともに，地方債の発行に大きく頼ることのない財政運営に努めていく。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166551</xdr:rowOff>
    </xdr:from>
    <xdr:to>
      <xdr:col>81</xdr:col>
      <xdr:colOff>44450</xdr:colOff>
      <xdr:row>39</xdr:row>
      <xdr:rowOff>36467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816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36467</xdr:rowOff>
    </xdr:from>
    <xdr:to>
      <xdr:col>77</xdr:col>
      <xdr:colOff>44450</xdr:colOff>
      <xdr:row>39</xdr:row>
      <xdr:rowOff>64044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230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70938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5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77833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157117</xdr:rowOff>
    </xdr:from>
    <xdr:to>
      <xdr:col>77</xdr:col>
      <xdr:colOff>95250</xdr:colOff>
      <xdr:row>39</xdr:row>
      <xdr:rowOff>87267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97444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4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将来負担比率は，基金等の充当可能財源が負債総額より多いため算出されない。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今後も計画的に基金を積み立てるとともに，プライマリーバランスを考慮した地方債の借り入れに努め，将来の世代に過度の負担を残すことのないような財政運営を行っていく。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38,424
38,039
38.00
20,956,635
20,219,176
674,017
12,254,433
1,510,429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村単独で実施している福祉施策や教育施策が多数あること等により，類似団体と比較して会計年度任用職員等を含めた職員数が多いことが主な要因と考えられる。依然として類似団体平均，全国平均及び県平均を上回っていることから，今後も事業の合理化等による経費節減を図るとともに，働き方改革による時間外勤務の削減等により，人件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06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94488</xdr:rowOff>
    </xdr:from>
    <xdr:to>
      <xdr:col>15</xdr:col>
      <xdr:colOff>149225</xdr:colOff>
      <xdr:row>39</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電気料や環境省除染廃棄物等状況調査・分析実証事業委託料の増など年度間の増減によるもののほか，福祉施策や教育施策充実のための業務委託が多いことや，公共施設の指定管理業務委託等が主な要因として考えられる。将来的に上昇することが見込まれているため，今後，事務事業の見直し等，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83566</xdr:rowOff>
    </xdr:from>
    <xdr:to>
      <xdr:col>82</xdr:col>
      <xdr:colOff>107950</xdr:colOff>
      <xdr:row>20</xdr:row>
      <xdr:rowOff>159004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34111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83566</xdr:rowOff>
    </xdr:from>
    <xdr:to>
      <xdr:col>78</xdr:col>
      <xdr:colOff>69850</xdr:colOff>
      <xdr:row>21</xdr:row>
      <xdr:rowOff>60706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34111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42418</xdr:rowOff>
    </xdr:from>
    <xdr:to>
      <xdr:col>73</xdr:col>
      <xdr:colOff>180975</xdr:colOff>
      <xdr:row>21</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642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49276</xdr:rowOff>
    </xdr:from>
    <xdr:to>
      <xdr:col>69</xdr:col>
      <xdr:colOff>92075</xdr:colOff>
      <xdr:row>21</xdr:row>
      <xdr:rowOff>42418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782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108204</xdr:rowOff>
    </xdr:from>
    <xdr:to>
      <xdr:col>82</xdr:col>
      <xdr:colOff>158750</xdr:colOff>
      <xdr:row>21</xdr:row>
      <xdr:rowOff>38354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80281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5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9906</xdr:rowOff>
    </xdr:from>
    <xdr:to>
      <xdr:col>74</xdr:col>
      <xdr:colOff>31750</xdr:colOff>
      <xdr:row>21</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96283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6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163068</xdr:rowOff>
    </xdr:from>
    <xdr:to>
      <xdr:col>69</xdr:col>
      <xdr:colOff>142875</xdr:colOff>
      <xdr:row>21</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67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169926</xdr:rowOff>
    </xdr:from>
    <xdr:to>
      <xdr:col>65</xdr:col>
      <xdr:colOff>53975</xdr:colOff>
      <xdr:row>20</xdr:row>
      <xdr:rowOff>100076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84853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ポイント下回っており，前年度と比較すると同水準となっている。少子高齢化の進展による社会保障費の需要増や村単独の福祉施策が多数あること等を踏まえると，将来的に上昇することが見込まれる。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当該経費は抑制が困難であり，制度の見直しや受益者負担のあり方を検証する等，上昇傾向に歯止めをかけるよう努めていく。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129722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9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ポイント上昇している。これは，減債基金や公共施設維持整備基金積立金の増や国民健康保険事業特別会計繰出金の減等によるものである。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今後も独立採算の原則を踏まえた事業費の節減等により特別会計の健全化を進め，繰出金等の縮減に努めるとともに，一般会計の負担軽減を図っていく。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156935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178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91622</xdr:rowOff>
    </xdr:from>
    <xdr:to>
      <xdr:col>78</xdr:col>
      <xdr:colOff>69850</xdr:colOff>
      <xdr:row>54</xdr:row>
      <xdr:rowOff>72572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178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39915</xdr:rowOff>
    </xdr:from>
    <xdr:to>
      <xdr:col>73</xdr:col>
      <xdr:colOff>180975</xdr:colOff>
      <xdr:row>54</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39915</xdr:rowOff>
    </xdr:from>
    <xdr:to>
      <xdr:col>69</xdr:col>
      <xdr:colOff>92075</xdr:colOff>
      <xdr:row>55</xdr:row>
      <xdr:rowOff>97065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298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106135</xdr:rowOff>
    </xdr:from>
    <xdr:to>
      <xdr:col>82</xdr:col>
      <xdr:colOff>158750</xdr:colOff>
      <xdr:row>54</xdr:row>
      <xdr:rowOff>36285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160565</xdr:rowOff>
    </xdr:from>
    <xdr:to>
      <xdr:col>69</xdr:col>
      <xdr:colOff>142875</xdr:colOff>
      <xdr:row>54</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100892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ポイント上昇している。これは，ひたちなか・東海クリーンセンター負担金の増等が主な要因である。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今後も定例化している各種補助金等も含めて事務事業評価による積極的な見直しを行い，適正水準の維持に努めていく。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45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723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年度以降，起債による新たな借入れを抑制しているが，令和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年度は駅エスカレーター改修事業等に当たり地方債の発行を行った。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今後もプライマリーバランスを考慮しつつ計画的な地方債の借り入れに努め，地方債の発行に大きく頼ることのない財政運営を行っていく。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17272</xdr:rowOff>
    </xdr:from>
    <xdr:to>
      <xdr:col>24</xdr:col>
      <xdr:colOff>25400</xdr:colOff>
      <xdr:row>74</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704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104140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745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122428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791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122428</xdr:rowOff>
    </xdr:from>
    <xdr:to>
      <xdr:col>11</xdr:col>
      <xdr:colOff>9525</xdr:colOff>
      <xdr:row>74</xdr:row>
      <xdr:rowOff>145288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09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137922</xdr:rowOff>
    </xdr:from>
    <xdr:to>
      <xdr:col>24</xdr:col>
      <xdr:colOff>76200</xdr:colOff>
      <xdr:row>74</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46499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71628</xdr:rowOff>
    </xdr:from>
    <xdr:to>
      <xdr:col>11</xdr:col>
      <xdr:colOff>60325</xdr:colOff>
      <xdr:row>75</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94488</xdr:rowOff>
    </xdr:from>
    <xdr:to>
      <xdr:col>6</xdr:col>
      <xdr:colOff>171450</xdr:colOff>
      <xdr:row>75</xdr:row>
      <xdr:rowOff>24638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ポイント上回っているが，これは主に人件費，物件費における村単独の福祉施策や教育施策充実のための職員配置，業務委託及び公共施設の指定管理委託等が要因であると考えられる。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今後も事務事業の見直しを積極的に進め，経常経費の抑制に努めていく。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677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81</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6773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1270</xdr:rowOff>
    </xdr:from>
    <xdr:to>
      <xdr:col>73</xdr:col>
      <xdr:colOff>180975</xdr:colOff>
      <xdr:row>81</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88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81</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6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38100</xdr:rowOff>
    </xdr:from>
    <xdr:to>
      <xdr:col>74</xdr:col>
      <xdr:colOff>31750</xdr:colOff>
      <xdr:row>81</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124477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129623</xdr:rowOff>
    </xdr:from>
    <xdr:to>
      <xdr:col>29</xdr:col>
      <xdr:colOff>127000</xdr:colOff>
      <xdr:row>13</xdr:row>
      <xdr:rowOff>153561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06098"/>
          <a:ext cx="647700" cy="23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153561</xdr:rowOff>
    </xdr:from>
    <xdr:to>
      <xdr:col>26</xdr:col>
      <xdr:colOff>50800</xdr:colOff>
      <xdr:row>14</xdr:row>
      <xdr:rowOff>10474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30036"/>
          <a:ext cx="698500" cy="2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10474</xdr:rowOff>
    </xdr:from>
    <xdr:to>
      <xdr:col>22</xdr:col>
      <xdr:colOff>114300</xdr:colOff>
      <xdr:row>14</xdr:row>
      <xdr:rowOff>85781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58399"/>
          <a:ext cx="698500" cy="7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85781</xdr:rowOff>
    </xdr:from>
    <xdr:to>
      <xdr:col>18</xdr:col>
      <xdr:colOff>177800</xdr:colOff>
      <xdr:row>14</xdr:row>
      <xdr:rowOff>111189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3706"/>
          <a:ext cx="698500" cy="2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78823</xdr:rowOff>
    </xdr:from>
    <xdr:to>
      <xdr:col>29</xdr:col>
      <xdr:colOff>177800</xdr:colOff>
      <xdr:row>14</xdr:row>
      <xdr:rowOff>8973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5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95350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0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102761</xdr:rowOff>
    </xdr:from>
    <xdr:to>
      <xdr:col>26</xdr:col>
      <xdr:colOff>101600</xdr:colOff>
      <xdr:row>14</xdr:row>
      <xdr:rowOff>32911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7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43088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131124</xdr:rowOff>
    </xdr:from>
    <xdr:to>
      <xdr:col>22</xdr:col>
      <xdr:colOff>165100</xdr:colOff>
      <xdr:row>14</xdr:row>
      <xdr:rowOff>61274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0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7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34981</xdr:rowOff>
    </xdr:from>
    <xdr:to>
      <xdr:col>19</xdr:col>
      <xdr:colOff>38100</xdr:colOff>
      <xdr:row>14</xdr:row>
      <xdr:rowOff>136581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146758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5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60389</xdr:rowOff>
    </xdr:from>
    <xdr:to>
      <xdr:col>15</xdr:col>
      <xdr:colOff>101600</xdr:colOff>
      <xdr:row>14</xdr:row>
      <xdr:rowOff>161989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0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49447</xdr:rowOff>
    </xdr:from>
    <xdr:to>
      <xdr:col>29</xdr:col>
      <xdr:colOff>127000</xdr:colOff>
      <xdr:row>36</xdr:row>
      <xdr:rowOff>59925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02697"/>
          <a:ext cx="6477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27654</xdr:rowOff>
    </xdr:from>
    <xdr:to>
      <xdr:col>26</xdr:col>
      <xdr:colOff>50800</xdr:colOff>
      <xdr:row>36</xdr:row>
      <xdr:rowOff>49447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8090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756</xdr:rowOff>
    </xdr:from>
    <xdr:to>
      <xdr:col>22</xdr:col>
      <xdr:colOff>114300</xdr:colOff>
      <xdr:row>36</xdr:row>
      <xdr:rowOff>27654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54006"/>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756</xdr:rowOff>
    </xdr:from>
    <xdr:to>
      <xdr:col>18</xdr:col>
      <xdr:colOff>177800</xdr:colOff>
      <xdr:row>36</xdr:row>
      <xdr:rowOff>5309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4006"/>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9125</xdr:rowOff>
    </xdr:from>
    <xdr:to>
      <xdr:col>29</xdr:col>
      <xdr:colOff>177800</xdr:colOff>
      <xdr:row>36</xdr:row>
      <xdr:rowOff>110725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324102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341547</xdr:rowOff>
    </xdr:from>
    <xdr:to>
      <xdr:col>26</xdr:col>
      <xdr:colOff>101600</xdr:colOff>
      <xdr:row>36</xdr:row>
      <xdr:rowOff>100247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85024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319754</xdr:rowOff>
    </xdr:from>
    <xdr:to>
      <xdr:col>22</xdr:col>
      <xdr:colOff>165100</xdr:colOff>
      <xdr:row>36</xdr:row>
      <xdr:rowOff>78454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63231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292856</xdr:rowOff>
    </xdr:from>
    <xdr:to>
      <xdr:col>19</xdr:col>
      <xdr:colOff>38100</xdr:colOff>
      <xdr:row>36</xdr:row>
      <xdr:rowOff>51556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36333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297409</xdr:rowOff>
    </xdr:from>
    <xdr:to>
      <xdr:col>15</xdr:col>
      <xdr:colOff>101600</xdr:colOff>
      <xdr:row>36</xdr:row>
      <xdr:rowOff>56109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40886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38,424
38,039
38.00
20,956,635
20,219,176
674,017
12,254,433
1,510,429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136957</xdr:rowOff>
    </xdr:from>
    <xdr:to>
      <xdr:col>24</xdr:col>
      <xdr:colOff>63500</xdr:colOff>
      <xdr:row>32</xdr:row>
      <xdr:rowOff>140176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3357"/>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140176</xdr:rowOff>
    </xdr:from>
    <xdr:to>
      <xdr:col>19</xdr:col>
      <xdr:colOff>177800</xdr:colOff>
      <xdr:row>33</xdr:row>
      <xdr:rowOff>23171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26576"/>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23171</xdr:rowOff>
    </xdr:from>
    <xdr:to>
      <xdr:col>15</xdr:col>
      <xdr:colOff>50800</xdr:colOff>
      <xdr:row>34</xdr:row>
      <xdr:rowOff>57938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81021"/>
          <a:ext cx="889000" cy="2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57938</xdr:rowOff>
    </xdr:from>
    <xdr:to>
      <xdr:col>10</xdr:col>
      <xdr:colOff>114300</xdr:colOff>
      <xdr:row>34</xdr:row>
      <xdr:rowOff>75102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7238"/>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86157</xdr:rowOff>
    </xdr:from>
    <xdr:to>
      <xdr:col>24</xdr:col>
      <xdr:colOff>114300</xdr:colOff>
      <xdr:row>33</xdr:row>
      <xdr:rowOff>16307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109034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89376</xdr:rowOff>
    </xdr:from>
    <xdr:to>
      <xdr:col>20</xdr:col>
      <xdr:colOff>38100</xdr:colOff>
      <xdr:row>33</xdr:row>
      <xdr:rowOff>19526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36053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5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143821</xdr:rowOff>
    </xdr:from>
    <xdr:to>
      <xdr:col>15</xdr:col>
      <xdr:colOff>101600</xdr:colOff>
      <xdr:row>33</xdr:row>
      <xdr:rowOff>73971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90498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7138</xdr:rowOff>
    </xdr:from>
    <xdr:to>
      <xdr:col>10</xdr:col>
      <xdr:colOff>165100</xdr:colOff>
      <xdr:row>34</xdr:row>
      <xdr:rowOff>108738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125265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24302</xdr:rowOff>
    </xdr:from>
    <xdr:to>
      <xdr:col>6</xdr:col>
      <xdr:colOff>38100</xdr:colOff>
      <xdr:row>34</xdr:row>
      <xdr:rowOff>125902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142429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136286</xdr:rowOff>
    </xdr:from>
    <xdr:to>
      <xdr:col>24</xdr:col>
      <xdr:colOff>63500</xdr:colOff>
      <xdr:row>57</xdr:row>
      <xdr:rowOff>54813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486"/>
          <a:ext cx="8382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54813</xdr:rowOff>
    </xdr:from>
    <xdr:to>
      <xdr:col>19</xdr:col>
      <xdr:colOff>177800</xdr:colOff>
      <xdr:row>57</xdr:row>
      <xdr:rowOff>64757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74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64757</xdr:rowOff>
    </xdr:from>
    <xdr:to>
      <xdr:col>15</xdr:col>
      <xdr:colOff>50800</xdr:colOff>
      <xdr:row>57</xdr:row>
      <xdr:rowOff>89119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7407"/>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79594</xdr:rowOff>
    </xdr:from>
    <xdr:to>
      <xdr:col>10</xdr:col>
      <xdr:colOff>114300</xdr:colOff>
      <xdr:row>57</xdr:row>
      <xdr:rowOff>89119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5224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85486</xdr:rowOff>
    </xdr:from>
    <xdr:to>
      <xdr:col>24</xdr:col>
      <xdr:colOff>114300</xdr:colOff>
      <xdr:row>57</xdr:row>
      <xdr:rowOff>15636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108363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4013</xdr:rowOff>
    </xdr:from>
    <xdr:to>
      <xdr:col>20</xdr:col>
      <xdr:colOff>38100</xdr:colOff>
      <xdr:row>57</xdr:row>
      <xdr:rowOff>105613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122140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13957</xdr:rowOff>
    </xdr:from>
    <xdr:to>
      <xdr:col>15</xdr:col>
      <xdr:colOff>101600</xdr:colOff>
      <xdr:row>57</xdr:row>
      <xdr:rowOff>115557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132084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38319</xdr:rowOff>
    </xdr:from>
    <xdr:to>
      <xdr:col>10</xdr:col>
      <xdr:colOff>165100</xdr:colOff>
      <xdr:row>57</xdr:row>
      <xdr:rowOff>139919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156446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28794</xdr:rowOff>
    </xdr:from>
    <xdr:to>
      <xdr:col>6</xdr:col>
      <xdr:colOff>38100</xdr:colOff>
      <xdr:row>57</xdr:row>
      <xdr:rowOff>130394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146921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146010</xdr:rowOff>
    </xdr:from>
    <xdr:to>
      <xdr:col>24</xdr:col>
      <xdr:colOff>63500</xdr:colOff>
      <xdr:row>78</xdr:row>
      <xdr:rowOff>34865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7660"/>
          <a:ext cx="8382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113412</xdr:rowOff>
    </xdr:from>
    <xdr:to>
      <xdr:col>19</xdr:col>
      <xdr:colOff>177800</xdr:colOff>
      <xdr:row>78</xdr:row>
      <xdr:rowOff>34865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5062"/>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113412</xdr:rowOff>
    </xdr:from>
    <xdr:to>
      <xdr:col>15</xdr:col>
      <xdr:colOff>50800</xdr:colOff>
      <xdr:row>77</xdr:row>
      <xdr:rowOff>130191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5062"/>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28142</xdr:rowOff>
    </xdr:from>
    <xdr:to>
      <xdr:col>10</xdr:col>
      <xdr:colOff>114300</xdr:colOff>
      <xdr:row>77</xdr:row>
      <xdr:rowOff>130191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58342"/>
          <a:ext cx="889000" cy="2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95210</xdr:rowOff>
    </xdr:from>
    <xdr:to>
      <xdr:col>24</xdr:col>
      <xdr:colOff>114300</xdr:colOff>
      <xdr:row>78</xdr:row>
      <xdr:rowOff>25360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155515</xdr:rowOff>
    </xdr:from>
    <xdr:to>
      <xdr:col>20</xdr:col>
      <xdr:colOff>38100</xdr:colOff>
      <xdr:row>78</xdr:row>
      <xdr:rowOff>85665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76792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62612</xdr:rowOff>
    </xdr:from>
    <xdr:to>
      <xdr:col>15</xdr:col>
      <xdr:colOff>101600</xdr:colOff>
      <xdr:row>77</xdr:row>
      <xdr:rowOff>164212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79391</xdr:rowOff>
    </xdr:from>
    <xdr:to>
      <xdr:col>10</xdr:col>
      <xdr:colOff>165100</xdr:colOff>
      <xdr:row>78</xdr:row>
      <xdr:rowOff>9541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26068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148792</xdr:rowOff>
    </xdr:from>
    <xdr:to>
      <xdr:col>6</xdr:col>
      <xdr:colOff>38100</xdr:colOff>
      <xdr:row>76</xdr:row>
      <xdr:rowOff>78942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95470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23213</xdr:rowOff>
    </xdr:from>
    <xdr:to>
      <xdr:col>24</xdr:col>
      <xdr:colOff>63500</xdr:colOff>
      <xdr:row>95</xdr:row>
      <xdr:rowOff>168427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10963"/>
          <a:ext cx="838200" cy="1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23213</xdr:rowOff>
    </xdr:from>
    <xdr:to>
      <xdr:col>19</xdr:col>
      <xdr:colOff>177800</xdr:colOff>
      <xdr:row>96</xdr:row>
      <xdr:rowOff>136065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10963"/>
          <a:ext cx="889000" cy="2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136065</xdr:rowOff>
    </xdr:from>
    <xdr:to>
      <xdr:col>15</xdr:col>
      <xdr:colOff>50800</xdr:colOff>
      <xdr:row>96</xdr:row>
      <xdr:rowOff>146667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5265"/>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146667</xdr:rowOff>
    </xdr:from>
    <xdr:to>
      <xdr:col>10</xdr:col>
      <xdr:colOff>114300</xdr:colOff>
      <xdr:row>97</xdr:row>
      <xdr:rowOff>16963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5867"/>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117627</xdr:rowOff>
    </xdr:from>
    <xdr:to>
      <xdr:col>24</xdr:col>
      <xdr:colOff>114300</xdr:colOff>
      <xdr:row>96</xdr:row>
      <xdr:rowOff>47777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96054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143863</xdr:rowOff>
    </xdr:from>
    <xdr:to>
      <xdr:col>20</xdr:col>
      <xdr:colOff>38100</xdr:colOff>
      <xdr:row>95</xdr:row>
      <xdr:rowOff>74013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65140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85265</xdr:rowOff>
    </xdr:from>
    <xdr:to>
      <xdr:col>15</xdr:col>
      <xdr:colOff>101600</xdr:colOff>
      <xdr:row>97</xdr:row>
      <xdr:rowOff>15415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95867</xdr:rowOff>
    </xdr:from>
    <xdr:to>
      <xdr:col>10</xdr:col>
      <xdr:colOff>165100</xdr:colOff>
      <xdr:row>97</xdr:row>
      <xdr:rowOff>26017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42544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137613</xdr:rowOff>
    </xdr:from>
    <xdr:to>
      <xdr:col>6</xdr:col>
      <xdr:colOff>38100</xdr:colOff>
      <xdr:row>97</xdr:row>
      <xdr:rowOff>67763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98704</xdr:rowOff>
    </xdr:from>
    <xdr:to>
      <xdr:col>55</xdr:col>
      <xdr:colOff>0</xdr:colOff>
      <xdr:row>37</xdr:row>
      <xdr:rowOff>45974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70904"/>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87231</xdr:rowOff>
    </xdr:from>
    <xdr:to>
      <xdr:col>50</xdr:col>
      <xdr:colOff>114300</xdr:colOff>
      <xdr:row>37</xdr:row>
      <xdr:rowOff>45974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30731"/>
          <a:ext cx="889000" cy="11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87231</xdr:rowOff>
    </xdr:from>
    <xdr:to>
      <xdr:col>45</xdr:col>
      <xdr:colOff>177800</xdr:colOff>
      <xdr:row>37</xdr:row>
      <xdr:rowOff>32868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30731"/>
          <a:ext cx="889000" cy="114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32868</xdr:rowOff>
    </xdr:from>
    <xdr:to>
      <xdr:col>41</xdr:col>
      <xdr:colOff>50800</xdr:colOff>
      <xdr:row>37</xdr:row>
      <xdr:rowOff>131209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76518"/>
          <a:ext cx="889000" cy="9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47904</xdr:rowOff>
    </xdr:from>
    <xdr:to>
      <xdr:col>55</xdr:col>
      <xdr:colOff>50800</xdr:colOff>
      <xdr:row>36</xdr:row>
      <xdr:rowOff>149504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70781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166624</xdr:rowOff>
    </xdr:from>
    <xdr:to>
      <xdr:col>50</xdr:col>
      <xdr:colOff>165100</xdr:colOff>
      <xdr:row>37</xdr:row>
      <xdr:rowOff>96774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113301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36431</xdr:rowOff>
    </xdr:from>
    <xdr:to>
      <xdr:col>46</xdr:col>
      <xdr:colOff>38100</xdr:colOff>
      <xdr:row>30</xdr:row>
      <xdr:rowOff>138031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154558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5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153518</xdr:rowOff>
    </xdr:from>
    <xdr:to>
      <xdr:col>41</xdr:col>
      <xdr:colOff>101600</xdr:colOff>
      <xdr:row>37</xdr:row>
      <xdr:rowOff>83668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100195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80409</xdr:rowOff>
    </xdr:from>
    <xdr:to>
      <xdr:col>36</xdr:col>
      <xdr:colOff>165100</xdr:colOff>
      <xdr:row>38</xdr:row>
      <xdr:rowOff>10559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27086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63516</xdr:rowOff>
    </xdr:from>
    <xdr:to>
      <xdr:col>55</xdr:col>
      <xdr:colOff>0</xdr:colOff>
      <xdr:row>57</xdr:row>
      <xdr:rowOff>93622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36166"/>
          <a:ext cx="8382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142199</xdr:rowOff>
    </xdr:from>
    <xdr:to>
      <xdr:col>50</xdr:col>
      <xdr:colOff>114300</xdr:colOff>
      <xdr:row>57</xdr:row>
      <xdr:rowOff>93622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00499"/>
          <a:ext cx="889000" cy="4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142199</xdr:rowOff>
    </xdr:from>
    <xdr:to>
      <xdr:col>45</xdr:col>
      <xdr:colOff>177800</xdr:colOff>
      <xdr:row>55</xdr:row>
      <xdr:rowOff>98552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00499"/>
          <a:ext cx="889000" cy="12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98552</xdr:rowOff>
    </xdr:from>
    <xdr:to>
      <xdr:col>41</xdr:col>
      <xdr:colOff>50800</xdr:colOff>
      <xdr:row>56</xdr:row>
      <xdr:rowOff>47627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8302"/>
          <a:ext cx="889000" cy="1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12716</xdr:rowOff>
    </xdr:from>
    <xdr:to>
      <xdr:col>55</xdr:col>
      <xdr:colOff>50800</xdr:colOff>
      <xdr:row>57</xdr:row>
      <xdr:rowOff>114316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162593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42822</xdr:rowOff>
    </xdr:from>
    <xdr:to>
      <xdr:col>50</xdr:col>
      <xdr:colOff>165100</xdr:colOff>
      <xdr:row>57</xdr:row>
      <xdr:rowOff>144422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135549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91399</xdr:rowOff>
    </xdr:from>
    <xdr:to>
      <xdr:col>46</xdr:col>
      <xdr:colOff>38100</xdr:colOff>
      <xdr:row>55</xdr:row>
      <xdr:rowOff>21549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4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38076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47752</xdr:rowOff>
    </xdr:from>
    <xdr:to>
      <xdr:col>41</xdr:col>
      <xdr:colOff>101600</xdr:colOff>
      <xdr:row>55</xdr:row>
      <xdr:rowOff>149352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165879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168277</xdr:rowOff>
    </xdr:from>
    <xdr:to>
      <xdr:col>36</xdr:col>
      <xdr:colOff>165100</xdr:colOff>
      <xdr:row>56</xdr:row>
      <xdr:rowOff>98427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114954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85522</xdr:rowOff>
    </xdr:from>
    <xdr:to>
      <xdr:col>55</xdr:col>
      <xdr:colOff>0</xdr:colOff>
      <xdr:row>77</xdr:row>
      <xdr:rowOff>140176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87172"/>
          <a:ext cx="8382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136137</xdr:rowOff>
    </xdr:from>
    <xdr:to>
      <xdr:col>50</xdr:col>
      <xdr:colOff>114300</xdr:colOff>
      <xdr:row>77</xdr:row>
      <xdr:rowOff>140176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651987"/>
          <a:ext cx="889000" cy="6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136137</xdr:rowOff>
    </xdr:from>
    <xdr:to>
      <xdr:col>45</xdr:col>
      <xdr:colOff>177800</xdr:colOff>
      <xdr:row>76</xdr:row>
      <xdr:rowOff>20980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651987"/>
          <a:ext cx="889000" cy="3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31115</xdr:rowOff>
    </xdr:from>
    <xdr:to>
      <xdr:col>41</xdr:col>
      <xdr:colOff>50800</xdr:colOff>
      <xdr:row>76</xdr:row>
      <xdr:rowOff>20980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89865"/>
          <a:ext cx="889000" cy="1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34722</xdr:rowOff>
    </xdr:from>
    <xdr:to>
      <xdr:col>55</xdr:col>
      <xdr:colOff>50800</xdr:colOff>
      <xdr:row>77</xdr:row>
      <xdr:rowOff>136322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57599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89376</xdr:rowOff>
    </xdr:from>
    <xdr:to>
      <xdr:col>50</xdr:col>
      <xdr:colOff>165100</xdr:colOff>
      <xdr:row>78</xdr:row>
      <xdr:rowOff>19526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36053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85337</xdr:rowOff>
    </xdr:from>
    <xdr:to>
      <xdr:col>46</xdr:col>
      <xdr:colOff>38100</xdr:colOff>
      <xdr:row>74</xdr:row>
      <xdr:rowOff>15487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6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32014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3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141630</xdr:rowOff>
    </xdr:from>
    <xdr:to>
      <xdr:col>41</xdr:col>
      <xdr:colOff>101600</xdr:colOff>
      <xdr:row>76</xdr:row>
      <xdr:rowOff>71780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88307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7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151765</xdr:rowOff>
    </xdr:from>
    <xdr:to>
      <xdr:col>36</xdr:col>
      <xdr:colOff>165100</xdr:colOff>
      <xdr:row>75</xdr:row>
      <xdr:rowOff>81915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98442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60686</xdr:rowOff>
    </xdr:from>
    <xdr:to>
      <xdr:col>55</xdr:col>
      <xdr:colOff>0</xdr:colOff>
      <xdr:row>97</xdr:row>
      <xdr:rowOff>110113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91336"/>
          <a:ext cx="838200" cy="4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118718</xdr:rowOff>
    </xdr:from>
    <xdr:to>
      <xdr:col>50</xdr:col>
      <xdr:colOff>114300</xdr:colOff>
      <xdr:row>97</xdr:row>
      <xdr:rowOff>110113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06468"/>
          <a:ext cx="889000" cy="3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63136</xdr:rowOff>
    </xdr:from>
    <xdr:to>
      <xdr:col>45</xdr:col>
      <xdr:colOff>177800</xdr:colOff>
      <xdr:row>95</xdr:row>
      <xdr:rowOff>118718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50886"/>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63136</xdr:rowOff>
    </xdr:from>
    <xdr:to>
      <xdr:col>41</xdr:col>
      <xdr:colOff>50800</xdr:colOff>
      <xdr:row>97</xdr:row>
      <xdr:rowOff>62188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50886"/>
          <a:ext cx="889000" cy="3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9886</xdr:rowOff>
    </xdr:from>
    <xdr:to>
      <xdr:col>55</xdr:col>
      <xdr:colOff>50800</xdr:colOff>
      <xdr:row>97</xdr:row>
      <xdr:rowOff>111486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159763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1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59313</xdr:rowOff>
    </xdr:from>
    <xdr:to>
      <xdr:col>50</xdr:col>
      <xdr:colOff>165100</xdr:colOff>
      <xdr:row>97</xdr:row>
      <xdr:rowOff>160913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152040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67918</xdr:rowOff>
    </xdr:from>
    <xdr:to>
      <xdr:col>46</xdr:col>
      <xdr:colOff>38100</xdr:colOff>
      <xdr:row>95</xdr:row>
      <xdr:rowOff>169518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5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14595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3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12336</xdr:rowOff>
    </xdr:from>
    <xdr:to>
      <xdr:col>41</xdr:col>
      <xdr:colOff>101600</xdr:colOff>
      <xdr:row>95</xdr:row>
      <xdr:rowOff>113936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130463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11388</xdr:rowOff>
    </xdr:from>
    <xdr:to>
      <xdr:col>36</xdr:col>
      <xdr:colOff>165100</xdr:colOff>
      <xdr:row>97</xdr:row>
      <xdr:rowOff>112988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104115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91645</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78195"/>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91645</xdr:rowOff>
    </xdr:from>
    <xdr:to>
      <xdr:col>76</xdr:col>
      <xdr:colOff>114300</xdr:colOff>
      <xdr:row>39</xdr:row>
      <xdr:rowOff>92984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78195"/>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92984</xdr:rowOff>
    </xdr:from>
    <xdr:to>
      <xdr:col>71</xdr:col>
      <xdr:colOff>177800</xdr:colOff>
      <xdr:row>39</xdr:row>
      <xdr:rowOff>96789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79534"/>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40845</xdr:rowOff>
    </xdr:from>
    <xdr:to>
      <xdr:col>76</xdr:col>
      <xdr:colOff>165100</xdr:colOff>
      <xdr:row>39</xdr:row>
      <xdr:rowOff>142445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133572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820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42184</xdr:rowOff>
    </xdr:from>
    <xdr:to>
      <xdr:col>72</xdr:col>
      <xdr:colOff>38100</xdr:colOff>
      <xdr:row>39</xdr:row>
      <xdr:rowOff>143784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134911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82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45989</xdr:rowOff>
    </xdr:from>
    <xdr:to>
      <xdr:col>67</xdr:col>
      <xdr:colOff>101600</xdr:colOff>
      <xdr:row>39</xdr:row>
      <xdr:rowOff>147589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138716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825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82812</xdr:rowOff>
    </xdr:from>
    <xdr:to>
      <xdr:col>85</xdr:col>
      <xdr:colOff>127000</xdr:colOff>
      <xdr:row>78</xdr:row>
      <xdr:rowOff>133038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455912"/>
          <a:ext cx="8382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47264</xdr:rowOff>
    </xdr:from>
    <xdr:to>
      <xdr:col>81</xdr:col>
      <xdr:colOff>50800</xdr:colOff>
      <xdr:row>78</xdr:row>
      <xdr:rowOff>82812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20364"/>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30347</xdr:rowOff>
    </xdr:from>
    <xdr:to>
      <xdr:col>76</xdr:col>
      <xdr:colOff>114300</xdr:colOff>
      <xdr:row>78</xdr:row>
      <xdr:rowOff>47264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03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532</xdr:rowOff>
    </xdr:from>
    <xdr:to>
      <xdr:col>71</xdr:col>
      <xdr:colOff>177800</xdr:colOff>
      <xdr:row>78</xdr:row>
      <xdr:rowOff>30347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73632"/>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82238</xdr:rowOff>
    </xdr:from>
    <xdr:to>
      <xdr:col>85</xdr:col>
      <xdr:colOff>177800</xdr:colOff>
      <xdr:row>79</xdr:row>
      <xdr:rowOff>12388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168615</xdr:rowOff>
    </xdr:from>
    <xdr:ext cx="469744"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7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32012</xdr:rowOff>
    </xdr:from>
    <xdr:to>
      <xdr:col>81</xdr:col>
      <xdr:colOff>101600</xdr:colOff>
      <xdr:row>78</xdr:row>
      <xdr:rowOff>133612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124739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167914</xdr:rowOff>
    </xdr:from>
    <xdr:to>
      <xdr:col>76</xdr:col>
      <xdr:colOff>165100</xdr:colOff>
      <xdr:row>78</xdr:row>
      <xdr:rowOff>98064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89191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150997</xdr:rowOff>
    </xdr:from>
    <xdr:to>
      <xdr:col>72</xdr:col>
      <xdr:colOff>38100</xdr:colOff>
      <xdr:row>78</xdr:row>
      <xdr:rowOff>81147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72274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121182</xdr:rowOff>
    </xdr:from>
    <xdr:to>
      <xdr:col>67</xdr:col>
      <xdr:colOff>101600</xdr:colOff>
      <xdr:row>78</xdr:row>
      <xdr:rowOff>51332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42459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1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90692</xdr:rowOff>
    </xdr:from>
    <xdr:to>
      <xdr:col>85</xdr:col>
      <xdr:colOff>127000</xdr:colOff>
      <xdr:row>97</xdr:row>
      <xdr:rowOff>102169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21342"/>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102169</xdr:rowOff>
    </xdr:from>
    <xdr:to>
      <xdr:col>81</xdr:col>
      <xdr:colOff>50800</xdr:colOff>
      <xdr:row>98</xdr:row>
      <xdr:rowOff>37126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32819"/>
          <a:ext cx="889000" cy="10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37126</xdr:rowOff>
    </xdr:from>
    <xdr:to>
      <xdr:col>76</xdr:col>
      <xdr:colOff>114300</xdr:colOff>
      <xdr:row>98</xdr:row>
      <xdr:rowOff>86812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9226"/>
          <a:ext cx="889000" cy="4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82683</xdr:rowOff>
    </xdr:from>
    <xdr:to>
      <xdr:col>71</xdr:col>
      <xdr:colOff>177800</xdr:colOff>
      <xdr:row>98</xdr:row>
      <xdr:rowOff>86812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4783"/>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39892</xdr:rowOff>
    </xdr:from>
    <xdr:to>
      <xdr:col>85</xdr:col>
      <xdr:colOff>177800</xdr:colOff>
      <xdr:row>97</xdr:row>
      <xdr:rowOff>141492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62769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51369</xdr:rowOff>
    </xdr:from>
    <xdr:to>
      <xdr:col>81</xdr:col>
      <xdr:colOff>101600</xdr:colOff>
      <xdr:row>97</xdr:row>
      <xdr:rowOff>152969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169496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157776</xdr:rowOff>
    </xdr:from>
    <xdr:to>
      <xdr:col>76</xdr:col>
      <xdr:colOff>165100</xdr:colOff>
      <xdr:row>98</xdr:row>
      <xdr:rowOff>87926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104453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6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36012</xdr:rowOff>
    </xdr:from>
    <xdr:to>
      <xdr:col>72</xdr:col>
      <xdr:colOff>38100</xdr:colOff>
      <xdr:row>98</xdr:row>
      <xdr:rowOff>137612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128739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31883</xdr:rowOff>
    </xdr:from>
    <xdr:to>
      <xdr:col>67</xdr:col>
      <xdr:colOff>101600</xdr:colOff>
      <xdr:row>98</xdr:row>
      <xdr:rowOff>133483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124610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7169</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665019"/>
          <a:ext cx="1269" cy="87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125296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44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7169</xdr:rowOff>
    </xdr:from>
    <xdr:to>
      <xdr:col>116</xdr:col>
      <xdr:colOff>152400</xdr:colOff>
      <xdr:row>33</xdr:row>
      <xdr:rowOff>7169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66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137528</xdr:rowOff>
    </xdr:from>
    <xdr:to>
      <xdr:col>116</xdr:col>
      <xdr:colOff>63500</xdr:colOff>
      <xdr:row>33</xdr:row>
      <xdr:rowOff>153416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795378"/>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6748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28321</xdr:rowOff>
    </xdr:from>
    <xdr:to>
      <xdr:col>116</xdr:col>
      <xdr:colOff>114300</xdr:colOff>
      <xdr:row>37</xdr:row>
      <xdr:rowOff>129921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137528</xdr:rowOff>
    </xdr:from>
    <xdr:to>
      <xdr:col>111</xdr:col>
      <xdr:colOff>177800</xdr:colOff>
      <xdr:row>34</xdr:row>
      <xdr:rowOff>14084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7953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41866</xdr:rowOff>
    </xdr:from>
    <xdr:to>
      <xdr:col>112</xdr:col>
      <xdr:colOff>38100</xdr:colOff>
      <xdr:row>37</xdr:row>
      <xdr:rowOff>143466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134593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7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107010</xdr:rowOff>
    </xdr:from>
    <xdr:to>
      <xdr:col>107</xdr:col>
      <xdr:colOff>50800</xdr:colOff>
      <xdr:row>34</xdr:row>
      <xdr:rowOff>14084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250510"/>
          <a:ext cx="889000" cy="5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41980</xdr:rowOff>
    </xdr:from>
    <xdr:to>
      <xdr:col>107</xdr:col>
      <xdr:colOff>101600</xdr:colOff>
      <xdr:row>37</xdr:row>
      <xdr:rowOff>143580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134707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107010</xdr:rowOff>
    </xdr:from>
    <xdr:to>
      <xdr:col>102</xdr:col>
      <xdr:colOff>114300</xdr:colOff>
      <xdr:row>37</xdr:row>
      <xdr:rowOff>37230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250510"/>
          <a:ext cx="889000" cy="11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59468</xdr:rowOff>
    </xdr:from>
    <xdr:to>
      <xdr:col>102</xdr:col>
      <xdr:colOff>165100</xdr:colOff>
      <xdr:row>37</xdr:row>
      <xdr:rowOff>161068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152195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80728</xdr:rowOff>
    </xdr:from>
    <xdr:to>
      <xdr:col>98</xdr:col>
      <xdr:colOff>38100</xdr:colOff>
      <xdr:row>38</xdr:row>
      <xdr:rowOff>10878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2005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102616</xdr:rowOff>
    </xdr:from>
    <xdr:to>
      <xdr:col>116</xdr:col>
      <xdr:colOff>114300</xdr:colOff>
      <xdr:row>34</xdr:row>
      <xdr:rowOff>32766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125493</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86728</xdr:rowOff>
    </xdr:from>
    <xdr:to>
      <xdr:col>112</xdr:col>
      <xdr:colOff>38100</xdr:colOff>
      <xdr:row>34</xdr:row>
      <xdr:rowOff>16878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7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33405</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5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134734</xdr:rowOff>
    </xdr:from>
    <xdr:to>
      <xdr:col>107</xdr:col>
      <xdr:colOff>101600</xdr:colOff>
      <xdr:row>34</xdr:row>
      <xdr:rowOff>64884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7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81411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5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56210</xdr:rowOff>
    </xdr:from>
    <xdr:to>
      <xdr:col>102</xdr:col>
      <xdr:colOff>165100</xdr:colOff>
      <xdr:row>30</xdr:row>
      <xdr:rowOff>157810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1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2887</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4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157880</xdr:rowOff>
    </xdr:from>
    <xdr:to>
      <xdr:col>98</xdr:col>
      <xdr:colOff>38100</xdr:colOff>
      <xdr:row>37</xdr:row>
      <xdr:rowOff>88030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104557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1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158369</xdr:rowOff>
    </xdr:from>
    <xdr:to>
      <xdr:col>116</xdr:col>
      <xdr:colOff>63500</xdr:colOff>
      <xdr:row>58</xdr:row>
      <xdr:rowOff>160198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0246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156311</xdr:rowOff>
    </xdr:from>
    <xdr:to>
      <xdr:col>111</xdr:col>
      <xdr:colOff>177800</xdr:colOff>
      <xdr:row>58</xdr:row>
      <xdr:rowOff>160198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0041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154330</xdr:rowOff>
    </xdr:from>
    <xdr:to>
      <xdr:col>107</xdr:col>
      <xdr:colOff>50800</xdr:colOff>
      <xdr:row>58</xdr:row>
      <xdr:rowOff>156311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9843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154330</xdr:rowOff>
    </xdr:from>
    <xdr:to>
      <xdr:col>102</xdr:col>
      <xdr:colOff>114300</xdr:colOff>
      <xdr:row>58</xdr:row>
      <xdr:rowOff>156311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9843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107569</xdr:rowOff>
    </xdr:from>
    <xdr:to>
      <xdr:col>116</xdr:col>
      <xdr:colOff>114300</xdr:colOff>
      <xdr:row>59</xdr:row>
      <xdr:rowOff>37719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109398</xdr:rowOff>
    </xdr:from>
    <xdr:to>
      <xdr:col>112</xdr:col>
      <xdr:colOff>38100</xdr:colOff>
      <xdr:row>59</xdr:row>
      <xdr:rowOff>39548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30675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46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105511</xdr:rowOff>
    </xdr:from>
    <xdr:to>
      <xdr:col>107</xdr:col>
      <xdr:colOff>101600</xdr:colOff>
      <xdr:row>59</xdr:row>
      <xdr:rowOff>35661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26788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103530</xdr:rowOff>
    </xdr:from>
    <xdr:to>
      <xdr:col>102</xdr:col>
      <xdr:colOff>165100</xdr:colOff>
      <xdr:row>59</xdr:row>
      <xdr:rowOff>33680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24807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4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105511</xdr:rowOff>
    </xdr:from>
    <xdr:to>
      <xdr:col>98</xdr:col>
      <xdr:colOff>38100</xdr:colOff>
      <xdr:row>59</xdr:row>
      <xdr:rowOff>35661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26788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127527</xdr:rowOff>
    </xdr:from>
    <xdr:to>
      <xdr:col>116</xdr:col>
      <xdr:colOff>63500</xdr:colOff>
      <xdr:row>76</xdr:row>
      <xdr:rowOff>130347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15772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103467</xdr:rowOff>
    </xdr:from>
    <xdr:to>
      <xdr:col>111</xdr:col>
      <xdr:colOff>177800</xdr:colOff>
      <xdr:row>76</xdr:row>
      <xdr:rowOff>127527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33667"/>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43383</xdr:rowOff>
    </xdr:from>
    <xdr:to>
      <xdr:col>107</xdr:col>
      <xdr:colOff>50800</xdr:colOff>
      <xdr:row>76</xdr:row>
      <xdr:rowOff>103467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73583"/>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100838</xdr:rowOff>
    </xdr:from>
    <xdr:to>
      <xdr:col>102</xdr:col>
      <xdr:colOff>114300</xdr:colOff>
      <xdr:row>76</xdr:row>
      <xdr:rowOff>43383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16688"/>
          <a:ext cx="889000" cy="4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79547</xdr:rowOff>
    </xdr:from>
    <xdr:to>
      <xdr:col>116</xdr:col>
      <xdr:colOff>114300</xdr:colOff>
      <xdr:row>77</xdr:row>
      <xdr:rowOff>9697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102423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76727</xdr:rowOff>
    </xdr:from>
    <xdr:to>
      <xdr:col>112</xdr:col>
      <xdr:colOff>38100</xdr:colOff>
      <xdr:row>77</xdr:row>
      <xdr:rowOff>6877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23404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52667</xdr:rowOff>
    </xdr:from>
    <xdr:to>
      <xdr:col>107</xdr:col>
      <xdr:colOff>101600</xdr:colOff>
      <xdr:row>76</xdr:row>
      <xdr:rowOff>154267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170794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164033</xdr:rowOff>
    </xdr:from>
    <xdr:to>
      <xdr:col>102</xdr:col>
      <xdr:colOff>165100</xdr:colOff>
      <xdr:row>76</xdr:row>
      <xdr:rowOff>94183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50038</xdr:rowOff>
    </xdr:from>
    <xdr:to>
      <xdr:col>98</xdr:col>
      <xdr:colOff>38100</xdr:colOff>
      <xdr:row>73</xdr:row>
      <xdr:rowOff>151638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168165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円上回っているが，これは，村単独で実施している福祉施策や教育施策が多数あるとともに，その充実を図る必要から，職員数や業務委託等が多いことが主な要因である。公債費は住民一人当たり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円であり，類似団体平均と比較してコストが低い状況となっている。これは，平成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年度以降，起債による新たな借入れを抑制していることが要因である。令和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駅エスカレーター改修事業等に当たり地方債の発行を行っており，今後も計画的な借り入れに努め，地方債の発行に大きく頼ることのない財政運営を行っていく。また，投資的経費のうち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円で，類似団体と比較してコストが低い状況ではあるが，今後，公共施設等総合管理計画などを踏まえ，中長期視点で施設の最適配置及び長寿命化等適切な維持管理に努めていく。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このほか，その他経費のうち，補助費等は住民一人当たり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円，投資及び出資金は住民一人当たり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る。類似団体と比較してコストが高い状況となっているのは，補助費等は消防及び可燃性廃棄物処理の広域化に係る一部事務組合への負担金や外郭団体への事業費補助金等が主な要因である。今後も事務事業の見直しを積極的に進め，経営経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38,424
38,039
38.00
20,956,635
20,219,176
674,017
12,254,433
1,510,429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138938</xdr:rowOff>
    </xdr:from>
    <xdr:to>
      <xdr:col>24</xdr:col>
      <xdr:colOff>63500</xdr:colOff>
      <xdr:row>33</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5338"/>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138938</xdr:rowOff>
    </xdr:from>
    <xdr:to>
      <xdr:col>19</xdr:col>
      <xdr:colOff>177800</xdr:colOff>
      <xdr:row>34</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25338"/>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42545</xdr:rowOff>
    </xdr:from>
    <xdr:to>
      <xdr:col>15</xdr:col>
      <xdr:colOff>50800</xdr:colOff>
      <xdr:row>34</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2894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12446</xdr:rowOff>
    </xdr:from>
    <xdr:to>
      <xdr:col>10</xdr:col>
      <xdr:colOff>114300</xdr:colOff>
      <xdr:row>32</xdr:row>
      <xdr:rowOff>42545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884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128143</xdr:rowOff>
    </xdr:from>
    <xdr:to>
      <xdr:col>24</xdr:col>
      <xdr:colOff>114300</xdr:colOff>
      <xdr:row>33</xdr:row>
      <xdr:rowOff>58293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151020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88138</xdr:rowOff>
    </xdr:from>
    <xdr:to>
      <xdr:col>20</xdr:col>
      <xdr:colOff>38100</xdr:colOff>
      <xdr:row>33</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34815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123190</xdr:rowOff>
    </xdr:from>
    <xdr:to>
      <xdr:col>15</xdr:col>
      <xdr:colOff>101600</xdr:colOff>
      <xdr:row>34</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163195</xdr:rowOff>
    </xdr:from>
    <xdr:to>
      <xdr:col>10</xdr:col>
      <xdr:colOff>165100</xdr:colOff>
      <xdr:row>32</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109872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133096</xdr:rowOff>
    </xdr:from>
    <xdr:to>
      <xdr:col>6</xdr:col>
      <xdr:colOff>38100</xdr:colOff>
      <xdr:row>32</xdr:row>
      <xdr:rowOff>63246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79773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120109</xdr:rowOff>
    </xdr:from>
    <xdr:to>
      <xdr:col>24</xdr:col>
      <xdr:colOff>63500</xdr:colOff>
      <xdr:row>56</xdr:row>
      <xdr:rowOff>156803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21309"/>
          <a:ext cx="838200" cy="3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xdr:rowOff>
    </xdr:from>
    <xdr:to>
      <xdr:col>19</xdr:col>
      <xdr:colOff>177800</xdr:colOff>
      <xdr:row>56</xdr:row>
      <xdr:rowOff>156803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36934"/>
          <a:ext cx="889000" cy="3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7184</xdr:rowOff>
    </xdr:from>
    <xdr:to>
      <xdr:col>15</xdr:col>
      <xdr:colOff>50800</xdr:colOff>
      <xdr:row>57</xdr:row>
      <xdr:rowOff>89328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36934"/>
          <a:ext cx="889000" cy="4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89328</xdr:rowOff>
    </xdr:from>
    <xdr:to>
      <xdr:col>10</xdr:col>
      <xdr:colOff>114300</xdr:colOff>
      <xdr:row>57</xdr:row>
      <xdr:rowOff>116353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1978"/>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69309</xdr:rowOff>
    </xdr:from>
    <xdr:to>
      <xdr:col>24</xdr:col>
      <xdr:colOff>114300</xdr:colOff>
      <xdr:row>56</xdr:row>
      <xdr:rowOff>170909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92186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106003</xdr:rowOff>
    </xdr:from>
    <xdr:to>
      <xdr:col>20</xdr:col>
      <xdr:colOff>38100</xdr:colOff>
      <xdr:row>57</xdr:row>
      <xdr:rowOff>36153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52680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127834</xdr:rowOff>
    </xdr:from>
    <xdr:to>
      <xdr:col>15</xdr:col>
      <xdr:colOff>101600</xdr:colOff>
      <xdr:row>55</xdr:row>
      <xdr:rowOff>57984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74511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38528</xdr:rowOff>
    </xdr:from>
    <xdr:to>
      <xdr:col>10</xdr:col>
      <xdr:colOff>165100</xdr:colOff>
      <xdr:row>57</xdr:row>
      <xdr:rowOff>140128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156655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65553</xdr:rowOff>
    </xdr:from>
    <xdr:to>
      <xdr:col>6</xdr:col>
      <xdr:colOff>38100</xdr:colOff>
      <xdr:row>57</xdr:row>
      <xdr:rowOff>167153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58280</xdr:rowOff>
    </xdr:from>
    <xdr:to>
      <xdr:col>24</xdr:col>
      <xdr:colOff>63500</xdr:colOff>
      <xdr:row>76</xdr:row>
      <xdr:rowOff>63675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8480"/>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63675</xdr:rowOff>
    </xdr:from>
    <xdr:to>
      <xdr:col>19</xdr:col>
      <xdr:colOff>177800</xdr:colOff>
      <xdr:row>77</xdr:row>
      <xdr:rowOff>22695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3875"/>
          <a:ext cx="889000" cy="1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22695</xdr:rowOff>
    </xdr:from>
    <xdr:to>
      <xdr:col>15</xdr:col>
      <xdr:colOff>50800</xdr:colOff>
      <xdr:row>77</xdr:row>
      <xdr:rowOff>100000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4345"/>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100000</xdr:rowOff>
    </xdr:from>
    <xdr:to>
      <xdr:col>10</xdr:col>
      <xdr:colOff>114300</xdr:colOff>
      <xdr:row>77</xdr:row>
      <xdr:rowOff>126997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1650"/>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7480</xdr:rowOff>
    </xdr:from>
    <xdr:to>
      <xdr:col>24</xdr:col>
      <xdr:colOff>114300</xdr:colOff>
      <xdr:row>76</xdr:row>
      <xdr:rowOff>109080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30357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12875</xdr:rowOff>
    </xdr:from>
    <xdr:to>
      <xdr:col>20</xdr:col>
      <xdr:colOff>38100</xdr:colOff>
      <xdr:row>76</xdr:row>
      <xdr:rowOff>114475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131002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1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143345</xdr:rowOff>
    </xdr:from>
    <xdr:to>
      <xdr:col>15</xdr:col>
      <xdr:colOff>101600</xdr:colOff>
      <xdr:row>77</xdr:row>
      <xdr:rowOff>73495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90022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49200</xdr:rowOff>
    </xdr:from>
    <xdr:to>
      <xdr:col>10</xdr:col>
      <xdr:colOff>165100</xdr:colOff>
      <xdr:row>77</xdr:row>
      <xdr:rowOff>150800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167327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76197</xdr:rowOff>
    </xdr:from>
    <xdr:to>
      <xdr:col>6</xdr:col>
      <xdr:colOff>38100</xdr:colOff>
      <xdr:row>78</xdr:row>
      <xdr:rowOff>6347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22874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5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19586</xdr:rowOff>
    </xdr:from>
    <xdr:to>
      <xdr:col>24</xdr:col>
      <xdr:colOff>63500</xdr:colOff>
      <xdr:row>95</xdr:row>
      <xdr:rowOff>122718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07336"/>
          <a:ext cx="8382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122718</xdr:rowOff>
    </xdr:from>
    <xdr:to>
      <xdr:col>19</xdr:col>
      <xdr:colOff>177800</xdr:colOff>
      <xdr:row>96</xdr:row>
      <xdr:rowOff>134344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10468"/>
          <a:ext cx="8890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134344</xdr:rowOff>
    </xdr:from>
    <xdr:to>
      <xdr:col>15</xdr:col>
      <xdr:colOff>50800</xdr:colOff>
      <xdr:row>97</xdr:row>
      <xdr:rowOff>8728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93544"/>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18248</xdr:rowOff>
    </xdr:from>
    <xdr:to>
      <xdr:col>10</xdr:col>
      <xdr:colOff>114300</xdr:colOff>
      <xdr:row>97</xdr:row>
      <xdr:rowOff>8728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77448"/>
          <a:ext cx="889000" cy="1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140236</xdr:rowOff>
    </xdr:from>
    <xdr:to>
      <xdr:col>24</xdr:col>
      <xdr:colOff>114300</xdr:colOff>
      <xdr:row>95</xdr:row>
      <xdr:rowOff>70386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163113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71918</xdr:rowOff>
    </xdr:from>
    <xdr:to>
      <xdr:col>20</xdr:col>
      <xdr:colOff>38100</xdr:colOff>
      <xdr:row>96</xdr:row>
      <xdr:rowOff>2068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18595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83544</xdr:rowOff>
    </xdr:from>
    <xdr:to>
      <xdr:col>15</xdr:col>
      <xdr:colOff>101600</xdr:colOff>
      <xdr:row>97</xdr:row>
      <xdr:rowOff>13694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30221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129378</xdr:rowOff>
    </xdr:from>
    <xdr:to>
      <xdr:col>10</xdr:col>
      <xdr:colOff>165100</xdr:colOff>
      <xdr:row>97</xdr:row>
      <xdr:rowOff>59528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76055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138898</xdr:rowOff>
    </xdr:from>
    <xdr:to>
      <xdr:col>6</xdr:col>
      <xdr:colOff>38100</xdr:colOff>
      <xdr:row>96</xdr:row>
      <xdr:rowOff>69048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85575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152436</xdr:rowOff>
    </xdr:from>
    <xdr:to>
      <xdr:col>55</xdr:col>
      <xdr:colOff>0</xdr:colOff>
      <xdr:row>38</xdr:row>
      <xdr:rowOff>158968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6753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148517</xdr:rowOff>
    </xdr:from>
    <xdr:to>
      <xdr:col>50</xdr:col>
      <xdr:colOff>114300</xdr:colOff>
      <xdr:row>38</xdr:row>
      <xdr:rowOff>152436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361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148517</xdr:rowOff>
    </xdr:from>
    <xdr:to>
      <xdr:col>45</xdr:col>
      <xdr:colOff>177800</xdr:colOff>
      <xdr:row>38</xdr:row>
      <xdr:rowOff>148517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148517</xdr:rowOff>
    </xdr:from>
    <xdr:to>
      <xdr:col>41</xdr:col>
      <xdr:colOff>50800</xdr:colOff>
      <xdr:row>38</xdr:row>
      <xdr:rowOff>148517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6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108168</xdr:rowOff>
    </xdr:from>
    <xdr:to>
      <xdr:col>55</xdr:col>
      <xdr:colOff>50800</xdr:colOff>
      <xdr:row>39</xdr:row>
      <xdr:rowOff>38318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101636</xdr:rowOff>
    </xdr:from>
    <xdr:to>
      <xdr:col>50</xdr:col>
      <xdr:colOff>165100</xdr:colOff>
      <xdr:row>39</xdr:row>
      <xdr:rowOff>31786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22913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0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97717</xdr:rowOff>
    </xdr:from>
    <xdr:to>
      <xdr:col>46</xdr:col>
      <xdr:colOff>38100</xdr:colOff>
      <xdr:row>39</xdr:row>
      <xdr:rowOff>27867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97717</xdr:rowOff>
    </xdr:from>
    <xdr:to>
      <xdr:col>41</xdr:col>
      <xdr:colOff>101600</xdr:colOff>
      <xdr:row>39</xdr:row>
      <xdr:rowOff>27867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18994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97717</xdr:rowOff>
    </xdr:from>
    <xdr:to>
      <xdr:col>36</xdr:col>
      <xdr:colOff>165100</xdr:colOff>
      <xdr:row>39</xdr:row>
      <xdr:rowOff>27867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99858</xdr:rowOff>
    </xdr:from>
    <xdr:to>
      <xdr:col>55</xdr:col>
      <xdr:colOff>0</xdr:colOff>
      <xdr:row>58</xdr:row>
      <xdr:rowOff>132221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43958"/>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137528</xdr:rowOff>
    </xdr:from>
    <xdr:to>
      <xdr:col>50</xdr:col>
      <xdr:colOff>114300</xdr:colOff>
      <xdr:row>58</xdr:row>
      <xdr:rowOff>99858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10178"/>
          <a:ext cx="889000" cy="1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137528</xdr:rowOff>
    </xdr:from>
    <xdr:to>
      <xdr:col>45</xdr:col>
      <xdr:colOff>177800</xdr:colOff>
      <xdr:row>58</xdr:row>
      <xdr:rowOff>37026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10178"/>
          <a:ext cx="889000" cy="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37026</xdr:rowOff>
    </xdr:from>
    <xdr:to>
      <xdr:col>41</xdr:col>
      <xdr:colOff>50800</xdr:colOff>
      <xdr:row>58</xdr:row>
      <xdr:rowOff>64556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8112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81421</xdr:rowOff>
    </xdr:from>
    <xdr:to>
      <xdr:col>55</xdr:col>
      <xdr:colOff>50800</xdr:colOff>
      <xdr:row>59</xdr:row>
      <xdr:rowOff>11571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59848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49058</xdr:rowOff>
    </xdr:from>
    <xdr:to>
      <xdr:col>50</xdr:col>
      <xdr:colOff>165100</xdr:colOff>
      <xdr:row>58</xdr:row>
      <xdr:rowOff>150658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167185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86728</xdr:rowOff>
    </xdr:from>
    <xdr:to>
      <xdr:col>46</xdr:col>
      <xdr:colOff>38100</xdr:colOff>
      <xdr:row>58</xdr:row>
      <xdr:rowOff>16878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33405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157676</xdr:rowOff>
    </xdr:from>
    <xdr:to>
      <xdr:col>41</xdr:col>
      <xdr:colOff>101600</xdr:colOff>
      <xdr:row>58</xdr:row>
      <xdr:rowOff>87826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104353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13756</xdr:rowOff>
    </xdr:from>
    <xdr:to>
      <xdr:col>36</xdr:col>
      <xdr:colOff>165100</xdr:colOff>
      <xdr:row>58</xdr:row>
      <xdr:rowOff>115356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131883</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4865</xdr:rowOff>
    </xdr:from>
    <xdr:to>
      <xdr:col>55</xdr:col>
      <xdr:colOff>0</xdr:colOff>
      <xdr:row>77</xdr:row>
      <xdr:rowOff>39763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206515"/>
          <a:ext cx="8382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4865</xdr:rowOff>
    </xdr:from>
    <xdr:to>
      <xdr:col>50</xdr:col>
      <xdr:colOff>114300</xdr:colOff>
      <xdr:row>77</xdr:row>
      <xdr:rowOff>7265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0651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7265</xdr:rowOff>
    </xdr:from>
    <xdr:to>
      <xdr:col>45</xdr:col>
      <xdr:colOff>177800</xdr:colOff>
      <xdr:row>77</xdr:row>
      <xdr:rowOff>111697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08915"/>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111697</xdr:rowOff>
    </xdr:from>
    <xdr:to>
      <xdr:col>41</xdr:col>
      <xdr:colOff>50800</xdr:colOff>
      <xdr:row>77</xdr:row>
      <xdr:rowOff>112688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1334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160413</xdr:rowOff>
    </xdr:from>
    <xdr:to>
      <xdr:col>55</xdr:col>
      <xdr:colOff>50800</xdr:colOff>
      <xdr:row>77</xdr:row>
      <xdr:rowOff>90563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138840</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125515</xdr:rowOff>
    </xdr:from>
    <xdr:to>
      <xdr:col>50</xdr:col>
      <xdr:colOff>165100</xdr:colOff>
      <xdr:row>77</xdr:row>
      <xdr:rowOff>55665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9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127915</xdr:rowOff>
    </xdr:from>
    <xdr:to>
      <xdr:col>46</xdr:col>
      <xdr:colOff>38100</xdr:colOff>
      <xdr:row>77</xdr:row>
      <xdr:rowOff>58065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49192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5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60897</xdr:rowOff>
    </xdr:from>
    <xdr:to>
      <xdr:col>41</xdr:col>
      <xdr:colOff>101600</xdr:colOff>
      <xdr:row>77</xdr:row>
      <xdr:rowOff>162497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7574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0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61888</xdr:rowOff>
    </xdr:from>
    <xdr:to>
      <xdr:col>36</xdr:col>
      <xdr:colOff>165100</xdr:colOff>
      <xdr:row>77</xdr:row>
      <xdr:rowOff>163488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8565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0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37570</xdr:rowOff>
    </xdr:from>
    <xdr:to>
      <xdr:col>55</xdr:col>
      <xdr:colOff>0</xdr:colOff>
      <xdr:row>95</xdr:row>
      <xdr:rowOff>78174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325320"/>
          <a:ext cx="8382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60179</xdr:rowOff>
    </xdr:from>
    <xdr:to>
      <xdr:col>50</xdr:col>
      <xdr:colOff>114300</xdr:colOff>
      <xdr:row>95</xdr:row>
      <xdr:rowOff>78174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176479"/>
          <a:ext cx="889000" cy="1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121510</xdr:rowOff>
    </xdr:from>
    <xdr:to>
      <xdr:col>45</xdr:col>
      <xdr:colOff>177800</xdr:colOff>
      <xdr:row>94</xdr:row>
      <xdr:rowOff>60179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066360"/>
          <a:ext cx="889000" cy="1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27609</xdr:rowOff>
    </xdr:from>
    <xdr:to>
      <xdr:col>41</xdr:col>
      <xdr:colOff>50800</xdr:colOff>
      <xdr:row>93</xdr:row>
      <xdr:rowOff>121510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5972459"/>
          <a:ext cx="889000" cy="9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158220</xdr:rowOff>
    </xdr:from>
    <xdr:to>
      <xdr:col>55</xdr:col>
      <xdr:colOff>50800</xdr:colOff>
      <xdr:row>95</xdr:row>
      <xdr:rowOff>88370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2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9647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12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27374</xdr:rowOff>
    </xdr:from>
    <xdr:to>
      <xdr:col>50</xdr:col>
      <xdr:colOff>165100</xdr:colOff>
      <xdr:row>95</xdr:row>
      <xdr:rowOff>128974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145501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0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9379</xdr:rowOff>
    </xdr:from>
    <xdr:to>
      <xdr:col>46</xdr:col>
      <xdr:colOff>38100</xdr:colOff>
      <xdr:row>94</xdr:row>
      <xdr:rowOff>110979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1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127506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9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70710</xdr:rowOff>
    </xdr:from>
    <xdr:to>
      <xdr:col>41</xdr:col>
      <xdr:colOff>101600</xdr:colOff>
      <xdr:row>94</xdr:row>
      <xdr:rowOff>860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0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17387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7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148259</xdr:rowOff>
    </xdr:from>
    <xdr:to>
      <xdr:col>36</xdr:col>
      <xdr:colOff>165100</xdr:colOff>
      <xdr:row>93</xdr:row>
      <xdr:rowOff>78409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59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94936</xdr:rowOff>
    </xdr:from>
    <xdr:ext cx="599010"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672795" y="1569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88493</xdr:rowOff>
    </xdr:from>
    <xdr:to>
      <xdr:col>85</xdr:col>
      <xdr:colOff>127000</xdr:colOff>
      <xdr:row>37</xdr:row>
      <xdr:rowOff>109144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432143"/>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58509</xdr:rowOff>
    </xdr:from>
    <xdr:to>
      <xdr:col>81</xdr:col>
      <xdr:colOff>50800</xdr:colOff>
      <xdr:row>37</xdr:row>
      <xdr:rowOff>88493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02159"/>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58509</xdr:rowOff>
    </xdr:from>
    <xdr:to>
      <xdr:col>76</xdr:col>
      <xdr:colOff>114300</xdr:colOff>
      <xdr:row>37</xdr:row>
      <xdr:rowOff>125413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02159"/>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125413</xdr:rowOff>
    </xdr:from>
    <xdr:to>
      <xdr:col>71</xdr:col>
      <xdr:colOff>177800</xdr:colOff>
      <xdr:row>37</xdr:row>
      <xdr:rowOff>138100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6906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58344</xdr:rowOff>
    </xdr:from>
    <xdr:to>
      <xdr:col>85</xdr:col>
      <xdr:colOff>177800</xdr:colOff>
      <xdr:row>37</xdr:row>
      <xdr:rowOff>159944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81221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37693</xdr:rowOff>
    </xdr:from>
    <xdr:to>
      <xdr:col>81</xdr:col>
      <xdr:colOff>101600</xdr:colOff>
      <xdr:row>37</xdr:row>
      <xdr:rowOff>139293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7709</xdr:rowOff>
    </xdr:from>
    <xdr:to>
      <xdr:col>76</xdr:col>
      <xdr:colOff>165100</xdr:colOff>
      <xdr:row>37</xdr:row>
      <xdr:rowOff>109309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125836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74613</xdr:rowOff>
    </xdr:from>
    <xdr:to>
      <xdr:col>72</xdr:col>
      <xdr:colOff>38100</xdr:colOff>
      <xdr:row>38</xdr:row>
      <xdr:rowOff>4763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167340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87300</xdr:rowOff>
    </xdr:from>
    <xdr:to>
      <xdr:col>67</xdr:col>
      <xdr:colOff>101600</xdr:colOff>
      <xdr:row>38</xdr:row>
      <xdr:rowOff>17450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8577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107566</xdr:rowOff>
    </xdr:from>
    <xdr:to>
      <xdr:col>85</xdr:col>
      <xdr:colOff>127000</xdr:colOff>
      <xdr:row>55</xdr:row>
      <xdr:rowOff>109231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537316"/>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55167</xdr:rowOff>
    </xdr:from>
    <xdr:to>
      <xdr:col>81</xdr:col>
      <xdr:colOff>50800</xdr:colOff>
      <xdr:row>55</xdr:row>
      <xdr:rowOff>109231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8970567"/>
          <a:ext cx="889000" cy="5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55167</xdr:rowOff>
    </xdr:from>
    <xdr:to>
      <xdr:col>76</xdr:col>
      <xdr:colOff>114300</xdr:colOff>
      <xdr:row>53</xdr:row>
      <xdr:rowOff>83921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8970567"/>
          <a:ext cx="889000" cy="2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83921</xdr:rowOff>
    </xdr:from>
    <xdr:to>
      <xdr:col>71</xdr:col>
      <xdr:colOff>177800</xdr:colOff>
      <xdr:row>55</xdr:row>
      <xdr:rowOff>120090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170771"/>
          <a:ext cx="889000" cy="3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56766</xdr:rowOff>
    </xdr:from>
    <xdr:to>
      <xdr:col>85</xdr:col>
      <xdr:colOff>177800</xdr:colOff>
      <xdr:row>55</xdr:row>
      <xdr:rowOff>158366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4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79643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3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58431</xdr:rowOff>
    </xdr:from>
    <xdr:to>
      <xdr:col>81</xdr:col>
      <xdr:colOff>101600</xdr:colOff>
      <xdr:row>55</xdr:row>
      <xdr:rowOff>160031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2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4367</xdr:rowOff>
    </xdr:from>
    <xdr:to>
      <xdr:col>76</xdr:col>
      <xdr:colOff>165100</xdr:colOff>
      <xdr:row>52</xdr:row>
      <xdr:rowOff>105967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8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122494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6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33121</xdr:rowOff>
    </xdr:from>
    <xdr:to>
      <xdr:col>72</xdr:col>
      <xdr:colOff>38100</xdr:colOff>
      <xdr:row>53</xdr:row>
      <xdr:rowOff>134721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1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151248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8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69290</xdr:rowOff>
    </xdr:from>
    <xdr:to>
      <xdr:col>67</xdr:col>
      <xdr:colOff>101600</xdr:colOff>
      <xdr:row>55</xdr:row>
      <xdr:rowOff>170890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4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15967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91646</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36196"/>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91646</xdr:rowOff>
    </xdr:from>
    <xdr:to>
      <xdr:col>76</xdr:col>
      <xdr:colOff>114300</xdr:colOff>
      <xdr:row>79</xdr:row>
      <xdr:rowOff>92983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36196"/>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92983</xdr:rowOff>
    </xdr:from>
    <xdr:to>
      <xdr:col>71</xdr:col>
      <xdr:colOff>177800</xdr:colOff>
      <xdr:row>79</xdr:row>
      <xdr:rowOff>96788</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37533"/>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40846</xdr:rowOff>
    </xdr:from>
    <xdr:to>
      <xdr:col>76</xdr:col>
      <xdr:colOff>165100</xdr:colOff>
      <xdr:row>79</xdr:row>
      <xdr:rowOff>142446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133573</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8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42183</xdr:rowOff>
    </xdr:from>
    <xdr:to>
      <xdr:col>72</xdr:col>
      <xdr:colOff>38100</xdr:colOff>
      <xdr:row>79</xdr:row>
      <xdr:rowOff>143783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134910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7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45988</xdr:rowOff>
    </xdr:from>
    <xdr:to>
      <xdr:col>67</xdr:col>
      <xdr:colOff>101600</xdr:colOff>
      <xdr:row>79</xdr:row>
      <xdr:rowOff>147588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138715</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82812</xdr:rowOff>
    </xdr:from>
    <xdr:to>
      <xdr:col>85</xdr:col>
      <xdr:colOff>127000</xdr:colOff>
      <xdr:row>98</xdr:row>
      <xdr:rowOff>133038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884912"/>
          <a:ext cx="8382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47264</xdr:rowOff>
    </xdr:from>
    <xdr:to>
      <xdr:col>81</xdr:col>
      <xdr:colOff>50800</xdr:colOff>
      <xdr:row>98</xdr:row>
      <xdr:rowOff>82812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849364"/>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30347</xdr:rowOff>
    </xdr:from>
    <xdr:to>
      <xdr:col>76</xdr:col>
      <xdr:colOff>114300</xdr:colOff>
      <xdr:row>98</xdr:row>
      <xdr:rowOff>47264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832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532</xdr:rowOff>
    </xdr:from>
    <xdr:to>
      <xdr:col>71</xdr:col>
      <xdr:colOff>177800</xdr:colOff>
      <xdr:row>98</xdr:row>
      <xdr:rowOff>30347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802632"/>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82238</xdr:rowOff>
    </xdr:from>
    <xdr:to>
      <xdr:col>85</xdr:col>
      <xdr:colOff>177800</xdr:colOff>
      <xdr:row>99</xdr:row>
      <xdr:rowOff>12388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168615</xdr:rowOff>
    </xdr:from>
    <xdr:ext cx="469744"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7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32012</xdr:rowOff>
    </xdr:from>
    <xdr:to>
      <xdr:col>81</xdr:col>
      <xdr:colOff>101600</xdr:colOff>
      <xdr:row>98</xdr:row>
      <xdr:rowOff>133612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124739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9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167914</xdr:rowOff>
    </xdr:from>
    <xdr:to>
      <xdr:col>76</xdr:col>
      <xdr:colOff>165100</xdr:colOff>
      <xdr:row>98</xdr:row>
      <xdr:rowOff>98064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89191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150997</xdr:rowOff>
    </xdr:from>
    <xdr:to>
      <xdr:col>72</xdr:col>
      <xdr:colOff>38100</xdr:colOff>
      <xdr:row>98</xdr:row>
      <xdr:rowOff>81147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72274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121182</xdr:rowOff>
    </xdr:from>
    <xdr:to>
      <xdr:col>67</xdr:col>
      <xdr:colOff>101600</xdr:colOff>
      <xdr:row>98</xdr:row>
      <xdr:rowOff>51332</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42459</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円の増額かつ類似団体平均と比較すると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円の増額となっている。これは，減債基金積立金の前年度比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百万円増，公共施設維持整備基金積立金の前年度比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百万円増が主な要因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165,685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すると高止まりしている。これは，本村単独の福祉施策が多数あることから，福祉費全体（社会福祉費，児童福祉費等）が高水準であることが主な要因である。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66,856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円の増額となっている。これは，新型コロナウイルスワクチン感染症対策事業に伴い増となったことが主な要因である。土木費は，住民一人当たり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68,632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円の増額となっている。これは，神楽沢近隣公園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期整備工事に伴い増となったことが主な要因である。教育費は，住民一人当たり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61,468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すると高止まりしている。これは，本村単独の教育施策が多数あることから，教育費全体が高水準であることが主な要因である。その他の記述していない経費についても，類似団体平均と比較して全体的に高水準となっている。今後，歳入の主幹税目である固定資産税が逓減していくことを踏まえ，事業の見直しや中長期的視点で公共施設の最適配置等に取り組んで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財政調整基金残高は約</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億円となっている。今後も災害等の不測の事態に備えるとともに，大規模事業の実施等による年度間の財政不均衡を調整するための適正額の確保に努めていく。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実質収支額は，継続的に黒字を確保している。前年度比</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ポイント減少したが，決算見込時において，想定以上の税収の伸びや例年より多額の歳出不用額発生により実質収支額が増加したことが要因と考えられる。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実質単年度収支は，前年度比</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13.47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ポイント減少した。これは，村税が減少傾向にある中で，大規模事業の実施により財政調整基金の取り崩しを行ったことが要因と考えられる。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今後も中長期的な財政見通しに基づき，歳入に見合った歳出予算の編成に努め，将来に渡って持続可能な財政運営に努めていく。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国民健康保険事業特別会計において国民健康保険税が見込よりも少額であったため赤字となったが，今後は国民健康保険支払準備基金の適時充当により，赤字が生じることはない。それ以外の会計において実質収支は黒字であり，実質赤字は生じていないため，連結実質赤字比率は算定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令和元年度に，東海村下水道事業会計が前年度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ポイントの皆増となっているのは，公営企業会計に移行したことによるものである。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今後も各会計において保険料や利用料金等の見直しなどの受益者負担のあり方を再検討し，健全な財政運営に努めていく。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プライマリーバランスを考慮した計画的な地方債の借り入れを行っていることに伴い，実質公債費比率は比較的低い水準を維持している。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年度から一部事務組合の起債償還が本格的に始まり，一時的に一般会計負担金が増加していることに加え，令和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ひたちなか・東海広域事務組合の消防事業において消防指令システム部分更新工事の起債償還が始まったことにより，起債償還に係る負担金が増加しているが，近年，新たな借入れを抑制していることから，数値は維持・改善され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が減少しているのは，事業費補正により基準財政需要額に算入された下水道事業費が減少していることや，災害復旧費等に係る基準財政需要額について財源対策債及び臨時財政対策債の算入額が減少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今後も計画的な地方債の借り入れに努め，地方債の発行に大きく頼ることのない財政運営を進めていく。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本村においては，満期一括償還地方債の借入れはないことから，償還に係る積立ては行っていない。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将来負担比率は，その分子において，基金等の充当可能財源等が地方債現在高や公営企業債等繰入見込額等の将来負担額より多いため算定されない。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近年，新たな借入れを抑制しているところであるが，令和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駅エスカレーター改修事業等に当たり地方債の借り入れを行った。今後も計画的に基金を積み立てるとともに，プライマリーバランスに考慮した地方債の計画的な借り入れに努め，将来世代に過度の負担を残すことのないような財政運営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茨城県東海村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計画に基づく「減債基金」の取り崩しや，年次計画に基づく「電源立地地域整備基金」の取り崩し等を行った一方で，「財政調整基金」，「減債基金」及び「電源立地地域整備基金」等の積立てを行ったため，基金全体とし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「財政調整基金」，「公共施設維持整備基金」及び「減債基金」等について，年次計画や償還計画等に基づく取り崩しを予定しており，中長期的には減少していく見込みである。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公共施設維持整備基金：既存の公共施設の維持整備。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電源立地地域整備基金：公共施設の整備，維持補修及び維持運営。</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公共施設維持整備基金：東海村公共施設等総合管理計画に基づいた公共施設及びインフラの維持整備等の財源として積立てたことによる増加。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電源立地地域整備基金：後年度における公共施設維持補修事業の財源として積立てたことによる増加。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東海村公共施設等総合管理計画に基づいた公共施設及びインフラの維持整備等を実施していくため，令和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年度に，公共施設維持整備基金，児童福祉施設整備基金及び公立学校施設整備基金の３基金を統合し，東海村公共施設等総合管理推進基金とする。公共施設等総合管理計画の実施計画期間である今後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年間で一般財源額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歳計剰余金及び歳入歳出調整による積立てを行ったことにより，前年度比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収の逓減により財源を補てんする必要があることから，中長期的には減少していく見込みではあるが，今後も災害等の不測の事態に備えるとともに，大規模事業の実施等による年度間の財政不均衡を調整するための適正額の確保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百万円を取り崩した一方で，将来の地方債償還に備え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年度から起債償還のため減債基金を取り崩しており，令和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年度は地方債償還元金の半分に当たる額を取り崩した。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年度以降も地方債の償還計画に基づき，減債基金の取り崩しを予定。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5416F1-E7B0-4A9B-905D-082BE0AC0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CACD5A-FAFA-4BC2-AEE9-E4581F403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178A9EA-F474-45FB-A1B2-6507A230397B}"/>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4410F3B-3D98-413A-B1CA-8C1E7BBE4FD8}"/>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4FB5997-EAA7-4431-A4D4-02577C0CEA3D}"/>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45AF4D-0BFD-4482-A56A-4E1EAE2F5445}"/>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8BA4BFE-6C58-4F18-9D08-3191C7C2D86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0782D84-91EC-43F8-ADAA-3C7CAC3C003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A3D760D-B3C0-4B8D-A4BC-13E7185BE378}"/>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1CC5F53-E8EE-462B-BBD2-03C33796398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40F5F04-9587-4992-A41A-4883258C7FA6}"/>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2B789A0-1787-44D0-999D-F209371AD265}"/>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D136A9C-AEAE-4E9C-95AC-51074D022DB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9B6A54B-91AD-4DE1-A162-5532253F451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FB08498-1BEE-4723-9CD9-DDA1233A1E8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C6E4769-A81A-4789-8FF7-39E5AD7B330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FE4CD68-0F41-4CA2-8EF1-E2A980F92E6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58FD180-DD82-44BC-9338-05034037EB4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0989D41-D90A-47B1-8D85-4039A923728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506D6B0-BA13-4F15-89B3-D4427126BA3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4B45376-F559-4357-A395-528FB5A066E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471FF96-84DC-4309-9A21-E482A0B4131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38,424
38,039
38.00
20,956,635
20,219,176
674,017
12,254,433
1,510,429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9597EB4-DCA3-458C-8B39-609622484F6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BDDE4C3-B430-4455-B3B5-8293305680A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1EB0877-1B9E-4D9C-BDC7-99C5FC1F1E0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765793D-56F0-46A8-8FD8-258163B1E8A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C2C727C-888E-4AF1-9209-AC6C338F613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266F2E-5811-4B10-B246-48A21C9050D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96C03C2-8727-4F68-8640-E7758429D163}"/>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7A317BC-584D-45FD-B06F-A20A2DD9EF6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298C36B-6340-4A3A-B891-17CCD76501B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82AB4F2-2A5F-404D-B9E2-B599B40E3FE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A4BED27-3D2F-46FB-B5EC-4CEF0787F71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05639F7-C355-40A8-9173-9180BAE63FA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536882-3839-4796-A904-74B848AA062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867A62E-32B9-4CE7-9E16-08874565C4E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07122CB-84BD-480D-8AA1-4156D21B75C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30BA06D-B5D6-40D5-A06F-847C3419AC1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FABDA1C-8D3E-4A75-91C4-F82245C29EB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381C01A-CE0D-4899-81DA-2230B137D2F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F246BC3-5380-4833-8158-530D3077DF5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BC774D4-0D81-49FE-836A-C62A8D3E819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C3157A7-7D4A-42DE-A2A2-4EE874EC9EC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2EBFFF6-0191-4ED7-93BE-A76CAFDF790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5225811-2F16-4015-9438-A4E93CB816E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889AF35-D4B6-426B-980D-48B4281BAC5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7ABBA49-910F-4C54-BB72-C5979FC6FA2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D1E0D6C-A3E8-43A9-B7E4-CCA140DF067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84C34C8-4113-41D0-9170-5D5D5312B72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F0CAF85-2654-4AB5-BEC5-6D6A7294BA8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4217AF9-E163-43C8-883B-E4DE2471974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E863875-3DAB-4550-8F7E-3A5B09B3885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CEA2573-3B8D-4AC4-A9AC-83A2A43A4D3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6B41986-96C8-46B5-8D68-CF0D4959E5B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45C9099-0DD1-4E94-A7A6-CE58243C195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9493E2D-B041-4165-84E3-A6D9C4D4989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686E7A1-905A-4C7A-A61C-D553F75D267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有形固定資産減価償却率は，類似団体と比較すると</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ポイント下回っているが，前年度と比較して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ポイント上昇している。老朽化が進行している公共施設も多くなりつつあることから，今後，数値が上昇していく見込みである。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年度第一期後期改定）や個別施設計画に基づき，施設の長寿命化等適切で計画的な維持管理に努めていく。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0C617DC-356A-4806-B5EB-ECF6754B51D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AA60B6B-B85E-4BEE-B014-6990CA1019F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BC9BF9B-D5D4-4507-8C1C-927A872F5293}"/>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17D57C8-C335-4581-8887-26DBEEA40A1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71E6BD3-5D66-4934-9D2F-851D38C5B96F}"/>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8175894-B747-4309-A973-8B6AC4ECDC4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7FFB988-7186-466F-86CD-00F67C34BCF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7A63FA8-A1F7-4B0C-AD40-C8C7DE0485D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119DAA2-FF01-4B08-9085-E605955BB00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5A943F3-9A70-4958-B941-B05703A1C7B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6A8F6AB-BDF2-44FF-9A33-EAC9C0BE4DF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64DEE85-B8EB-4CDF-B3E0-25A1F4AF21A9}"/>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080319D-5F2E-4D58-A854-BBEA9B07F29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BEC5B1D-AAFA-446A-8995-908F65A1AD1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C743EA9-B117-4935-8A72-191D7E6F6CA4}"/>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320C124-5816-431A-AB62-0D97274A6B3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6236E22A-5822-44F1-8F98-6449A38C1201}"/>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AF90A2BC-38CC-43BF-96A6-6558FF54E21D}"/>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1061331E-83E1-48D4-8FBF-5810D1773A9A}"/>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98CF202-1913-4E76-BE75-BDADA234824F}"/>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36CD3767-483E-491D-94BD-81CBCEF5E104}"/>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A0B4E060-565A-4EB3-879A-3BB4E48FA728}"/>
            </a:ext>
          </a:extLst>
        </xdr:cNvPr>
        <xdr:cNvSpPr txBox="1"/>
      </xdr:nvSpPr>
      <xdr:spPr>
        <a:xfrm>
          <a:off x="4258945"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875DFDB9-6223-45FC-A597-EB9A9D3F7320}"/>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7BD55BDE-D945-4EB6-92F8-49E61D7146E3}"/>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D472BCD3-C670-4108-BC6D-1EF0FD4E85AD}"/>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66031764-BA56-4F70-823D-774E7CA26930}"/>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AD79BF49-01EA-491D-8B99-F2443A82CA5D}"/>
            </a:ext>
          </a:extLst>
        </xdr:cNvPr>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5C6EF37-6299-495C-A0FD-D211529692E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1BF7ADB-5946-40A2-8604-7917A63C7CE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9EA7DD3-D335-4C87-A0E8-E19DE963E5D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7E4D60B-318A-4191-8A4B-FD04AC14AEE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0B79AE7-1CF9-46E2-99ED-E10DD417F85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91" name="楕円 90">
          <a:extLst>
            <a:ext uri="{FF2B5EF4-FFF2-40B4-BE49-F238E27FC236}">
              <a16:creationId xmlns:a16="http://schemas.microsoft.com/office/drawing/2014/main" id="{870F4AD4-2E32-4D74-8418-12A3B67786B6}"/>
            </a:ext>
          </a:extLst>
        </xdr:cNvPr>
        <xdr:cNvSpPr/>
      </xdr:nvSpPr>
      <xdr:spPr>
        <a:xfrm>
          <a:off x="4157345"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92" name="有形固定資産減価償却率該当値テキスト">
          <a:extLst>
            <a:ext uri="{FF2B5EF4-FFF2-40B4-BE49-F238E27FC236}">
              <a16:creationId xmlns:a16="http://schemas.microsoft.com/office/drawing/2014/main" id="{C0C0693C-3050-457D-86DF-7CED61FF2A14}"/>
            </a:ext>
          </a:extLst>
        </xdr:cNvPr>
        <xdr:cNvSpPr txBox="1"/>
      </xdr:nvSpPr>
      <xdr:spPr>
        <a:xfrm>
          <a:off x="4258945"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93" name="楕円 92">
          <a:extLst>
            <a:ext uri="{FF2B5EF4-FFF2-40B4-BE49-F238E27FC236}">
              <a16:creationId xmlns:a16="http://schemas.microsoft.com/office/drawing/2014/main" id="{13EB0295-A28F-46AB-A0A3-5330EDC75FBF}"/>
            </a:ext>
          </a:extLst>
        </xdr:cNvPr>
        <xdr:cNvSpPr/>
      </xdr:nvSpPr>
      <xdr:spPr>
        <a:xfrm>
          <a:off x="3537585" y="5621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116205</xdr:rowOff>
    </xdr:to>
    <xdr:cxnSp macro="">
      <xdr:nvCxnSpPr>
        <xdr:cNvPr id="94" name="直線コネクタ 93">
          <a:extLst>
            <a:ext uri="{FF2B5EF4-FFF2-40B4-BE49-F238E27FC236}">
              <a16:creationId xmlns:a16="http://schemas.microsoft.com/office/drawing/2014/main" id="{793DA55E-3B44-48A1-8631-AA99B23EBEFD}"/>
            </a:ext>
          </a:extLst>
        </xdr:cNvPr>
        <xdr:cNvCxnSpPr/>
      </xdr:nvCxnSpPr>
      <xdr:spPr>
        <a:xfrm>
          <a:off x="3588385" y="5668222"/>
          <a:ext cx="61976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95" name="楕円 94">
          <a:extLst>
            <a:ext uri="{FF2B5EF4-FFF2-40B4-BE49-F238E27FC236}">
              <a16:creationId xmlns:a16="http://schemas.microsoft.com/office/drawing/2014/main" id="{EAEE090C-1E64-4059-887B-339FE164D0D4}"/>
            </a:ext>
          </a:extLst>
        </xdr:cNvPr>
        <xdr:cNvSpPr/>
      </xdr:nvSpPr>
      <xdr:spPr>
        <a:xfrm>
          <a:off x="2867025" y="5549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29</xdr:row>
      <xdr:rowOff>37042</xdr:rowOff>
    </xdr:to>
    <xdr:cxnSp macro="">
      <xdr:nvCxnSpPr>
        <xdr:cNvPr id="96" name="直線コネクタ 95">
          <a:extLst>
            <a:ext uri="{FF2B5EF4-FFF2-40B4-BE49-F238E27FC236}">
              <a16:creationId xmlns:a16="http://schemas.microsoft.com/office/drawing/2014/main" id="{88FF15B5-43FA-42CB-AE37-4B1AAFF50797}"/>
            </a:ext>
          </a:extLst>
        </xdr:cNvPr>
        <xdr:cNvCxnSpPr/>
      </xdr:nvCxnSpPr>
      <xdr:spPr>
        <a:xfrm>
          <a:off x="2917825" y="5600065"/>
          <a:ext cx="6705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85725</xdr:rowOff>
    </xdr:from>
    <xdr:to>
      <xdr:col>11</xdr:col>
      <xdr:colOff>187325</xdr:colOff>
      <xdr:row>29</xdr:row>
      <xdr:rowOff>15875</xdr:rowOff>
    </xdr:to>
    <xdr:sp macro="" textlink="">
      <xdr:nvSpPr>
        <xdr:cNvPr id="97" name="楕円 96">
          <a:extLst>
            <a:ext uri="{FF2B5EF4-FFF2-40B4-BE49-F238E27FC236}">
              <a16:creationId xmlns:a16="http://schemas.microsoft.com/office/drawing/2014/main" id="{CB636DD1-B8FE-460A-9769-01DFBE82FE1C}"/>
            </a:ext>
          </a:extLst>
        </xdr:cNvPr>
        <xdr:cNvSpPr/>
      </xdr:nvSpPr>
      <xdr:spPr>
        <a:xfrm>
          <a:off x="2196465" y="5549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28</xdr:row>
      <xdr:rowOff>136525</xdr:rowOff>
    </xdr:to>
    <xdr:cxnSp macro="">
      <xdr:nvCxnSpPr>
        <xdr:cNvPr id="98" name="直線コネクタ 97">
          <a:extLst>
            <a:ext uri="{FF2B5EF4-FFF2-40B4-BE49-F238E27FC236}">
              <a16:creationId xmlns:a16="http://schemas.microsoft.com/office/drawing/2014/main" id="{31F88455-ED3B-430D-989B-CEE7A8FC87B7}"/>
            </a:ext>
          </a:extLst>
        </xdr:cNvPr>
        <xdr:cNvCxnSpPr/>
      </xdr:nvCxnSpPr>
      <xdr:spPr>
        <a:xfrm>
          <a:off x="2247265" y="5600065"/>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71332</xdr:rowOff>
    </xdr:from>
    <xdr:to>
      <xdr:col>7</xdr:col>
      <xdr:colOff>187325</xdr:colOff>
      <xdr:row>29</xdr:row>
      <xdr:rowOff>1482</xdr:rowOff>
    </xdr:to>
    <xdr:sp macro="" textlink="">
      <xdr:nvSpPr>
        <xdr:cNvPr id="99" name="楕円 98">
          <a:extLst>
            <a:ext uri="{FF2B5EF4-FFF2-40B4-BE49-F238E27FC236}">
              <a16:creationId xmlns:a16="http://schemas.microsoft.com/office/drawing/2014/main" id="{B52424B4-EAAE-45E2-ABBD-6113F2975974}"/>
            </a:ext>
          </a:extLst>
        </xdr:cNvPr>
        <xdr:cNvSpPr/>
      </xdr:nvSpPr>
      <xdr:spPr>
        <a:xfrm>
          <a:off x="1525905" y="5534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28</xdr:row>
      <xdr:rowOff>136525</xdr:rowOff>
    </xdr:to>
    <xdr:cxnSp macro="">
      <xdr:nvCxnSpPr>
        <xdr:cNvPr id="100" name="直線コネクタ 99">
          <a:extLst>
            <a:ext uri="{FF2B5EF4-FFF2-40B4-BE49-F238E27FC236}">
              <a16:creationId xmlns:a16="http://schemas.microsoft.com/office/drawing/2014/main" id="{8AC226BC-DA80-42AF-BD06-DDF2FD68E9DC}"/>
            </a:ext>
          </a:extLst>
        </xdr:cNvPr>
        <xdr:cNvCxnSpPr/>
      </xdr:nvCxnSpPr>
      <xdr:spPr>
        <a:xfrm>
          <a:off x="1576705" y="5585672"/>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A912B25F-FBF9-4945-B310-6515AC1724F3}"/>
            </a:ext>
          </a:extLst>
        </xdr:cNvPr>
        <xdr:cNvSpPr txBox="1"/>
      </xdr:nvSpPr>
      <xdr:spPr>
        <a:xfrm>
          <a:off x="339598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5620FCFA-32E3-43A4-A602-E884B1A23B47}"/>
            </a:ext>
          </a:extLst>
        </xdr:cNvPr>
        <xdr:cNvSpPr txBox="1"/>
      </xdr:nvSpPr>
      <xdr:spPr>
        <a:xfrm>
          <a:off x="273812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A0F1CE45-4B15-4EBC-8602-09AF9DA899DD}"/>
            </a:ext>
          </a:extLst>
        </xdr:cNvPr>
        <xdr:cNvSpPr txBox="1"/>
      </xdr:nvSpPr>
      <xdr:spPr>
        <a:xfrm>
          <a:off x="20675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C2085CC5-1D83-434B-A772-8E4EA8B3056E}"/>
            </a:ext>
          </a:extLst>
        </xdr:cNvPr>
        <xdr:cNvSpPr txBox="1"/>
      </xdr:nvSpPr>
      <xdr:spPr>
        <a:xfrm>
          <a:off x="1397009" y="59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105" name="n_1mainValue有形固定資産減価償却率">
          <a:extLst>
            <a:ext uri="{FF2B5EF4-FFF2-40B4-BE49-F238E27FC236}">
              <a16:creationId xmlns:a16="http://schemas.microsoft.com/office/drawing/2014/main" id="{360F08D1-8B16-4EBD-A8C5-5FB80F51BBFB}"/>
            </a:ext>
          </a:extLst>
        </xdr:cNvPr>
        <xdr:cNvSpPr txBox="1"/>
      </xdr:nvSpPr>
      <xdr:spPr>
        <a:xfrm>
          <a:off x="3395989" y="54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106" name="n_2mainValue有形固定資産減価償却率">
          <a:extLst>
            <a:ext uri="{FF2B5EF4-FFF2-40B4-BE49-F238E27FC236}">
              <a16:creationId xmlns:a16="http://schemas.microsoft.com/office/drawing/2014/main" id="{9CC7DB86-F8DD-4098-A3B2-974784F6F571}"/>
            </a:ext>
          </a:extLst>
        </xdr:cNvPr>
        <xdr:cNvSpPr txBox="1"/>
      </xdr:nvSpPr>
      <xdr:spPr>
        <a:xfrm>
          <a:off x="2738129" y="532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32402</xdr:rowOff>
    </xdr:from>
    <xdr:ext cx="405111" cy="259045"/>
    <xdr:sp macro="" textlink="">
      <xdr:nvSpPr>
        <xdr:cNvPr id="107" name="n_3mainValue有形固定資産減価償却率">
          <a:extLst>
            <a:ext uri="{FF2B5EF4-FFF2-40B4-BE49-F238E27FC236}">
              <a16:creationId xmlns:a16="http://schemas.microsoft.com/office/drawing/2014/main" id="{0EDDC351-69A6-4762-8433-DD0F5E847B4B}"/>
            </a:ext>
          </a:extLst>
        </xdr:cNvPr>
        <xdr:cNvSpPr txBox="1"/>
      </xdr:nvSpPr>
      <xdr:spPr>
        <a:xfrm>
          <a:off x="2067569" y="532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18009</xdr:rowOff>
    </xdr:from>
    <xdr:ext cx="405111" cy="259045"/>
    <xdr:sp macro="" textlink="">
      <xdr:nvSpPr>
        <xdr:cNvPr id="108" name="n_4mainValue有形固定資産減価償却率">
          <a:extLst>
            <a:ext uri="{FF2B5EF4-FFF2-40B4-BE49-F238E27FC236}">
              <a16:creationId xmlns:a16="http://schemas.microsoft.com/office/drawing/2014/main" id="{8137F217-DF41-4811-99D9-3856A41EA1D2}"/>
            </a:ext>
          </a:extLst>
        </xdr:cNvPr>
        <xdr:cNvSpPr txBox="1"/>
      </xdr:nvSpPr>
      <xdr:spPr>
        <a:xfrm>
          <a:off x="1397009" y="531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E4123B5-32C1-4B5B-8336-816347EC7E4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1B3FAD2-412B-4646-BB83-6F9F4D7BC24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C7435D43-CA71-41CC-A27E-8BBFD0350E72}"/>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10901C8-BFC1-4029-952A-69B77E467C7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87D8471-480C-4E28-8C12-69873BE8C92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F03C727-B6EA-4C3E-B9AD-79B55F6EF14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23CEE6A-80B5-48FC-83FB-83FE459F378C}"/>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CAA9B53-91FD-4186-A204-6E9C314492A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1CC22A8-89BC-4FB1-91D0-BA9F9B4302C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6898EC3-4D6D-4180-819D-6999732D5C9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0DA1378-8AAF-46D1-BF70-E6BFE67884C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43A4E2C-C766-411D-95DB-5D8E2B9F674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B97DFF4-936E-4350-A963-09B1E5753F9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債務償還比率は，地方債の発行抑制を行い，借入現在高等が減少していること等が奏功し，充当可能財源が将来負担額を上回ったことから算定されていない。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老朽化に伴い更新時期を迎える公共施設が多くなり，長寿命化等の財源として地方債の活用を検討する必要があるが，社会保障給付等がさらに伸びていくこと等を踏まえ，既存事業の廃止・費用圧縮等に引き続き務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E336C5F-875D-45F5-9C4D-D7ED598D14B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B88F405-B12C-42F0-89B1-7C778326C2C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F15E2DD-4735-4BF7-8011-B702DDF7ADF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9C03480-4D38-4EFF-8259-625F25905D81}"/>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8CD57F68-5787-434F-9FB4-5C305F227199}"/>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2CDF2A4-B64D-4BD4-8C08-4FB501EAF9F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5BE6AF7-9805-4C42-9BF9-8A62E689C20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778F7760-D5ED-4101-89D5-D331D6418098}"/>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A749DAA0-688E-438D-BEE5-8995C879396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9DE67CA4-1765-40A4-9722-D680AD9E307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9EE1AAA-C1F0-449E-9433-06EC994472A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7C41440-15F4-4D2B-B07D-5251568CC07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F95EE835-F7D3-471E-B667-6542D2949E2C}"/>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E1FF65D-0C0E-42CF-A30C-DF85BC412C0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74A2A2C-C265-42AA-84C0-E33BF90ADE2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00A98F1C-D8A6-4AF2-AA58-623D7B94D129}"/>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4FF41EE4-606D-4D9C-9871-937CA3F41F47}"/>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C4E720EC-4185-49AE-AE06-16471935E7B5}"/>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F679227-360F-482B-A372-BF9640410C1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E385F75-3939-47F4-84C5-D300E64873E5}"/>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662D06F6-4EEC-4E54-A20E-907DC2A327F6}"/>
            </a:ext>
          </a:extLst>
        </xdr:cNvPr>
        <xdr:cNvSpPr txBox="1"/>
      </xdr:nvSpPr>
      <xdr:spPr>
        <a:xfrm>
          <a:off x="13080365" y="567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4570CC96-B197-4561-A883-C7B328E0AE94}"/>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C4C8175E-898F-4B30-9393-B313E98CC8BD}"/>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675336BD-8213-45FF-830C-8C3A3061D5B3}"/>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D8E88062-546A-484C-9A4C-0A03FA34AE26}"/>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6279C6D5-91DB-4605-894A-D6BE2B2E54E9}"/>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DC43F91-2FCF-4541-8157-800FD69BBE6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4C348FC-B687-4E95-8A4D-48BA4C3A34C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62BD1C4-E3B2-4668-B890-4BC35A1E51A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2C7D82E-3F76-4277-9FBD-1E408861B38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39F29A7-B31F-43F0-87C7-D91B88B22D2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1A350843-573A-4F43-8B8C-85C10A3F5CCA}"/>
            </a:ext>
          </a:extLst>
        </xdr:cNvPr>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39E7E3F8-8898-4F23-B2B5-11B3006A5CD7}"/>
            </a:ext>
          </a:extLst>
        </xdr:cNvPr>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D7F183C4-AD26-4EC0-9F01-3E169665713A}"/>
            </a:ext>
          </a:extLst>
        </xdr:cNvPr>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9A603A32-C16B-41AF-AA97-3E09551C33CE}"/>
            </a:ext>
          </a:extLst>
        </xdr:cNvPr>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3AA70195-162C-47E6-9353-5D6E9609ED8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13CFEE87-1344-4FCC-8BC5-EAD52142123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C381846E-770B-4E64-9436-14E51B2AD3D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9F823416-25E0-4C0C-94B3-0D4356668EB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DDF835D-3352-400E-B47B-8118A1CE7F4E}"/>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C7D37FFC-06F5-4A8B-AE65-4DC828A413B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85D8B4-7ADE-420E-9A70-F6A2EF8F2E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7FC8AB-C1BA-4356-ABA8-E473EC7A858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E41E72-7B08-4AD8-9429-2AE408E67E4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999282-BDAF-4BF4-BA04-E0C8FF685F0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343271-6E97-41AC-8ECA-33CB659F4F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9B0720-3F34-480E-9F9C-271D3FAC75E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1D81E4-2740-4FE7-8174-C201CBD577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B38A7C-F32E-4C88-AE1C-949158C71E2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C99F3B-6FB3-416C-B32F-9F8CF0A0FD7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1B441D-0431-4BFA-91C4-4CC08B1411C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38,424
38,039
38.00
20,956,635
20,219,176
674,017
12,254,433
1,510,429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083378-0CD4-4DD5-9170-9AE88363DB8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4FAC0D-C5E7-4362-85BE-864C89602A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A30555-D6CE-4B11-AA43-4E88825052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283B75-99CE-4951-B5C6-659CB7AAAA0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CB062D-F2FD-49DC-9690-241DB8D5268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5F30AC-4250-4091-964A-5FCD87ACCF1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BC0501-9001-41A8-8966-DC7EDF8B406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34FEF8-2E4E-4D0F-BB91-51904B26C65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A0DF04-FDB8-4B18-A09C-A85FF99CE79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1EBB48-4D04-40E9-B96D-7EEFCB65768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AB94FA-3910-43E4-A91A-08F7D6AF9A6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FE52CF-6612-4383-A4BF-B42C800FCD8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9B2349-44DD-4C81-A177-CC84F2A1454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C247DA-C43D-4BA5-A00C-DB826FBF1FB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647044-1DE0-4C9F-9FD3-A61046648DB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CDB8CC-640D-4A87-8D99-D5382B725B3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7EBBD5-4252-4AD4-8CB6-897A4037D4D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96B7E9-215A-4333-B04E-D788A2F836E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F2A14E-378D-4D65-B386-E33E673D0DD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4B8164-C4CA-4AAA-A257-65F6CD5447A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EB475D-C554-4F5A-BEB1-FA54BF640A6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A0E45D-211A-4A11-8CBD-421F0E25088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22F5FA-A59D-4C3C-87EE-472E9AC6DD0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163895-6A78-4ACE-8352-3DB5833863D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FB3CA4-E387-46D6-A940-0154263A298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D36EC7-D44A-44E1-8904-BEDDB2213E9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877C97-FE86-4826-9F7C-F3B28EBE97A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A64560-7BAD-4B6B-9405-E19DE875DBF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114663-A7CF-4FB5-B7EF-A2AC54BD18C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9527B4-5018-4FDB-AF9C-DEC14070721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A45096-2948-4076-9B23-C5EB04E29BC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AEE4B6-1A2E-4798-8885-57E75FE9E24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6CC9A2-3163-4CBC-B7DB-CF854B894C9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03E634-EA45-4DCA-A2C2-FFB52F488DA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72D242B-6248-4039-939D-30F28CDE82A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38B35E5-2D6A-4059-98D6-90391946A9E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EBAC0E-7D75-4898-857D-9E48D2B2BB7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9B36C4-B424-4B9C-8951-7E81EE3B1BB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C9350BC-8B19-4680-968A-53E35E0C17A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5CCAFEF-6DEC-4971-9BAA-45B551701D7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42684D1-9E57-4967-83C8-EB60BBF60A5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2A0B88-76DB-4017-9FEC-80BF6EBC658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84810BB-510A-4C11-B75D-7E4FD558708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612B04-9A30-4ACB-A5E7-6FF723D1A84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797A82C-CEA0-4649-B5B7-1444D271910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214D9DA0-B4D3-4A4B-A084-EE0DF82D46B0}"/>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79DE1DB0-78B6-490F-BC33-16D9A209DC03}"/>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1F4C787-F8D8-4194-8CE3-EF7EF72A0A6A}"/>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BB577969-BAE1-40C7-B471-1C476E218A65}"/>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8CB41DFC-D21A-482F-8806-D347AB6AD695}"/>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E3E8DF7D-1BB7-47B5-8815-EE15C9DED87A}"/>
            </a:ext>
          </a:extLst>
        </xdr:cNvPr>
        <xdr:cNvSpPr txBox="1"/>
      </xdr:nvSpPr>
      <xdr:spPr>
        <a:xfrm>
          <a:off x="412496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6020C59C-1718-442F-9396-5146917F1CCD}"/>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C249A7FE-3188-41E9-8EB5-D4F4048B0D71}"/>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C35F0C6C-0C9A-4A08-8B3E-5BC8452D0015}"/>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9B187D74-20DF-4A76-B571-B516DFB366CC}"/>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994DAD2E-3CF5-4429-853F-7DF22725AD00}"/>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1B2E7C-2ADC-40A1-8865-3350D3747BD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AF805B-9F90-43EB-BEC8-4170EF69B43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61307B-C73A-407C-8928-65FC442FDF5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F45D15-174A-4DF8-8F9C-3413376D289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34D55A-AEF8-4D54-B9E6-D1709B99B2A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4B2798AD-C499-4928-BD6A-9CBF11999DAC}"/>
            </a:ext>
          </a:extLst>
        </xdr:cNvPr>
        <xdr:cNvSpPr/>
      </xdr:nvSpPr>
      <xdr:spPr>
        <a:xfrm>
          <a:off x="403606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0B9EB6F8-A02E-4923-A4F9-73464591BA9A}"/>
            </a:ext>
          </a:extLst>
        </xdr:cNvPr>
        <xdr:cNvSpPr txBox="1"/>
      </xdr:nvSpPr>
      <xdr:spPr>
        <a:xfrm>
          <a:off x="412496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a:extLst>
            <a:ext uri="{FF2B5EF4-FFF2-40B4-BE49-F238E27FC236}">
              <a16:creationId xmlns:a16="http://schemas.microsoft.com/office/drawing/2014/main" id="{8944C32D-153E-45F6-8C15-911B4C89D7C4}"/>
            </a:ext>
          </a:extLst>
        </xdr:cNvPr>
        <xdr:cNvSpPr/>
      </xdr:nvSpPr>
      <xdr:spPr>
        <a:xfrm>
          <a:off x="3312160" y="632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275D2233-2675-4EC8-815B-84B6F3308367}"/>
            </a:ext>
          </a:extLst>
        </xdr:cNvPr>
        <xdr:cNvCxnSpPr/>
      </xdr:nvCxnSpPr>
      <xdr:spPr>
        <a:xfrm>
          <a:off x="3355340" y="637222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a:extLst>
            <a:ext uri="{FF2B5EF4-FFF2-40B4-BE49-F238E27FC236}">
              <a16:creationId xmlns:a16="http://schemas.microsoft.com/office/drawing/2014/main" id="{ACDADD39-533B-4204-99C2-63C8B1D613DE}"/>
            </a:ext>
          </a:extLst>
        </xdr:cNvPr>
        <xdr:cNvSpPr/>
      </xdr:nvSpPr>
      <xdr:spPr>
        <a:xfrm>
          <a:off x="2514600" y="627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169545</xdr:rowOff>
    </xdr:to>
    <xdr:cxnSp macro="">
      <xdr:nvCxnSpPr>
        <xdr:cNvPr id="78" name="直線コネクタ 77">
          <a:extLst>
            <a:ext uri="{FF2B5EF4-FFF2-40B4-BE49-F238E27FC236}">
              <a16:creationId xmlns:a16="http://schemas.microsoft.com/office/drawing/2014/main" id="{90849FC5-5F0D-4AF0-99DB-DF1220829825}"/>
            </a:ext>
          </a:extLst>
        </xdr:cNvPr>
        <xdr:cNvCxnSpPr/>
      </xdr:nvCxnSpPr>
      <xdr:spPr>
        <a:xfrm>
          <a:off x="2565400" y="632650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a:extLst>
            <a:ext uri="{FF2B5EF4-FFF2-40B4-BE49-F238E27FC236}">
              <a16:creationId xmlns:a16="http://schemas.microsoft.com/office/drawing/2014/main" id="{C5489AB2-F789-4FC8-A7D4-AE70653811D5}"/>
            </a:ext>
          </a:extLst>
        </xdr:cNvPr>
        <xdr:cNvSpPr/>
      </xdr:nvSpPr>
      <xdr:spPr>
        <a:xfrm>
          <a:off x="17399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123825</xdr:rowOff>
    </xdr:to>
    <xdr:cxnSp macro="">
      <xdr:nvCxnSpPr>
        <xdr:cNvPr id="80" name="直線コネクタ 79">
          <a:extLst>
            <a:ext uri="{FF2B5EF4-FFF2-40B4-BE49-F238E27FC236}">
              <a16:creationId xmlns:a16="http://schemas.microsoft.com/office/drawing/2014/main" id="{16750537-624E-4FC1-97F6-12FBAA6C224D}"/>
            </a:ext>
          </a:extLst>
        </xdr:cNvPr>
        <xdr:cNvCxnSpPr/>
      </xdr:nvCxnSpPr>
      <xdr:spPr>
        <a:xfrm>
          <a:off x="1790700" y="62903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a:extLst>
            <a:ext uri="{FF2B5EF4-FFF2-40B4-BE49-F238E27FC236}">
              <a16:creationId xmlns:a16="http://schemas.microsoft.com/office/drawing/2014/main" id="{1B51B844-C89F-464F-90A4-D73EE589D8DA}"/>
            </a:ext>
          </a:extLst>
        </xdr:cNvPr>
        <xdr:cNvSpPr/>
      </xdr:nvSpPr>
      <xdr:spPr>
        <a:xfrm>
          <a:off x="965200" y="6233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87630</xdr:rowOff>
    </xdr:to>
    <xdr:cxnSp macro="">
      <xdr:nvCxnSpPr>
        <xdr:cNvPr id="82" name="直線コネクタ 81">
          <a:extLst>
            <a:ext uri="{FF2B5EF4-FFF2-40B4-BE49-F238E27FC236}">
              <a16:creationId xmlns:a16="http://schemas.microsoft.com/office/drawing/2014/main" id="{28E0B2DC-7991-4B04-BC9D-FAFC58EFB28D}"/>
            </a:ext>
          </a:extLst>
        </xdr:cNvPr>
        <xdr:cNvCxnSpPr/>
      </xdr:nvCxnSpPr>
      <xdr:spPr>
        <a:xfrm>
          <a:off x="1008380" y="628459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5854CB9E-6B73-4997-8A20-929EB0E6A0A9}"/>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A4D84AF-BABA-4704-901B-A510953BE633}"/>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B536D653-3F61-41EB-A166-A5AC2E496D73}"/>
            </a:ext>
          </a:extLst>
        </xdr:cNvPr>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5661EA9E-BB94-4D3B-BE31-B1265D5D0112}"/>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C465F2B5-ED36-4866-9B85-567B90B759F0}"/>
            </a:ext>
          </a:extLst>
        </xdr:cNvPr>
        <xdr:cNvSpPr txBox="1"/>
      </xdr:nvSpPr>
      <xdr:spPr>
        <a:xfrm>
          <a:off x="317056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8" name="n_2mainValue【道路】&#10;有形固定資産減価償却率">
          <a:extLst>
            <a:ext uri="{FF2B5EF4-FFF2-40B4-BE49-F238E27FC236}">
              <a16:creationId xmlns:a16="http://schemas.microsoft.com/office/drawing/2014/main" id="{12308C46-F161-4252-8CF4-B68918B2E38D}"/>
            </a:ext>
          </a:extLst>
        </xdr:cNvPr>
        <xdr:cNvSpPr txBox="1"/>
      </xdr:nvSpPr>
      <xdr:spPr>
        <a:xfrm>
          <a:off x="238570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9" name="n_3mainValue【道路】&#10;有形固定資産減価償却率">
          <a:extLst>
            <a:ext uri="{FF2B5EF4-FFF2-40B4-BE49-F238E27FC236}">
              <a16:creationId xmlns:a16="http://schemas.microsoft.com/office/drawing/2014/main" id="{B08149AD-A143-4F0A-8A18-F661AABBCE23}"/>
            </a:ext>
          </a:extLst>
        </xdr:cNvPr>
        <xdr:cNvSpPr txBox="1"/>
      </xdr:nvSpPr>
      <xdr:spPr>
        <a:xfrm>
          <a:off x="16110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149242</xdr:rowOff>
    </xdr:from>
    <xdr:ext cx="405111" cy="259045"/>
    <xdr:sp macro="" textlink="">
      <xdr:nvSpPr>
        <xdr:cNvPr id="90" name="n_4mainValue【道路】&#10;有形固定資産減価償却率">
          <a:extLst>
            <a:ext uri="{FF2B5EF4-FFF2-40B4-BE49-F238E27FC236}">
              <a16:creationId xmlns:a16="http://schemas.microsoft.com/office/drawing/2014/main" id="{68455B50-B956-43E4-9E20-801C2CC04EBC}"/>
            </a:ext>
          </a:extLst>
        </xdr:cNvPr>
        <xdr:cNvSpPr txBox="1"/>
      </xdr:nvSpPr>
      <xdr:spPr>
        <a:xfrm>
          <a:off x="83630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B0A403C-6E96-47DA-A886-94F48384812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BAA8A2C-D916-454B-84C6-1DF3E56FB3C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04369ED-6B2F-48B1-B56D-5FB3A528E3D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9457A7E-8BF4-44DE-9330-7620FBCEE3F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A174CDB-2CB3-4B5F-B834-DBD69A1FF81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A32BA12-4E4A-406B-BD76-307EB72E94E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68F98EC-E578-4458-A73D-3CA809F69D6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B8321A-2774-4123-AE06-74EE5658D02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B1F72D1-5096-473B-BB46-59D42A8B960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981AF1D-7089-402A-851F-B373B975E03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7D40F23-24B9-4458-A1D0-E580483F9BD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DE0582C-B6F1-461F-85C4-8EAEF120D29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EEF4DAB-71B9-462C-9B1D-37FA4B8765D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B53D1EF-4D7A-45E8-85AF-84F8FCA28F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FF6CFB5-6843-4162-B551-16405DB5DC5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D9B7F4F-DF01-4C15-9E44-8B0B7A48CF1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4A1A676-D0B8-4D39-B346-8B9B6053F8D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26D985B-EBFB-4829-BA08-F3B1A560B13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67D319E-921E-4B8C-92E1-0B47F3CEFE6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2E8FB58-5C49-4D40-A3F7-FD31C4BBE7C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390B1B-AF1A-47CE-B65A-AFCD4007F7F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A80E5B3-A11B-477A-8FE7-F88D1BEC972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93EC4E3-34ED-430B-AB06-985C3A25F23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687D7C53-08E1-4ADF-B033-9C13E9810DDC}"/>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60017D2C-EEB0-4A79-B1E2-944C5CFB8B6B}"/>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46F3E89C-0C52-43C8-AD8A-235C1AA210B0}"/>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B9245A6A-4639-47DA-B6A9-EFEC8AEFC783}"/>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94D07FF8-CE10-4751-B0A4-43C4B3ADAAB5}"/>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97B5989B-8DF6-42ED-B6DF-C6DD3A64531C}"/>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93B66326-9B69-4EE8-A971-D0B6460C24E4}"/>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94473856-5D93-43AB-9B79-A0412F1DCEC8}"/>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C18D64F7-6CF8-494F-8C9E-7AFCA67768F7}"/>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6AE78589-74F0-4E9B-BDB9-7BD514432E16}"/>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54BEAABB-8C72-41CC-83FA-55E534CEF6D5}"/>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13D658E-F731-4958-B98A-9BF4BC5B7F0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66C924-E121-44BA-A01F-A0A9975073C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C65780-E8E8-4DB3-96D0-D0FFAB69D0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FAB6BF-8637-4CBB-B972-A6487296103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E656234-336F-4A39-B9EE-6702B42BE7A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46812</xdr:rowOff>
    </xdr:from>
    <xdr:to>
      <xdr:col>55</xdr:col>
      <xdr:colOff>50800</xdr:colOff>
      <xdr:row>40</xdr:row>
      <xdr:rowOff>148412</xdr:rowOff>
    </xdr:to>
    <xdr:sp macro="" textlink="">
      <xdr:nvSpPr>
        <xdr:cNvPr id="130" name="楕円 129">
          <a:extLst>
            <a:ext uri="{FF2B5EF4-FFF2-40B4-BE49-F238E27FC236}">
              <a16:creationId xmlns:a16="http://schemas.microsoft.com/office/drawing/2014/main" id="{97A351DB-7A72-4E98-B122-95348A04B5AB}"/>
            </a:ext>
          </a:extLst>
        </xdr:cNvPr>
        <xdr:cNvSpPr/>
      </xdr:nvSpPr>
      <xdr:spPr>
        <a:xfrm>
          <a:off x="9192260" y="67524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25239</xdr:rowOff>
    </xdr:from>
    <xdr:ext cx="469744" cy="259045"/>
    <xdr:sp macro="" textlink="">
      <xdr:nvSpPr>
        <xdr:cNvPr id="131" name="【道路】&#10;一人当たり延長該当値テキスト">
          <a:extLst>
            <a:ext uri="{FF2B5EF4-FFF2-40B4-BE49-F238E27FC236}">
              <a16:creationId xmlns:a16="http://schemas.microsoft.com/office/drawing/2014/main" id="{99117953-48CC-46EF-A130-582F5E88AC5F}"/>
            </a:ext>
          </a:extLst>
        </xdr:cNvPr>
        <xdr:cNvSpPr txBox="1"/>
      </xdr:nvSpPr>
      <xdr:spPr>
        <a:xfrm>
          <a:off x="9258300" y="67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46545</xdr:rowOff>
    </xdr:from>
    <xdr:to>
      <xdr:col>50</xdr:col>
      <xdr:colOff>165100</xdr:colOff>
      <xdr:row>40</xdr:row>
      <xdr:rowOff>148145</xdr:rowOff>
    </xdr:to>
    <xdr:sp macro="" textlink="">
      <xdr:nvSpPr>
        <xdr:cNvPr id="132" name="楕円 131">
          <a:extLst>
            <a:ext uri="{FF2B5EF4-FFF2-40B4-BE49-F238E27FC236}">
              <a16:creationId xmlns:a16="http://schemas.microsoft.com/office/drawing/2014/main" id="{8C1087A5-78B8-45ED-9A7C-F38092FF0EE3}"/>
            </a:ext>
          </a:extLst>
        </xdr:cNvPr>
        <xdr:cNvSpPr/>
      </xdr:nvSpPr>
      <xdr:spPr>
        <a:xfrm>
          <a:off x="8445500" y="67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97345</xdr:rowOff>
    </xdr:from>
    <xdr:to>
      <xdr:col>55</xdr:col>
      <xdr:colOff>0</xdr:colOff>
      <xdr:row>40</xdr:row>
      <xdr:rowOff>97612</xdr:rowOff>
    </xdr:to>
    <xdr:cxnSp macro="">
      <xdr:nvCxnSpPr>
        <xdr:cNvPr id="133" name="直線コネクタ 132">
          <a:extLst>
            <a:ext uri="{FF2B5EF4-FFF2-40B4-BE49-F238E27FC236}">
              <a16:creationId xmlns:a16="http://schemas.microsoft.com/office/drawing/2014/main" id="{6E73498E-BF11-4095-A829-4932FD7F4184}"/>
            </a:ext>
          </a:extLst>
        </xdr:cNvPr>
        <xdr:cNvCxnSpPr/>
      </xdr:nvCxnSpPr>
      <xdr:spPr>
        <a:xfrm>
          <a:off x="8496300" y="6802945"/>
          <a:ext cx="7239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46889</xdr:rowOff>
    </xdr:from>
    <xdr:to>
      <xdr:col>46</xdr:col>
      <xdr:colOff>38100</xdr:colOff>
      <xdr:row>40</xdr:row>
      <xdr:rowOff>148489</xdr:rowOff>
    </xdr:to>
    <xdr:sp macro="" textlink="">
      <xdr:nvSpPr>
        <xdr:cNvPr id="134" name="楕円 133">
          <a:extLst>
            <a:ext uri="{FF2B5EF4-FFF2-40B4-BE49-F238E27FC236}">
              <a16:creationId xmlns:a16="http://schemas.microsoft.com/office/drawing/2014/main" id="{7F3FA08E-81B4-431B-BCB6-148E03372995}"/>
            </a:ext>
          </a:extLst>
        </xdr:cNvPr>
        <xdr:cNvSpPr/>
      </xdr:nvSpPr>
      <xdr:spPr>
        <a:xfrm>
          <a:off x="7670800" y="6752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97345</xdr:rowOff>
    </xdr:from>
    <xdr:to>
      <xdr:col>50</xdr:col>
      <xdr:colOff>114300</xdr:colOff>
      <xdr:row>40</xdr:row>
      <xdr:rowOff>97689</xdr:rowOff>
    </xdr:to>
    <xdr:cxnSp macro="">
      <xdr:nvCxnSpPr>
        <xdr:cNvPr id="135" name="直線コネクタ 134">
          <a:extLst>
            <a:ext uri="{FF2B5EF4-FFF2-40B4-BE49-F238E27FC236}">
              <a16:creationId xmlns:a16="http://schemas.microsoft.com/office/drawing/2014/main" id="{AA39D02E-7FCE-4A59-84C4-38EC3A726292}"/>
            </a:ext>
          </a:extLst>
        </xdr:cNvPr>
        <xdr:cNvCxnSpPr/>
      </xdr:nvCxnSpPr>
      <xdr:spPr>
        <a:xfrm flipV="1">
          <a:off x="7713980" y="6802945"/>
          <a:ext cx="78232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46507</xdr:rowOff>
    </xdr:from>
    <xdr:to>
      <xdr:col>41</xdr:col>
      <xdr:colOff>101600</xdr:colOff>
      <xdr:row>40</xdr:row>
      <xdr:rowOff>148107</xdr:rowOff>
    </xdr:to>
    <xdr:sp macro="" textlink="">
      <xdr:nvSpPr>
        <xdr:cNvPr id="136" name="楕円 135">
          <a:extLst>
            <a:ext uri="{FF2B5EF4-FFF2-40B4-BE49-F238E27FC236}">
              <a16:creationId xmlns:a16="http://schemas.microsoft.com/office/drawing/2014/main" id="{9F4F2F12-BF28-4472-8AE5-A44887DBFD19}"/>
            </a:ext>
          </a:extLst>
        </xdr:cNvPr>
        <xdr:cNvSpPr/>
      </xdr:nvSpPr>
      <xdr:spPr>
        <a:xfrm>
          <a:off x="6873240" y="67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97307</xdr:rowOff>
    </xdr:from>
    <xdr:to>
      <xdr:col>45</xdr:col>
      <xdr:colOff>177800</xdr:colOff>
      <xdr:row>40</xdr:row>
      <xdr:rowOff>97689</xdr:rowOff>
    </xdr:to>
    <xdr:cxnSp macro="">
      <xdr:nvCxnSpPr>
        <xdr:cNvPr id="137" name="直線コネクタ 136">
          <a:extLst>
            <a:ext uri="{FF2B5EF4-FFF2-40B4-BE49-F238E27FC236}">
              <a16:creationId xmlns:a16="http://schemas.microsoft.com/office/drawing/2014/main" id="{43D251A0-B4DA-46FF-8CC7-20FC2CE6E512}"/>
            </a:ext>
          </a:extLst>
        </xdr:cNvPr>
        <xdr:cNvCxnSpPr/>
      </xdr:nvCxnSpPr>
      <xdr:spPr>
        <a:xfrm>
          <a:off x="6924040" y="6802907"/>
          <a:ext cx="78994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52527</xdr:rowOff>
    </xdr:from>
    <xdr:to>
      <xdr:col>36</xdr:col>
      <xdr:colOff>165100</xdr:colOff>
      <xdr:row>40</xdr:row>
      <xdr:rowOff>154127</xdr:rowOff>
    </xdr:to>
    <xdr:sp macro="" textlink="">
      <xdr:nvSpPr>
        <xdr:cNvPr id="138" name="楕円 137">
          <a:extLst>
            <a:ext uri="{FF2B5EF4-FFF2-40B4-BE49-F238E27FC236}">
              <a16:creationId xmlns:a16="http://schemas.microsoft.com/office/drawing/2014/main" id="{E7FA86E1-374D-4EA7-95B5-0BC4D117CFA7}"/>
            </a:ext>
          </a:extLst>
        </xdr:cNvPr>
        <xdr:cNvSpPr/>
      </xdr:nvSpPr>
      <xdr:spPr>
        <a:xfrm>
          <a:off x="609854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97307</xdr:rowOff>
    </xdr:from>
    <xdr:to>
      <xdr:col>41</xdr:col>
      <xdr:colOff>50800</xdr:colOff>
      <xdr:row>40</xdr:row>
      <xdr:rowOff>103327</xdr:rowOff>
    </xdr:to>
    <xdr:cxnSp macro="">
      <xdr:nvCxnSpPr>
        <xdr:cNvPr id="139" name="直線コネクタ 138">
          <a:extLst>
            <a:ext uri="{FF2B5EF4-FFF2-40B4-BE49-F238E27FC236}">
              <a16:creationId xmlns:a16="http://schemas.microsoft.com/office/drawing/2014/main" id="{238924DB-39B3-49E4-BA52-0CBBD6ADFDD9}"/>
            </a:ext>
          </a:extLst>
        </xdr:cNvPr>
        <xdr:cNvCxnSpPr/>
      </xdr:nvCxnSpPr>
      <xdr:spPr>
        <a:xfrm flipV="1">
          <a:off x="6149340" y="6802907"/>
          <a:ext cx="7747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A7C1DE23-1ED4-4327-8C32-DA1AA1B34731}"/>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C6C95221-3CA8-4D2D-8298-88C77EC7B28B}"/>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471B1958-56A5-4CF9-AA4E-4CC1892B60BF}"/>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58CF6BEB-060B-4410-A874-A101B6E49FF2}"/>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139272</xdr:rowOff>
    </xdr:from>
    <xdr:ext cx="469744" cy="259045"/>
    <xdr:sp macro="" textlink="">
      <xdr:nvSpPr>
        <xdr:cNvPr id="144" name="n_1mainValue【道路】&#10;一人当たり延長">
          <a:extLst>
            <a:ext uri="{FF2B5EF4-FFF2-40B4-BE49-F238E27FC236}">
              <a16:creationId xmlns:a16="http://schemas.microsoft.com/office/drawing/2014/main" id="{23202252-19D9-4EAB-878F-60ED7B2D91AB}"/>
            </a:ext>
          </a:extLst>
        </xdr:cNvPr>
        <xdr:cNvSpPr txBox="1"/>
      </xdr:nvSpPr>
      <xdr:spPr>
        <a:xfrm>
          <a:off x="8271587" y="684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139616</xdr:rowOff>
    </xdr:from>
    <xdr:ext cx="469744" cy="259045"/>
    <xdr:sp macro="" textlink="">
      <xdr:nvSpPr>
        <xdr:cNvPr id="145" name="n_2mainValue【道路】&#10;一人当たり延長">
          <a:extLst>
            <a:ext uri="{FF2B5EF4-FFF2-40B4-BE49-F238E27FC236}">
              <a16:creationId xmlns:a16="http://schemas.microsoft.com/office/drawing/2014/main" id="{AE7A4B76-8C18-408E-A1FF-BE73107D86B4}"/>
            </a:ext>
          </a:extLst>
        </xdr:cNvPr>
        <xdr:cNvSpPr txBox="1"/>
      </xdr:nvSpPr>
      <xdr:spPr>
        <a:xfrm>
          <a:off x="7509587" y="68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139234</xdr:rowOff>
    </xdr:from>
    <xdr:ext cx="469744" cy="259045"/>
    <xdr:sp macro="" textlink="">
      <xdr:nvSpPr>
        <xdr:cNvPr id="146" name="n_3mainValue【道路】&#10;一人当たり延長">
          <a:extLst>
            <a:ext uri="{FF2B5EF4-FFF2-40B4-BE49-F238E27FC236}">
              <a16:creationId xmlns:a16="http://schemas.microsoft.com/office/drawing/2014/main" id="{4EFCB0F8-3BD1-4C53-A757-752EB6EFFB81}"/>
            </a:ext>
          </a:extLst>
        </xdr:cNvPr>
        <xdr:cNvSpPr txBox="1"/>
      </xdr:nvSpPr>
      <xdr:spPr>
        <a:xfrm>
          <a:off x="6712027" y="68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145254</xdr:rowOff>
    </xdr:from>
    <xdr:ext cx="469744" cy="259045"/>
    <xdr:sp macro="" textlink="">
      <xdr:nvSpPr>
        <xdr:cNvPr id="147" name="n_4mainValue【道路】&#10;一人当たり延長">
          <a:extLst>
            <a:ext uri="{FF2B5EF4-FFF2-40B4-BE49-F238E27FC236}">
              <a16:creationId xmlns:a16="http://schemas.microsoft.com/office/drawing/2014/main" id="{BEC212B1-0763-47D3-8EEB-12D93A6A4BB5}"/>
            </a:ext>
          </a:extLst>
        </xdr:cNvPr>
        <xdr:cNvSpPr txBox="1"/>
      </xdr:nvSpPr>
      <xdr:spPr>
        <a:xfrm>
          <a:off x="59373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36E117A-25B1-445D-8E89-8215C95B65A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0C52070-F9A7-480E-B857-8D052300104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3C0A09-D5B2-4354-B9B6-85054F52D7E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29F9453-AA09-4768-94A2-AB3AA43F86D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638BEED-4511-42FD-ABDF-82B57C5A04F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8D4C53C-8B71-4B1E-B447-6D5FCA2537B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6F2FCF7-FB92-4D79-B307-DABBF078615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04D59E9-A7C6-40D8-9F16-10468AC9EA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6EE56F9-B5AA-4663-9918-0629E8CB0C4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DA67C3B-7E86-4356-892C-4714784E19A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24AFEBD-5D1D-425B-9000-263D629830F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B74681D-BB2F-4416-ADAC-383C0BEC731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A3690D9-9B39-46CF-B672-AD558042CAE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E10CFDA-DEDA-433A-AEEF-12212579816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C1589C0-639B-4E8D-BBC6-2F040390A11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D25E466-031E-44E0-964A-BD1B2E59D86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B4BFA0E-454C-4D85-96C8-86EAA9507C8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34DF75B-D09B-4705-B44A-11644BC96D6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928C291-B421-416B-B4E1-7DAF3902723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4AC7348-A316-4DC7-AB5B-5680A89438E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E031F42-7F81-40DE-BE92-A4C8F8B1679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0C165DD-7C5E-460C-9F0D-50607B081CE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90F7573-C349-4C16-BE44-FDB82C172E4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0D165E0-A431-480F-8C6D-ACF81A24FCC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D76025B-B24A-4700-AE65-23F60DE276D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124F78A-3435-48C8-B749-DA5EC47A4116}"/>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73C2A30-C28B-42EF-8769-943AECA7739B}"/>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BE6C63C9-4C4B-44CD-BDCB-541B6654926D}"/>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55D645E-F64D-4C18-A336-6BE2825A9677}"/>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9C2B19BB-62A8-4029-9D15-1649FEAF444E}"/>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A35D9AC-7D43-4A67-9A8D-F603390D46C1}"/>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8138B39B-BA3A-4AF3-B78F-C91E748CA9E2}"/>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F5CDF4DD-4C0D-4A52-8863-8E44CE13A595}"/>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29A9A325-E78F-4A81-8E81-191C295D4A25}"/>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C139615-7E44-4C9E-A53D-43F716E5C321}"/>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39285652-327D-4F74-B74C-E4C36F86B05D}"/>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18EB00-FB45-4CE2-9637-F0A483C9CD6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3457A3-0FFD-4FE1-9FE6-AB95B6B923D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D162F7-BD13-46CE-86B2-E5E024EB606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344BF7-CC9F-40DA-A25E-01E57F40946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20D0719-8BE3-466F-A0B6-08EA366346B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89" name="楕円 188">
          <a:extLst>
            <a:ext uri="{FF2B5EF4-FFF2-40B4-BE49-F238E27FC236}">
              <a16:creationId xmlns:a16="http://schemas.microsoft.com/office/drawing/2014/main" id="{B59D54D3-EC0D-4AB6-9706-0511FA5F51F7}"/>
            </a:ext>
          </a:extLst>
        </xdr:cNvPr>
        <xdr:cNvSpPr/>
      </xdr:nvSpPr>
      <xdr:spPr>
        <a:xfrm>
          <a:off x="4036060" y="10509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BABDF52-EA07-44B8-AE4C-968E9E1F006D}"/>
            </a:ext>
          </a:extLst>
        </xdr:cNvPr>
        <xdr:cNvSpPr txBox="1"/>
      </xdr:nvSpPr>
      <xdr:spPr>
        <a:xfrm>
          <a:off x="4124960"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91" name="楕円 190">
          <a:extLst>
            <a:ext uri="{FF2B5EF4-FFF2-40B4-BE49-F238E27FC236}">
              <a16:creationId xmlns:a16="http://schemas.microsoft.com/office/drawing/2014/main" id="{6ADFE65C-0C85-4C27-BFA4-27171CF55BE4}"/>
            </a:ext>
          </a:extLst>
        </xdr:cNvPr>
        <xdr:cNvSpPr/>
      </xdr:nvSpPr>
      <xdr:spPr>
        <a:xfrm>
          <a:off x="3312160" y="1048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62</xdr:row>
      <xdr:rowOff>166551</xdr:rowOff>
    </xdr:to>
    <xdr:cxnSp macro="">
      <xdr:nvCxnSpPr>
        <xdr:cNvPr id="192" name="直線コネクタ 191">
          <a:extLst>
            <a:ext uri="{FF2B5EF4-FFF2-40B4-BE49-F238E27FC236}">
              <a16:creationId xmlns:a16="http://schemas.microsoft.com/office/drawing/2014/main" id="{0A1BD492-FF37-4DAB-9881-63EE0FD645C8}"/>
            </a:ext>
          </a:extLst>
        </xdr:cNvPr>
        <xdr:cNvCxnSpPr/>
      </xdr:nvCxnSpPr>
      <xdr:spPr>
        <a:xfrm>
          <a:off x="3355340" y="10539004"/>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3" name="楕円 192">
          <a:extLst>
            <a:ext uri="{FF2B5EF4-FFF2-40B4-BE49-F238E27FC236}">
              <a16:creationId xmlns:a16="http://schemas.microsoft.com/office/drawing/2014/main" id="{02D25710-1FA0-4ED5-A4D5-1AFE539A3812}"/>
            </a:ext>
          </a:extLst>
        </xdr:cNvPr>
        <xdr:cNvSpPr/>
      </xdr:nvSpPr>
      <xdr:spPr>
        <a:xfrm>
          <a:off x="251460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145324</xdr:rowOff>
    </xdr:to>
    <xdr:cxnSp macro="">
      <xdr:nvCxnSpPr>
        <xdr:cNvPr id="194" name="直線コネクタ 193">
          <a:extLst>
            <a:ext uri="{FF2B5EF4-FFF2-40B4-BE49-F238E27FC236}">
              <a16:creationId xmlns:a16="http://schemas.microsoft.com/office/drawing/2014/main" id="{2E30DB63-468F-4999-8D56-4C34A2A6EEE6}"/>
            </a:ext>
          </a:extLst>
        </xdr:cNvPr>
        <xdr:cNvCxnSpPr/>
      </xdr:nvCxnSpPr>
      <xdr:spPr>
        <a:xfrm>
          <a:off x="2565400" y="10517777"/>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5" name="楕円 194">
          <a:extLst>
            <a:ext uri="{FF2B5EF4-FFF2-40B4-BE49-F238E27FC236}">
              <a16:creationId xmlns:a16="http://schemas.microsoft.com/office/drawing/2014/main" id="{5A1FE050-6FE8-4A0B-B5F6-A3373E7B48C0}"/>
            </a:ext>
          </a:extLst>
        </xdr:cNvPr>
        <xdr:cNvSpPr/>
      </xdr:nvSpPr>
      <xdr:spPr>
        <a:xfrm>
          <a:off x="17399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124097</xdr:rowOff>
    </xdr:to>
    <xdr:cxnSp macro="">
      <xdr:nvCxnSpPr>
        <xdr:cNvPr id="196" name="直線コネクタ 195">
          <a:extLst>
            <a:ext uri="{FF2B5EF4-FFF2-40B4-BE49-F238E27FC236}">
              <a16:creationId xmlns:a16="http://schemas.microsoft.com/office/drawing/2014/main" id="{23511507-77AA-4CC5-9782-05D1E1AA7B56}"/>
            </a:ext>
          </a:extLst>
        </xdr:cNvPr>
        <xdr:cNvCxnSpPr/>
      </xdr:nvCxnSpPr>
      <xdr:spPr>
        <a:xfrm>
          <a:off x="1790700" y="1049655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35741</xdr:rowOff>
    </xdr:from>
    <xdr:to>
      <xdr:col>6</xdr:col>
      <xdr:colOff>38100</xdr:colOff>
      <xdr:row>62</xdr:row>
      <xdr:rowOff>137341</xdr:rowOff>
    </xdr:to>
    <xdr:sp macro="" textlink="">
      <xdr:nvSpPr>
        <xdr:cNvPr id="197" name="楕円 196">
          <a:extLst>
            <a:ext uri="{FF2B5EF4-FFF2-40B4-BE49-F238E27FC236}">
              <a16:creationId xmlns:a16="http://schemas.microsoft.com/office/drawing/2014/main" id="{9A634E3D-9F6E-4EDE-B4B9-F605AE96625B}"/>
            </a:ext>
          </a:extLst>
        </xdr:cNvPr>
        <xdr:cNvSpPr/>
      </xdr:nvSpPr>
      <xdr:spPr>
        <a:xfrm>
          <a:off x="965200" y="10429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102870</xdr:rowOff>
    </xdr:to>
    <xdr:cxnSp macro="">
      <xdr:nvCxnSpPr>
        <xdr:cNvPr id="198" name="直線コネクタ 197">
          <a:extLst>
            <a:ext uri="{FF2B5EF4-FFF2-40B4-BE49-F238E27FC236}">
              <a16:creationId xmlns:a16="http://schemas.microsoft.com/office/drawing/2014/main" id="{04A9B389-7FF0-4EE3-A80B-3B3E599058A9}"/>
            </a:ext>
          </a:extLst>
        </xdr:cNvPr>
        <xdr:cNvCxnSpPr/>
      </xdr:nvCxnSpPr>
      <xdr:spPr>
        <a:xfrm>
          <a:off x="1008380" y="10480221"/>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606F830-17B3-46E5-B65A-5ABFDCF46A49}"/>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949DAD-69C9-495A-909A-9CE3DA53C9CE}"/>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D21B8B2-5D14-40FE-89DA-B2C96EFB4388}"/>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3795306-0EA3-4431-8A94-249FE5ADEF46}"/>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4F1C841-247F-4423-B100-7157FC9E5CED}"/>
            </a:ext>
          </a:extLst>
        </xdr:cNvPr>
        <xdr:cNvSpPr txBox="1"/>
      </xdr:nvSpPr>
      <xdr:spPr>
        <a:xfrm>
          <a:off x="317056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0D7752C-0A26-470E-B0B5-5DB7AD47ABD5}"/>
            </a:ext>
          </a:extLst>
        </xdr:cNvPr>
        <xdr:cNvSpPr txBox="1"/>
      </xdr:nvSpPr>
      <xdr:spPr>
        <a:xfrm>
          <a:off x="238570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29FF313-6399-4B5D-ABC4-710319BE9E24}"/>
            </a:ext>
          </a:extLst>
        </xdr:cNvPr>
        <xdr:cNvSpPr txBox="1"/>
      </xdr:nvSpPr>
      <xdr:spPr>
        <a:xfrm>
          <a:off x="161100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128468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B8EA4B2-BF47-4D61-9C7D-C04AF5287144}"/>
            </a:ext>
          </a:extLst>
        </xdr:cNvPr>
        <xdr:cNvSpPr txBox="1"/>
      </xdr:nvSpPr>
      <xdr:spPr>
        <a:xfrm>
          <a:off x="836304" y="1052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619B69F-40C3-435E-B5AB-A71137A955C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957D92A-8180-4F4C-822D-788067044A2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EEE48F6-5D6B-4FC8-9D61-FC2F7A5567F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E9BC661-3609-4B2B-98A8-98BE643364C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DFBE21-0AAD-44B1-8E2A-E22B09AAA12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E9AEC9-832A-49F9-8E66-D873454EA0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95A987D-30A0-4C57-8BA8-F1379873527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6AD0F04-3C04-4F19-8619-0C9AF172D11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339EDBB-61B0-4C09-BE31-B9B17F2E158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3509D93-CF12-4695-8F6E-D8A6B8B4C19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5F2F40D-00FC-418B-8727-08FF6D59431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61BF89C-A533-481A-9AEB-E4D81184C9E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4172D34-73C4-409B-8656-A3D5221D9B5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8117A96-FAE7-4ACF-9278-DA720294BCD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ABB25A8-EA44-4B6A-8EAD-F1B5BE3D5BD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37971FB-D75C-4AAB-AF66-075593F86121}"/>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062DD31-4A21-41F0-B7D1-3F2ADA08992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54E6B3B-7EE2-4490-BD06-D8526372D13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D6CF94A-0EEF-4734-9E86-55BC81F942F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0890529-F36B-4675-8BD9-9B40AE27CE1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6A0CE42-F99B-4B14-9FB5-64B110BD05B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FBE0D01-BD39-47D2-B7F4-D02095FAB6F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AC0A898-08B8-4244-8920-1E761DD59CA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D557E7C2-CC91-48BC-8EA1-24BFD4FD58F5}"/>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1C52262-D768-48D5-91F9-74EA1AF3ADDF}"/>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EA0F1B9-FA11-49B5-96D9-63492E522A0B}"/>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C4634BA-4B6B-43B0-B477-7EF99D75EE9E}"/>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1F5A3C78-87B7-428C-8671-71D85DA37345}"/>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3713C62-FB21-4A33-B01B-000ECFA86AF8}"/>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4B9F8241-3CB5-4246-8120-51D7B2104EFC}"/>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B4866E3-F691-4829-B003-F32891AF89FC}"/>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5C923E21-6D84-45A0-A34F-469F05EDFDAF}"/>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349D3697-E70E-49B4-B093-DC1213E0BFDB}"/>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24FD0C6E-513A-42ED-AA6B-A7258100D653}"/>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DBCD06B-C1F5-4B4D-A536-6EA6C1B285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FA1E26-FCBC-43FB-AEA6-19D91B1E909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76A9D1-5EC1-493B-B1A1-DCC92ACCFC3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16FED90-670B-40EE-8A83-BEDE1AC6C80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D3D474D-17D3-449A-90A8-60C5AFE4885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69506</xdr:rowOff>
    </xdr:from>
    <xdr:to>
      <xdr:col>55</xdr:col>
      <xdr:colOff>50800</xdr:colOff>
      <xdr:row>63</xdr:row>
      <xdr:rowOff>171106</xdr:rowOff>
    </xdr:to>
    <xdr:sp macro="" textlink="">
      <xdr:nvSpPr>
        <xdr:cNvPr id="246" name="楕円 245">
          <a:extLst>
            <a:ext uri="{FF2B5EF4-FFF2-40B4-BE49-F238E27FC236}">
              <a16:creationId xmlns:a16="http://schemas.microsoft.com/office/drawing/2014/main" id="{06DB3BD7-F88A-4B96-BD9E-CDAAD2815074}"/>
            </a:ext>
          </a:extLst>
        </xdr:cNvPr>
        <xdr:cNvSpPr/>
      </xdr:nvSpPr>
      <xdr:spPr>
        <a:xfrm>
          <a:off x="9192260" y="10630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155883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395D4AA-6B8B-44C5-A3B4-D559ACC075A0}"/>
            </a:ext>
          </a:extLst>
        </xdr:cNvPr>
        <xdr:cNvSpPr txBox="1"/>
      </xdr:nvSpPr>
      <xdr:spPr>
        <a:xfrm>
          <a:off x="9258300" y="1054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69187</xdr:rowOff>
    </xdr:from>
    <xdr:to>
      <xdr:col>50</xdr:col>
      <xdr:colOff>165100</xdr:colOff>
      <xdr:row>63</xdr:row>
      <xdr:rowOff>170787</xdr:rowOff>
    </xdr:to>
    <xdr:sp macro="" textlink="">
      <xdr:nvSpPr>
        <xdr:cNvPr id="248" name="楕円 247">
          <a:extLst>
            <a:ext uri="{FF2B5EF4-FFF2-40B4-BE49-F238E27FC236}">
              <a16:creationId xmlns:a16="http://schemas.microsoft.com/office/drawing/2014/main" id="{A1338516-0EC6-4F22-B22B-95906A710E70}"/>
            </a:ext>
          </a:extLst>
        </xdr:cNvPr>
        <xdr:cNvSpPr/>
      </xdr:nvSpPr>
      <xdr:spPr>
        <a:xfrm>
          <a:off x="8445500" y="106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119987</xdr:rowOff>
    </xdr:from>
    <xdr:to>
      <xdr:col>55</xdr:col>
      <xdr:colOff>0</xdr:colOff>
      <xdr:row>63</xdr:row>
      <xdr:rowOff>120306</xdr:rowOff>
    </xdr:to>
    <xdr:cxnSp macro="">
      <xdr:nvCxnSpPr>
        <xdr:cNvPr id="249" name="直線コネクタ 248">
          <a:extLst>
            <a:ext uri="{FF2B5EF4-FFF2-40B4-BE49-F238E27FC236}">
              <a16:creationId xmlns:a16="http://schemas.microsoft.com/office/drawing/2014/main" id="{43355DB1-0267-4792-BE3E-C58CDF98A1CA}"/>
            </a:ext>
          </a:extLst>
        </xdr:cNvPr>
        <xdr:cNvCxnSpPr/>
      </xdr:nvCxnSpPr>
      <xdr:spPr>
        <a:xfrm>
          <a:off x="8496300" y="10681307"/>
          <a:ext cx="7239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69346</xdr:rowOff>
    </xdr:from>
    <xdr:to>
      <xdr:col>46</xdr:col>
      <xdr:colOff>38100</xdr:colOff>
      <xdr:row>63</xdr:row>
      <xdr:rowOff>170946</xdr:rowOff>
    </xdr:to>
    <xdr:sp macro="" textlink="">
      <xdr:nvSpPr>
        <xdr:cNvPr id="250" name="楕円 249">
          <a:extLst>
            <a:ext uri="{FF2B5EF4-FFF2-40B4-BE49-F238E27FC236}">
              <a16:creationId xmlns:a16="http://schemas.microsoft.com/office/drawing/2014/main" id="{9A38DCBD-DEF3-417A-A8D3-CC5A92839857}"/>
            </a:ext>
          </a:extLst>
        </xdr:cNvPr>
        <xdr:cNvSpPr/>
      </xdr:nvSpPr>
      <xdr:spPr>
        <a:xfrm>
          <a:off x="7670800" y="10630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119987</xdr:rowOff>
    </xdr:from>
    <xdr:to>
      <xdr:col>50</xdr:col>
      <xdr:colOff>114300</xdr:colOff>
      <xdr:row>63</xdr:row>
      <xdr:rowOff>120146</xdr:rowOff>
    </xdr:to>
    <xdr:cxnSp macro="">
      <xdr:nvCxnSpPr>
        <xdr:cNvPr id="251" name="直線コネクタ 250">
          <a:extLst>
            <a:ext uri="{FF2B5EF4-FFF2-40B4-BE49-F238E27FC236}">
              <a16:creationId xmlns:a16="http://schemas.microsoft.com/office/drawing/2014/main" id="{FE147C1A-6460-414C-9464-7B750FD1987B}"/>
            </a:ext>
          </a:extLst>
        </xdr:cNvPr>
        <xdr:cNvCxnSpPr/>
      </xdr:nvCxnSpPr>
      <xdr:spPr>
        <a:xfrm flipV="1">
          <a:off x="7713980" y="10681307"/>
          <a:ext cx="78232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69356</xdr:rowOff>
    </xdr:from>
    <xdr:to>
      <xdr:col>41</xdr:col>
      <xdr:colOff>101600</xdr:colOff>
      <xdr:row>63</xdr:row>
      <xdr:rowOff>170956</xdr:rowOff>
    </xdr:to>
    <xdr:sp macro="" textlink="">
      <xdr:nvSpPr>
        <xdr:cNvPr id="252" name="楕円 251">
          <a:extLst>
            <a:ext uri="{FF2B5EF4-FFF2-40B4-BE49-F238E27FC236}">
              <a16:creationId xmlns:a16="http://schemas.microsoft.com/office/drawing/2014/main" id="{2D81B3C5-863F-48E3-BD02-D9AC0FF36A0D}"/>
            </a:ext>
          </a:extLst>
        </xdr:cNvPr>
        <xdr:cNvSpPr/>
      </xdr:nvSpPr>
      <xdr:spPr>
        <a:xfrm>
          <a:off x="6873240" y="106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120146</xdr:rowOff>
    </xdr:from>
    <xdr:to>
      <xdr:col>45</xdr:col>
      <xdr:colOff>177800</xdr:colOff>
      <xdr:row>63</xdr:row>
      <xdr:rowOff>120156</xdr:rowOff>
    </xdr:to>
    <xdr:cxnSp macro="">
      <xdr:nvCxnSpPr>
        <xdr:cNvPr id="253" name="直線コネクタ 252">
          <a:extLst>
            <a:ext uri="{FF2B5EF4-FFF2-40B4-BE49-F238E27FC236}">
              <a16:creationId xmlns:a16="http://schemas.microsoft.com/office/drawing/2014/main" id="{3B3639BE-2A8A-4712-8CBF-843183219123}"/>
            </a:ext>
          </a:extLst>
        </xdr:cNvPr>
        <xdr:cNvCxnSpPr/>
      </xdr:nvCxnSpPr>
      <xdr:spPr>
        <a:xfrm flipV="1">
          <a:off x="6924040" y="10681466"/>
          <a:ext cx="78994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69872</xdr:rowOff>
    </xdr:from>
    <xdr:to>
      <xdr:col>36</xdr:col>
      <xdr:colOff>165100</xdr:colOff>
      <xdr:row>64</xdr:row>
      <xdr:rowOff>22</xdr:rowOff>
    </xdr:to>
    <xdr:sp macro="" textlink="">
      <xdr:nvSpPr>
        <xdr:cNvPr id="254" name="楕円 253">
          <a:extLst>
            <a:ext uri="{FF2B5EF4-FFF2-40B4-BE49-F238E27FC236}">
              <a16:creationId xmlns:a16="http://schemas.microsoft.com/office/drawing/2014/main" id="{73124E01-3AF5-48D5-B086-EDEBC793A30B}"/>
            </a:ext>
          </a:extLst>
        </xdr:cNvPr>
        <xdr:cNvSpPr/>
      </xdr:nvSpPr>
      <xdr:spPr>
        <a:xfrm>
          <a:off x="6098540" y="10631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120156</xdr:rowOff>
    </xdr:from>
    <xdr:to>
      <xdr:col>41</xdr:col>
      <xdr:colOff>50800</xdr:colOff>
      <xdr:row>63</xdr:row>
      <xdr:rowOff>120672</xdr:rowOff>
    </xdr:to>
    <xdr:cxnSp macro="">
      <xdr:nvCxnSpPr>
        <xdr:cNvPr id="255" name="直線コネクタ 254">
          <a:extLst>
            <a:ext uri="{FF2B5EF4-FFF2-40B4-BE49-F238E27FC236}">
              <a16:creationId xmlns:a16="http://schemas.microsoft.com/office/drawing/2014/main" id="{12E1464C-1AEC-46F5-AE94-39BA98B9BA7C}"/>
            </a:ext>
          </a:extLst>
        </xdr:cNvPr>
        <xdr:cNvCxnSpPr/>
      </xdr:nvCxnSpPr>
      <xdr:spPr>
        <a:xfrm flipV="1">
          <a:off x="6149340" y="10681476"/>
          <a:ext cx="7747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30E27DF-1D8E-45BF-88A8-FEC18F0832B2}"/>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4B889A1-75B0-428C-BDFE-B0FADF833428}"/>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6A3F966-438B-4CAD-81DF-467F3CFE2929}"/>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1A89BE2-6359-4AA9-BB8C-66B931D43991}"/>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161914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AD46E3B-86F4-4D6A-93D1-779B8CA74C46}"/>
            </a:ext>
          </a:extLst>
        </xdr:cNvPr>
        <xdr:cNvSpPr txBox="1"/>
      </xdr:nvSpPr>
      <xdr:spPr>
        <a:xfrm>
          <a:off x="8214575" y="1072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B53EB7D-1D1E-4ADB-A19E-322CC2D9BF62}"/>
            </a:ext>
          </a:extLst>
        </xdr:cNvPr>
        <xdr:cNvSpPr txBox="1"/>
      </xdr:nvSpPr>
      <xdr:spPr>
        <a:xfrm>
          <a:off x="7444955" y="1072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502C9AC-C004-45DE-A93D-3D00E39E9DCA}"/>
            </a:ext>
          </a:extLst>
        </xdr:cNvPr>
        <xdr:cNvSpPr txBox="1"/>
      </xdr:nvSpPr>
      <xdr:spPr>
        <a:xfrm>
          <a:off x="6670255" y="1072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162599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0FED0A6-ACC8-4BFD-94C0-68D1D404A1EC}"/>
            </a:ext>
          </a:extLst>
        </xdr:cNvPr>
        <xdr:cNvSpPr txBox="1"/>
      </xdr:nvSpPr>
      <xdr:spPr>
        <a:xfrm>
          <a:off x="5905011" y="107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5DDEABE-D224-4A94-B482-FBC94AD61D6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96D7353-0EC9-4075-B0BD-A4FC9D589F0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3815D66-04D7-438D-822A-4B2684902FF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010255A-8026-49BE-BAC1-CB652623C8C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B69C77D-C564-432C-8C3F-0E728E9E3F9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6E68666-118D-4025-8623-FEE94D18109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88CF242-90FD-478F-994E-B5AF93CBCC1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BC2B0A5-5730-487C-8D07-7C07BC804747}"/>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4C5A654-DB4A-496A-AAF8-E9756362686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B8DC2F4C-3A07-428A-9192-C62784347E7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10745147-A355-4E81-968E-589C92078DE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52689732-CC9E-4560-BEF7-E97286956FB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C0423E7E-AA05-49DC-9B00-C8BF272230D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8F0A0262-D886-4EC9-A3D3-1F210A95353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BFD5D614-5E0E-4A74-A753-A6EE0AA2134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43130F7B-99E4-4AD5-AE3C-53C4AB3E0AE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F6D6BFBD-9DAD-4213-B833-AFE4281C873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D9BB46C-B6A6-4BD5-AD6A-9130F5133EB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74EF647-481F-4513-9575-61696E7BDEE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C87AE68B-5B2B-4708-9A19-C9D4844041A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68D8DDA0-9532-41E2-A30D-0DAFA839E5C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A3196F8-2D9E-4DB2-B5CE-672BF70785E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BD84D7C8-9DDC-43D5-82D7-09C4142A35A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6F4079B-5305-4DCC-A390-559AA956433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5759E8D-F693-4A2F-BE8E-A1BF9E9A896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1EA4A456-EB53-44DB-9D5D-83A6BDCBA60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7A1E1F8-000B-4A06-A1F5-2931CBB485F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55FC10F-C922-43C1-9762-33F963F35B6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A130FBDC-443D-4F6E-9357-5DE55AAE3D7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803D7AB9-FC36-48D3-ACD3-87B12C2F65E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FDC7229-DCCA-4814-A428-BDAF472A4CD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61423907-C793-4C4C-B32F-ABCED1264D1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8FB0B0A8-AD00-4D60-A331-B61CB1B7D83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4516169-14D6-4D6B-A446-15D76331E4E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E2C5091-C6DC-4D6E-A554-3E060704DD7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4E01A369-ACA5-4D95-8402-D5F98AACB05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A55D0EE5-E903-4790-A645-C61ED76150E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B6AAE669-2EFD-448C-AAC6-222618A586A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342BA11C-62EF-4359-98E0-D686AB5819F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10760CAF-7503-4E65-AE30-A1B31325723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9DDE9CA6-6DAB-4666-A566-6220A16131D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E42EC5C6-F069-47CA-9F91-7D16251CBA6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DD365D6-F004-4128-B7EC-999D41D229D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5FB0ABE-B654-445E-A88F-C1C584FF95A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3698B055-1043-4F21-84CB-9382A46D614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A4166886-8CD2-4FE2-BF50-FC8F10134F4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B633CC93-DD77-4467-AA50-C1ADF0D97D0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E45D3FC5-8661-4216-BA8C-2C81D99CDA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B9B586C-5EF3-443E-9365-1FC882EC27C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E27B57A8-F54A-4CCE-BB67-2938B4F355D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34C0178F-B89E-4085-A9BE-9F514C6049E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788036F7-167B-47F9-B291-42E70F8C74E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A968A401-C3B9-4C3B-8421-8AB0B4A863D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B38CAF4B-49F7-4C98-8654-F9A4B768C38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A33993D4-FC0F-4D8F-802D-8F67596E680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4A20E7EC-2801-4A7F-B5A7-67629F8AC90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E17084FD-56FF-4F7F-BAE9-A5F278EF69C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2279E6E1-0CCF-44B6-B615-9BA1CD652363}"/>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EB89E6BE-448F-403E-98C4-26FA5715913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CB368BC2-AFF4-4410-B6C8-4AFDB198E88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28F1D6A1-8562-4147-BDCD-F23600E73158}"/>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BA332062-8229-4449-BC7F-DB8F01548A5F}"/>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294DA29C-4DBA-4833-8665-F5EB06EF3E05}"/>
            </a:ext>
          </a:extLst>
        </xdr:cNvPr>
        <xdr:cNvSpPr txBox="1"/>
      </xdr:nvSpPr>
      <xdr:spPr>
        <a:xfrm>
          <a:off x="14414500" y="623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1403B188-F693-4562-A334-FBF2DEDCF33B}"/>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61543875-74E7-4F84-8286-145A49543618}"/>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A0318245-DED7-42E5-B777-E72EB5A030B0}"/>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F2C25D27-E736-4A6A-B575-7F9BEA6FFE99}"/>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9C990387-B712-4999-B9EA-F95511F2290A}"/>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7DD51B6-0C57-4803-B1DE-7C2E14B893F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2A79E10-3D8C-496E-911B-985E1DAB96E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FF0E5FE-6C93-45D5-8B86-88E8856E8D8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D5848EA-0E49-4E50-B2BD-907AF2F5803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5287802-DEE7-455E-A71A-43838B45061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337" name="楕円 336">
          <a:extLst>
            <a:ext uri="{FF2B5EF4-FFF2-40B4-BE49-F238E27FC236}">
              <a16:creationId xmlns:a16="http://schemas.microsoft.com/office/drawing/2014/main" id="{9C589918-AA32-44ED-912D-153D23146117}"/>
            </a:ext>
          </a:extLst>
        </xdr:cNvPr>
        <xdr:cNvSpPr/>
      </xdr:nvSpPr>
      <xdr:spPr>
        <a:xfrm>
          <a:off x="14325600" y="65747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B896BDB9-7C69-4192-8DC8-BAB8421E79B1}"/>
            </a:ext>
          </a:extLst>
        </xdr:cNvPr>
        <xdr:cNvSpPr txBox="1"/>
      </xdr:nvSpPr>
      <xdr:spPr>
        <a:xfrm>
          <a:off x="144145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9072</xdr:rowOff>
    </xdr:from>
    <xdr:to>
      <xdr:col>81</xdr:col>
      <xdr:colOff>101600</xdr:colOff>
      <xdr:row>39</xdr:row>
      <xdr:rowOff>110672</xdr:rowOff>
    </xdr:to>
    <xdr:sp macro="" textlink="">
      <xdr:nvSpPr>
        <xdr:cNvPr id="339" name="楕円 338">
          <a:extLst>
            <a:ext uri="{FF2B5EF4-FFF2-40B4-BE49-F238E27FC236}">
              <a16:creationId xmlns:a16="http://schemas.microsoft.com/office/drawing/2014/main" id="{0EA13A28-AAF2-40EE-AE12-F451381E8C38}"/>
            </a:ext>
          </a:extLst>
        </xdr:cNvPr>
        <xdr:cNvSpPr/>
      </xdr:nvSpPr>
      <xdr:spPr>
        <a:xfrm>
          <a:off x="1357884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59872</xdr:rowOff>
    </xdr:from>
    <xdr:to>
      <xdr:col>85</xdr:col>
      <xdr:colOff>127000</xdr:colOff>
      <xdr:row>39</xdr:row>
      <xdr:rowOff>87630</xdr:rowOff>
    </xdr:to>
    <xdr:cxnSp macro="">
      <xdr:nvCxnSpPr>
        <xdr:cNvPr id="340" name="直線コネクタ 339">
          <a:extLst>
            <a:ext uri="{FF2B5EF4-FFF2-40B4-BE49-F238E27FC236}">
              <a16:creationId xmlns:a16="http://schemas.microsoft.com/office/drawing/2014/main" id="{2221786A-5614-4094-884B-29CA0D6D4CCA}"/>
            </a:ext>
          </a:extLst>
        </xdr:cNvPr>
        <xdr:cNvCxnSpPr/>
      </xdr:nvCxnSpPr>
      <xdr:spPr>
        <a:xfrm>
          <a:off x="13629640" y="6597832"/>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341" name="楕円 340">
          <a:extLst>
            <a:ext uri="{FF2B5EF4-FFF2-40B4-BE49-F238E27FC236}">
              <a16:creationId xmlns:a16="http://schemas.microsoft.com/office/drawing/2014/main" id="{446A4032-9B2F-4279-885B-E38604063487}"/>
            </a:ext>
          </a:extLst>
        </xdr:cNvPr>
        <xdr:cNvSpPr/>
      </xdr:nvSpPr>
      <xdr:spPr>
        <a:xfrm>
          <a:off x="1280414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59872</xdr:rowOff>
    </xdr:to>
    <xdr:cxnSp macro="">
      <xdr:nvCxnSpPr>
        <xdr:cNvPr id="342" name="直線コネクタ 341">
          <a:extLst>
            <a:ext uri="{FF2B5EF4-FFF2-40B4-BE49-F238E27FC236}">
              <a16:creationId xmlns:a16="http://schemas.microsoft.com/office/drawing/2014/main" id="{3B92C5F7-2CBC-4B07-B69E-B58DBDA4AC29}"/>
            </a:ext>
          </a:extLst>
        </xdr:cNvPr>
        <xdr:cNvCxnSpPr/>
      </xdr:nvCxnSpPr>
      <xdr:spPr>
        <a:xfrm>
          <a:off x="12854940" y="6573338"/>
          <a:ext cx="7747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343" name="楕円 342">
          <a:extLst>
            <a:ext uri="{FF2B5EF4-FFF2-40B4-BE49-F238E27FC236}">
              <a16:creationId xmlns:a16="http://schemas.microsoft.com/office/drawing/2014/main" id="{1C2E47B1-6278-432B-840A-5223916B1EBA}"/>
            </a:ext>
          </a:extLst>
        </xdr:cNvPr>
        <xdr:cNvSpPr/>
      </xdr:nvSpPr>
      <xdr:spPr>
        <a:xfrm>
          <a:off x="12029440" y="649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35378</xdr:rowOff>
    </xdr:to>
    <xdr:cxnSp macro="">
      <xdr:nvCxnSpPr>
        <xdr:cNvPr id="344" name="直線コネクタ 343">
          <a:extLst>
            <a:ext uri="{FF2B5EF4-FFF2-40B4-BE49-F238E27FC236}">
              <a16:creationId xmlns:a16="http://schemas.microsoft.com/office/drawing/2014/main" id="{B371CB8C-9784-4AE4-94E0-8D703412370B}"/>
            </a:ext>
          </a:extLst>
        </xdr:cNvPr>
        <xdr:cNvCxnSpPr/>
      </xdr:nvCxnSpPr>
      <xdr:spPr>
        <a:xfrm>
          <a:off x="12072620" y="6545580"/>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138067</xdr:rowOff>
    </xdr:from>
    <xdr:to>
      <xdr:col>67</xdr:col>
      <xdr:colOff>101600</xdr:colOff>
      <xdr:row>39</xdr:row>
      <xdr:rowOff>68217</xdr:rowOff>
    </xdr:to>
    <xdr:sp macro="" textlink="">
      <xdr:nvSpPr>
        <xdr:cNvPr id="345" name="楕円 344">
          <a:extLst>
            <a:ext uri="{FF2B5EF4-FFF2-40B4-BE49-F238E27FC236}">
              <a16:creationId xmlns:a16="http://schemas.microsoft.com/office/drawing/2014/main" id="{927F5263-EF21-42FB-B71B-F486753B03EA}"/>
            </a:ext>
          </a:extLst>
        </xdr:cNvPr>
        <xdr:cNvSpPr/>
      </xdr:nvSpPr>
      <xdr:spPr>
        <a:xfrm>
          <a:off x="11231880" y="6508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17417</xdr:rowOff>
    </xdr:to>
    <xdr:cxnSp macro="">
      <xdr:nvCxnSpPr>
        <xdr:cNvPr id="346" name="直線コネクタ 345">
          <a:extLst>
            <a:ext uri="{FF2B5EF4-FFF2-40B4-BE49-F238E27FC236}">
              <a16:creationId xmlns:a16="http://schemas.microsoft.com/office/drawing/2014/main" id="{494FF51A-4BB2-4727-AE41-6979E5FB7014}"/>
            </a:ext>
          </a:extLst>
        </xdr:cNvPr>
        <xdr:cNvCxnSpPr/>
      </xdr:nvCxnSpPr>
      <xdr:spPr>
        <a:xfrm flipV="1">
          <a:off x="11282680" y="654558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9E2E3745-E954-439C-AAC6-9CDC6AD7B628}"/>
            </a:ext>
          </a:extLst>
        </xdr:cNvPr>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1940CF17-0A84-4770-9ECB-15BE5F393E90}"/>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5B02DE61-D955-4717-A9E5-9C5FD8E57BA1}"/>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97E4316-AF75-4DDC-8C53-196BC031EEDA}"/>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101799</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422AD80F-6C45-4E7C-B597-4D669A90222E}"/>
            </a:ext>
          </a:extLst>
        </xdr:cNvPr>
        <xdr:cNvSpPr txBox="1"/>
      </xdr:nvSpPr>
      <xdr:spPr>
        <a:xfrm>
          <a:off x="13437244" y="663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53158439-FFAE-4D5A-A58E-EBC7DF7E6DB3}"/>
            </a:ext>
          </a:extLst>
        </xdr:cNvPr>
        <xdr:cNvSpPr txBox="1"/>
      </xdr:nvSpPr>
      <xdr:spPr>
        <a:xfrm>
          <a:off x="126752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A9A7FF80-37D8-4B96-9FD3-F310F8407D24}"/>
            </a:ext>
          </a:extLst>
        </xdr:cNvPr>
        <xdr:cNvSpPr txBox="1"/>
      </xdr:nvSpPr>
      <xdr:spPr>
        <a:xfrm>
          <a:off x="119005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59344</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AD4AB401-EF8B-43B6-B848-CCB1F1D4ECB7}"/>
            </a:ext>
          </a:extLst>
        </xdr:cNvPr>
        <xdr:cNvSpPr txBox="1"/>
      </xdr:nvSpPr>
      <xdr:spPr>
        <a:xfrm>
          <a:off x="1110298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FC3AF61C-51B1-4876-8CF9-138C0C9098C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ED1BAFD-73DE-4956-986F-9E3FB88AB31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321795A-08D1-4063-A3B6-859D5FD4882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DEC04074-7E74-4364-B44C-0014FDB5DF0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FF1CA47F-7626-4A03-AC28-BA48E3B398F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E0FDAC8E-7DE9-4BE7-93FC-5199FC8537E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D55CF11E-7788-4107-A812-C6D669825E6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3C10B11-16BE-4C24-AACE-4EAD878864C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610238EC-BB4B-43A0-B0E2-F740587A8E5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2912C177-F4AD-4406-AF62-F27B7DE3CB8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8C46398E-8C5A-41DF-8045-429220D2198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E5F59C37-B64C-4212-9D4A-54E8C0B54ECA}"/>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206BAA37-F905-491B-890F-161C2D650FF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A991F565-0CD5-49CB-9905-6A1F720E4E4E}"/>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173E0262-D717-49B1-B22D-B00C53332EF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E4FCB104-E07F-44EC-9FE4-4BBD3B82F198}"/>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E67026C6-CF1A-4BC7-ACF5-6270A6CC506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FF7F2F4E-9A5E-477D-91A0-FB0767580E7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ADB89563-318A-4BA2-A1C7-5DF67451D3F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17732FBA-824E-4135-8945-716FC6A8BB9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1F6DC7A3-6979-4C9F-A16C-3326AC87DCA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868BFD97-25CE-4DF6-9EBE-5CD2503E3977}"/>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368935E6-407E-4293-AC10-355A72219FEE}"/>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4AB3C4F2-B775-4B3E-A6FF-287A80F92631}"/>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D6CE94BB-4B18-425C-BB18-C04BE83595A3}"/>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a:extLst>
            <a:ext uri="{FF2B5EF4-FFF2-40B4-BE49-F238E27FC236}">
              <a16:creationId xmlns:a16="http://schemas.microsoft.com/office/drawing/2014/main" id="{93E5F689-9286-464A-A41D-B9770B58B652}"/>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86A95B81-118D-44A5-8D6E-F7DFFA1CA8DE}"/>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a:extLst>
            <a:ext uri="{FF2B5EF4-FFF2-40B4-BE49-F238E27FC236}">
              <a16:creationId xmlns:a16="http://schemas.microsoft.com/office/drawing/2014/main" id="{5E91E88C-C7DD-46A6-9625-1EF501EA5B92}"/>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a:extLst>
            <a:ext uri="{FF2B5EF4-FFF2-40B4-BE49-F238E27FC236}">
              <a16:creationId xmlns:a16="http://schemas.microsoft.com/office/drawing/2014/main" id="{FF6C0E24-B859-4D8A-8BF1-5D2998064744}"/>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a:extLst>
            <a:ext uri="{FF2B5EF4-FFF2-40B4-BE49-F238E27FC236}">
              <a16:creationId xmlns:a16="http://schemas.microsoft.com/office/drawing/2014/main" id="{8E9FBA55-D2CA-4B75-87EC-E0AE129E9E06}"/>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a:extLst>
            <a:ext uri="{FF2B5EF4-FFF2-40B4-BE49-F238E27FC236}">
              <a16:creationId xmlns:a16="http://schemas.microsoft.com/office/drawing/2014/main" id="{7D14D2C3-3D53-4C21-A3E3-DA712E5EE9B5}"/>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01AE3441-68AC-4DFC-B8D9-4002BD3BCFDB}"/>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8F5B29F-5454-4366-B40A-4A7F1B2A4EA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05BFD71-F00E-46BD-8FDF-6724450DC9E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D77DCF6-FF6F-4286-8119-0A0C44D722E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063F170-EB0E-49A6-B2C2-E923ABB5EDB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238C0F2-1CE2-45C3-B4F5-CCE41159C01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112268</xdr:rowOff>
    </xdr:from>
    <xdr:to>
      <xdr:col>116</xdr:col>
      <xdr:colOff>114300</xdr:colOff>
      <xdr:row>38</xdr:row>
      <xdr:rowOff>42418</xdr:rowOff>
    </xdr:to>
    <xdr:sp macro="" textlink="">
      <xdr:nvSpPr>
        <xdr:cNvPr id="392" name="楕円 391">
          <a:extLst>
            <a:ext uri="{FF2B5EF4-FFF2-40B4-BE49-F238E27FC236}">
              <a16:creationId xmlns:a16="http://schemas.microsoft.com/office/drawing/2014/main" id="{AA564B78-3D07-4C25-BAB6-FB57DC5B4185}"/>
            </a:ext>
          </a:extLst>
        </xdr:cNvPr>
        <xdr:cNvSpPr/>
      </xdr:nvSpPr>
      <xdr:spPr>
        <a:xfrm>
          <a:off x="19458940" y="6314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135145</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99CEBBFB-B16B-42D8-9F65-B30ACD0F6990}"/>
            </a:ext>
          </a:extLst>
        </xdr:cNvPr>
        <xdr:cNvSpPr txBox="1"/>
      </xdr:nvSpPr>
      <xdr:spPr>
        <a:xfrm>
          <a:off x="19547840"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394" name="楕円 393">
          <a:extLst>
            <a:ext uri="{FF2B5EF4-FFF2-40B4-BE49-F238E27FC236}">
              <a16:creationId xmlns:a16="http://schemas.microsoft.com/office/drawing/2014/main" id="{4DBD89A8-59FA-4637-A832-02A052E45B3A}"/>
            </a:ext>
          </a:extLst>
        </xdr:cNvPr>
        <xdr:cNvSpPr/>
      </xdr:nvSpPr>
      <xdr:spPr>
        <a:xfrm>
          <a:off x="18735040" y="6312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37</xdr:row>
      <xdr:rowOff>163068</xdr:rowOff>
    </xdr:to>
    <xdr:cxnSp macro="">
      <xdr:nvCxnSpPr>
        <xdr:cNvPr id="395" name="直線コネクタ 394">
          <a:extLst>
            <a:ext uri="{FF2B5EF4-FFF2-40B4-BE49-F238E27FC236}">
              <a16:creationId xmlns:a16="http://schemas.microsoft.com/office/drawing/2014/main" id="{148F5C23-A7A0-4828-8363-707E868D6A92}"/>
            </a:ext>
          </a:extLst>
        </xdr:cNvPr>
        <xdr:cNvCxnSpPr/>
      </xdr:nvCxnSpPr>
      <xdr:spPr>
        <a:xfrm>
          <a:off x="18778220" y="636346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396" name="楕円 395">
          <a:extLst>
            <a:ext uri="{FF2B5EF4-FFF2-40B4-BE49-F238E27FC236}">
              <a16:creationId xmlns:a16="http://schemas.microsoft.com/office/drawing/2014/main" id="{2E3D8420-AA28-4EA7-BA49-B276F153BF8E}"/>
            </a:ext>
          </a:extLst>
        </xdr:cNvPr>
        <xdr:cNvSpPr/>
      </xdr:nvSpPr>
      <xdr:spPr>
        <a:xfrm>
          <a:off x="1793748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160782</xdr:rowOff>
    </xdr:to>
    <xdr:cxnSp macro="">
      <xdr:nvCxnSpPr>
        <xdr:cNvPr id="397" name="直線コネクタ 396">
          <a:extLst>
            <a:ext uri="{FF2B5EF4-FFF2-40B4-BE49-F238E27FC236}">
              <a16:creationId xmlns:a16="http://schemas.microsoft.com/office/drawing/2014/main" id="{85DDFC19-0F0F-4CB9-BAE8-220A88AB42B7}"/>
            </a:ext>
          </a:extLst>
        </xdr:cNvPr>
        <xdr:cNvCxnSpPr/>
      </xdr:nvCxnSpPr>
      <xdr:spPr>
        <a:xfrm>
          <a:off x="17988280" y="635889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398" name="楕円 397">
          <a:extLst>
            <a:ext uri="{FF2B5EF4-FFF2-40B4-BE49-F238E27FC236}">
              <a16:creationId xmlns:a16="http://schemas.microsoft.com/office/drawing/2014/main" id="{355296A4-3E86-4EC6-916D-2B2AE6C060FF}"/>
            </a:ext>
          </a:extLst>
        </xdr:cNvPr>
        <xdr:cNvSpPr/>
      </xdr:nvSpPr>
      <xdr:spPr>
        <a:xfrm>
          <a:off x="1716278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156210</xdr:rowOff>
    </xdr:to>
    <xdr:cxnSp macro="">
      <xdr:nvCxnSpPr>
        <xdr:cNvPr id="399" name="直線コネクタ 398">
          <a:extLst>
            <a:ext uri="{FF2B5EF4-FFF2-40B4-BE49-F238E27FC236}">
              <a16:creationId xmlns:a16="http://schemas.microsoft.com/office/drawing/2014/main" id="{3A0C40FA-26AE-4C6D-80F2-26D2F6BF301A}"/>
            </a:ext>
          </a:extLst>
        </xdr:cNvPr>
        <xdr:cNvCxnSpPr/>
      </xdr:nvCxnSpPr>
      <xdr:spPr>
        <a:xfrm>
          <a:off x="17213580" y="63588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400" name="楕円 399">
          <a:extLst>
            <a:ext uri="{FF2B5EF4-FFF2-40B4-BE49-F238E27FC236}">
              <a16:creationId xmlns:a16="http://schemas.microsoft.com/office/drawing/2014/main" id="{5D30E4B4-90FD-42E1-AB4E-F506A479C03A}"/>
            </a:ext>
          </a:extLst>
        </xdr:cNvPr>
        <xdr:cNvSpPr/>
      </xdr:nvSpPr>
      <xdr:spPr>
        <a:xfrm>
          <a:off x="1638808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37</xdr:row>
      <xdr:rowOff>156210</xdr:rowOff>
    </xdr:to>
    <xdr:cxnSp macro="">
      <xdr:nvCxnSpPr>
        <xdr:cNvPr id="401" name="直線コネクタ 400">
          <a:extLst>
            <a:ext uri="{FF2B5EF4-FFF2-40B4-BE49-F238E27FC236}">
              <a16:creationId xmlns:a16="http://schemas.microsoft.com/office/drawing/2014/main" id="{438413E1-7147-4EC7-AD4C-D0EACA9BB7B4}"/>
            </a:ext>
          </a:extLst>
        </xdr:cNvPr>
        <xdr:cNvCxnSpPr/>
      </xdr:nvCxnSpPr>
      <xdr:spPr>
        <a:xfrm>
          <a:off x="16431260" y="63588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9AAC739C-3A67-41D7-AD78-56A54A2EAD1E}"/>
            </a:ext>
          </a:extLst>
        </xdr:cNvPr>
        <xdr:cNvSpPr txBox="1"/>
      </xdr:nvSpPr>
      <xdr:spPr>
        <a:xfrm>
          <a:off x="185611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6A3165E-DCD6-44D0-A44A-8C28483DF9DA}"/>
            </a:ext>
          </a:extLst>
        </xdr:cNvPr>
        <xdr:cNvSpPr txBox="1"/>
      </xdr:nvSpPr>
      <xdr:spPr>
        <a:xfrm>
          <a:off x="177762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3505003D-2701-465B-8F64-575CD2A0751D}"/>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23F46D81-64F5-48F2-8B54-A76B9D10855E}"/>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BEF661F0-B849-42E1-9268-9864D2534A47}"/>
            </a:ext>
          </a:extLst>
        </xdr:cNvPr>
        <xdr:cNvSpPr txBox="1"/>
      </xdr:nvSpPr>
      <xdr:spPr>
        <a:xfrm>
          <a:off x="185611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A9DD56A1-D30C-4C37-B658-FCA77F4C62EC}"/>
            </a:ext>
          </a:extLst>
        </xdr:cNvPr>
        <xdr:cNvSpPr txBox="1"/>
      </xdr:nvSpPr>
      <xdr:spPr>
        <a:xfrm>
          <a:off x="177762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52FB3566-EE76-48E9-A6A5-24F7DE7F7183}"/>
            </a:ext>
          </a:extLst>
        </xdr:cNvPr>
        <xdr:cNvSpPr txBox="1"/>
      </xdr:nvSpPr>
      <xdr:spPr>
        <a:xfrm>
          <a:off x="170015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DA3A1CC4-C7CB-45D0-9418-FA71B7997604}"/>
            </a:ext>
          </a:extLst>
        </xdr:cNvPr>
        <xdr:cNvSpPr txBox="1"/>
      </xdr:nvSpPr>
      <xdr:spPr>
        <a:xfrm>
          <a:off x="162268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1D0271FE-F859-480B-8AAF-D270B2B7BA6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1862014A-080F-4863-A0E4-E9B6CE0F810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15ED6AD8-056B-4DD1-8BD5-E482B7680E3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89A53EE-2F08-4950-88F0-90F84A3C387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BDFFD25D-7F82-4773-82CE-9989CF212C1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D9CF86DC-34AB-41C0-BA92-9B9B3B89522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1364624B-8D10-4115-8C15-36C9EE7624C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9FAC113-9EFF-4166-B18A-E44E56A7C87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F8C4C86-BBFB-46D1-9D4F-3CC9BE61923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FAFA706F-2E8A-483F-9505-140A73F3083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92D0C74-DC80-43EC-A09B-3E86550C428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1B57137E-9B35-4B49-ADB5-71F54F54158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D2C95FE4-54C2-4CC2-9812-706F4FDFDBC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1CDDD772-FEA8-4710-AD3F-775876121ED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B14511D6-76E6-4009-9AC0-3FBA4813D83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90DEFC62-EC85-42B2-BAA3-3BC4AC9CE6B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D8D4387B-E5DB-43E1-A6A9-AB18B8A1D07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BB501557-D71B-43C1-A839-2AAC4C71E38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BCFF5380-E552-4BE3-A89E-A14E07C040C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6258797B-8E14-44A4-80C9-7A0FE3E0DF7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26E73B16-D512-44F6-A33E-84AA0A56E40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979F3A9B-0377-4476-9F30-2E7E55A702B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1072424B-DFCF-41A3-9541-7FC80E8EA17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596B6D9C-86FB-4183-9FB1-05C6AF0C7DF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49530</xdr:rowOff>
    </xdr:from>
    <xdr:to>
      <xdr:col>85</xdr:col>
      <xdr:colOff>126364</xdr:colOff>
      <xdr:row>63</xdr:row>
      <xdr:rowOff>66675</xdr:rowOff>
    </xdr:to>
    <xdr:cxnSp macro="">
      <xdr:nvCxnSpPr>
        <xdr:cNvPr id="434" name="直線コネクタ 433">
          <a:extLst>
            <a:ext uri="{FF2B5EF4-FFF2-40B4-BE49-F238E27FC236}">
              <a16:creationId xmlns:a16="http://schemas.microsoft.com/office/drawing/2014/main" id="{AABB8B0C-93C2-4E2F-8F1F-2425C6C829A9}"/>
            </a:ext>
          </a:extLst>
        </xdr:cNvPr>
        <xdr:cNvCxnSpPr/>
      </xdr:nvCxnSpPr>
      <xdr:spPr>
        <a:xfrm flipV="1">
          <a:off x="14375764" y="9605010"/>
          <a:ext cx="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70502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B1A11F77-9EF0-4729-A0DD-D506655C7667}"/>
            </a:ext>
          </a:extLst>
        </xdr:cNvPr>
        <xdr:cNvSpPr txBox="1"/>
      </xdr:nvSpPr>
      <xdr:spPr>
        <a:xfrm>
          <a:off x="144145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66675</xdr:rowOff>
    </xdr:from>
    <xdr:to>
      <xdr:col>86</xdr:col>
      <xdr:colOff>25400</xdr:colOff>
      <xdr:row>63</xdr:row>
      <xdr:rowOff>66675</xdr:rowOff>
    </xdr:to>
    <xdr:cxnSp macro="">
      <xdr:nvCxnSpPr>
        <xdr:cNvPr id="436" name="直線コネクタ 435">
          <a:extLst>
            <a:ext uri="{FF2B5EF4-FFF2-40B4-BE49-F238E27FC236}">
              <a16:creationId xmlns:a16="http://schemas.microsoft.com/office/drawing/2014/main" id="{2C9F114B-B79A-45DD-A888-FCDF0D0BB404}"/>
            </a:ext>
          </a:extLst>
        </xdr:cNvPr>
        <xdr:cNvCxnSpPr/>
      </xdr:nvCxnSpPr>
      <xdr:spPr>
        <a:xfrm>
          <a:off x="14287500" y="1062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167657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17D15A15-D923-411E-AAD1-33E746B8D043}"/>
            </a:ext>
          </a:extLst>
        </xdr:cNvPr>
        <xdr:cNvSpPr txBox="1"/>
      </xdr:nvSpPr>
      <xdr:spPr>
        <a:xfrm>
          <a:off x="144145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49530</xdr:rowOff>
    </xdr:from>
    <xdr:to>
      <xdr:col>86</xdr:col>
      <xdr:colOff>25400</xdr:colOff>
      <xdr:row>57</xdr:row>
      <xdr:rowOff>49530</xdr:rowOff>
    </xdr:to>
    <xdr:cxnSp macro="">
      <xdr:nvCxnSpPr>
        <xdr:cNvPr id="438" name="直線コネクタ 437">
          <a:extLst>
            <a:ext uri="{FF2B5EF4-FFF2-40B4-BE49-F238E27FC236}">
              <a16:creationId xmlns:a16="http://schemas.microsoft.com/office/drawing/2014/main" id="{8BD62BD3-F9A4-4632-90B6-9415D6EA7620}"/>
            </a:ext>
          </a:extLst>
        </xdr:cNvPr>
        <xdr:cNvCxnSpPr/>
      </xdr:nvCxnSpPr>
      <xdr:spPr>
        <a:xfrm>
          <a:off x="14287500" y="960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34307</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3FA895B7-F1E1-42B7-835D-1CB12CBBB3CF}"/>
            </a:ext>
          </a:extLst>
        </xdr:cNvPr>
        <xdr:cNvSpPr txBox="1"/>
      </xdr:nvSpPr>
      <xdr:spPr>
        <a:xfrm>
          <a:off x="144145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440" name="フローチャート: 判断 439">
          <a:extLst>
            <a:ext uri="{FF2B5EF4-FFF2-40B4-BE49-F238E27FC236}">
              <a16:creationId xmlns:a16="http://schemas.microsoft.com/office/drawing/2014/main" id="{13EB36CE-60C0-47EB-AEC6-2435DCCD8E9E}"/>
            </a:ext>
          </a:extLst>
        </xdr:cNvPr>
        <xdr:cNvSpPr/>
      </xdr:nvSpPr>
      <xdr:spPr>
        <a:xfrm>
          <a:off x="14325600" y="101142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27305</xdr:rowOff>
    </xdr:from>
    <xdr:to>
      <xdr:col>81</xdr:col>
      <xdr:colOff>101600</xdr:colOff>
      <xdr:row>60</xdr:row>
      <xdr:rowOff>128905</xdr:rowOff>
    </xdr:to>
    <xdr:sp macro="" textlink="">
      <xdr:nvSpPr>
        <xdr:cNvPr id="441" name="フローチャート: 判断 440">
          <a:extLst>
            <a:ext uri="{FF2B5EF4-FFF2-40B4-BE49-F238E27FC236}">
              <a16:creationId xmlns:a16="http://schemas.microsoft.com/office/drawing/2014/main" id="{51110C6B-2A3D-48E7-B907-6C8BFFA7BF11}"/>
            </a:ext>
          </a:extLst>
        </xdr:cNvPr>
        <xdr:cNvSpPr/>
      </xdr:nvSpPr>
      <xdr:spPr>
        <a:xfrm>
          <a:off x="135788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2" name="フローチャート: 判断 441">
          <a:extLst>
            <a:ext uri="{FF2B5EF4-FFF2-40B4-BE49-F238E27FC236}">
              <a16:creationId xmlns:a16="http://schemas.microsoft.com/office/drawing/2014/main" id="{9F0A2F75-0360-4488-8A00-760E95C266AB}"/>
            </a:ext>
          </a:extLst>
        </xdr:cNvPr>
        <xdr:cNvSpPr/>
      </xdr:nvSpPr>
      <xdr:spPr>
        <a:xfrm>
          <a:off x="128041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43" name="フローチャート: 判断 442">
          <a:extLst>
            <a:ext uri="{FF2B5EF4-FFF2-40B4-BE49-F238E27FC236}">
              <a16:creationId xmlns:a16="http://schemas.microsoft.com/office/drawing/2014/main" id="{4AA66F1B-1649-41B7-ABC6-44ECF8349111}"/>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444" name="フローチャート: 判断 443">
          <a:extLst>
            <a:ext uri="{FF2B5EF4-FFF2-40B4-BE49-F238E27FC236}">
              <a16:creationId xmlns:a16="http://schemas.microsoft.com/office/drawing/2014/main" id="{C4E9A32D-850E-40A1-A026-1592CE352A48}"/>
            </a:ext>
          </a:extLst>
        </xdr:cNvPr>
        <xdr:cNvSpPr/>
      </xdr:nvSpPr>
      <xdr:spPr>
        <a:xfrm>
          <a:off x="1123188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6D6DA84A-543B-4D22-9C16-5EB19FA6C43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D3EA059-04CC-4AF0-842C-BE483FB2CCE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B94CF1F-6D62-48B0-B668-44F16C0439E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C6E983A-84EB-486C-9936-77B5A9AD5D3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F3A2A016-958D-4E74-BFD1-417E49B5B61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170180</xdr:rowOff>
    </xdr:from>
    <xdr:to>
      <xdr:col>85</xdr:col>
      <xdr:colOff>177800</xdr:colOff>
      <xdr:row>57</xdr:row>
      <xdr:rowOff>100330</xdr:rowOff>
    </xdr:to>
    <xdr:sp macro="" textlink="">
      <xdr:nvSpPr>
        <xdr:cNvPr id="450" name="楕円 449">
          <a:extLst>
            <a:ext uri="{FF2B5EF4-FFF2-40B4-BE49-F238E27FC236}">
              <a16:creationId xmlns:a16="http://schemas.microsoft.com/office/drawing/2014/main" id="{F83A0A09-3CA5-4B7A-88B0-36C8B093D57E}"/>
            </a:ext>
          </a:extLst>
        </xdr:cNvPr>
        <xdr:cNvSpPr/>
      </xdr:nvSpPr>
      <xdr:spPr>
        <a:xfrm>
          <a:off x="14325600" y="9558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123207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836CDBC6-B98F-493A-BD7D-0CF0CBC3F0AD}"/>
            </a:ext>
          </a:extLst>
        </xdr:cNvPr>
        <xdr:cNvSpPr txBox="1"/>
      </xdr:nvSpPr>
      <xdr:spPr>
        <a:xfrm>
          <a:off x="144145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452" name="楕円 451">
          <a:extLst>
            <a:ext uri="{FF2B5EF4-FFF2-40B4-BE49-F238E27FC236}">
              <a16:creationId xmlns:a16="http://schemas.microsoft.com/office/drawing/2014/main" id="{0C5394CC-86B0-4C8A-AC0B-9E75AF66853D}"/>
            </a:ext>
          </a:extLst>
        </xdr:cNvPr>
        <xdr:cNvSpPr/>
      </xdr:nvSpPr>
      <xdr:spPr>
        <a:xfrm>
          <a:off x="13578840" y="950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49530</xdr:rowOff>
    </xdr:to>
    <xdr:cxnSp macro="">
      <xdr:nvCxnSpPr>
        <xdr:cNvPr id="453" name="直線コネクタ 452">
          <a:extLst>
            <a:ext uri="{FF2B5EF4-FFF2-40B4-BE49-F238E27FC236}">
              <a16:creationId xmlns:a16="http://schemas.microsoft.com/office/drawing/2014/main" id="{B0F1DCAD-D6F0-4EE4-A8C8-BF3A76A625FF}"/>
            </a:ext>
          </a:extLst>
        </xdr:cNvPr>
        <xdr:cNvCxnSpPr/>
      </xdr:nvCxnSpPr>
      <xdr:spPr>
        <a:xfrm>
          <a:off x="13629640" y="955548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71120</xdr:rowOff>
    </xdr:from>
    <xdr:to>
      <xdr:col>76</xdr:col>
      <xdr:colOff>165100</xdr:colOff>
      <xdr:row>57</xdr:row>
      <xdr:rowOff>1270</xdr:rowOff>
    </xdr:to>
    <xdr:sp macro="" textlink="">
      <xdr:nvSpPr>
        <xdr:cNvPr id="454" name="楕円 453">
          <a:extLst>
            <a:ext uri="{FF2B5EF4-FFF2-40B4-BE49-F238E27FC236}">
              <a16:creationId xmlns:a16="http://schemas.microsoft.com/office/drawing/2014/main" id="{B582CC80-D683-43A0-9B93-6608053D1F3D}"/>
            </a:ext>
          </a:extLst>
        </xdr:cNvPr>
        <xdr:cNvSpPr/>
      </xdr:nvSpPr>
      <xdr:spPr>
        <a:xfrm>
          <a:off x="12804140" y="9458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121920</xdr:rowOff>
    </xdr:from>
    <xdr:to>
      <xdr:col>81</xdr:col>
      <xdr:colOff>50800</xdr:colOff>
      <xdr:row>57</xdr:row>
      <xdr:rowOff>0</xdr:rowOff>
    </xdr:to>
    <xdr:cxnSp macro="">
      <xdr:nvCxnSpPr>
        <xdr:cNvPr id="455" name="直線コネクタ 454">
          <a:extLst>
            <a:ext uri="{FF2B5EF4-FFF2-40B4-BE49-F238E27FC236}">
              <a16:creationId xmlns:a16="http://schemas.microsoft.com/office/drawing/2014/main" id="{8DB64D65-A301-46DA-9663-4156F9D0381D}"/>
            </a:ext>
          </a:extLst>
        </xdr:cNvPr>
        <xdr:cNvCxnSpPr/>
      </xdr:nvCxnSpPr>
      <xdr:spPr>
        <a:xfrm>
          <a:off x="12854940" y="95097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25400</xdr:rowOff>
    </xdr:from>
    <xdr:to>
      <xdr:col>72</xdr:col>
      <xdr:colOff>38100</xdr:colOff>
      <xdr:row>56</xdr:row>
      <xdr:rowOff>127000</xdr:rowOff>
    </xdr:to>
    <xdr:sp macro="" textlink="">
      <xdr:nvSpPr>
        <xdr:cNvPr id="456" name="楕円 455">
          <a:extLst>
            <a:ext uri="{FF2B5EF4-FFF2-40B4-BE49-F238E27FC236}">
              <a16:creationId xmlns:a16="http://schemas.microsoft.com/office/drawing/2014/main" id="{C5FC6F93-1737-4222-BD9D-C87BC169E627}"/>
            </a:ext>
          </a:extLst>
        </xdr:cNvPr>
        <xdr:cNvSpPr/>
      </xdr:nvSpPr>
      <xdr:spPr>
        <a:xfrm>
          <a:off x="1202944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76200</xdr:rowOff>
    </xdr:from>
    <xdr:to>
      <xdr:col>76</xdr:col>
      <xdr:colOff>114300</xdr:colOff>
      <xdr:row>56</xdr:row>
      <xdr:rowOff>121920</xdr:rowOff>
    </xdr:to>
    <xdr:cxnSp macro="">
      <xdr:nvCxnSpPr>
        <xdr:cNvPr id="457" name="直線コネクタ 456">
          <a:extLst>
            <a:ext uri="{FF2B5EF4-FFF2-40B4-BE49-F238E27FC236}">
              <a16:creationId xmlns:a16="http://schemas.microsoft.com/office/drawing/2014/main" id="{C1F46AE5-94A0-401F-A85C-EDB6163D5909}"/>
            </a:ext>
          </a:extLst>
        </xdr:cNvPr>
        <xdr:cNvCxnSpPr/>
      </xdr:nvCxnSpPr>
      <xdr:spPr>
        <a:xfrm>
          <a:off x="12072620" y="946404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168275</xdr:rowOff>
    </xdr:from>
    <xdr:to>
      <xdr:col>67</xdr:col>
      <xdr:colOff>101600</xdr:colOff>
      <xdr:row>56</xdr:row>
      <xdr:rowOff>98425</xdr:rowOff>
    </xdr:to>
    <xdr:sp macro="" textlink="">
      <xdr:nvSpPr>
        <xdr:cNvPr id="458" name="楕円 457">
          <a:extLst>
            <a:ext uri="{FF2B5EF4-FFF2-40B4-BE49-F238E27FC236}">
              <a16:creationId xmlns:a16="http://schemas.microsoft.com/office/drawing/2014/main" id="{6209073D-804B-49FB-93A7-9A3983B9B51E}"/>
            </a:ext>
          </a:extLst>
        </xdr:cNvPr>
        <xdr:cNvSpPr/>
      </xdr:nvSpPr>
      <xdr:spPr>
        <a:xfrm>
          <a:off x="11231880" y="9388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47625</xdr:rowOff>
    </xdr:from>
    <xdr:to>
      <xdr:col>71</xdr:col>
      <xdr:colOff>177800</xdr:colOff>
      <xdr:row>56</xdr:row>
      <xdr:rowOff>76200</xdr:rowOff>
    </xdr:to>
    <xdr:cxnSp macro="">
      <xdr:nvCxnSpPr>
        <xdr:cNvPr id="459" name="直線コネクタ 458">
          <a:extLst>
            <a:ext uri="{FF2B5EF4-FFF2-40B4-BE49-F238E27FC236}">
              <a16:creationId xmlns:a16="http://schemas.microsoft.com/office/drawing/2014/main" id="{B4E5E5F1-F19B-4EFD-8E16-D41C4D1B5A28}"/>
            </a:ext>
          </a:extLst>
        </xdr:cNvPr>
        <xdr:cNvCxnSpPr/>
      </xdr:nvCxnSpPr>
      <xdr:spPr>
        <a:xfrm>
          <a:off x="11282680" y="94354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120032</xdr:rowOff>
    </xdr:from>
    <xdr:ext cx="405111" cy="259045"/>
    <xdr:sp macro="" textlink="">
      <xdr:nvSpPr>
        <xdr:cNvPr id="460" name="n_1aveValue【学校施設】&#10;有形固定資産減価償却率">
          <a:extLst>
            <a:ext uri="{FF2B5EF4-FFF2-40B4-BE49-F238E27FC236}">
              <a16:creationId xmlns:a16="http://schemas.microsoft.com/office/drawing/2014/main" id="{CB569D45-A59A-4325-9357-B7C6C27BDB80}"/>
            </a:ext>
          </a:extLst>
        </xdr:cNvPr>
        <xdr:cNvSpPr txBox="1"/>
      </xdr:nvSpPr>
      <xdr:spPr>
        <a:xfrm>
          <a:off x="134372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1" name="n_2aveValue【学校施設】&#10;有形固定資産減価償却率">
          <a:extLst>
            <a:ext uri="{FF2B5EF4-FFF2-40B4-BE49-F238E27FC236}">
              <a16:creationId xmlns:a16="http://schemas.microsoft.com/office/drawing/2014/main" id="{120C8E93-E42D-491D-BB22-71C3D9935520}"/>
            </a:ext>
          </a:extLst>
        </xdr:cNvPr>
        <xdr:cNvSpPr txBox="1"/>
      </xdr:nvSpPr>
      <xdr:spPr>
        <a:xfrm>
          <a:off x="12675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462" name="n_3aveValue【学校施設】&#10;有形固定資産減価償却率">
          <a:extLst>
            <a:ext uri="{FF2B5EF4-FFF2-40B4-BE49-F238E27FC236}">
              <a16:creationId xmlns:a16="http://schemas.microsoft.com/office/drawing/2014/main" id="{F1F48036-AEC8-4990-AD9F-A44E266189F0}"/>
            </a:ext>
          </a:extLst>
        </xdr:cNvPr>
        <xdr:cNvSpPr txBox="1"/>
      </xdr:nvSpPr>
      <xdr:spPr>
        <a:xfrm>
          <a:off x="119005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463" name="n_4aveValue【学校施設】&#10;有形固定資産減価償却率">
          <a:extLst>
            <a:ext uri="{FF2B5EF4-FFF2-40B4-BE49-F238E27FC236}">
              <a16:creationId xmlns:a16="http://schemas.microsoft.com/office/drawing/2014/main" id="{066FBE5F-7CDA-4E7A-8118-EF795B5DA40E}"/>
            </a:ext>
          </a:extLst>
        </xdr:cNvPr>
        <xdr:cNvSpPr txBox="1"/>
      </xdr:nvSpPr>
      <xdr:spPr>
        <a:xfrm>
          <a:off x="1110298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464" name="n_1mainValue【学校施設】&#10;有形固定資産減価償却率">
          <a:extLst>
            <a:ext uri="{FF2B5EF4-FFF2-40B4-BE49-F238E27FC236}">
              <a16:creationId xmlns:a16="http://schemas.microsoft.com/office/drawing/2014/main" id="{3052D823-124A-4091-8A95-28F3DDC7FCA6}"/>
            </a:ext>
          </a:extLst>
        </xdr:cNvPr>
        <xdr:cNvSpPr txBox="1"/>
      </xdr:nvSpPr>
      <xdr:spPr>
        <a:xfrm>
          <a:off x="134372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17797</xdr:rowOff>
    </xdr:from>
    <xdr:ext cx="405111" cy="259045"/>
    <xdr:sp macro="" textlink="">
      <xdr:nvSpPr>
        <xdr:cNvPr id="465" name="n_2mainValue【学校施設】&#10;有形固定資産減価償却率">
          <a:extLst>
            <a:ext uri="{FF2B5EF4-FFF2-40B4-BE49-F238E27FC236}">
              <a16:creationId xmlns:a16="http://schemas.microsoft.com/office/drawing/2014/main" id="{CF6738AE-2E81-4693-AB85-AE61C87D4735}"/>
            </a:ext>
          </a:extLst>
        </xdr:cNvPr>
        <xdr:cNvSpPr txBox="1"/>
      </xdr:nvSpPr>
      <xdr:spPr>
        <a:xfrm>
          <a:off x="1267524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143527</xdr:rowOff>
    </xdr:from>
    <xdr:ext cx="405111" cy="259045"/>
    <xdr:sp macro="" textlink="">
      <xdr:nvSpPr>
        <xdr:cNvPr id="466" name="n_3mainValue【学校施設】&#10;有形固定資産減価償却率">
          <a:extLst>
            <a:ext uri="{FF2B5EF4-FFF2-40B4-BE49-F238E27FC236}">
              <a16:creationId xmlns:a16="http://schemas.microsoft.com/office/drawing/2014/main" id="{37F5850A-466C-43BC-93C3-DDFDF9A06CEA}"/>
            </a:ext>
          </a:extLst>
        </xdr:cNvPr>
        <xdr:cNvSpPr txBox="1"/>
      </xdr:nvSpPr>
      <xdr:spPr>
        <a:xfrm>
          <a:off x="1190054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114952</xdr:rowOff>
    </xdr:from>
    <xdr:ext cx="405111" cy="259045"/>
    <xdr:sp macro="" textlink="">
      <xdr:nvSpPr>
        <xdr:cNvPr id="467" name="n_4mainValue【学校施設】&#10;有形固定資産減価償却率">
          <a:extLst>
            <a:ext uri="{FF2B5EF4-FFF2-40B4-BE49-F238E27FC236}">
              <a16:creationId xmlns:a16="http://schemas.microsoft.com/office/drawing/2014/main" id="{FE29B0C5-06A7-46FD-AF66-7F0D71C2549D}"/>
            </a:ext>
          </a:extLst>
        </xdr:cNvPr>
        <xdr:cNvSpPr txBox="1"/>
      </xdr:nvSpPr>
      <xdr:spPr>
        <a:xfrm>
          <a:off x="11102984" y="916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9D250D5E-FA92-4F30-9BE4-CB7BA61BC40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7AA4B6C-AB3B-4BEE-9139-ED4475BD4A2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109ECA3B-A90D-49F1-9C7C-EF05601B7CD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FD4BD6E6-7E25-41F9-8695-65DA890BD87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511512D8-97FC-49AA-B80D-A5DE699BE65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E0DBE0AA-4E38-4395-B896-C12413663B4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5469D5B2-AFCB-4C24-91A5-1F478DE792C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588BA956-6F2D-42A0-97CB-DB2F66F4D34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59AEAB59-4048-43B6-B8F0-DA93A948080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6CDC8C58-998A-4850-BFD0-AC82189EF1D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3F85848-238C-4BA3-AB42-E51832542E5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9FC479B1-E2B6-4F9B-9CC7-17307D3B0E0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9A56484-91AF-4E4F-BEAE-59F6EC9ACFC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56BA904A-B98F-4AE7-A53D-3D58F0103AF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B308CE6D-94C5-4A2D-9FB9-A1146CDDCB4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5A5ED871-056C-4113-A597-7B9A3D7F6AD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32F4A33C-9CE0-4B32-B7E3-8472ADBE4BB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DD135355-BD6C-49C9-B55C-17F74925FAA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EB052B57-30FD-4278-8E86-34B8169A98E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61024F0C-6D6C-482B-9302-28ED49EF92B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AEA77427-6189-4675-ABB2-4879C5570CF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85CBBABD-640B-4D56-ACE7-38ADD916650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77C1094E-F562-49AA-A011-5900C89CD1E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8988C0DC-F1F7-4AD7-90EA-D622D0ADC53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2" name="直線コネクタ 491">
          <a:extLst>
            <a:ext uri="{FF2B5EF4-FFF2-40B4-BE49-F238E27FC236}">
              <a16:creationId xmlns:a16="http://schemas.microsoft.com/office/drawing/2014/main" id="{CBB0B1A9-BDE7-4342-8CC2-E9050BA914B1}"/>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3" name="【学校施設】&#10;一人当たり面積最小値テキスト">
          <a:extLst>
            <a:ext uri="{FF2B5EF4-FFF2-40B4-BE49-F238E27FC236}">
              <a16:creationId xmlns:a16="http://schemas.microsoft.com/office/drawing/2014/main" id="{4D9E049D-F053-4327-80C8-8E4F176A42F6}"/>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4" name="直線コネクタ 493">
          <a:extLst>
            <a:ext uri="{FF2B5EF4-FFF2-40B4-BE49-F238E27FC236}">
              <a16:creationId xmlns:a16="http://schemas.microsoft.com/office/drawing/2014/main" id="{9848965A-60BF-45CB-A2FC-5DE91C6F5344}"/>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5" name="【学校施設】&#10;一人当たり面積最大値テキスト">
          <a:extLst>
            <a:ext uri="{FF2B5EF4-FFF2-40B4-BE49-F238E27FC236}">
              <a16:creationId xmlns:a16="http://schemas.microsoft.com/office/drawing/2014/main" id="{219E891D-B6F8-4DAC-9757-3ADFCBB021F8}"/>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6" name="直線コネクタ 495">
          <a:extLst>
            <a:ext uri="{FF2B5EF4-FFF2-40B4-BE49-F238E27FC236}">
              <a16:creationId xmlns:a16="http://schemas.microsoft.com/office/drawing/2014/main" id="{2FBA37B7-AAE1-495B-B8B4-AD659D615239}"/>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497" name="【学校施設】&#10;一人当たり面積平均値テキスト">
          <a:extLst>
            <a:ext uri="{FF2B5EF4-FFF2-40B4-BE49-F238E27FC236}">
              <a16:creationId xmlns:a16="http://schemas.microsoft.com/office/drawing/2014/main" id="{75FDEC00-B10F-4DA3-8D81-34A0D6E027FA}"/>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8" name="フローチャート: 判断 497">
          <a:extLst>
            <a:ext uri="{FF2B5EF4-FFF2-40B4-BE49-F238E27FC236}">
              <a16:creationId xmlns:a16="http://schemas.microsoft.com/office/drawing/2014/main" id="{95AA90AA-93A7-4E72-90EF-ACF71D4638F1}"/>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9" name="フローチャート: 判断 498">
          <a:extLst>
            <a:ext uri="{FF2B5EF4-FFF2-40B4-BE49-F238E27FC236}">
              <a16:creationId xmlns:a16="http://schemas.microsoft.com/office/drawing/2014/main" id="{03620569-1E42-4A0F-AA68-B47F8AE27BCC}"/>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00" name="フローチャート: 判断 499">
          <a:extLst>
            <a:ext uri="{FF2B5EF4-FFF2-40B4-BE49-F238E27FC236}">
              <a16:creationId xmlns:a16="http://schemas.microsoft.com/office/drawing/2014/main" id="{4C3BA57C-8A93-4411-B88D-3B5F21F63D6F}"/>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01" name="フローチャート: 判断 500">
          <a:extLst>
            <a:ext uri="{FF2B5EF4-FFF2-40B4-BE49-F238E27FC236}">
              <a16:creationId xmlns:a16="http://schemas.microsoft.com/office/drawing/2014/main" id="{3A425F1A-22B8-40CE-887F-49A81E84F750}"/>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2" name="フローチャート: 判断 501">
          <a:extLst>
            <a:ext uri="{FF2B5EF4-FFF2-40B4-BE49-F238E27FC236}">
              <a16:creationId xmlns:a16="http://schemas.microsoft.com/office/drawing/2014/main" id="{2DEBA82F-D942-4B07-8ED0-817A2899AB30}"/>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CA763E9-7880-45CB-980A-D6DF8DA84DB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1435AE3-0CAF-49B3-A7B9-DD676FB2DF3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C537485-FF18-4248-ABF7-49CB4C3199A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1AB60BF-DACA-4635-85D7-2CC38BC878C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BA0453C-2DC2-42FC-B672-B0E14E72338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165608</xdr:rowOff>
    </xdr:from>
    <xdr:to>
      <xdr:col>116</xdr:col>
      <xdr:colOff>114300</xdr:colOff>
      <xdr:row>61</xdr:row>
      <xdr:rowOff>95758</xdr:rowOff>
    </xdr:to>
    <xdr:sp macro="" textlink="">
      <xdr:nvSpPr>
        <xdr:cNvPr id="508" name="楕円 507">
          <a:extLst>
            <a:ext uri="{FF2B5EF4-FFF2-40B4-BE49-F238E27FC236}">
              <a16:creationId xmlns:a16="http://schemas.microsoft.com/office/drawing/2014/main" id="{C233EDCA-B043-4680-B270-4ED26665656F}"/>
            </a:ext>
          </a:extLst>
        </xdr:cNvPr>
        <xdr:cNvSpPr/>
      </xdr:nvSpPr>
      <xdr:spPr>
        <a:xfrm>
          <a:off x="19458940" y="10224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17035</xdr:rowOff>
    </xdr:from>
    <xdr:ext cx="469744" cy="259045"/>
    <xdr:sp macro="" textlink="">
      <xdr:nvSpPr>
        <xdr:cNvPr id="509" name="【学校施設】&#10;一人当たり面積該当値テキスト">
          <a:extLst>
            <a:ext uri="{FF2B5EF4-FFF2-40B4-BE49-F238E27FC236}">
              <a16:creationId xmlns:a16="http://schemas.microsoft.com/office/drawing/2014/main" id="{48F529B4-6266-4203-85F6-D21996F51405}"/>
            </a:ext>
          </a:extLst>
        </xdr:cNvPr>
        <xdr:cNvSpPr txBox="1"/>
      </xdr:nvSpPr>
      <xdr:spPr>
        <a:xfrm>
          <a:off x="19547840"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510" name="楕円 509">
          <a:extLst>
            <a:ext uri="{FF2B5EF4-FFF2-40B4-BE49-F238E27FC236}">
              <a16:creationId xmlns:a16="http://schemas.microsoft.com/office/drawing/2014/main" id="{C9963369-F791-4B15-A80C-7762DC3704F8}"/>
            </a:ext>
          </a:extLst>
        </xdr:cNvPr>
        <xdr:cNvSpPr/>
      </xdr:nvSpPr>
      <xdr:spPr>
        <a:xfrm>
          <a:off x="18735040" y="1022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44958</xdr:rowOff>
    </xdr:to>
    <xdr:cxnSp macro="">
      <xdr:nvCxnSpPr>
        <xdr:cNvPr id="511" name="直線コネクタ 510">
          <a:extLst>
            <a:ext uri="{FF2B5EF4-FFF2-40B4-BE49-F238E27FC236}">
              <a16:creationId xmlns:a16="http://schemas.microsoft.com/office/drawing/2014/main" id="{712BD5C8-BE40-4AE7-9E63-C92332516FC6}"/>
            </a:ext>
          </a:extLst>
        </xdr:cNvPr>
        <xdr:cNvCxnSpPr/>
      </xdr:nvCxnSpPr>
      <xdr:spPr>
        <a:xfrm>
          <a:off x="18778220" y="10267950"/>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164084</xdr:rowOff>
    </xdr:from>
    <xdr:to>
      <xdr:col>107</xdr:col>
      <xdr:colOff>101600</xdr:colOff>
      <xdr:row>61</xdr:row>
      <xdr:rowOff>94234</xdr:rowOff>
    </xdr:to>
    <xdr:sp macro="" textlink="">
      <xdr:nvSpPr>
        <xdr:cNvPr id="512" name="楕円 511">
          <a:extLst>
            <a:ext uri="{FF2B5EF4-FFF2-40B4-BE49-F238E27FC236}">
              <a16:creationId xmlns:a16="http://schemas.microsoft.com/office/drawing/2014/main" id="{C5571255-91FC-4339-A10C-F962C244162B}"/>
            </a:ext>
          </a:extLst>
        </xdr:cNvPr>
        <xdr:cNvSpPr/>
      </xdr:nvSpPr>
      <xdr:spPr>
        <a:xfrm>
          <a:off x="17937480" y="10222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41910</xdr:rowOff>
    </xdr:from>
    <xdr:to>
      <xdr:col>111</xdr:col>
      <xdr:colOff>177800</xdr:colOff>
      <xdr:row>61</xdr:row>
      <xdr:rowOff>43434</xdr:rowOff>
    </xdr:to>
    <xdr:cxnSp macro="">
      <xdr:nvCxnSpPr>
        <xdr:cNvPr id="513" name="直線コネクタ 512">
          <a:extLst>
            <a:ext uri="{FF2B5EF4-FFF2-40B4-BE49-F238E27FC236}">
              <a16:creationId xmlns:a16="http://schemas.microsoft.com/office/drawing/2014/main" id="{0C6BEB96-52DC-4E93-B46C-018FE1E5CAD1}"/>
            </a:ext>
          </a:extLst>
        </xdr:cNvPr>
        <xdr:cNvCxnSpPr/>
      </xdr:nvCxnSpPr>
      <xdr:spPr>
        <a:xfrm flipV="1">
          <a:off x="17988280" y="10267950"/>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163322</xdr:rowOff>
    </xdr:from>
    <xdr:to>
      <xdr:col>102</xdr:col>
      <xdr:colOff>165100</xdr:colOff>
      <xdr:row>61</xdr:row>
      <xdr:rowOff>93472</xdr:rowOff>
    </xdr:to>
    <xdr:sp macro="" textlink="">
      <xdr:nvSpPr>
        <xdr:cNvPr id="514" name="楕円 513">
          <a:extLst>
            <a:ext uri="{FF2B5EF4-FFF2-40B4-BE49-F238E27FC236}">
              <a16:creationId xmlns:a16="http://schemas.microsoft.com/office/drawing/2014/main" id="{F490CE95-25B4-4ED2-9EE2-25B2AAC87C27}"/>
            </a:ext>
          </a:extLst>
        </xdr:cNvPr>
        <xdr:cNvSpPr/>
      </xdr:nvSpPr>
      <xdr:spPr>
        <a:xfrm>
          <a:off x="17162780" y="1022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42672</xdr:rowOff>
    </xdr:from>
    <xdr:to>
      <xdr:col>107</xdr:col>
      <xdr:colOff>50800</xdr:colOff>
      <xdr:row>61</xdr:row>
      <xdr:rowOff>43434</xdr:rowOff>
    </xdr:to>
    <xdr:cxnSp macro="">
      <xdr:nvCxnSpPr>
        <xdr:cNvPr id="515" name="直線コネクタ 514">
          <a:extLst>
            <a:ext uri="{FF2B5EF4-FFF2-40B4-BE49-F238E27FC236}">
              <a16:creationId xmlns:a16="http://schemas.microsoft.com/office/drawing/2014/main" id="{74419CD5-828B-4789-831B-3D1CC84F412D}"/>
            </a:ext>
          </a:extLst>
        </xdr:cNvPr>
        <xdr:cNvCxnSpPr/>
      </xdr:nvCxnSpPr>
      <xdr:spPr>
        <a:xfrm>
          <a:off x="17213580" y="10268712"/>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xdr:rowOff>
    </xdr:from>
    <xdr:to>
      <xdr:col>98</xdr:col>
      <xdr:colOff>38100</xdr:colOff>
      <xdr:row>61</xdr:row>
      <xdr:rowOff>101854</xdr:rowOff>
    </xdr:to>
    <xdr:sp macro="" textlink="">
      <xdr:nvSpPr>
        <xdr:cNvPr id="516" name="楕円 515">
          <a:extLst>
            <a:ext uri="{FF2B5EF4-FFF2-40B4-BE49-F238E27FC236}">
              <a16:creationId xmlns:a16="http://schemas.microsoft.com/office/drawing/2014/main" id="{9F04A67F-832E-4C19-B681-FF4699955543}"/>
            </a:ext>
          </a:extLst>
        </xdr:cNvPr>
        <xdr:cNvSpPr/>
      </xdr:nvSpPr>
      <xdr:spPr>
        <a:xfrm>
          <a:off x="16388080" y="10226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42672</xdr:rowOff>
    </xdr:from>
    <xdr:to>
      <xdr:col>102</xdr:col>
      <xdr:colOff>114300</xdr:colOff>
      <xdr:row>61</xdr:row>
      <xdr:rowOff>51054</xdr:rowOff>
    </xdr:to>
    <xdr:cxnSp macro="">
      <xdr:nvCxnSpPr>
        <xdr:cNvPr id="517" name="直線コネクタ 516">
          <a:extLst>
            <a:ext uri="{FF2B5EF4-FFF2-40B4-BE49-F238E27FC236}">
              <a16:creationId xmlns:a16="http://schemas.microsoft.com/office/drawing/2014/main" id="{677DC8AC-C38A-44C1-A042-0FD36C160A9F}"/>
            </a:ext>
          </a:extLst>
        </xdr:cNvPr>
        <xdr:cNvCxnSpPr/>
      </xdr:nvCxnSpPr>
      <xdr:spPr>
        <a:xfrm flipV="1">
          <a:off x="16431260" y="10268712"/>
          <a:ext cx="7823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18" name="n_1aveValue【学校施設】&#10;一人当たり面積">
          <a:extLst>
            <a:ext uri="{FF2B5EF4-FFF2-40B4-BE49-F238E27FC236}">
              <a16:creationId xmlns:a16="http://schemas.microsoft.com/office/drawing/2014/main" id="{8EAE66F7-7829-4ABE-BA75-BF619839DF78}"/>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519" name="n_2aveValue【学校施設】&#10;一人当たり面積">
          <a:extLst>
            <a:ext uri="{FF2B5EF4-FFF2-40B4-BE49-F238E27FC236}">
              <a16:creationId xmlns:a16="http://schemas.microsoft.com/office/drawing/2014/main" id="{1EB123F9-CFB0-49F4-B328-CC69FECC83CB}"/>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520" name="n_3aveValue【学校施設】&#10;一人当たり面積">
          <a:extLst>
            <a:ext uri="{FF2B5EF4-FFF2-40B4-BE49-F238E27FC236}">
              <a16:creationId xmlns:a16="http://schemas.microsoft.com/office/drawing/2014/main" id="{0F65D854-C558-4A15-9CF5-B3DA407E06BD}"/>
            </a:ext>
          </a:extLst>
        </xdr:cNvPr>
        <xdr:cNvSpPr txBox="1"/>
      </xdr:nvSpPr>
      <xdr:spPr>
        <a:xfrm>
          <a:off x="1700156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521" name="n_4aveValue【学校施設】&#10;一人当たり面積">
          <a:extLst>
            <a:ext uri="{FF2B5EF4-FFF2-40B4-BE49-F238E27FC236}">
              <a16:creationId xmlns:a16="http://schemas.microsoft.com/office/drawing/2014/main" id="{85EE4469-3B1A-4233-9023-2C579D16F607}"/>
            </a:ext>
          </a:extLst>
        </xdr:cNvPr>
        <xdr:cNvSpPr txBox="1"/>
      </xdr:nvSpPr>
      <xdr:spPr>
        <a:xfrm>
          <a:off x="162268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109237</xdr:rowOff>
    </xdr:from>
    <xdr:ext cx="469744" cy="259045"/>
    <xdr:sp macro="" textlink="">
      <xdr:nvSpPr>
        <xdr:cNvPr id="522" name="n_1mainValue【学校施設】&#10;一人当たり面積">
          <a:extLst>
            <a:ext uri="{FF2B5EF4-FFF2-40B4-BE49-F238E27FC236}">
              <a16:creationId xmlns:a16="http://schemas.microsoft.com/office/drawing/2014/main" id="{25D09321-87EC-48B5-854C-6AAC8942E8C4}"/>
            </a:ext>
          </a:extLst>
        </xdr:cNvPr>
        <xdr:cNvSpPr txBox="1"/>
      </xdr:nvSpPr>
      <xdr:spPr>
        <a:xfrm>
          <a:off x="185611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523" name="n_2mainValue【学校施設】&#10;一人当たり面積">
          <a:extLst>
            <a:ext uri="{FF2B5EF4-FFF2-40B4-BE49-F238E27FC236}">
              <a16:creationId xmlns:a16="http://schemas.microsoft.com/office/drawing/2014/main" id="{5F021E2B-5D02-4F74-A1B3-578B20B2B2D8}"/>
            </a:ext>
          </a:extLst>
        </xdr:cNvPr>
        <xdr:cNvSpPr txBox="1"/>
      </xdr:nvSpPr>
      <xdr:spPr>
        <a:xfrm>
          <a:off x="17776267" y="1000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109999</xdr:rowOff>
    </xdr:from>
    <xdr:ext cx="469744" cy="259045"/>
    <xdr:sp macro="" textlink="">
      <xdr:nvSpPr>
        <xdr:cNvPr id="524" name="n_3mainValue【学校施設】&#10;一人当たり面積">
          <a:extLst>
            <a:ext uri="{FF2B5EF4-FFF2-40B4-BE49-F238E27FC236}">
              <a16:creationId xmlns:a16="http://schemas.microsoft.com/office/drawing/2014/main" id="{FDBEA876-03C6-4D4B-BDA9-325466F177E3}"/>
            </a:ext>
          </a:extLst>
        </xdr:cNvPr>
        <xdr:cNvSpPr txBox="1"/>
      </xdr:nvSpPr>
      <xdr:spPr>
        <a:xfrm>
          <a:off x="1700156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118381</xdr:rowOff>
    </xdr:from>
    <xdr:ext cx="469744" cy="259045"/>
    <xdr:sp macro="" textlink="">
      <xdr:nvSpPr>
        <xdr:cNvPr id="525" name="n_4mainValue【学校施設】&#10;一人当たり面積">
          <a:extLst>
            <a:ext uri="{FF2B5EF4-FFF2-40B4-BE49-F238E27FC236}">
              <a16:creationId xmlns:a16="http://schemas.microsoft.com/office/drawing/2014/main" id="{258082DB-B168-4B51-A6BF-597D9E955CFE}"/>
            </a:ext>
          </a:extLst>
        </xdr:cNvPr>
        <xdr:cNvSpPr txBox="1"/>
      </xdr:nvSpPr>
      <xdr:spPr>
        <a:xfrm>
          <a:off x="16226867"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CB5C5747-F3C3-47A3-B43D-183B6B285C7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BE3D35E0-25B8-48C0-9A84-DA2E89C2101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F6C02E42-1915-49A7-9BC9-CFC63AC6696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D2A212E6-9657-43CF-94AE-27811BDD8CB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37E482FB-2025-4433-92CF-BF2782C8FA5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96175218-4849-4A23-BB04-70F6C6F2062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62BEB7FB-F87D-45EC-A755-1A3540078D9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E8D90412-32DB-4289-A5F4-55F4B147DEE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F936CA9E-02AA-4E8D-A0EF-919EF646CD8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47D9E5EB-0E67-4F08-BCD0-3CB10E815DA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8EDDD349-1794-4CB8-80E2-1F601EA3258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A7EE45D8-18F1-4BCE-9499-6AD629448DD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B184929B-CD5E-46E5-B20A-70534FDBB09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5E1D61AC-859E-47C7-870B-6D0699217F0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5CE5C9A0-48FA-48F2-8A88-EC65446ED06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BF6C603B-1EF9-41BD-BB8A-45588B22D1D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D5A35BA-E709-460E-941D-0D873AD7748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AB6B0F4B-3FE5-450E-ACE0-DDEE40360FD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C7A4F94F-098F-416A-8D53-5301B101F0A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56D48DA5-0BBF-4168-AE35-1FABD9190E4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8FF62F9F-03D1-4231-BCFC-BBF4899FD07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8B0FB591-C8EB-41C1-B0B5-70608896515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DE0D1135-7697-4E85-A9C5-2AB6AC6085C2}"/>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E9C78F8E-106C-4F65-8E51-47E643F2633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8A5F3B1C-8728-45E9-9FB9-F5A4E52FC26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D2C268A7-D595-4BCF-967C-E5EB0782BC3C}"/>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3C81D2C9-DFD4-4BD4-BABE-4CEA0FB34999}"/>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9BBC146-F0C6-4F48-A20D-062DA34E2F2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4" name="【児童館】&#10;有形固定資産減価償却率最大値テキスト">
          <a:extLst>
            <a:ext uri="{FF2B5EF4-FFF2-40B4-BE49-F238E27FC236}">
              <a16:creationId xmlns:a16="http://schemas.microsoft.com/office/drawing/2014/main" id="{7F3339F9-A7C3-4DE0-B093-5EED955D93F4}"/>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5" name="直線コネクタ 554">
          <a:extLst>
            <a:ext uri="{FF2B5EF4-FFF2-40B4-BE49-F238E27FC236}">
              <a16:creationId xmlns:a16="http://schemas.microsoft.com/office/drawing/2014/main" id="{117F4C44-C270-432E-AB23-C10C52C09F8F}"/>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556" name="【児童館】&#10;有形固定資産減価償却率平均値テキスト">
          <a:extLst>
            <a:ext uri="{FF2B5EF4-FFF2-40B4-BE49-F238E27FC236}">
              <a16:creationId xmlns:a16="http://schemas.microsoft.com/office/drawing/2014/main" id="{A2A7DDD7-DA0B-448F-AABA-255BC1D7CF6B}"/>
            </a:ext>
          </a:extLst>
        </xdr:cNvPr>
        <xdr:cNvSpPr txBox="1"/>
      </xdr:nvSpPr>
      <xdr:spPr>
        <a:xfrm>
          <a:off x="14414500" y="1376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7" name="フローチャート: 判断 556">
          <a:extLst>
            <a:ext uri="{FF2B5EF4-FFF2-40B4-BE49-F238E27FC236}">
              <a16:creationId xmlns:a16="http://schemas.microsoft.com/office/drawing/2014/main" id="{6F8DFBDF-E7D5-40C3-9914-ECF34E5A7140}"/>
            </a:ext>
          </a:extLst>
        </xdr:cNvPr>
        <xdr:cNvSpPr/>
      </xdr:nvSpPr>
      <xdr:spPr>
        <a:xfrm>
          <a:off x="14325600" y="137876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8" name="フローチャート: 判断 557">
          <a:extLst>
            <a:ext uri="{FF2B5EF4-FFF2-40B4-BE49-F238E27FC236}">
              <a16:creationId xmlns:a16="http://schemas.microsoft.com/office/drawing/2014/main" id="{149061B3-A22C-48E0-9235-97963C503BD1}"/>
            </a:ext>
          </a:extLst>
        </xdr:cNvPr>
        <xdr:cNvSpPr/>
      </xdr:nvSpPr>
      <xdr:spPr>
        <a:xfrm>
          <a:off x="13578840" y="137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9" name="フローチャート: 判断 558">
          <a:extLst>
            <a:ext uri="{FF2B5EF4-FFF2-40B4-BE49-F238E27FC236}">
              <a16:creationId xmlns:a16="http://schemas.microsoft.com/office/drawing/2014/main" id="{21CC1831-C57E-454E-B07E-463546DB30EC}"/>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60" name="フローチャート: 判断 559">
          <a:extLst>
            <a:ext uri="{FF2B5EF4-FFF2-40B4-BE49-F238E27FC236}">
              <a16:creationId xmlns:a16="http://schemas.microsoft.com/office/drawing/2014/main" id="{1D2AA55E-8E6B-4BC6-91BC-35729E552A02}"/>
            </a:ext>
          </a:extLst>
        </xdr:cNvPr>
        <xdr:cNvSpPr/>
      </xdr:nvSpPr>
      <xdr:spPr>
        <a:xfrm>
          <a:off x="12029440" y="13751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61" name="フローチャート: 判断 560">
          <a:extLst>
            <a:ext uri="{FF2B5EF4-FFF2-40B4-BE49-F238E27FC236}">
              <a16:creationId xmlns:a16="http://schemas.microsoft.com/office/drawing/2014/main" id="{81401D7C-095E-4A4B-9A65-69CFE2600118}"/>
            </a:ext>
          </a:extLst>
        </xdr:cNvPr>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EC3AD89-17D7-4304-93EF-F1D4026F1BD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DC46A3E-4208-426B-AFEF-7C7F551A2E9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4045178-8580-41EF-A5BF-5A7B81DCA95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A110709-F5D8-4F0E-BB20-162308FBF17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96E904B-28E3-43F4-B4F2-C98D0E91D2A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67" name="楕円 566">
          <a:extLst>
            <a:ext uri="{FF2B5EF4-FFF2-40B4-BE49-F238E27FC236}">
              <a16:creationId xmlns:a16="http://schemas.microsoft.com/office/drawing/2014/main" id="{35B4BE22-65EA-494E-8FA5-22A3E902E456}"/>
            </a:ext>
          </a:extLst>
        </xdr:cNvPr>
        <xdr:cNvSpPr/>
      </xdr:nvSpPr>
      <xdr:spPr>
        <a:xfrm>
          <a:off x="14325600" y="136036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47733</xdr:rowOff>
    </xdr:from>
    <xdr:ext cx="405111" cy="259045"/>
    <xdr:sp macro="" textlink="">
      <xdr:nvSpPr>
        <xdr:cNvPr id="568" name="【児童館】&#10;有形固定資産減価償却率該当値テキスト">
          <a:extLst>
            <a:ext uri="{FF2B5EF4-FFF2-40B4-BE49-F238E27FC236}">
              <a16:creationId xmlns:a16="http://schemas.microsoft.com/office/drawing/2014/main" id="{A1155877-779B-4F73-BFB5-FBC1B5624151}"/>
            </a:ext>
          </a:extLst>
        </xdr:cNvPr>
        <xdr:cNvSpPr txBox="1"/>
      </xdr:nvSpPr>
      <xdr:spPr>
        <a:xfrm>
          <a:off x="14414500"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569" name="楕円 568">
          <a:extLst>
            <a:ext uri="{FF2B5EF4-FFF2-40B4-BE49-F238E27FC236}">
              <a16:creationId xmlns:a16="http://schemas.microsoft.com/office/drawing/2014/main" id="{29549BEC-8DA1-4ACA-B892-E757CACB7006}"/>
            </a:ext>
          </a:extLst>
        </xdr:cNvPr>
        <xdr:cNvSpPr/>
      </xdr:nvSpPr>
      <xdr:spPr>
        <a:xfrm>
          <a:off x="13578840" y="13571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75656</xdr:rowOff>
    </xdr:to>
    <xdr:cxnSp macro="">
      <xdr:nvCxnSpPr>
        <xdr:cNvPr id="570" name="直線コネクタ 569">
          <a:extLst>
            <a:ext uri="{FF2B5EF4-FFF2-40B4-BE49-F238E27FC236}">
              <a16:creationId xmlns:a16="http://schemas.microsoft.com/office/drawing/2014/main" id="{6FB7C51B-4D2E-47BE-A0CD-42449D9976AB}"/>
            </a:ext>
          </a:extLst>
        </xdr:cNvPr>
        <xdr:cNvCxnSpPr/>
      </xdr:nvCxnSpPr>
      <xdr:spPr>
        <a:xfrm>
          <a:off x="13629640" y="13618572"/>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571" name="楕円 570">
          <a:extLst>
            <a:ext uri="{FF2B5EF4-FFF2-40B4-BE49-F238E27FC236}">
              <a16:creationId xmlns:a16="http://schemas.microsoft.com/office/drawing/2014/main" id="{920AE6AD-EB07-4825-9F80-B6EEC5032BD6}"/>
            </a:ext>
          </a:extLst>
        </xdr:cNvPr>
        <xdr:cNvSpPr/>
      </xdr:nvSpPr>
      <xdr:spPr>
        <a:xfrm>
          <a:off x="1280414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39732</xdr:rowOff>
    </xdr:to>
    <xdr:cxnSp macro="">
      <xdr:nvCxnSpPr>
        <xdr:cNvPr id="572" name="直線コネクタ 571">
          <a:extLst>
            <a:ext uri="{FF2B5EF4-FFF2-40B4-BE49-F238E27FC236}">
              <a16:creationId xmlns:a16="http://schemas.microsoft.com/office/drawing/2014/main" id="{E521F197-4447-466D-A38D-B0BE1F62FADD}"/>
            </a:ext>
          </a:extLst>
        </xdr:cNvPr>
        <xdr:cNvCxnSpPr/>
      </xdr:nvCxnSpPr>
      <xdr:spPr>
        <a:xfrm>
          <a:off x="12854940" y="13582651"/>
          <a:ext cx="7747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573" name="楕円 572">
          <a:extLst>
            <a:ext uri="{FF2B5EF4-FFF2-40B4-BE49-F238E27FC236}">
              <a16:creationId xmlns:a16="http://schemas.microsoft.com/office/drawing/2014/main" id="{1691C69F-41BF-48E4-AB76-4CB0E60F2EE3}"/>
            </a:ext>
          </a:extLst>
        </xdr:cNvPr>
        <xdr:cNvSpPr/>
      </xdr:nvSpPr>
      <xdr:spPr>
        <a:xfrm>
          <a:off x="12029440" y="13499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81</xdr:row>
      <xdr:rowOff>3811</xdr:rowOff>
    </xdr:to>
    <xdr:cxnSp macro="">
      <xdr:nvCxnSpPr>
        <xdr:cNvPr id="574" name="直線コネクタ 573">
          <a:extLst>
            <a:ext uri="{FF2B5EF4-FFF2-40B4-BE49-F238E27FC236}">
              <a16:creationId xmlns:a16="http://schemas.microsoft.com/office/drawing/2014/main" id="{4D0F4A34-7F74-4547-A8A0-3916E5C32DB1}"/>
            </a:ext>
          </a:extLst>
        </xdr:cNvPr>
        <xdr:cNvCxnSpPr/>
      </xdr:nvCxnSpPr>
      <xdr:spPr>
        <a:xfrm>
          <a:off x="12072620" y="13550537"/>
          <a:ext cx="78232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52614</xdr:rowOff>
    </xdr:from>
    <xdr:to>
      <xdr:col>67</xdr:col>
      <xdr:colOff>101600</xdr:colOff>
      <xdr:row>80</xdr:row>
      <xdr:rowOff>154214</xdr:rowOff>
    </xdr:to>
    <xdr:sp macro="" textlink="">
      <xdr:nvSpPr>
        <xdr:cNvPr id="575" name="楕円 574">
          <a:extLst>
            <a:ext uri="{FF2B5EF4-FFF2-40B4-BE49-F238E27FC236}">
              <a16:creationId xmlns:a16="http://schemas.microsoft.com/office/drawing/2014/main" id="{04B27EDA-2F9C-4D9F-B20E-69E675383EE1}"/>
            </a:ext>
          </a:extLst>
        </xdr:cNvPr>
        <xdr:cNvSpPr/>
      </xdr:nvSpPr>
      <xdr:spPr>
        <a:xfrm>
          <a:off x="11231880" y="134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80</xdr:row>
      <xdr:rowOff>139337</xdr:rowOff>
    </xdr:to>
    <xdr:cxnSp macro="">
      <xdr:nvCxnSpPr>
        <xdr:cNvPr id="576" name="直線コネクタ 575">
          <a:extLst>
            <a:ext uri="{FF2B5EF4-FFF2-40B4-BE49-F238E27FC236}">
              <a16:creationId xmlns:a16="http://schemas.microsoft.com/office/drawing/2014/main" id="{A937D147-0938-471C-89E9-FC797DBAAD90}"/>
            </a:ext>
          </a:extLst>
        </xdr:cNvPr>
        <xdr:cNvCxnSpPr/>
      </xdr:nvCxnSpPr>
      <xdr:spPr>
        <a:xfrm>
          <a:off x="11282680" y="1351461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577" name="n_1aveValue【児童館】&#10;有形固定資産減価償却率">
          <a:extLst>
            <a:ext uri="{FF2B5EF4-FFF2-40B4-BE49-F238E27FC236}">
              <a16:creationId xmlns:a16="http://schemas.microsoft.com/office/drawing/2014/main" id="{5B161DF1-A5A1-4912-A52E-B98545AC4590}"/>
            </a:ext>
          </a:extLst>
        </xdr:cNvPr>
        <xdr:cNvSpPr txBox="1"/>
      </xdr:nvSpPr>
      <xdr:spPr>
        <a:xfrm>
          <a:off x="13437244" y="1385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578" name="n_2aveValue【児童館】&#10;有形固定資産減価償却率">
          <a:extLst>
            <a:ext uri="{FF2B5EF4-FFF2-40B4-BE49-F238E27FC236}">
              <a16:creationId xmlns:a16="http://schemas.microsoft.com/office/drawing/2014/main" id="{038CA61A-248B-4C3F-9326-2D5373A31F36}"/>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579" name="n_3aveValue【児童館】&#10;有形固定資産減価償却率">
          <a:extLst>
            <a:ext uri="{FF2B5EF4-FFF2-40B4-BE49-F238E27FC236}">
              <a16:creationId xmlns:a16="http://schemas.microsoft.com/office/drawing/2014/main" id="{957CB4F9-A614-43A9-969A-6F6DABD40AF7}"/>
            </a:ext>
          </a:extLst>
        </xdr:cNvPr>
        <xdr:cNvSpPr txBox="1"/>
      </xdr:nvSpPr>
      <xdr:spPr>
        <a:xfrm>
          <a:off x="11900544" y="1384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80" name="n_4aveValue【児童館】&#10;有形固定資産減価償却率">
          <a:extLst>
            <a:ext uri="{FF2B5EF4-FFF2-40B4-BE49-F238E27FC236}">
              <a16:creationId xmlns:a16="http://schemas.microsoft.com/office/drawing/2014/main" id="{7ADAE95A-8172-49F8-8027-B84E52514976}"/>
            </a:ext>
          </a:extLst>
        </xdr:cNvPr>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581" name="n_1mainValue【児童館】&#10;有形固定資産減価償却率">
          <a:extLst>
            <a:ext uri="{FF2B5EF4-FFF2-40B4-BE49-F238E27FC236}">
              <a16:creationId xmlns:a16="http://schemas.microsoft.com/office/drawing/2014/main" id="{F01889CC-30E2-4C8D-BD5C-7219622CF5B4}"/>
            </a:ext>
          </a:extLst>
        </xdr:cNvPr>
        <xdr:cNvSpPr txBox="1"/>
      </xdr:nvSpPr>
      <xdr:spPr>
        <a:xfrm>
          <a:off x="134372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582" name="n_2mainValue【児童館】&#10;有形固定資産減価償却率">
          <a:extLst>
            <a:ext uri="{FF2B5EF4-FFF2-40B4-BE49-F238E27FC236}">
              <a16:creationId xmlns:a16="http://schemas.microsoft.com/office/drawing/2014/main" id="{832FFA8E-10E1-4566-9B16-5821591181F3}"/>
            </a:ext>
          </a:extLst>
        </xdr:cNvPr>
        <xdr:cNvSpPr txBox="1"/>
      </xdr:nvSpPr>
      <xdr:spPr>
        <a:xfrm>
          <a:off x="126752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583" name="n_3mainValue【児童館】&#10;有形固定資産減価償却率">
          <a:extLst>
            <a:ext uri="{FF2B5EF4-FFF2-40B4-BE49-F238E27FC236}">
              <a16:creationId xmlns:a16="http://schemas.microsoft.com/office/drawing/2014/main" id="{37855F5E-6653-48C3-A81A-82D68F6F5E51}"/>
            </a:ext>
          </a:extLst>
        </xdr:cNvPr>
        <xdr:cNvSpPr txBox="1"/>
      </xdr:nvSpPr>
      <xdr:spPr>
        <a:xfrm>
          <a:off x="11900544" y="1327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584" name="n_4mainValue【児童館】&#10;有形固定資産減価償却率">
          <a:extLst>
            <a:ext uri="{FF2B5EF4-FFF2-40B4-BE49-F238E27FC236}">
              <a16:creationId xmlns:a16="http://schemas.microsoft.com/office/drawing/2014/main" id="{9EDDEEB0-9903-49DE-94A1-DA3C0A9AD340}"/>
            </a:ext>
          </a:extLst>
        </xdr:cNvPr>
        <xdr:cNvSpPr txBox="1"/>
      </xdr:nvSpPr>
      <xdr:spPr>
        <a:xfrm>
          <a:off x="11102984"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93ECFF3E-2472-4276-B858-B7B74BABD3C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DF72E0D6-834D-412D-B608-E31C25863AD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B015C27-E27A-47C2-808B-A05577D6D17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4956349-620B-45FF-8588-D1EA81A2646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FAACCF57-BAFC-4A45-8C39-31159FD8FCE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6846458E-9BFD-47CD-B95B-AF94662ABE9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FDE8F5B5-7655-4ABD-BEB8-56A3BC8BADD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6F92D990-A48D-46BB-96E1-1957CC962E8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76F2EBE5-3E17-4380-B282-7A4AAE3AED6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7EF45E40-B609-449C-A8E0-36FF7EA76FF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9F0F0CF5-89BC-4B97-919A-B90650757CB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9A9E5EEE-D8B2-461C-A2E4-8DD998BDB9B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B064C3C1-B122-4432-A9BF-8711B281774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FF50D8B6-9B2E-486A-9D04-8B6BFE2C304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9F978B94-12C5-4E05-BED8-670A73498FA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983A2CCA-CD68-41B6-8203-EFB21DE37C1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490275F8-A2C6-4E59-B1D1-01EC6FF0A2F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697C4B27-A765-425E-8871-81025E0A10A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647BB343-5782-4984-B26C-597AA470742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8A5DCC15-6C88-4F4B-A6DE-2685F0EE80E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4AE06EAD-7E28-45C3-A941-0B2BFABBCDE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6894A9D7-0265-450C-B4D3-397C8E0D787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C2CFF9C0-0A86-4E54-8A8C-2FA30E05014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B01D8EF4-FAFB-4EDD-A7A2-497CF2DA7A37}"/>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C201DC68-81BE-47F4-9CFD-93038F6093C3}"/>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11E748B4-D689-41A8-BD46-8F5EE7116E6E}"/>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ABD35316-ED67-4F9F-A510-D00AF3AD49C2}"/>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195811D0-DBA6-4593-BA2F-B6380D03D946}"/>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D554D326-0AA5-4705-B0D3-D541717BEA3C}"/>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78EBCD06-093F-4BC0-9B55-7E45353A3E0C}"/>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5" name="フローチャート: 判断 614">
          <a:extLst>
            <a:ext uri="{FF2B5EF4-FFF2-40B4-BE49-F238E27FC236}">
              <a16:creationId xmlns:a16="http://schemas.microsoft.com/office/drawing/2014/main" id="{CC785EA2-F45D-463B-B2EF-2F5349303EA4}"/>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D4E7DEB9-BCE9-4477-A293-4F5BDDA49BEE}"/>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7" name="フローチャート: 判断 616">
          <a:extLst>
            <a:ext uri="{FF2B5EF4-FFF2-40B4-BE49-F238E27FC236}">
              <a16:creationId xmlns:a16="http://schemas.microsoft.com/office/drawing/2014/main" id="{AE126C0D-CCDA-437B-9F3A-88530505AB94}"/>
            </a:ext>
          </a:extLst>
        </xdr:cNvPr>
        <xdr:cNvSpPr/>
      </xdr:nvSpPr>
      <xdr:spPr>
        <a:xfrm>
          <a:off x="171627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8" name="フローチャート: 判断 617">
          <a:extLst>
            <a:ext uri="{FF2B5EF4-FFF2-40B4-BE49-F238E27FC236}">
              <a16:creationId xmlns:a16="http://schemas.microsoft.com/office/drawing/2014/main" id="{E7ADF3D7-3C05-405A-83E5-8D6AC2AD4AAF}"/>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396D00B-8878-4D09-9B39-8947548050C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3976605-B2B5-44BF-AA87-35C3F585CE9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737FF51-3D6D-41D8-9B8D-961728FE6F0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32B1AFA-320C-4702-9541-10EBEAC0F65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B2EDC3B-61CB-4171-8FDD-84D9C389F2F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4" name="楕円 623">
          <a:extLst>
            <a:ext uri="{FF2B5EF4-FFF2-40B4-BE49-F238E27FC236}">
              <a16:creationId xmlns:a16="http://schemas.microsoft.com/office/drawing/2014/main" id="{59AD4D77-BEFF-4A39-9315-877465B64139}"/>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25" name="【児童館】&#10;一人当たり面積該当値テキスト">
          <a:extLst>
            <a:ext uri="{FF2B5EF4-FFF2-40B4-BE49-F238E27FC236}">
              <a16:creationId xmlns:a16="http://schemas.microsoft.com/office/drawing/2014/main" id="{B974FDB5-C624-4B3C-BC85-9D6430C602AA}"/>
            </a:ext>
          </a:extLst>
        </xdr:cNvPr>
        <xdr:cNvSpPr txBox="1"/>
      </xdr:nvSpPr>
      <xdr:spPr>
        <a:xfrm>
          <a:off x="19547840"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26" name="楕円 625">
          <a:extLst>
            <a:ext uri="{FF2B5EF4-FFF2-40B4-BE49-F238E27FC236}">
              <a16:creationId xmlns:a16="http://schemas.microsoft.com/office/drawing/2014/main" id="{9A316634-9C94-4AEC-93FD-984B86AB9483}"/>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27" name="直線コネクタ 626">
          <a:extLst>
            <a:ext uri="{FF2B5EF4-FFF2-40B4-BE49-F238E27FC236}">
              <a16:creationId xmlns:a16="http://schemas.microsoft.com/office/drawing/2014/main" id="{2A85C5A0-D349-4713-BBBB-C004E148A2D0}"/>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28" name="楕円 627">
          <a:extLst>
            <a:ext uri="{FF2B5EF4-FFF2-40B4-BE49-F238E27FC236}">
              <a16:creationId xmlns:a16="http://schemas.microsoft.com/office/drawing/2014/main" id="{DEDD935A-4506-419C-AA8F-857324EC42DA}"/>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29" name="直線コネクタ 628">
          <a:extLst>
            <a:ext uri="{FF2B5EF4-FFF2-40B4-BE49-F238E27FC236}">
              <a16:creationId xmlns:a16="http://schemas.microsoft.com/office/drawing/2014/main" id="{2743C68F-3458-4FB0-B7B5-A66F835CDC7C}"/>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30" name="楕円 629">
          <a:extLst>
            <a:ext uri="{FF2B5EF4-FFF2-40B4-BE49-F238E27FC236}">
              <a16:creationId xmlns:a16="http://schemas.microsoft.com/office/drawing/2014/main" id="{30CC586A-141C-4ECF-9334-0ADAB6B6977D}"/>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31" name="直線コネクタ 630">
          <a:extLst>
            <a:ext uri="{FF2B5EF4-FFF2-40B4-BE49-F238E27FC236}">
              <a16:creationId xmlns:a16="http://schemas.microsoft.com/office/drawing/2014/main" id="{B0B44B4C-6BF9-4724-BCB8-A2DBD1F89FCD}"/>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632" name="楕円 631">
          <a:extLst>
            <a:ext uri="{FF2B5EF4-FFF2-40B4-BE49-F238E27FC236}">
              <a16:creationId xmlns:a16="http://schemas.microsoft.com/office/drawing/2014/main" id="{94D167D3-6C71-46E1-BF7F-7C57DD8FF582}"/>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633" name="直線コネクタ 632">
          <a:extLst>
            <a:ext uri="{FF2B5EF4-FFF2-40B4-BE49-F238E27FC236}">
              <a16:creationId xmlns:a16="http://schemas.microsoft.com/office/drawing/2014/main" id="{D085AA7A-AFBB-4F8C-80AA-C7F90A71269C}"/>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34" name="n_1aveValue【児童館】&#10;一人当たり面積">
          <a:extLst>
            <a:ext uri="{FF2B5EF4-FFF2-40B4-BE49-F238E27FC236}">
              <a16:creationId xmlns:a16="http://schemas.microsoft.com/office/drawing/2014/main" id="{BFDFABC5-F6B2-4D00-B48A-074AAC6A351A}"/>
            </a:ext>
          </a:extLst>
        </xdr:cNvPr>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5" name="n_2aveValue【児童館】&#10;一人当たり面積">
          <a:extLst>
            <a:ext uri="{FF2B5EF4-FFF2-40B4-BE49-F238E27FC236}">
              <a16:creationId xmlns:a16="http://schemas.microsoft.com/office/drawing/2014/main" id="{CE53730F-CA58-4D4B-9FC0-DFCDE34BC8AC}"/>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636" name="n_3aveValue【児童館】&#10;一人当たり面積">
          <a:extLst>
            <a:ext uri="{FF2B5EF4-FFF2-40B4-BE49-F238E27FC236}">
              <a16:creationId xmlns:a16="http://schemas.microsoft.com/office/drawing/2014/main" id="{36781226-5A45-40C3-B83B-4C1AFF9A3C2D}"/>
            </a:ext>
          </a:extLst>
        </xdr:cNvPr>
        <xdr:cNvSpPr txBox="1"/>
      </xdr:nvSpPr>
      <xdr:spPr>
        <a:xfrm>
          <a:off x="170015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637" name="n_4aveValue【児童館】&#10;一人当たり面積">
          <a:extLst>
            <a:ext uri="{FF2B5EF4-FFF2-40B4-BE49-F238E27FC236}">
              <a16:creationId xmlns:a16="http://schemas.microsoft.com/office/drawing/2014/main" id="{B4756A8C-AA18-4BFC-908C-64182B3B6D29}"/>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38" name="n_1mainValue【児童館】&#10;一人当たり面積">
          <a:extLst>
            <a:ext uri="{FF2B5EF4-FFF2-40B4-BE49-F238E27FC236}">
              <a16:creationId xmlns:a16="http://schemas.microsoft.com/office/drawing/2014/main" id="{07027CFB-C7AA-48FB-A3B2-445F87EFFFCB}"/>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39" name="n_2mainValue【児童館】&#10;一人当たり面積">
          <a:extLst>
            <a:ext uri="{FF2B5EF4-FFF2-40B4-BE49-F238E27FC236}">
              <a16:creationId xmlns:a16="http://schemas.microsoft.com/office/drawing/2014/main" id="{32A59591-7EB3-45E7-860C-4CAA3CD54443}"/>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40" name="n_3mainValue【児童館】&#10;一人当たり面積">
          <a:extLst>
            <a:ext uri="{FF2B5EF4-FFF2-40B4-BE49-F238E27FC236}">
              <a16:creationId xmlns:a16="http://schemas.microsoft.com/office/drawing/2014/main" id="{E8E25D9A-148E-495F-AD49-3A71E168B9AD}"/>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641" name="n_4mainValue【児童館】&#10;一人当たり面積">
          <a:extLst>
            <a:ext uri="{FF2B5EF4-FFF2-40B4-BE49-F238E27FC236}">
              <a16:creationId xmlns:a16="http://schemas.microsoft.com/office/drawing/2014/main" id="{78D63740-EB24-41CE-8D57-2FB8D856EC17}"/>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589A9A1-9DB0-4514-A615-53557FF0911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49AA029-73F8-4282-81C0-3FA807D7F97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BD1859F-625C-477A-BFFF-9E519ED637D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F05D7E86-F8E1-4ABE-ADA3-C7DDA2DE6C3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D3E44E7-E46F-41E4-A1B1-851240EF6E1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AC07C7E-F129-4F5E-A7A3-989E3163713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EB51E88-E41A-428F-9FBF-3424A0AD217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D02AFD0-E5DB-416D-A546-660618DF472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B30ADAA1-7C4C-4B5F-A531-EE9B9028307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81E28DC8-FF2C-4467-9F67-A0AC6CB4EE8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9E315C6-E6FF-4F07-A699-55F820A3486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97A69238-7C80-43F9-9926-A6594DF19BF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96682C74-2BA8-44E8-900D-8AFE5B6C41C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8BE10259-15C9-4127-8C89-BBB29EA0A13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E881C4FB-E4F4-4DA1-8BCB-097BFEED1A7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F2135F2-E1D0-45C7-A8C3-2D5CF1D800C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20E7F9E6-CC57-4681-9EF8-DB998C16123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52A84AA-E0FF-4CAE-A669-ED62BF41EC6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48FFFA5-2E0C-48A0-948C-B18BF24F9C4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A1ACFDE-17CF-4860-A25B-76EE3C94C55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6F7276A1-FFBF-47C6-8679-7958C943188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D530D9F6-D8E3-4423-B0DE-C6A2B303068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5A6908FD-8EF6-4CD1-9349-2A6298D018A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66EFC61-9EE7-4002-A37E-3B435442BB2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385F7860-DF8F-4354-B8A8-CD84063020E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7" name="直線コネクタ 666">
          <a:extLst>
            <a:ext uri="{FF2B5EF4-FFF2-40B4-BE49-F238E27FC236}">
              <a16:creationId xmlns:a16="http://schemas.microsoft.com/office/drawing/2014/main" id="{B59A94A6-F751-488C-A709-177512B32635}"/>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8" name="【公民館】&#10;有形固定資産減価償却率最小値テキスト">
          <a:extLst>
            <a:ext uri="{FF2B5EF4-FFF2-40B4-BE49-F238E27FC236}">
              <a16:creationId xmlns:a16="http://schemas.microsoft.com/office/drawing/2014/main" id="{5A851614-7B33-462E-B478-BA44A5CA73A5}"/>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9" name="直線コネクタ 668">
          <a:extLst>
            <a:ext uri="{FF2B5EF4-FFF2-40B4-BE49-F238E27FC236}">
              <a16:creationId xmlns:a16="http://schemas.microsoft.com/office/drawing/2014/main" id="{5AF6E8EE-AA37-4D7D-A95F-9CE2EE17CAF2}"/>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70" name="【公民館】&#10;有形固定資産減価償却率最大値テキスト">
          <a:extLst>
            <a:ext uri="{FF2B5EF4-FFF2-40B4-BE49-F238E27FC236}">
              <a16:creationId xmlns:a16="http://schemas.microsoft.com/office/drawing/2014/main" id="{FAA0B99A-272D-4A3F-A2D5-74120A973CB8}"/>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71" name="直線コネクタ 670">
          <a:extLst>
            <a:ext uri="{FF2B5EF4-FFF2-40B4-BE49-F238E27FC236}">
              <a16:creationId xmlns:a16="http://schemas.microsoft.com/office/drawing/2014/main" id="{A1C10776-F955-4D81-BE64-488C0EC90445}"/>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72" name="【公民館】&#10;有形固定資産減価償却率平均値テキスト">
          <a:extLst>
            <a:ext uri="{FF2B5EF4-FFF2-40B4-BE49-F238E27FC236}">
              <a16:creationId xmlns:a16="http://schemas.microsoft.com/office/drawing/2014/main" id="{8600E41D-4207-4D94-9AC3-BA33FA937B7F}"/>
            </a:ext>
          </a:extLst>
        </xdr:cNvPr>
        <xdr:cNvSpPr txBox="1"/>
      </xdr:nvSpPr>
      <xdr:spPr>
        <a:xfrm>
          <a:off x="144145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3" name="フローチャート: 判断 672">
          <a:extLst>
            <a:ext uri="{FF2B5EF4-FFF2-40B4-BE49-F238E27FC236}">
              <a16:creationId xmlns:a16="http://schemas.microsoft.com/office/drawing/2014/main" id="{F6727E6E-A9C7-4ACF-85F6-81B1B974F93A}"/>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4" name="フローチャート: 判断 673">
          <a:extLst>
            <a:ext uri="{FF2B5EF4-FFF2-40B4-BE49-F238E27FC236}">
              <a16:creationId xmlns:a16="http://schemas.microsoft.com/office/drawing/2014/main" id="{27B1AD90-F209-4D32-83A9-3E400FFF454A}"/>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5" name="フローチャート: 判断 674">
          <a:extLst>
            <a:ext uri="{FF2B5EF4-FFF2-40B4-BE49-F238E27FC236}">
              <a16:creationId xmlns:a16="http://schemas.microsoft.com/office/drawing/2014/main" id="{022EA557-374B-478A-ABD8-E3B7F159BAB7}"/>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6" name="フローチャート: 判断 675">
          <a:extLst>
            <a:ext uri="{FF2B5EF4-FFF2-40B4-BE49-F238E27FC236}">
              <a16:creationId xmlns:a16="http://schemas.microsoft.com/office/drawing/2014/main" id="{89CB52FF-EAB5-4CC2-8EC1-E348E9463CC4}"/>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7" name="フローチャート: 判断 676">
          <a:extLst>
            <a:ext uri="{FF2B5EF4-FFF2-40B4-BE49-F238E27FC236}">
              <a16:creationId xmlns:a16="http://schemas.microsoft.com/office/drawing/2014/main" id="{329413B8-2287-4C02-B891-BB0B0581E612}"/>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98C5248-BB4B-434D-946B-74E7CEACA5E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F555C0E-AC1B-4C78-93CE-74EE76BB428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91B1384-E05B-428F-A6BE-641FD8A1C23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C02A81F-B49C-427D-96B7-7185ED41DD7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B153DB6-F81D-4805-A30B-84E47BBDDFD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683" name="楕円 682">
          <a:extLst>
            <a:ext uri="{FF2B5EF4-FFF2-40B4-BE49-F238E27FC236}">
              <a16:creationId xmlns:a16="http://schemas.microsoft.com/office/drawing/2014/main" id="{F2710B37-6E5E-447D-B543-849E6D2F5D9F}"/>
            </a:ext>
          </a:extLst>
        </xdr:cNvPr>
        <xdr:cNvSpPr/>
      </xdr:nvSpPr>
      <xdr:spPr>
        <a:xfrm>
          <a:off x="14325600" y="170092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684" name="【公民館】&#10;有形固定資産減価償却率該当値テキスト">
          <a:extLst>
            <a:ext uri="{FF2B5EF4-FFF2-40B4-BE49-F238E27FC236}">
              <a16:creationId xmlns:a16="http://schemas.microsoft.com/office/drawing/2014/main" id="{BF23AD43-1996-4AE4-BC37-D5BDCF1A30F9}"/>
            </a:ext>
          </a:extLst>
        </xdr:cNvPr>
        <xdr:cNvSpPr txBox="1"/>
      </xdr:nvSpPr>
      <xdr:spPr>
        <a:xfrm>
          <a:off x="14414500" y="1686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685" name="楕円 684">
          <a:extLst>
            <a:ext uri="{FF2B5EF4-FFF2-40B4-BE49-F238E27FC236}">
              <a16:creationId xmlns:a16="http://schemas.microsoft.com/office/drawing/2014/main" id="{0982790B-E490-4F9C-AA68-EB037B4C24BC}"/>
            </a:ext>
          </a:extLst>
        </xdr:cNvPr>
        <xdr:cNvSpPr/>
      </xdr:nvSpPr>
      <xdr:spPr>
        <a:xfrm>
          <a:off x="13578840" y="169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101</xdr:row>
      <xdr:rowOff>128451</xdr:rowOff>
    </xdr:to>
    <xdr:cxnSp macro="">
      <xdr:nvCxnSpPr>
        <xdr:cNvPr id="686" name="直線コネクタ 685">
          <a:extLst>
            <a:ext uri="{FF2B5EF4-FFF2-40B4-BE49-F238E27FC236}">
              <a16:creationId xmlns:a16="http://schemas.microsoft.com/office/drawing/2014/main" id="{E441F8EA-AB6D-42F8-9A9C-8E7F77AD4019}"/>
            </a:ext>
          </a:extLst>
        </xdr:cNvPr>
        <xdr:cNvCxnSpPr/>
      </xdr:nvCxnSpPr>
      <xdr:spPr>
        <a:xfrm>
          <a:off x="13629640" y="17011106"/>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687" name="楕円 686">
          <a:extLst>
            <a:ext uri="{FF2B5EF4-FFF2-40B4-BE49-F238E27FC236}">
              <a16:creationId xmlns:a16="http://schemas.microsoft.com/office/drawing/2014/main" id="{3865109F-FD4C-47E9-A6BA-2A35EE6B88F8}"/>
            </a:ext>
          </a:extLst>
        </xdr:cNvPr>
        <xdr:cNvSpPr/>
      </xdr:nvSpPr>
      <xdr:spPr>
        <a:xfrm>
          <a:off x="1280414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79466</xdr:rowOff>
    </xdr:from>
    <xdr:to>
      <xdr:col>81</xdr:col>
      <xdr:colOff>50800</xdr:colOff>
      <xdr:row>105</xdr:row>
      <xdr:rowOff>45176</xdr:rowOff>
    </xdr:to>
    <xdr:cxnSp macro="">
      <xdr:nvCxnSpPr>
        <xdr:cNvPr id="688" name="直線コネクタ 687">
          <a:extLst>
            <a:ext uri="{FF2B5EF4-FFF2-40B4-BE49-F238E27FC236}">
              <a16:creationId xmlns:a16="http://schemas.microsoft.com/office/drawing/2014/main" id="{0D2062ED-4817-4EE9-89D5-F7984BCB8B0B}"/>
            </a:ext>
          </a:extLst>
        </xdr:cNvPr>
        <xdr:cNvCxnSpPr/>
      </xdr:nvCxnSpPr>
      <xdr:spPr>
        <a:xfrm flipV="1">
          <a:off x="12854940" y="17011106"/>
          <a:ext cx="774700" cy="6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89" name="楕円 688">
          <a:extLst>
            <a:ext uri="{FF2B5EF4-FFF2-40B4-BE49-F238E27FC236}">
              <a16:creationId xmlns:a16="http://schemas.microsoft.com/office/drawing/2014/main" id="{E5EADD45-CC5C-4148-9256-71802EEF2AA0}"/>
            </a:ext>
          </a:extLst>
        </xdr:cNvPr>
        <xdr:cNvSpPr/>
      </xdr:nvSpPr>
      <xdr:spPr>
        <a:xfrm>
          <a:off x="12029440" y="17476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92529</xdr:rowOff>
    </xdr:from>
    <xdr:to>
      <xdr:col>76</xdr:col>
      <xdr:colOff>114300</xdr:colOff>
      <xdr:row>105</xdr:row>
      <xdr:rowOff>45176</xdr:rowOff>
    </xdr:to>
    <xdr:cxnSp macro="">
      <xdr:nvCxnSpPr>
        <xdr:cNvPr id="690" name="直線コネクタ 689">
          <a:extLst>
            <a:ext uri="{FF2B5EF4-FFF2-40B4-BE49-F238E27FC236}">
              <a16:creationId xmlns:a16="http://schemas.microsoft.com/office/drawing/2014/main" id="{F74DD007-E782-4677-A504-A6F6D6383961}"/>
            </a:ext>
          </a:extLst>
        </xdr:cNvPr>
        <xdr:cNvCxnSpPr/>
      </xdr:nvCxnSpPr>
      <xdr:spPr>
        <a:xfrm>
          <a:off x="12072620" y="17527089"/>
          <a:ext cx="78232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4173</xdr:rowOff>
    </xdr:from>
    <xdr:to>
      <xdr:col>67</xdr:col>
      <xdr:colOff>101600</xdr:colOff>
      <xdr:row>104</xdr:row>
      <xdr:rowOff>105773</xdr:rowOff>
    </xdr:to>
    <xdr:sp macro="" textlink="">
      <xdr:nvSpPr>
        <xdr:cNvPr id="691" name="楕円 690">
          <a:extLst>
            <a:ext uri="{FF2B5EF4-FFF2-40B4-BE49-F238E27FC236}">
              <a16:creationId xmlns:a16="http://schemas.microsoft.com/office/drawing/2014/main" id="{990117CA-7E1C-43BF-B9EF-6E48D14EBDB8}"/>
            </a:ext>
          </a:extLst>
        </xdr:cNvPr>
        <xdr:cNvSpPr/>
      </xdr:nvSpPr>
      <xdr:spPr>
        <a:xfrm>
          <a:off x="11231880" y="17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54973</xdr:rowOff>
    </xdr:from>
    <xdr:to>
      <xdr:col>71</xdr:col>
      <xdr:colOff>177800</xdr:colOff>
      <xdr:row>104</xdr:row>
      <xdr:rowOff>92529</xdr:rowOff>
    </xdr:to>
    <xdr:cxnSp macro="">
      <xdr:nvCxnSpPr>
        <xdr:cNvPr id="692" name="直線コネクタ 691">
          <a:extLst>
            <a:ext uri="{FF2B5EF4-FFF2-40B4-BE49-F238E27FC236}">
              <a16:creationId xmlns:a16="http://schemas.microsoft.com/office/drawing/2014/main" id="{F48D50B1-A8AF-43F1-88F6-67437C0CBE56}"/>
            </a:ext>
          </a:extLst>
        </xdr:cNvPr>
        <xdr:cNvCxnSpPr/>
      </xdr:nvCxnSpPr>
      <xdr:spPr>
        <a:xfrm>
          <a:off x="11282680" y="1748953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93" name="n_1aveValue【公民館】&#10;有形固定資産減価償却率">
          <a:extLst>
            <a:ext uri="{FF2B5EF4-FFF2-40B4-BE49-F238E27FC236}">
              <a16:creationId xmlns:a16="http://schemas.microsoft.com/office/drawing/2014/main" id="{E4EB5960-A6A6-4E05-AC36-3194D80FDE0E}"/>
            </a:ext>
          </a:extLst>
        </xdr:cNvPr>
        <xdr:cNvSpPr txBox="1"/>
      </xdr:nvSpPr>
      <xdr:spPr>
        <a:xfrm>
          <a:off x="134372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4" name="n_2aveValue【公民館】&#10;有形固定資産減価償却率">
          <a:extLst>
            <a:ext uri="{FF2B5EF4-FFF2-40B4-BE49-F238E27FC236}">
              <a16:creationId xmlns:a16="http://schemas.microsoft.com/office/drawing/2014/main" id="{EA56E6F5-5FC0-473E-A1B9-4555767EB16D}"/>
            </a:ext>
          </a:extLst>
        </xdr:cNvPr>
        <xdr:cNvSpPr txBox="1"/>
      </xdr:nvSpPr>
      <xdr:spPr>
        <a:xfrm>
          <a:off x="12675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5" name="n_3aveValue【公民館】&#10;有形固定資産減価償却率">
          <a:extLst>
            <a:ext uri="{FF2B5EF4-FFF2-40B4-BE49-F238E27FC236}">
              <a16:creationId xmlns:a16="http://schemas.microsoft.com/office/drawing/2014/main" id="{C324FADF-886A-4BB3-90CB-F07E8BE0F9DA}"/>
            </a:ext>
          </a:extLst>
        </xdr:cNvPr>
        <xdr:cNvSpPr txBox="1"/>
      </xdr:nvSpPr>
      <xdr:spPr>
        <a:xfrm>
          <a:off x="119005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6" name="n_4aveValue【公民館】&#10;有形固定資産減価償却率">
          <a:extLst>
            <a:ext uri="{FF2B5EF4-FFF2-40B4-BE49-F238E27FC236}">
              <a16:creationId xmlns:a16="http://schemas.microsoft.com/office/drawing/2014/main" id="{31EB80C2-29CA-40F0-9F77-1BF391E17D28}"/>
            </a:ext>
          </a:extLst>
        </xdr:cNvPr>
        <xdr:cNvSpPr txBox="1"/>
      </xdr:nvSpPr>
      <xdr:spPr>
        <a:xfrm>
          <a:off x="1110298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697" name="n_1mainValue【公民館】&#10;有形固定資産減価償却率">
          <a:extLst>
            <a:ext uri="{FF2B5EF4-FFF2-40B4-BE49-F238E27FC236}">
              <a16:creationId xmlns:a16="http://schemas.microsoft.com/office/drawing/2014/main" id="{C28E96B0-B057-4170-B8C7-FD9F35A7A820}"/>
            </a:ext>
          </a:extLst>
        </xdr:cNvPr>
        <xdr:cNvSpPr txBox="1"/>
      </xdr:nvSpPr>
      <xdr:spPr>
        <a:xfrm>
          <a:off x="13437244" y="1674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112503</xdr:rowOff>
    </xdr:from>
    <xdr:ext cx="405111" cy="259045"/>
    <xdr:sp macro="" textlink="">
      <xdr:nvSpPr>
        <xdr:cNvPr id="698" name="n_2mainValue【公民館】&#10;有形固定資産減価償却率">
          <a:extLst>
            <a:ext uri="{FF2B5EF4-FFF2-40B4-BE49-F238E27FC236}">
              <a16:creationId xmlns:a16="http://schemas.microsoft.com/office/drawing/2014/main" id="{DDA82AEC-D5D8-41FF-8348-FCC2B51DE462}"/>
            </a:ext>
          </a:extLst>
        </xdr:cNvPr>
        <xdr:cNvSpPr txBox="1"/>
      </xdr:nvSpPr>
      <xdr:spPr>
        <a:xfrm>
          <a:off x="12675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99" name="n_3mainValue【公民館】&#10;有形固定資産減価償却率">
          <a:extLst>
            <a:ext uri="{FF2B5EF4-FFF2-40B4-BE49-F238E27FC236}">
              <a16:creationId xmlns:a16="http://schemas.microsoft.com/office/drawing/2014/main" id="{BA998451-210E-4C6D-A736-E29D304966A5}"/>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122300</xdr:rowOff>
    </xdr:from>
    <xdr:ext cx="405111" cy="259045"/>
    <xdr:sp macro="" textlink="">
      <xdr:nvSpPr>
        <xdr:cNvPr id="700" name="n_4mainValue【公民館】&#10;有形固定資産減価償却率">
          <a:extLst>
            <a:ext uri="{FF2B5EF4-FFF2-40B4-BE49-F238E27FC236}">
              <a16:creationId xmlns:a16="http://schemas.microsoft.com/office/drawing/2014/main" id="{57B1986F-B578-424D-9FC0-9AB7C55AB52E}"/>
            </a:ext>
          </a:extLst>
        </xdr:cNvPr>
        <xdr:cNvSpPr txBox="1"/>
      </xdr:nvSpPr>
      <xdr:spPr>
        <a:xfrm>
          <a:off x="1110298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3EE6859A-C0A2-483F-8295-383651A0A86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99223792-411D-4AED-8D3C-74421D3DBF0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D1DCFE1D-B771-47D6-B0BE-4D913466436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99F7B0CF-59FD-43EF-8656-8B8A5F181DF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AADC1442-2A14-481C-9FB4-1632F92A384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DC52FE13-AC40-4B6A-AEFD-46D119D59B1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06A36A7-9026-4D58-B1DE-1C9B90CA9F6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37098DF-8EB9-417A-B4A8-722FE6385F9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A0CFFDBB-F27B-4D1C-9269-D64B5D40F97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2A0B405D-C000-4553-8BEA-273792E6BAF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A7A4297A-92EC-4F4D-8B9D-119A5DF70FF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7CC8E6B2-734A-4D0D-95C0-174EECEE23B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282E6F42-8317-4547-A9D2-2E6160A125B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DE893ADF-3B94-45FD-9609-A5B870F425E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C739342-04B9-4778-AB92-44EEB3E9581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EAC30DCE-2959-4571-9168-AAF0B40718F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1F495D54-0CDB-433E-90C0-DE64B4DC806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1CBB530C-E0C5-455D-A510-37DCBB26D36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5785DA27-8DFA-4316-AB72-2BBF718185B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4093F9D4-3539-42DA-891E-C514F865197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16538A92-D201-432C-9F2E-1FECF06377A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B6F2BB65-D70E-44AF-9496-F23C18EB6117}"/>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2EA02688-A20E-4E53-A9BF-DA610B7A650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CAC4EFF-3DF7-47E0-9219-04749ED1986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86464466-B638-4EAF-8C96-6FF263E3DA1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C31AD2D2-E1C1-4580-832A-BB0F271971FA}"/>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1B73B228-832A-4A90-811C-97DEE240CDB3}"/>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20AF2C7D-FB66-437F-971F-D0E89485AFD8}"/>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9" name="【公民館】&#10;一人当たり面積最大値テキスト">
          <a:extLst>
            <a:ext uri="{FF2B5EF4-FFF2-40B4-BE49-F238E27FC236}">
              <a16:creationId xmlns:a16="http://schemas.microsoft.com/office/drawing/2014/main" id="{74548475-9402-4171-BF82-6DB492D6D8B9}"/>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30" name="直線コネクタ 729">
          <a:extLst>
            <a:ext uri="{FF2B5EF4-FFF2-40B4-BE49-F238E27FC236}">
              <a16:creationId xmlns:a16="http://schemas.microsoft.com/office/drawing/2014/main" id="{294316D4-6069-4C59-BE6A-FD6F229E86FE}"/>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31" name="【公民館】&#10;一人当たり面積平均値テキスト">
          <a:extLst>
            <a:ext uri="{FF2B5EF4-FFF2-40B4-BE49-F238E27FC236}">
              <a16:creationId xmlns:a16="http://schemas.microsoft.com/office/drawing/2014/main" id="{80FC7025-79C0-4E2E-9C29-141309298B0F}"/>
            </a:ext>
          </a:extLst>
        </xdr:cNvPr>
        <xdr:cNvSpPr txBox="1"/>
      </xdr:nvSpPr>
      <xdr:spPr>
        <a:xfrm>
          <a:off x="19547840" y="1772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2" name="フローチャート: 判断 731">
          <a:extLst>
            <a:ext uri="{FF2B5EF4-FFF2-40B4-BE49-F238E27FC236}">
              <a16:creationId xmlns:a16="http://schemas.microsoft.com/office/drawing/2014/main" id="{8BB20DA9-584B-4031-8E26-EB313923A6C6}"/>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a:extLst>
            <a:ext uri="{FF2B5EF4-FFF2-40B4-BE49-F238E27FC236}">
              <a16:creationId xmlns:a16="http://schemas.microsoft.com/office/drawing/2014/main" id="{E78BF6FE-C56C-49AF-8A0B-73DEC87F193F}"/>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4" name="フローチャート: 判断 733">
          <a:extLst>
            <a:ext uri="{FF2B5EF4-FFF2-40B4-BE49-F238E27FC236}">
              <a16:creationId xmlns:a16="http://schemas.microsoft.com/office/drawing/2014/main" id="{B971675E-BC49-47EA-86C1-EEA7D15F053F}"/>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5" name="フローチャート: 判断 734">
          <a:extLst>
            <a:ext uri="{FF2B5EF4-FFF2-40B4-BE49-F238E27FC236}">
              <a16:creationId xmlns:a16="http://schemas.microsoft.com/office/drawing/2014/main" id="{8C55915C-34D6-43F6-9D4F-CD586A8EF812}"/>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C259D617-A76A-4AF1-AA51-0ECE61F1029A}"/>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5CE414C-0D65-411C-8737-B0AE5CE3A61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3D9E576-70E2-4531-90F7-3B85703444D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6D9F206-9880-438E-879C-388EB59FF86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E30FCBD-34CA-475A-BB46-8DDB14330CD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1FC2ECD-733F-4142-8C02-14297D27336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742" name="楕円 741">
          <a:extLst>
            <a:ext uri="{FF2B5EF4-FFF2-40B4-BE49-F238E27FC236}">
              <a16:creationId xmlns:a16="http://schemas.microsoft.com/office/drawing/2014/main" id="{EB1B76E9-1F26-4C7B-888E-A2730682EA6E}"/>
            </a:ext>
          </a:extLst>
        </xdr:cNvPr>
        <xdr:cNvSpPr/>
      </xdr:nvSpPr>
      <xdr:spPr>
        <a:xfrm>
          <a:off x="1945894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743" name="【公民館】&#10;一人当たり面積該当値テキスト">
          <a:extLst>
            <a:ext uri="{FF2B5EF4-FFF2-40B4-BE49-F238E27FC236}">
              <a16:creationId xmlns:a16="http://schemas.microsoft.com/office/drawing/2014/main" id="{80999ABB-7B58-43A6-A1B3-74285843AEAD}"/>
            </a:ext>
          </a:extLst>
        </xdr:cNvPr>
        <xdr:cNvSpPr txBox="1"/>
      </xdr:nvSpPr>
      <xdr:spPr>
        <a:xfrm>
          <a:off x="19547840" y="181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744" name="楕円 743">
          <a:extLst>
            <a:ext uri="{FF2B5EF4-FFF2-40B4-BE49-F238E27FC236}">
              <a16:creationId xmlns:a16="http://schemas.microsoft.com/office/drawing/2014/main" id="{4766AC9D-212D-4FC6-80A5-7D64F2727D70}"/>
            </a:ext>
          </a:extLst>
        </xdr:cNvPr>
        <xdr:cNvSpPr/>
      </xdr:nvSpPr>
      <xdr:spPr>
        <a:xfrm>
          <a:off x="18735040" y="18212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745" name="直線コネクタ 744">
          <a:extLst>
            <a:ext uri="{FF2B5EF4-FFF2-40B4-BE49-F238E27FC236}">
              <a16:creationId xmlns:a16="http://schemas.microsoft.com/office/drawing/2014/main" id="{5BB2286D-AFC0-4502-B52A-7C3F46C140E9}"/>
            </a:ext>
          </a:extLst>
        </xdr:cNvPr>
        <xdr:cNvCxnSpPr/>
      </xdr:nvCxnSpPr>
      <xdr:spPr>
        <a:xfrm>
          <a:off x="18778220" y="182629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6" name="楕円 745">
          <a:extLst>
            <a:ext uri="{FF2B5EF4-FFF2-40B4-BE49-F238E27FC236}">
              <a16:creationId xmlns:a16="http://schemas.microsoft.com/office/drawing/2014/main" id="{5D2ECFD5-6592-4E00-90DD-EE6E7CEDE047}"/>
            </a:ext>
          </a:extLst>
        </xdr:cNvPr>
        <xdr:cNvSpPr/>
      </xdr:nvSpPr>
      <xdr:spPr>
        <a:xfrm>
          <a:off x="17937480" y="18062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157843</xdr:rowOff>
    </xdr:to>
    <xdr:cxnSp macro="">
      <xdr:nvCxnSpPr>
        <xdr:cNvPr id="747" name="直線コネクタ 746">
          <a:extLst>
            <a:ext uri="{FF2B5EF4-FFF2-40B4-BE49-F238E27FC236}">
              <a16:creationId xmlns:a16="http://schemas.microsoft.com/office/drawing/2014/main" id="{EA81A6DB-52F4-490F-ADD4-3FABF6356C79}"/>
            </a:ext>
          </a:extLst>
        </xdr:cNvPr>
        <xdr:cNvCxnSpPr/>
      </xdr:nvCxnSpPr>
      <xdr:spPr>
        <a:xfrm>
          <a:off x="17988280" y="18109475"/>
          <a:ext cx="78994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48" name="楕円 747">
          <a:extLst>
            <a:ext uri="{FF2B5EF4-FFF2-40B4-BE49-F238E27FC236}">
              <a16:creationId xmlns:a16="http://schemas.microsoft.com/office/drawing/2014/main" id="{28CB429E-CDC9-4DCF-8D83-62B952108DFA}"/>
            </a:ext>
          </a:extLst>
        </xdr:cNvPr>
        <xdr:cNvSpPr/>
      </xdr:nvSpPr>
      <xdr:spPr>
        <a:xfrm>
          <a:off x="17162780" y="18062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749" name="直線コネクタ 748">
          <a:extLst>
            <a:ext uri="{FF2B5EF4-FFF2-40B4-BE49-F238E27FC236}">
              <a16:creationId xmlns:a16="http://schemas.microsoft.com/office/drawing/2014/main" id="{A70B27CA-0E26-4B7B-8DC2-33E61BEA6AB1}"/>
            </a:ext>
          </a:extLst>
        </xdr:cNvPr>
        <xdr:cNvCxnSpPr/>
      </xdr:nvCxnSpPr>
      <xdr:spPr>
        <a:xfrm>
          <a:off x="17213580" y="181094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50" name="楕円 749">
          <a:extLst>
            <a:ext uri="{FF2B5EF4-FFF2-40B4-BE49-F238E27FC236}">
              <a16:creationId xmlns:a16="http://schemas.microsoft.com/office/drawing/2014/main" id="{CBC7F150-65A3-4B41-A460-FCE13B6FC8E4}"/>
            </a:ext>
          </a:extLst>
        </xdr:cNvPr>
        <xdr:cNvSpPr/>
      </xdr:nvSpPr>
      <xdr:spPr>
        <a:xfrm>
          <a:off x="16388080" y="18062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751" name="直線コネクタ 750">
          <a:extLst>
            <a:ext uri="{FF2B5EF4-FFF2-40B4-BE49-F238E27FC236}">
              <a16:creationId xmlns:a16="http://schemas.microsoft.com/office/drawing/2014/main" id="{C3B88552-54FA-4111-A385-182EC67071B5}"/>
            </a:ext>
          </a:extLst>
        </xdr:cNvPr>
        <xdr:cNvCxnSpPr/>
      </xdr:nvCxnSpPr>
      <xdr:spPr>
        <a:xfrm>
          <a:off x="16431260" y="181094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a:extLst>
            <a:ext uri="{FF2B5EF4-FFF2-40B4-BE49-F238E27FC236}">
              <a16:creationId xmlns:a16="http://schemas.microsoft.com/office/drawing/2014/main" id="{46C583A9-EFF0-4693-A984-8E5293D59CD2}"/>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3" name="n_2aveValue【公民館】&#10;一人当たり面積">
          <a:extLst>
            <a:ext uri="{FF2B5EF4-FFF2-40B4-BE49-F238E27FC236}">
              <a16:creationId xmlns:a16="http://schemas.microsoft.com/office/drawing/2014/main" id="{36904930-26AA-40D1-B936-575A1B2B9444}"/>
            </a:ext>
          </a:extLst>
        </xdr:cNvPr>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4" name="n_3aveValue【公民館】&#10;一人当たり面積">
          <a:extLst>
            <a:ext uri="{FF2B5EF4-FFF2-40B4-BE49-F238E27FC236}">
              <a16:creationId xmlns:a16="http://schemas.microsoft.com/office/drawing/2014/main" id="{2AF0E884-2502-4EF8-B913-94D4B46212FA}"/>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B8489CAB-6BD4-47E8-B2B2-316EC0D71150}"/>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756" name="n_1mainValue【公民館】&#10;一人当たり面積">
          <a:extLst>
            <a:ext uri="{FF2B5EF4-FFF2-40B4-BE49-F238E27FC236}">
              <a16:creationId xmlns:a16="http://schemas.microsoft.com/office/drawing/2014/main" id="{0F571860-A041-46D8-BC8D-F73EF215A584}"/>
            </a:ext>
          </a:extLst>
        </xdr:cNvPr>
        <xdr:cNvSpPr txBox="1"/>
      </xdr:nvSpPr>
      <xdr:spPr>
        <a:xfrm>
          <a:off x="1856112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57" name="n_2mainValue【公民館】&#10;一人当たり面積">
          <a:extLst>
            <a:ext uri="{FF2B5EF4-FFF2-40B4-BE49-F238E27FC236}">
              <a16:creationId xmlns:a16="http://schemas.microsoft.com/office/drawing/2014/main" id="{84713193-53E8-437D-AD4B-BD338C81ED04}"/>
            </a:ext>
          </a:extLst>
        </xdr:cNvPr>
        <xdr:cNvSpPr txBox="1"/>
      </xdr:nvSpPr>
      <xdr:spPr>
        <a:xfrm>
          <a:off x="177762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58" name="n_3mainValue【公民館】&#10;一人当たり面積">
          <a:extLst>
            <a:ext uri="{FF2B5EF4-FFF2-40B4-BE49-F238E27FC236}">
              <a16:creationId xmlns:a16="http://schemas.microsoft.com/office/drawing/2014/main" id="{C3D1C5EF-7FA2-4136-9A71-0B2819D15809}"/>
            </a:ext>
          </a:extLst>
        </xdr:cNvPr>
        <xdr:cNvSpPr txBox="1"/>
      </xdr:nvSpPr>
      <xdr:spPr>
        <a:xfrm>
          <a:off x="170015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9" name="n_4mainValue【公民館】&#10;一人当たり面積">
          <a:extLst>
            <a:ext uri="{FF2B5EF4-FFF2-40B4-BE49-F238E27FC236}">
              <a16:creationId xmlns:a16="http://schemas.microsoft.com/office/drawing/2014/main" id="{0498C7E8-0A29-4404-904A-7A0B289C2DEE}"/>
            </a:ext>
          </a:extLst>
        </xdr:cNvPr>
        <xdr:cNvSpPr txBox="1"/>
      </xdr:nvSpPr>
      <xdr:spPr>
        <a:xfrm>
          <a:off x="162268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85AFBA8-A5AC-40E4-8A45-6BDE6CDC7DA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54889E72-C5E9-4C49-86DC-B20BD8A496E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E6257A8-2DF4-446D-849B-391A9207504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類似団体と比較して特に高くなっている施設は，橋梁・トンネル，認定こども園・幼稚園・保育所であり，一方で，特に低くなっている施設は，学校施設，公民館である。橋りょう・トンネルについて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年代にかけて建設されたものが多く，老朽化が進んでいるためである。平成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年度に策定した橋梁長寿命化修繕計画に基づき，順次，適切に修繕を行っていく予定である。認定子ども園・幼稚園・保育所についても，これまで必要に応じて改築や改修を行っているが，その多くが昭和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年代にかけて建設されており，老朽化が進んでいるためである。今後，個別施設計画に基づき，長寿命化改修や再編整備等適切な維持管理に取り組む。公民館については，令和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年度に歴史と未来の交流館が開館したことにより，数値が大幅に改善したものと考えられる。学校施設については，平成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年代に入り，４校の小・中学校の改築，その他の学校についても，適宜大規模修繕等を実施しており，その結果，数値が改善してきたものと考えられる。</a:t>
          </a:r>
          <a:endParaRPr lang="ja-JP" altLang="ja-JP" sz="1400">
            <a:effectLst/>
          </a:endParaRPr>
        </a:p>
        <a:p>
          <a:r>
            <a:rPr kumimoji="1" lang="ja-JP" altLang="ja-JP" sz="1100">
              <a:solidFill>
                <a:schemeClr val="dk1"/>
              </a:solidFill>
              <a:effectLst/>
              <a:latin typeface="+mn-lt"/>
              <a:ea typeface="+mn-ea"/>
              <a:cs typeface="+mn-cs"/>
            </a:rPr>
            <a:t>　一人当たり面積・</a:t>
          </a:r>
          <a:r>
            <a:rPr kumimoji="1" lang="ja-JP" altLang="ja-JP" sz="1100" b="0" i="0" baseline="0">
              <a:solidFill>
                <a:schemeClr val="dk1"/>
              </a:solidFill>
              <a:effectLst/>
              <a:latin typeface="+mn-lt"/>
              <a:ea typeface="+mn-ea"/>
              <a:cs typeface="+mn-cs"/>
            </a:rPr>
            <a:t>有形固定資産（償却資産）額</a:t>
          </a:r>
          <a:r>
            <a:rPr kumimoji="1" lang="ja-JP" altLang="ja-JP" sz="1100">
              <a:solidFill>
                <a:schemeClr val="dk1"/>
              </a:solidFill>
              <a:effectLst/>
              <a:latin typeface="+mn-lt"/>
              <a:ea typeface="+mn-ea"/>
              <a:cs typeface="+mn-cs"/>
            </a:rPr>
            <a:t>については，類似団体と比較して認定子ども園・幼稚園・保育所，学校施設が特に高くなっている一方，児童館，公民館は特に低くなっている。今後，公共施設等総合管理計画及び個別施設計画を踏まえ，中長期的視点で公共施設等の最適配置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4DAEDE-380A-4A0E-B9B2-B8DECF18440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6AEB95-AC14-429E-B0A9-4750DD2362D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A365EC-AE58-421F-8BFC-736B5991B17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B152F6-8EAF-4686-B91D-6F8F667BE35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580E78-9183-4573-AF60-C25BEBAC625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41198E-80D9-475D-9F68-44CD9950EBD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436A39-49DD-4C19-8672-26B0935391F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8F91CC-B03D-417B-8A33-66FA94AC9D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CF8B75-6828-4791-B4D4-88AA2992AF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547222-9519-4BB6-8FBF-6A5299B3BDA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38,424
38,039
38.00
20,956,635
20,219,176
674,017
12,254,433
1,510,429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E1AF20-DA80-4338-B105-6C594349063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842FBF-A9E4-44FE-B210-01F1B148623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C1EEC2-440D-4D63-A10C-7208089ADFA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717253-A9B0-4985-8F82-0B6C099962A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EAC1A6-0515-40E9-B25E-CFA5A5E8412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E5EDC1-4572-4C20-AB61-8CFC4ADDFF1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7720B8-310D-4C42-916F-B2509BC2B43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FEDF56-41EF-4DF7-ADA2-30A38F6AC44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135003-F4A0-4105-A3BB-9C5ED9907C3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295C69-7E5D-443E-85B8-FFC140DD321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FED09C-06C1-4F2A-B25C-6CF1C40A239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D34658-418F-464F-830D-57796930AB2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F7F72E-6310-4D0F-9749-1CA111394E4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A43B9E-CE24-4BCB-9155-4AA0C6700B0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9E8A1E-1E8E-44A4-B462-499861E6DB6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CBBDEB-FC91-410A-AD33-B42FAA826C0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1206F1-8E3A-4A58-A484-13154871942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FDCF99-22D5-4996-812F-B18ADA1279B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7D731D-8815-43E2-B2D4-5ABA745E703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118F17-432A-43EC-BA15-848BF04C865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6F12D9-6C37-45BD-8FE3-A7891510690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A75210-35A4-4580-902C-A8823734736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4AC403-4798-4FE4-9EBE-36CA89AAF62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125E2D-F8EE-4EE1-BCB8-2BA769AE00E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50DE1F-1937-466C-816A-9AAD6AD2AD9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170B64-DFE3-44B4-8D6F-17FDB77D340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195034-94C3-4228-9DB4-49FA27E75C9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BDCBAB-2BAA-42CF-B36A-5C1BD0F65C2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7F0EFC-4635-4F97-9F66-D08DA347B75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D4510A-0783-4C5D-ADD3-7B37F3A5FD9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AAC7E9-71DA-4578-9A17-43699D1E36E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C0220F-46F6-41D3-A095-AD1CD328423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92762D-FA56-4D1C-82E2-6965D13946E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379C33F-4823-477C-BC12-1E611F085C5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E60A4B2-C296-4F82-8579-FDFB92A69BA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43F82CD-103B-44FA-9A93-C4D967DC569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B768E4D-B49E-48A0-82C1-E43639AFA92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31B7EB-590F-439D-98E4-ECF4C1686B9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BA77F4C-FEBC-48E4-B63B-72453E5C06E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9538C0-F8F5-474D-804D-0F02FA1BA49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D3E0E44-F3BE-4562-B212-947478ACBCC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2B013B-4D91-4356-BBD8-25206C372C5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3A6FFD7-63BB-4CD1-B797-3147A36D7D7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FF43EF-4C12-4EC1-B161-68E01A167CC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18577BB-EC80-4B54-9F84-5A5A1A28317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B38D7B-5D57-49CB-895B-3CF391954C1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C861C0B4-CEEA-4B89-A2AA-C7BED2D526E9}"/>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9E14562B-68E4-4C48-BA24-B77066A8D575}"/>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AD3B3C90-69B4-4221-8B4C-38D7C5FC7165}"/>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75B8A883-64DF-4EFD-ACD5-7385C7D63996}"/>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5B84ECC6-28E8-4D16-B096-F7067DD9A807}"/>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FB592055-DFD0-4C5B-B255-E7F9C1C26036}"/>
            </a:ext>
          </a:extLst>
        </xdr:cNvPr>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8BCD74ED-3F04-448B-A46B-672C5F6C9E87}"/>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EF68FFFE-300B-485D-B0F2-8E07E5B4E121}"/>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95399175-6471-4C95-9C80-C80575B52865}"/>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ACAEBF8C-DCA4-4AF5-8A5E-E8FEBE9B0B00}"/>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4AC066A1-515C-45FB-9329-A70B92A09506}"/>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6A735B-D27F-4CE6-AF91-8BBF4562B93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B2D9FA-39AE-4328-BCC5-3D40B590E5C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4DF088-1C15-48C2-A72E-DDD03E66476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6E02FB-33CC-4E34-8141-8423404FED9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DDEFB7-1187-4339-BC2D-A642543ECCA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a:extLst>
            <a:ext uri="{FF2B5EF4-FFF2-40B4-BE49-F238E27FC236}">
              <a16:creationId xmlns:a16="http://schemas.microsoft.com/office/drawing/2014/main" id="{851EB755-54A3-4ECE-A7A6-FF2375E3913E}"/>
            </a:ext>
          </a:extLst>
        </xdr:cNvPr>
        <xdr:cNvSpPr/>
      </xdr:nvSpPr>
      <xdr:spPr>
        <a:xfrm>
          <a:off x="403606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5" name="【図書館】&#10;有形固定資産減価償却率該当値テキスト">
          <a:extLst>
            <a:ext uri="{FF2B5EF4-FFF2-40B4-BE49-F238E27FC236}">
              <a16:creationId xmlns:a16="http://schemas.microsoft.com/office/drawing/2014/main" id="{1F72067A-316A-4967-A8F6-16BDE20C1D5A}"/>
            </a:ext>
          </a:extLst>
        </xdr:cNvPr>
        <xdr:cNvSpPr txBox="1"/>
      </xdr:nvSpPr>
      <xdr:spPr>
        <a:xfrm>
          <a:off x="412496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a:extLst>
            <a:ext uri="{FF2B5EF4-FFF2-40B4-BE49-F238E27FC236}">
              <a16:creationId xmlns:a16="http://schemas.microsoft.com/office/drawing/2014/main" id="{2DABD085-D5FC-49F4-B5EE-38719F062517}"/>
            </a:ext>
          </a:extLst>
        </xdr:cNvPr>
        <xdr:cNvSpPr/>
      </xdr:nvSpPr>
      <xdr:spPr>
        <a:xfrm>
          <a:off x="3312160" y="62607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CF014796-C55F-45BD-9DD2-55E1E1A30219}"/>
            </a:ext>
          </a:extLst>
        </xdr:cNvPr>
        <xdr:cNvCxnSpPr/>
      </xdr:nvCxnSpPr>
      <xdr:spPr>
        <a:xfrm>
          <a:off x="3355340" y="631153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a:extLst>
            <a:ext uri="{FF2B5EF4-FFF2-40B4-BE49-F238E27FC236}">
              <a16:creationId xmlns:a16="http://schemas.microsoft.com/office/drawing/2014/main" id="{FB0502FE-D9EC-431F-8D23-FF7F2B7C80FB}"/>
            </a:ext>
          </a:extLst>
        </xdr:cNvPr>
        <xdr:cNvSpPr/>
      </xdr:nvSpPr>
      <xdr:spPr>
        <a:xfrm>
          <a:off x="251460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108857</xdr:rowOff>
    </xdr:to>
    <xdr:cxnSp macro="">
      <xdr:nvCxnSpPr>
        <xdr:cNvPr id="79" name="直線コネクタ 78">
          <a:extLst>
            <a:ext uri="{FF2B5EF4-FFF2-40B4-BE49-F238E27FC236}">
              <a16:creationId xmlns:a16="http://schemas.microsoft.com/office/drawing/2014/main" id="{0F0AB703-DF76-4CD9-996B-4F70905FC51D}"/>
            </a:ext>
          </a:extLst>
        </xdr:cNvPr>
        <xdr:cNvCxnSpPr/>
      </xdr:nvCxnSpPr>
      <xdr:spPr>
        <a:xfrm>
          <a:off x="2565400" y="6273981"/>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0C6B040D-DB41-451E-923B-B3FA6C55F8A8}"/>
            </a:ext>
          </a:extLst>
        </xdr:cNvPr>
        <xdr:cNvSpPr/>
      </xdr:nvSpPr>
      <xdr:spPr>
        <a:xfrm>
          <a:off x="1739900" y="6191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a:extLst>
            <a:ext uri="{FF2B5EF4-FFF2-40B4-BE49-F238E27FC236}">
              <a16:creationId xmlns:a16="http://schemas.microsoft.com/office/drawing/2014/main" id="{4958DCD1-7CAD-407A-B764-3CB07B22B528}"/>
            </a:ext>
          </a:extLst>
        </xdr:cNvPr>
        <xdr:cNvCxnSpPr/>
      </xdr:nvCxnSpPr>
      <xdr:spPr>
        <a:xfrm>
          <a:off x="1790700" y="623805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31931</xdr:rowOff>
    </xdr:from>
    <xdr:to>
      <xdr:col>6</xdr:col>
      <xdr:colOff>38100</xdr:colOff>
      <xdr:row>37</xdr:row>
      <xdr:rowOff>133531</xdr:rowOff>
    </xdr:to>
    <xdr:sp macro="" textlink="">
      <xdr:nvSpPr>
        <xdr:cNvPr id="82" name="楕円 81">
          <a:extLst>
            <a:ext uri="{FF2B5EF4-FFF2-40B4-BE49-F238E27FC236}">
              <a16:creationId xmlns:a16="http://schemas.microsoft.com/office/drawing/2014/main" id="{55597ADE-7D5D-472B-B2EB-F582F12D28EE}"/>
            </a:ext>
          </a:extLst>
        </xdr:cNvPr>
        <xdr:cNvSpPr/>
      </xdr:nvSpPr>
      <xdr:spPr>
        <a:xfrm>
          <a:off x="965200" y="6234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82731</xdr:rowOff>
    </xdr:to>
    <xdr:cxnSp macro="">
      <xdr:nvCxnSpPr>
        <xdr:cNvPr id="83" name="直線コネクタ 82">
          <a:extLst>
            <a:ext uri="{FF2B5EF4-FFF2-40B4-BE49-F238E27FC236}">
              <a16:creationId xmlns:a16="http://schemas.microsoft.com/office/drawing/2014/main" id="{7DC91D25-7858-4B8C-9105-3524DD278995}"/>
            </a:ext>
          </a:extLst>
        </xdr:cNvPr>
        <xdr:cNvCxnSpPr/>
      </xdr:nvCxnSpPr>
      <xdr:spPr>
        <a:xfrm flipV="1">
          <a:off x="1008380" y="6238058"/>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7C0CAA27-39A1-4510-B52D-C1ACF8B7F8FD}"/>
            </a:ext>
          </a:extLst>
        </xdr:cNvPr>
        <xdr:cNvSpPr txBox="1"/>
      </xdr:nvSpPr>
      <xdr:spPr>
        <a:xfrm>
          <a:off x="317056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B9207929-852B-4424-ACF8-B3810AE65284}"/>
            </a:ext>
          </a:extLst>
        </xdr:cNvPr>
        <xdr:cNvSpPr txBox="1"/>
      </xdr:nvSpPr>
      <xdr:spPr>
        <a:xfrm>
          <a:off x="238570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DFD0EF02-D687-4BFF-97CE-27A87C5B8847}"/>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6EAFFADA-2963-4B5A-A4D4-8C8FA23751A5}"/>
            </a:ext>
          </a:extLst>
        </xdr:cNvPr>
        <xdr:cNvSpPr txBox="1"/>
      </xdr:nvSpPr>
      <xdr:spPr>
        <a:xfrm>
          <a:off x="8363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4734</xdr:rowOff>
    </xdr:from>
    <xdr:ext cx="405111" cy="259045"/>
    <xdr:sp macro="" textlink="">
      <xdr:nvSpPr>
        <xdr:cNvPr id="88" name="n_1mainValue【図書館】&#10;有形固定資産減価償却率">
          <a:extLst>
            <a:ext uri="{FF2B5EF4-FFF2-40B4-BE49-F238E27FC236}">
              <a16:creationId xmlns:a16="http://schemas.microsoft.com/office/drawing/2014/main" id="{40F12021-BEFC-4948-8A09-A488FDE58B24}"/>
            </a:ext>
          </a:extLst>
        </xdr:cNvPr>
        <xdr:cNvSpPr txBox="1"/>
      </xdr:nvSpPr>
      <xdr:spPr>
        <a:xfrm>
          <a:off x="317056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274CCD66-2747-4428-B71F-FB1FFDDDD24C}"/>
            </a:ext>
          </a:extLst>
        </xdr:cNvPr>
        <xdr:cNvSpPr txBox="1"/>
      </xdr:nvSpPr>
      <xdr:spPr>
        <a:xfrm>
          <a:off x="2385704" y="60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47D5DD8A-D1F0-4EB2-91CE-EFC6D762E33B}"/>
            </a:ext>
          </a:extLst>
        </xdr:cNvPr>
        <xdr:cNvSpPr txBox="1"/>
      </xdr:nvSpPr>
      <xdr:spPr>
        <a:xfrm>
          <a:off x="16110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124658</xdr:rowOff>
    </xdr:from>
    <xdr:ext cx="405111" cy="259045"/>
    <xdr:sp macro="" textlink="">
      <xdr:nvSpPr>
        <xdr:cNvPr id="91" name="n_4mainValue【図書館】&#10;有形固定資産減価償却率">
          <a:extLst>
            <a:ext uri="{FF2B5EF4-FFF2-40B4-BE49-F238E27FC236}">
              <a16:creationId xmlns:a16="http://schemas.microsoft.com/office/drawing/2014/main" id="{3F4B63D5-4BCE-4125-BCDC-6EE843B0EB6A}"/>
            </a:ext>
          </a:extLst>
        </xdr:cNvPr>
        <xdr:cNvSpPr txBox="1"/>
      </xdr:nvSpPr>
      <xdr:spPr>
        <a:xfrm>
          <a:off x="83630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EDC79C-2855-436F-B1C6-D87FDE64CE1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C77A8E-D619-435A-8C4B-37ECDE82FC6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7C7C01D-276F-4185-87A7-893E2FDE00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73C6C09-25DC-4943-B73A-E0C43713F40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E6A407-2AC9-483F-A580-D9D5B0CC490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7584C11-E08A-401D-9B9F-11DA1EA90EF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1D4B1F0-A915-4895-A8CF-E53E839689A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61A697F-C924-4C33-9FFD-76698C17F4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8AAB30F-6E40-43BA-9CB9-132C98D4953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2770F80-3EC3-4C05-B331-AA96D22AFAC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CDA7B11-EABF-4354-95CF-9A83241BF26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5D8C644-D578-4D5A-A39A-E79F51E604E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976DB8D-AB16-4E29-AC7A-BEC6B5FDAFF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B09ECEC-FC67-4E2A-880E-2380EE7E415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1FEFF50-D28D-4BD4-8321-35D1E0A7CEF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6ADD7DD-502B-4AAE-B875-3695D4560D6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837E432-C430-4CC1-BCFC-58F9C2FD490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439C226-4212-462A-B7DA-1FED5F2F85C8}"/>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EE0DE18-312C-4AE1-99B3-5E6CDBBA30B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20B5E7B-148B-44A9-A28A-05417C5C066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5644F5D-6C4E-483F-8AAE-F264FFC7011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659734A-B12A-439A-BF8B-9F5A5517B3A4}"/>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BCF63BA-909B-4C5B-8206-4DFF48CC5F5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E8689F0B-DAD4-49DA-B801-6400E268C705}"/>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A14631D3-E66C-4448-8804-4090F18414EC}"/>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836AF0AA-700D-4369-97CF-5D41237AE64B}"/>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DE749278-9B09-48FA-A1EE-70CA25A19D1C}"/>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239902B6-6707-4CBA-A29E-F93FDA8C539D}"/>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688FA3F3-653B-480C-A5BD-96CDAD8D7CE0}"/>
            </a:ext>
          </a:extLst>
        </xdr:cNvPr>
        <xdr:cNvSpPr txBox="1"/>
      </xdr:nvSpPr>
      <xdr:spPr>
        <a:xfrm>
          <a:off x="92583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F6BE650-F46B-4439-B4B7-60DCA5B8D6EE}"/>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F16EB45E-838C-480B-85C4-DD80A9FDF9D0}"/>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E4F8972F-E237-425A-AD16-5A90CD6FE40D}"/>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1CB5B5C7-5A7B-4BB0-BDE1-A38CED4CDFFA}"/>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AF74B37-2EE1-4A55-A4CF-7215DD292C4B}"/>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C48AC7-4851-43F6-A526-8238B48E071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E0FF22-FE68-48B8-A5A1-D38961ADA8D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40419CF-C5F9-442E-819C-2A9C94C607C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03CE75-A34D-4870-B5A5-347CAB5D72F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ABED564-014D-4499-ABE7-8E43AD94E4C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1" name="楕円 130">
          <a:extLst>
            <a:ext uri="{FF2B5EF4-FFF2-40B4-BE49-F238E27FC236}">
              <a16:creationId xmlns:a16="http://schemas.microsoft.com/office/drawing/2014/main" id="{92377557-BF6A-4163-A9A1-DBD2F55B30FC}"/>
            </a:ext>
          </a:extLst>
        </xdr:cNvPr>
        <xdr:cNvSpPr/>
      </xdr:nvSpPr>
      <xdr:spPr>
        <a:xfrm>
          <a:off x="919226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71DEAD72-9160-4BD9-8193-5634F6F30154}"/>
            </a:ext>
          </a:extLst>
        </xdr:cNvPr>
        <xdr:cNvSpPr txBox="1"/>
      </xdr:nvSpPr>
      <xdr:spPr>
        <a:xfrm>
          <a:off x="9258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3" name="楕円 132">
          <a:extLst>
            <a:ext uri="{FF2B5EF4-FFF2-40B4-BE49-F238E27FC236}">
              <a16:creationId xmlns:a16="http://schemas.microsoft.com/office/drawing/2014/main" id="{2581E6C9-9D88-433E-919F-54DE8EB6708F}"/>
            </a:ext>
          </a:extLst>
        </xdr:cNvPr>
        <xdr:cNvSpPr/>
      </xdr:nvSpPr>
      <xdr:spPr>
        <a:xfrm>
          <a:off x="844550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22860</xdr:rowOff>
    </xdr:to>
    <xdr:cxnSp macro="">
      <xdr:nvCxnSpPr>
        <xdr:cNvPr id="134" name="直線コネクタ 133">
          <a:extLst>
            <a:ext uri="{FF2B5EF4-FFF2-40B4-BE49-F238E27FC236}">
              <a16:creationId xmlns:a16="http://schemas.microsoft.com/office/drawing/2014/main" id="{E79DF023-FDB6-4137-8665-3F228336CC9E}"/>
            </a:ext>
          </a:extLst>
        </xdr:cNvPr>
        <xdr:cNvCxnSpPr/>
      </xdr:nvCxnSpPr>
      <xdr:spPr>
        <a:xfrm>
          <a:off x="8496300" y="67284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a:extLst>
            <a:ext uri="{FF2B5EF4-FFF2-40B4-BE49-F238E27FC236}">
              <a16:creationId xmlns:a16="http://schemas.microsoft.com/office/drawing/2014/main" id="{472FDAE9-46EB-4C26-9AEB-52F766F1FF62}"/>
            </a:ext>
          </a:extLst>
        </xdr:cNvPr>
        <xdr:cNvSpPr/>
      </xdr:nvSpPr>
      <xdr:spPr>
        <a:xfrm>
          <a:off x="767080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22860</xdr:rowOff>
    </xdr:to>
    <xdr:cxnSp macro="">
      <xdr:nvCxnSpPr>
        <xdr:cNvPr id="136" name="直線コネクタ 135">
          <a:extLst>
            <a:ext uri="{FF2B5EF4-FFF2-40B4-BE49-F238E27FC236}">
              <a16:creationId xmlns:a16="http://schemas.microsoft.com/office/drawing/2014/main" id="{E1B0A49E-9A60-4B8B-8037-20A480950EB1}"/>
            </a:ext>
          </a:extLst>
        </xdr:cNvPr>
        <xdr:cNvCxnSpPr/>
      </xdr:nvCxnSpPr>
      <xdr:spPr>
        <a:xfrm>
          <a:off x="7713980" y="6728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a:extLst>
            <a:ext uri="{FF2B5EF4-FFF2-40B4-BE49-F238E27FC236}">
              <a16:creationId xmlns:a16="http://schemas.microsoft.com/office/drawing/2014/main" id="{D42F19F4-9E6A-4A53-BDFC-AA8A647A7E9B}"/>
            </a:ext>
          </a:extLst>
        </xdr:cNvPr>
        <xdr:cNvSpPr/>
      </xdr:nvSpPr>
      <xdr:spPr>
        <a:xfrm>
          <a:off x="687324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22860</xdr:rowOff>
    </xdr:to>
    <xdr:cxnSp macro="">
      <xdr:nvCxnSpPr>
        <xdr:cNvPr id="138" name="直線コネクタ 137">
          <a:extLst>
            <a:ext uri="{FF2B5EF4-FFF2-40B4-BE49-F238E27FC236}">
              <a16:creationId xmlns:a16="http://schemas.microsoft.com/office/drawing/2014/main" id="{A454A19D-C07B-4E13-A16A-2BD162411123}"/>
            </a:ext>
          </a:extLst>
        </xdr:cNvPr>
        <xdr:cNvCxnSpPr/>
      </xdr:nvCxnSpPr>
      <xdr:spPr>
        <a:xfrm>
          <a:off x="6924040" y="6728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a:extLst>
            <a:ext uri="{FF2B5EF4-FFF2-40B4-BE49-F238E27FC236}">
              <a16:creationId xmlns:a16="http://schemas.microsoft.com/office/drawing/2014/main" id="{47EC9DCA-A71C-488E-A091-F036186CDD6E}"/>
            </a:ext>
          </a:extLst>
        </xdr:cNvPr>
        <xdr:cNvSpPr/>
      </xdr:nvSpPr>
      <xdr:spPr>
        <a:xfrm>
          <a:off x="609854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40" name="直線コネクタ 139">
          <a:extLst>
            <a:ext uri="{FF2B5EF4-FFF2-40B4-BE49-F238E27FC236}">
              <a16:creationId xmlns:a16="http://schemas.microsoft.com/office/drawing/2014/main" id="{BD26A8A5-EF7C-42E0-ABD8-57FA7F8F7848}"/>
            </a:ext>
          </a:extLst>
        </xdr:cNvPr>
        <xdr:cNvCxnSpPr/>
      </xdr:nvCxnSpPr>
      <xdr:spPr>
        <a:xfrm>
          <a:off x="6149340" y="6728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B33B8029-6E4A-4C93-A3AA-44DC9741BA5D}"/>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29DAF2BF-A43C-44D7-B54F-3E216B52F8B9}"/>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6A1276BE-0A76-448F-9F5F-FE4C9950D777}"/>
            </a:ext>
          </a:extLst>
        </xdr:cNvPr>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7C97F8D0-C419-4695-9374-5F5F0064D3D4}"/>
            </a:ext>
          </a:extLst>
        </xdr:cNvPr>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90187</xdr:rowOff>
    </xdr:from>
    <xdr:ext cx="469744" cy="259045"/>
    <xdr:sp macro="" textlink="">
      <xdr:nvSpPr>
        <xdr:cNvPr id="145" name="n_1mainValue【図書館】&#10;一人当たり面積">
          <a:extLst>
            <a:ext uri="{FF2B5EF4-FFF2-40B4-BE49-F238E27FC236}">
              <a16:creationId xmlns:a16="http://schemas.microsoft.com/office/drawing/2014/main" id="{6E52445E-5A3C-458F-950E-C12C65EFF411}"/>
            </a:ext>
          </a:extLst>
        </xdr:cNvPr>
        <xdr:cNvSpPr txBox="1"/>
      </xdr:nvSpPr>
      <xdr:spPr>
        <a:xfrm>
          <a:off x="827158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46" name="n_2mainValue【図書館】&#10;一人当たり面積">
          <a:extLst>
            <a:ext uri="{FF2B5EF4-FFF2-40B4-BE49-F238E27FC236}">
              <a16:creationId xmlns:a16="http://schemas.microsoft.com/office/drawing/2014/main" id="{C3CAC516-D02E-4D3C-8EE4-CFD65964AE77}"/>
            </a:ext>
          </a:extLst>
        </xdr:cNvPr>
        <xdr:cNvSpPr txBox="1"/>
      </xdr:nvSpPr>
      <xdr:spPr>
        <a:xfrm>
          <a:off x="750958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90187</xdr:rowOff>
    </xdr:from>
    <xdr:ext cx="469744" cy="259045"/>
    <xdr:sp macro="" textlink="">
      <xdr:nvSpPr>
        <xdr:cNvPr id="147" name="n_3mainValue【図書館】&#10;一人当たり面積">
          <a:extLst>
            <a:ext uri="{FF2B5EF4-FFF2-40B4-BE49-F238E27FC236}">
              <a16:creationId xmlns:a16="http://schemas.microsoft.com/office/drawing/2014/main" id="{810506B3-58FC-4AE9-9C70-7029B5BB4DEE}"/>
            </a:ext>
          </a:extLst>
        </xdr:cNvPr>
        <xdr:cNvSpPr txBox="1"/>
      </xdr:nvSpPr>
      <xdr:spPr>
        <a:xfrm>
          <a:off x="67120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90187</xdr:rowOff>
    </xdr:from>
    <xdr:ext cx="469744" cy="259045"/>
    <xdr:sp macro="" textlink="">
      <xdr:nvSpPr>
        <xdr:cNvPr id="148" name="n_4mainValue【図書館】&#10;一人当たり面積">
          <a:extLst>
            <a:ext uri="{FF2B5EF4-FFF2-40B4-BE49-F238E27FC236}">
              <a16:creationId xmlns:a16="http://schemas.microsoft.com/office/drawing/2014/main" id="{FBCC5767-574F-4982-A6B5-F36B94D999FA}"/>
            </a:ext>
          </a:extLst>
        </xdr:cNvPr>
        <xdr:cNvSpPr txBox="1"/>
      </xdr:nvSpPr>
      <xdr:spPr>
        <a:xfrm>
          <a:off x="59373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DF2C5C0-9A5C-4141-87B8-1757BC15F7C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BBB51B-1324-4352-8AF3-0C4BCBB2E17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0F9DBBA-C2EB-4D9A-A2DC-3EE1DDEC033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718B6D4-45A8-4895-B5FE-009FFBA939E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BA33367-FEA1-4708-A4C2-CE643DBD1F8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0ACBB2E-5B8C-4774-A5A0-E0AFB204257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D98F418-4858-4C6A-82BA-B4946EFC748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3E6E691-D70E-46E9-B73E-0858D9874CA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2C52125-5237-495A-B32B-1BF24D3A5BD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E44B973-5296-4ABC-8E73-D1C9EC7C4D9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A91B046-22C7-4D88-BFB1-1A7FC1AB57A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0EED2CA-BFC9-4322-8D8F-7B85BEBA6E2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0D44CAF-BCD4-4F50-B636-79B0894106B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A281CE5-8FBC-4CA9-B533-6DB518E86BD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BC6F1BC-8F58-43EA-9FEE-6800010236E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6FCC994-8923-42AA-B5D4-F77539219EB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A0C0A0F-9DE8-417C-A1B4-011E8E34C5C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E522212-FE87-4374-872D-6E91A9FE49A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BC07748-A698-4111-B0CC-2B3865EEEA2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5C8332D-2BBD-44A7-9211-70CA69ABC96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99C9450-5399-4707-B2AF-840192E8125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1F07350-2FA8-49B9-9000-0B30107B9D4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DD7F2FD-2C19-400B-A9E5-CAD361C76DB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D64A40B-3790-4F78-94E4-DCB4904A246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2BE7255-AE09-4FC5-B11B-2BD8A8FED9F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44D7BC3-DD14-4865-A7ED-703B14A2709F}"/>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74B7299-E413-4028-8E82-076547E4B6D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0A5E7F7-79EF-4419-A55A-8B2E7508CA1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65136BB-8BC4-48DF-AEB8-174B385D8CAD}"/>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EA4E3EE9-661C-4ACD-9F22-68863CED965F}"/>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D851B87-AD6F-41BF-8F6F-63F822360FCC}"/>
            </a:ext>
          </a:extLst>
        </xdr:cNvPr>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F587D7C8-6CEF-4EF5-AA22-CE88E91D4F34}"/>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F0096462-5028-4252-BC1D-3F9C019C7231}"/>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947BA032-F4E9-4108-A04D-3EA87129DB8C}"/>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37888232-8E47-4F72-B60B-F6F24F740613}"/>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CA8127-0A52-47D0-80DF-D4B4B39F9F36}"/>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6B5C0A7-F16C-4D51-B75F-8784FE7EA10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EDE2DB-B550-4D71-A1C3-397E51F6C0B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DBA18D9-661D-4165-804E-B928380E779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823C89-1E7D-4131-87FA-E11CF1DB108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D22A8B2-FFB1-4D7F-B6C7-C3AC81C02B9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90" name="楕円 189">
          <a:extLst>
            <a:ext uri="{FF2B5EF4-FFF2-40B4-BE49-F238E27FC236}">
              <a16:creationId xmlns:a16="http://schemas.microsoft.com/office/drawing/2014/main" id="{34AA4EC3-8264-47BF-AAA3-4E106CE12F31}"/>
            </a:ext>
          </a:extLst>
        </xdr:cNvPr>
        <xdr:cNvSpPr/>
      </xdr:nvSpPr>
      <xdr:spPr>
        <a:xfrm>
          <a:off x="403606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45555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244A574-965B-4A5D-A08E-A6925C105C98}"/>
            </a:ext>
          </a:extLst>
        </xdr:cNvPr>
        <xdr:cNvSpPr txBox="1"/>
      </xdr:nvSpPr>
      <xdr:spPr>
        <a:xfrm>
          <a:off x="412496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2" name="楕円 191">
          <a:extLst>
            <a:ext uri="{FF2B5EF4-FFF2-40B4-BE49-F238E27FC236}">
              <a16:creationId xmlns:a16="http://schemas.microsoft.com/office/drawing/2014/main" id="{8FFB39E6-5EC2-4A9F-9255-9089F4282050}"/>
            </a:ext>
          </a:extLst>
        </xdr:cNvPr>
        <xdr:cNvSpPr/>
      </xdr:nvSpPr>
      <xdr:spPr>
        <a:xfrm>
          <a:off x="331216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73478</xdr:rowOff>
    </xdr:to>
    <xdr:cxnSp macro="">
      <xdr:nvCxnSpPr>
        <xdr:cNvPr id="193" name="直線コネクタ 192">
          <a:extLst>
            <a:ext uri="{FF2B5EF4-FFF2-40B4-BE49-F238E27FC236}">
              <a16:creationId xmlns:a16="http://schemas.microsoft.com/office/drawing/2014/main" id="{28E2509C-F237-41E2-A4A1-198A4AC49046}"/>
            </a:ext>
          </a:extLst>
        </xdr:cNvPr>
        <xdr:cNvCxnSpPr/>
      </xdr:nvCxnSpPr>
      <xdr:spPr>
        <a:xfrm>
          <a:off x="3355340" y="10260330"/>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4" name="楕円 193">
          <a:extLst>
            <a:ext uri="{FF2B5EF4-FFF2-40B4-BE49-F238E27FC236}">
              <a16:creationId xmlns:a16="http://schemas.microsoft.com/office/drawing/2014/main" id="{BF3DE54F-8AEB-4116-9D8B-0DA2A0F87FC0}"/>
            </a:ext>
          </a:extLst>
        </xdr:cNvPr>
        <xdr:cNvSpPr/>
      </xdr:nvSpPr>
      <xdr:spPr>
        <a:xfrm>
          <a:off x="251460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34290</xdr:rowOff>
    </xdr:to>
    <xdr:cxnSp macro="">
      <xdr:nvCxnSpPr>
        <xdr:cNvPr id="195" name="直線コネクタ 194">
          <a:extLst>
            <a:ext uri="{FF2B5EF4-FFF2-40B4-BE49-F238E27FC236}">
              <a16:creationId xmlns:a16="http://schemas.microsoft.com/office/drawing/2014/main" id="{37F70D2B-9984-4C34-BFBB-74D86A096321}"/>
            </a:ext>
          </a:extLst>
        </xdr:cNvPr>
        <xdr:cNvCxnSpPr/>
      </xdr:nvCxnSpPr>
      <xdr:spPr>
        <a:xfrm>
          <a:off x="2565400" y="10224951"/>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6" name="楕円 195">
          <a:extLst>
            <a:ext uri="{FF2B5EF4-FFF2-40B4-BE49-F238E27FC236}">
              <a16:creationId xmlns:a16="http://schemas.microsoft.com/office/drawing/2014/main" id="{79988DD2-A41C-4E37-8723-26FE85E92951}"/>
            </a:ext>
          </a:extLst>
        </xdr:cNvPr>
        <xdr:cNvSpPr/>
      </xdr:nvSpPr>
      <xdr:spPr>
        <a:xfrm>
          <a:off x="17399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58783</xdr:rowOff>
    </xdr:to>
    <xdr:cxnSp macro="">
      <xdr:nvCxnSpPr>
        <xdr:cNvPr id="197" name="直線コネクタ 196">
          <a:extLst>
            <a:ext uri="{FF2B5EF4-FFF2-40B4-BE49-F238E27FC236}">
              <a16:creationId xmlns:a16="http://schemas.microsoft.com/office/drawing/2014/main" id="{02BF45B0-FCBA-45DB-9811-7E4304FA8A82}"/>
            </a:ext>
          </a:extLst>
        </xdr:cNvPr>
        <xdr:cNvCxnSpPr/>
      </xdr:nvCxnSpPr>
      <xdr:spPr>
        <a:xfrm flipV="1">
          <a:off x="1790700" y="10224951"/>
          <a:ext cx="7747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8" name="楕円 197">
          <a:extLst>
            <a:ext uri="{FF2B5EF4-FFF2-40B4-BE49-F238E27FC236}">
              <a16:creationId xmlns:a16="http://schemas.microsoft.com/office/drawing/2014/main" id="{7EE42E87-2822-42AA-909F-50F7C5829724}"/>
            </a:ext>
          </a:extLst>
        </xdr:cNvPr>
        <xdr:cNvSpPr/>
      </xdr:nvSpPr>
      <xdr:spPr>
        <a:xfrm>
          <a:off x="96520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160020</xdr:rowOff>
    </xdr:to>
    <xdr:cxnSp macro="">
      <xdr:nvCxnSpPr>
        <xdr:cNvPr id="199" name="直線コネクタ 198">
          <a:extLst>
            <a:ext uri="{FF2B5EF4-FFF2-40B4-BE49-F238E27FC236}">
              <a16:creationId xmlns:a16="http://schemas.microsoft.com/office/drawing/2014/main" id="{24952E7C-1046-4C55-8A15-DD710F430E33}"/>
            </a:ext>
          </a:extLst>
        </xdr:cNvPr>
        <xdr:cNvCxnSpPr/>
      </xdr:nvCxnSpPr>
      <xdr:spPr>
        <a:xfrm flipV="1">
          <a:off x="1008380" y="10284823"/>
          <a:ext cx="78232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A698A595-52AE-4F89-908F-184B84B8966D}"/>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1A93B199-DD11-4133-8838-608178305722}"/>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4B2A38CB-F005-400C-9D5E-C9555DC86712}"/>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FD0CC914-1706-438E-9E23-C13E30932F92}"/>
            </a:ext>
          </a:extLst>
        </xdr:cNvPr>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204" name="n_1mainValue【体育館・プール】&#10;有形固定資産減価償却率">
          <a:extLst>
            <a:ext uri="{FF2B5EF4-FFF2-40B4-BE49-F238E27FC236}">
              <a16:creationId xmlns:a16="http://schemas.microsoft.com/office/drawing/2014/main" id="{F6319CD3-5730-4727-A22C-903A1C8E275D}"/>
            </a:ext>
          </a:extLst>
        </xdr:cNvPr>
        <xdr:cNvSpPr txBox="1"/>
      </xdr:nvSpPr>
      <xdr:spPr>
        <a:xfrm>
          <a:off x="317056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205" name="n_2mainValue【体育館・プール】&#10;有形固定資産減価償却率">
          <a:extLst>
            <a:ext uri="{FF2B5EF4-FFF2-40B4-BE49-F238E27FC236}">
              <a16:creationId xmlns:a16="http://schemas.microsoft.com/office/drawing/2014/main" id="{CBBC6416-A1B5-4BFD-AF83-42376F5F1B24}"/>
            </a:ext>
          </a:extLst>
        </xdr:cNvPr>
        <xdr:cNvSpPr txBox="1"/>
      </xdr:nvSpPr>
      <xdr:spPr>
        <a:xfrm>
          <a:off x="23857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6" name="n_3mainValue【体育館・プール】&#10;有形固定資産減価償却率">
          <a:extLst>
            <a:ext uri="{FF2B5EF4-FFF2-40B4-BE49-F238E27FC236}">
              <a16:creationId xmlns:a16="http://schemas.microsoft.com/office/drawing/2014/main" id="{7ED9DAD5-6288-4DE5-9B1E-9FDB566CD8C3}"/>
            </a:ext>
          </a:extLst>
        </xdr:cNvPr>
        <xdr:cNvSpPr txBox="1"/>
      </xdr:nvSpPr>
      <xdr:spPr>
        <a:xfrm>
          <a:off x="161100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7" name="n_4mainValue【体育館・プール】&#10;有形固定資産減価償却率">
          <a:extLst>
            <a:ext uri="{FF2B5EF4-FFF2-40B4-BE49-F238E27FC236}">
              <a16:creationId xmlns:a16="http://schemas.microsoft.com/office/drawing/2014/main" id="{91A4E547-0787-45C6-B2E0-901FCF37D56A}"/>
            </a:ext>
          </a:extLst>
        </xdr:cNvPr>
        <xdr:cNvSpPr txBox="1"/>
      </xdr:nvSpPr>
      <xdr:spPr>
        <a:xfrm>
          <a:off x="8363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9787FF5-9D06-4938-9603-BAEEF0B59A9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B90DD01-52B5-4ECD-A4FF-A37B23074FA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02CE720-4BC0-4862-8614-DF637BB48D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2C4EC50-2D6F-4EE1-A5F5-0A18D0E912A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B510FB8-3ACB-4922-8DC8-D723F46B626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E659422-FCB3-4CB9-AEDF-A842A257803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E341733-1319-4799-A378-EAD29DF5551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E455263-A749-4AC5-B750-2692B8E6103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AE421E8-7C95-4849-BD5C-851355CAE1E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DC206C5-BF7A-4AFC-8EFE-7F99A090445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74A8C8D-1B4D-45BB-97D1-9ACF102B2CA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89F8076-F6A2-4E7B-B919-8986DD60324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9C2EAD4-77A2-47A6-93E4-CDA76A508DE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880296B-B912-4146-9406-FF83DA5046A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7A7EF43-4E0F-43CB-8E41-8D1D26B027E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1A67318-F5DA-4B17-B27E-0A4304E5300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85CB4E0-363D-4327-A2D7-02D4DAD9B2E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6C7B83E-6ABE-4CBE-8B35-0025DDE3C36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200BE60-1F3D-406F-9A11-E4537230A7C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EE84A4F-1142-4A0A-B868-87FBB9F7E20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C9F0D97-BEC6-4AA3-8135-A127B71AB55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7DBD0F6-3E0C-4ACC-B8BA-DA8C0FE2E1A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E9C2F64-77EF-42DC-A147-225B1097AFD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64305D12-AD33-47CD-AB61-C8B630C0E2A4}"/>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2CA38C2B-BAD2-4FF3-B0B1-99C5EDCB8DE1}"/>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B100F067-F1BA-4F59-8F4D-63A02601576D}"/>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C27B0D85-1F8E-421B-9AE7-B9AF8D2A498A}"/>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BFA592DE-1A62-4B76-BE63-DA4DBD4A32FA}"/>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37DA36F1-7A56-4E90-BC6C-550F5AE0004A}"/>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CA4CAE0D-D674-43E8-9108-6D7F0F1811C0}"/>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FC3018EB-C053-4A5A-A62F-91F121C6B080}"/>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75D2CD1A-B4EC-47CE-AD0A-C17490234AF3}"/>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DBD8C2D8-F1E8-4B86-9A91-3A5715765A9D}"/>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329A4344-13ED-4E3E-AC87-32D8F3ED917F}"/>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1221DC-D233-4404-8A35-7CFEFDAB212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59B033-1071-49A2-927C-42C77EE54F8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D102BB-F453-4BA6-8B82-18CD8C74865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D4A4BA-E567-41FF-8782-ADCA5F81BD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B9BCD87-6AF8-4D13-8C03-32EA6587506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153035</xdr:rowOff>
    </xdr:from>
    <xdr:to>
      <xdr:col>55</xdr:col>
      <xdr:colOff>50800</xdr:colOff>
      <xdr:row>63</xdr:row>
      <xdr:rowOff>83185</xdr:rowOff>
    </xdr:to>
    <xdr:sp macro="" textlink="">
      <xdr:nvSpPr>
        <xdr:cNvPr id="247" name="楕円 246">
          <a:extLst>
            <a:ext uri="{FF2B5EF4-FFF2-40B4-BE49-F238E27FC236}">
              <a16:creationId xmlns:a16="http://schemas.microsoft.com/office/drawing/2014/main" id="{D6E6BC59-C834-4420-995E-65E01E6E6FB5}"/>
            </a:ext>
          </a:extLst>
        </xdr:cNvPr>
        <xdr:cNvSpPr/>
      </xdr:nvSpPr>
      <xdr:spPr>
        <a:xfrm>
          <a:off x="9192260" y="10546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131462</xdr:rowOff>
    </xdr:from>
    <xdr:ext cx="469744" cy="259045"/>
    <xdr:sp macro="" textlink="">
      <xdr:nvSpPr>
        <xdr:cNvPr id="248" name="【体育館・プール】&#10;一人当たり面積該当値テキスト">
          <a:extLst>
            <a:ext uri="{FF2B5EF4-FFF2-40B4-BE49-F238E27FC236}">
              <a16:creationId xmlns:a16="http://schemas.microsoft.com/office/drawing/2014/main" id="{03C55A38-09E1-4FF8-9214-753A16A6620D}"/>
            </a:ext>
          </a:extLst>
        </xdr:cNvPr>
        <xdr:cNvSpPr txBox="1"/>
      </xdr:nvSpPr>
      <xdr:spPr>
        <a:xfrm>
          <a:off x="9258300"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9" name="楕円 248">
          <a:extLst>
            <a:ext uri="{FF2B5EF4-FFF2-40B4-BE49-F238E27FC236}">
              <a16:creationId xmlns:a16="http://schemas.microsoft.com/office/drawing/2014/main" id="{0B0E971D-9ADA-44D3-A885-FD7E9B6CA8A5}"/>
            </a:ext>
          </a:extLst>
        </xdr:cNvPr>
        <xdr:cNvSpPr/>
      </xdr:nvSpPr>
      <xdr:spPr>
        <a:xfrm>
          <a:off x="84455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32385</xdr:rowOff>
    </xdr:to>
    <xdr:cxnSp macro="">
      <xdr:nvCxnSpPr>
        <xdr:cNvPr id="250" name="直線コネクタ 249">
          <a:extLst>
            <a:ext uri="{FF2B5EF4-FFF2-40B4-BE49-F238E27FC236}">
              <a16:creationId xmlns:a16="http://schemas.microsoft.com/office/drawing/2014/main" id="{9A216B9E-BC43-4D5F-A168-04B17C4D5C20}"/>
            </a:ext>
          </a:extLst>
        </xdr:cNvPr>
        <xdr:cNvCxnSpPr/>
      </xdr:nvCxnSpPr>
      <xdr:spPr>
        <a:xfrm>
          <a:off x="8496300" y="1059180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51" name="楕円 250">
          <a:extLst>
            <a:ext uri="{FF2B5EF4-FFF2-40B4-BE49-F238E27FC236}">
              <a16:creationId xmlns:a16="http://schemas.microsoft.com/office/drawing/2014/main" id="{19410098-142B-48D0-91B5-257FADCC62BB}"/>
            </a:ext>
          </a:extLst>
        </xdr:cNvPr>
        <xdr:cNvSpPr/>
      </xdr:nvSpPr>
      <xdr:spPr>
        <a:xfrm>
          <a:off x="767080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52" name="直線コネクタ 251">
          <a:extLst>
            <a:ext uri="{FF2B5EF4-FFF2-40B4-BE49-F238E27FC236}">
              <a16:creationId xmlns:a16="http://schemas.microsoft.com/office/drawing/2014/main" id="{AE00B5FD-3CC5-43DD-BE19-CD570781C5DB}"/>
            </a:ext>
          </a:extLst>
        </xdr:cNvPr>
        <xdr:cNvCxnSpPr/>
      </xdr:nvCxnSpPr>
      <xdr:spPr>
        <a:xfrm>
          <a:off x="7713980" y="1059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3" name="楕円 252">
          <a:extLst>
            <a:ext uri="{FF2B5EF4-FFF2-40B4-BE49-F238E27FC236}">
              <a16:creationId xmlns:a16="http://schemas.microsoft.com/office/drawing/2014/main" id="{D81FF9DD-69EB-424E-9437-C6087E5F1FDA}"/>
            </a:ext>
          </a:extLst>
        </xdr:cNvPr>
        <xdr:cNvSpPr/>
      </xdr:nvSpPr>
      <xdr:spPr>
        <a:xfrm>
          <a:off x="68732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30480</xdr:rowOff>
    </xdr:to>
    <xdr:cxnSp macro="">
      <xdr:nvCxnSpPr>
        <xdr:cNvPr id="254" name="直線コネクタ 253">
          <a:extLst>
            <a:ext uri="{FF2B5EF4-FFF2-40B4-BE49-F238E27FC236}">
              <a16:creationId xmlns:a16="http://schemas.microsoft.com/office/drawing/2014/main" id="{42A17688-3DE3-4F75-9648-F637C93D4612}"/>
            </a:ext>
          </a:extLst>
        </xdr:cNvPr>
        <xdr:cNvCxnSpPr/>
      </xdr:nvCxnSpPr>
      <xdr:spPr>
        <a:xfrm>
          <a:off x="6924040" y="10591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5" name="楕円 254">
          <a:extLst>
            <a:ext uri="{FF2B5EF4-FFF2-40B4-BE49-F238E27FC236}">
              <a16:creationId xmlns:a16="http://schemas.microsoft.com/office/drawing/2014/main" id="{57F3F1F1-4D81-49C4-A8FB-C836BA25CCE4}"/>
            </a:ext>
          </a:extLst>
        </xdr:cNvPr>
        <xdr:cNvSpPr/>
      </xdr:nvSpPr>
      <xdr:spPr>
        <a:xfrm>
          <a:off x="60985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30480</xdr:rowOff>
    </xdr:to>
    <xdr:cxnSp macro="">
      <xdr:nvCxnSpPr>
        <xdr:cNvPr id="256" name="直線コネクタ 255">
          <a:extLst>
            <a:ext uri="{FF2B5EF4-FFF2-40B4-BE49-F238E27FC236}">
              <a16:creationId xmlns:a16="http://schemas.microsoft.com/office/drawing/2014/main" id="{72AA3BFB-C40C-44BC-B7AE-0653652406FE}"/>
            </a:ext>
          </a:extLst>
        </xdr:cNvPr>
        <xdr:cNvCxnSpPr/>
      </xdr:nvCxnSpPr>
      <xdr:spPr>
        <a:xfrm>
          <a:off x="6149340" y="105918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5C1FD85A-0250-44AF-A6AE-9C93DC45EE6D}"/>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9B3FFDE7-CA88-4BE3-B26D-5E027B614145}"/>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5E2F6EE3-5DC1-4FA8-98F3-8EA794443429}"/>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8EA74752-6C86-4A13-B19A-8FEDD1765235}"/>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61" name="n_1mainValue【体育館・プール】&#10;一人当たり面積">
          <a:extLst>
            <a:ext uri="{FF2B5EF4-FFF2-40B4-BE49-F238E27FC236}">
              <a16:creationId xmlns:a16="http://schemas.microsoft.com/office/drawing/2014/main" id="{E8A02260-D17F-48F5-AC8D-8EDC18E83032}"/>
            </a:ext>
          </a:extLst>
        </xdr:cNvPr>
        <xdr:cNvSpPr txBox="1"/>
      </xdr:nvSpPr>
      <xdr:spPr>
        <a:xfrm>
          <a:off x="8271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62" name="n_2mainValue【体育館・プール】&#10;一人当たり面積">
          <a:extLst>
            <a:ext uri="{FF2B5EF4-FFF2-40B4-BE49-F238E27FC236}">
              <a16:creationId xmlns:a16="http://schemas.microsoft.com/office/drawing/2014/main" id="{A6721CC9-5189-4A05-B2ED-B7B719B54B29}"/>
            </a:ext>
          </a:extLst>
        </xdr:cNvPr>
        <xdr:cNvSpPr txBox="1"/>
      </xdr:nvSpPr>
      <xdr:spPr>
        <a:xfrm>
          <a:off x="7509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3" name="n_3mainValue【体育館・プール】&#10;一人当たり面積">
          <a:extLst>
            <a:ext uri="{FF2B5EF4-FFF2-40B4-BE49-F238E27FC236}">
              <a16:creationId xmlns:a16="http://schemas.microsoft.com/office/drawing/2014/main" id="{1310DDB9-EB0A-4CAB-B59F-EE57451B6A42}"/>
            </a:ext>
          </a:extLst>
        </xdr:cNvPr>
        <xdr:cNvSpPr txBox="1"/>
      </xdr:nvSpPr>
      <xdr:spPr>
        <a:xfrm>
          <a:off x="67120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4" name="n_4mainValue【体育館・プール】&#10;一人当たり面積">
          <a:extLst>
            <a:ext uri="{FF2B5EF4-FFF2-40B4-BE49-F238E27FC236}">
              <a16:creationId xmlns:a16="http://schemas.microsoft.com/office/drawing/2014/main" id="{81C8B00D-3ED8-4DD2-8621-640B3C595635}"/>
            </a:ext>
          </a:extLst>
        </xdr:cNvPr>
        <xdr:cNvSpPr txBox="1"/>
      </xdr:nvSpPr>
      <xdr:spPr>
        <a:xfrm>
          <a:off x="59373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F57141F-6F80-4A62-98A6-964411D96BC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4BDE386-1A4C-4661-B7D2-D7F7E0152B3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6FC3E42-DB43-44B7-B7E3-783157C6811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40102D4-9A79-4411-9C9E-262E70D4972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FCAF0B3-E815-4EC8-A725-44FCED2DB63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8896628-DCE4-47B9-BEAA-2CBEE21B34D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A30203C-3C2A-4463-B414-AB94B4C3EF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1838E4D-801C-41B1-9672-AFC04DBB190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D42D395-8287-45BE-8E74-EB873CC16EE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2DF4EA5-3960-423A-995C-26FB8D9E347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6698BAD-2938-4042-8823-A4D4D348CE4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751EFD4-ADF2-44F4-A4B9-F47AB32E68A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461A372-8888-45B8-ACFA-2B902E38658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50461BB-78D0-4F7D-A43E-E7C3DB8E3F1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1CE9918-8CCD-4C8E-B435-2CBE87ED130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789584B-0187-4F21-A726-ECE624CFF8A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61CEB28-5FE3-4A8E-858A-ABE3D2F6FA1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EE7D370-C230-496F-96E0-3C64B41DDB9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54625CA-FB11-4749-A36C-1B73024AE62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4813B45-0943-4C16-95DE-0633B9D316E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460BAE04-DFF5-4CF7-804F-30420A8981C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154B1C1-2B53-4535-8F4B-A7DC0BF6DCE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6A03046-D853-4663-B965-C505695C67A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9E7F5FE-BE33-4269-A575-503015FCAC4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5A9C53C-0195-4922-834E-6F3A54E08649}"/>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846E37A5-2340-4816-A26E-DEB23817386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5B93E96-AFAB-4D60-954F-F8AF07AD28E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C7114D75-81A5-44E0-8AF0-5AFF902656A2}"/>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B23551D7-F2F4-4879-AFA8-ACB48660329A}"/>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EE984C1-E559-45FF-AB9E-E352E33B3CC1}"/>
            </a:ext>
          </a:extLst>
        </xdr:cNvPr>
        <xdr:cNvSpPr txBox="1"/>
      </xdr:nvSpPr>
      <xdr:spPr>
        <a:xfrm>
          <a:off x="4124960" y="1372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66B79644-DFC2-4ADA-A0FB-10751DA0D02C}"/>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BDB2285D-1316-48EB-8059-CCB64BFFBCEF}"/>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8EF3E8BD-5E7E-4468-B7B8-57C45EB72F94}"/>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5A3AF4F3-EF8F-4702-914D-7F27220649FF}"/>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DDDC17F9-7F8E-499C-9A56-EF5B09A46368}"/>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84BFFC4-634E-453B-BA9E-D56955B526E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D0F23F-7BBD-44CA-9AF1-2448B75F878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268512-7803-4A2C-BF6A-0AED6027E46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ECBE1C-6A04-4736-82F2-6192B46C68A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9993873-66F8-49C7-8E6B-CF8A539C66A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305" name="楕円 304">
          <a:extLst>
            <a:ext uri="{FF2B5EF4-FFF2-40B4-BE49-F238E27FC236}">
              <a16:creationId xmlns:a16="http://schemas.microsoft.com/office/drawing/2014/main" id="{CB2D86A8-F84E-4293-87AC-58C51E44B7D7}"/>
            </a:ext>
          </a:extLst>
        </xdr:cNvPr>
        <xdr:cNvSpPr/>
      </xdr:nvSpPr>
      <xdr:spPr>
        <a:xfrm>
          <a:off x="403606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5D9F9B3-307D-4ACD-80B4-B09F7CE9CB80}"/>
            </a:ext>
          </a:extLst>
        </xdr:cNvPr>
        <xdr:cNvSpPr txBox="1"/>
      </xdr:nvSpPr>
      <xdr:spPr>
        <a:xfrm>
          <a:off x="4124960"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307" name="楕円 306">
          <a:extLst>
            <a:ext uri="{FF2B5EF4-FFF2-40B4-BE49-F238E27FC236}">
              <a16:creationId xmlns:a16="http://schemas.microsoft.com/office/drawing/2014/main" id="{AD4264D8-358C-4CCD-88A5-C6489E751FA4}"/>
            </a:ext>
          </a:extLst>
        </xdr:cNvPr>
        <xdr:cNvSpPr/>
      </xdr:nvSpPr>
      <xdr:spPr>
        <a:xfrm>
          <a:off x="3312160" y="13446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137161</xdr:rowOff>
    </xdr:to>
    <xdr:cxnSp macro="">
      <xdr:nvCxnSpPr>
        <xdr:cNvPr id="308" name="直線コネクタ 307">
          <a:extLst>
            <a:ext uri="{FF2B5EF4-FFF2-40B4-BE49-F238E27FC236}">
              <a16:creationId xmlns:a16="http://schemas.microsoft.com/office/drawing/2014/main" id="{1A3ED7C7-3CFF-4A95-9D87-2BBB3278BC04}"/>
            </a:ext>
          </a:extLst>
        </xdr:cNvPr>
        <xdr:cNvCxnSpPr/>
      </xdr:nvCxnSpPr>
      <xdr:spPr>
        <a:xfrm>
          <a:off x="3355340" y="13496925"/>
          <a:ext cx="7315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309" name="楕円 308">
          <a:extLst>
            <a:ext uri="{FF2B5EF4-FFF2-40B4-BE49-F238E27FC236}">
              <a16:creationId xmlns:a16="http://schemas.microsoft.com/office/drawing/2014/main" id="{25720F15-E9D0-482C-AE5F-A282568C28BF}"/>
            </a:ext>
          </a:extLst>
        </xdr:cNvPr>
        <xdr:cNvSpPr/>
      </xdr:nvSpPr>
      <xdr:spPr>
        <a:xfrm>
          <a:off x="2514600" y="13398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85725</xdr:rowOff>
    </xdr:to>
    <xdr:cxnSp macro="">
      <xdr:nvCxnSpPr>
        <xdr:cNvPr id="310" name="直線コネクタ 309">
          <a:extLst>
            <a:ext uri="{FF2B5EF4-FFF2-40B4-BE49-F238E27FC236}">
              <a16:creationId xmlns:a16="http://schemas.microsoft.com/office/drawing/2014/main" id="{C305B340-2343-45AD-A75E-AE2B26609317}"/>
            </a:ext>
          </a:extLst>
        </xdr:cNvPr>
        <xdr:cNvCxnSpPr/>
      </xdr:nvCxnSpPr>
      <xdr:spPr>
        <a:xfrm>
          <a:off x="2565400" y="13445489"/>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143511</xdr:rowOff>
    </xdr:from>
    <xdr:to>
      <xdr:col>10</xdr:col>
      <xdr:colOff>165100</xdr:colOff>
      <xdr:row>80</xdr:row>
      <xdr:rowOff>73661</xdr:rowOff>
    </xdr:to>
    <xdr:sp macro="" textlink="">
      <xdr:nvSpPr>
        <xdr:cNvPr id="311" name="楕円 310">
          <a:extLst>
            <a:ext uri="{FF2B5EF4-FFF2-40B4-BE49-F238E27FC236}">
              <a16:creationId xmlns:a16="http://schemas.microsoft.com/office/drawing/2014/main" id="{1292B690-4ABD-4B2A-898F-498AFCA75C2C}"/>
            </a:ext>
          </a:extLst>
        </xdr:cNvPr>
        <xdr:cNvSpPr/>
      </xdr:nvSpPr>
      <xdr:spPr>
        <a:xfrm>
          <a:off x="1739900" y="13387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34289</xdr:rowOff>
    </xdr:to>
    <xdr:cxnSp macro="">
      <xdr:nvCxnSpPr>
        <xdr:cNvPr id="312" name="直線コネクタ 311">
          <a:extLst>
            <a:ext uri="{FF2B5EF4-FFF2-40B4-BE49-F238E27FC236}">
              <a16:creationId xmlns:a16="http://schemas.microsoft.com/office/drawing/2014/main" id="{86476530-3234-4DCA-9279-B3D777B0742E}"/>
            </a:ext>
          </a:extLst>
        </xdr:cNvPr>
        <xdr:cNvCxnSpPr/>
      </xdr:nvCxnSpPr>
      <xdr:spPr>
        <a:xfrm>
          <a:off x="1790700" y="1343406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95886</xdr:rowOff>
    </xdr:from>
    <xdr:to>
      <xdr:col>6</xdr:col>
      <xdr:colOff>38100</xdr:colOff>
      <xdr:row>80</xdr:row>
      <xdr:rowOff>26036</xdr:rowOff>
    </xdr:to>
    <xdr:sp macro="" textlink="">
      <xdr:nvSpPr>
        <xdr:cNvPr id="313" name="楕円 312">
          <a:extLst>
            <a:ext uri="{FF2B5EF4-FFF2-40B4-BE49-F238E27FC236}">
              <a16:creationId xmlns:a16="http://schemas.microsoft.com/office/drawing/2014/main" id="{D17013A6-3B92-465F-AF5E-F5D887E5E553}"/>
            </a:ext>
          </a:extLst>
        </xdr:cNvPr>
        <xdr:cNvSpPr/>
      </xdr:nvSpPr>
      <xdr:spPr>
        <a:xfrm>
          <a:off x="96520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146686</xdr:rowOff>
    </xdr:from>
    <xdr:to>
      <xdr:col>10</xdr:col>
      <xdr:colOff>114300</xdr:colOff>
      <xdr:row>80</xdr:row>
      <xdr:rowOff>22861</xdr:rowOff>
    </xdr:to>
    <xdr:cxnSp macro="">
      <xdr:nvCxnSpPr>
        <xdr:cNvPr id="314" name="直線コネクタ 313">
          <a:extLst>
            <a:ext uri="{FF2B5EF4-FFF2-40B4-BE49-F238E27FC236}">
              <a16:creationId xmlns:a16="http://schemas.microsoft.com/office/drawing/2014/main" id="{BF085818-49D1-42E0-B003-EBC0DF8E463E}"/>
            </a:ext>
          </a:extLst>
        </xdr:cNvPr>
        <xdr:cNvCxnSpPr/>
      </xdr:nvCxnSpPr>
      <xdr:spPr>
        <a:xfrm>
          <a:off x="1008380" y="13390246"/>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4AE094EE-C26E-4CE2-9825-F9A5A3991F24}"/>
            </a:ext>
          </a:extLst>
        </xdr:cNvPr>
        <xdr:cNvSpPr txBox="1"/>
      </xdr:nvSpPr>
      <xdr:spPr>
        <a:xfrm>
          <a:off x="317056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31DEB936-4D57-4FAA-9A66-F6BF6D6324E9}"/>
            </a:ext>
          </a:extLst>
        </xdr:cNvPr>
        <xdr:cNvSpPr txBox="1"/>
      </xdr:nvSpPr>
      <xdr:spPr>
        <a:xfrm>
          <a:off x="238570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475C23D7-8215-4C03-A44A-2F89F21011B2}"/>
            </a:ext>
          </a:extLst>
        </xdr:cNvPr>
        <xdr:cNvSpPr txBox="1"/>
      </xdr:nvSpPr>
      <xdr:spPr>
        <a:xfrm>
          <a:off x="16110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18E99F68-EAE2-4ECB-B4D0-9C08200F2E1C}"/>
            </a:ext>
          </a:extLst>
        </xdr:cNvPr>
        <xdr:cNvSpPr txBox="1"/>
      </xdr:nvSpPr>
      <xdr:spPr>
        <a:xfrm>
          <a:off x="836304"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19" name="n_1mainValue【福祉施設】&#10;有形固定資産減価償却率">
          <a:extLst>
            <a:ext uri="{FF2B5EF4-FFF2-40B4-BE49-F238E27FC236}">
              <a16:creationId xmlns:a16="http://schemas.microsoft.com/office/drawing/2014/main" id="{3953927A-9AA6-4F33-9946-BFC144A225BC}"/>
            </a:ext>
          </a:extLst>
        </xdr:cNvPr>
        <xdr:cNvSpPr txBox="1"/>
      </xdr:nvSpPr>
      <xdr:spPr>
        <a:xfrm>
          <a:off x="317056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320" name="n_2mainValue【福祉施設】&#10;有形固定資産減価償却率">
          <a:extLst>
            <a:ext uri="{FF2B5EF4-FFF2-40B4-BE49-F238E27FC236}">
              <a16:creationId xmlns:a16="http://schemas.microsoft.com/office/drawing/2014/main" id="{2B6C2BB5-6BC4-48AD-AE2A-19D69FEFB738}"/>
            </a:ext>
          </a:extLst>
        </xdr:cNvPr>
        <xdr:cNvSpPr txBox="1"/>
      </xdr:nvSpPr>
      <xdr:spPr>
        <a:xfrm>
          <a:off x="2385704" y="1317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90188</xdr:rowOff>
    </xdr:from>
    <xdr:ext cx="405111" cy="259045"/>
    <xdr:sp macro="" textlink="">
      <xdr:nvSpPr>
        <xdr:cNvPr id="321" name="n_3mainValue【福祉施設】&#10;有形固定資産減価償却率">
          <a:extLst>
            <a:ext uri="{FF2B5EF4-FFF2-40B4-BE49-F238E27FC236}">
              <a16:creationId xmlns:a16="http://schemas.microsoft.com/office/drawing/2014/main" id="{B108387B-744D-46E8-AF20-33B0E753A126}"/>
            </a:ext>
          </a:extLst>
        </xdr:cNvPr>
        <xdr:cNvSpPr txBox="1"/>
      </xdr:nvSpPr>
      <xdr:spPr>
        <a:xfrm>
          <a:off x="1611004"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42563</xdr:rowOff>
    </xdr:from>
    <xdr:ext cx="405111" cy="259045"/>
    <xdr:sp macro="" textlink="">
      <xdr:nvSpPr>
        <xdr:cNvPr id="322" name="n_4mainValue【福祉施設】&#10;有形固定資産減価償却率">
          <a:extLst>
            <a:ext uri="{FF2B5EF4-FFF2-40B4-BE49-F238E27FC236}">
              <a16:creationId xmlns:a16="http://schemas.microsoft.com/office/drawing/2014/main" id="{4CBCC897-0DAE-4E92-8B09-F7ABA7A672BC}"/>
            </a:ext>
          </a:extLst>
        </xdr:cNvPr>
        <xdr:cNvSpPr txBox="1"/>
      </xdr:nvSpPr>
      <xdr:spPr>
        <a:xfrm>
          <a:off x="83630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DA0FE2B-7968-471D-9D7F-42353155890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A95E4DD-4C10-4297-A2CF-226BB36E415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3EDDD92-CC10-43F2-97CF-B2B0F0F23D4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1D3602-D835-4236-BA61-E8453C78D45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9A3F0E5-9954-4BB2-BBB6-C71355E33EA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BC7AEBB-17A1-47D2-BDFC-585DC2A5DD9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50942A0-FF13-4AA0-8AE4-8F65A425CC4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9DF5D26-0C2A-4F08-A258-2F73C4CEE63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DCD9CAE-7809-44DD-9A92-5EEAC77B871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76F2CAA-2231-45FD-A186-032C47BE73A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EA7C4C6-19FF-4C5E-8262-B7C9BD86767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6FD5E5A0-9510-420C-B517-A4551A836DE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62C0087C-BA08-4A79-B769-F84675CBDB3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5F7E831-A8FD-49C3-B208-460998F0BE0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C491649-0CC4-49B2-9705-935ADA55236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D13DF34-291F-4921-AA1D-076FABEAF62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AB0D258-B006-4472-8C6F-6660613F6A8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A873C05-DD1D-4AB1-AC75-7CC47067388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10F78CD-1F8A-4DCF-8713-D96754FF758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3371291-3408-4EE7-806D-97400CC3D98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3F29BAA-F795-4F82-A33F-FCBA99EF6D1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342F9747-C280-40CA-9F2C-7441DAEFA89F}"/>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2ABCA593-297C-4321-B1EC-C17A28282C91}"/>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A96CA6FA-D225-4F4D-AC64-0BCD27E17838}"/>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579EFCE3-48A2-4BD0-BD39-6F71E2BD01ED}"/>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D55FAC0-9449-4AD1-A033-7E1BE1A8AE15}"/>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05977800-9541-4496-8ECE-805B026059B0}"/>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DFDEE270-C612-4EED-B1CD-8DFDD7FF3A8E}"/>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1F7F5913-D591-404D-9C39-6769F9749B9C}"/>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6C1B13D6-C7C7-4417-8960-90C56D29950E}"/>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DAF51A06-C56F-4BC1-8713-FB902226B73F}"/>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439548EE-8F91-414F-A0F4-8B7081D53121}"/>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37D202C-85A9-4441-A193-D833CBEBE25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E640B4-1AF0-4496-BB61-3D3D196F053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0553F0-F3F7-445A-AF46-6E3064F7F8D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6867762-363D-450D-8F66-8C53D8F21EB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0A1A241-BC38-4733-A0D4-64435DB4FEB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35306</xdr:rowOff>
    </xdr:from>
    <xdr:to>
      <xdr:col>55</xdr:col>
      <xdr:colOff>50800</xdr:colOff>
      <xdr:row>79</xdr:row>
      <xdr:rowOff>136906</xdr:rowOff>
    </xdr:to>
    <xdr:sp macro="" textlink="">
      <xdr:nvSpPr>
        <xdr:cNvPr id="360" name="楕円 359">
          <a:extLst>
            <a:ext uri="{FF2B5EF4-FFF2-40B4-BE49-F238E27FC236}">
              <a16:creationId xmlns:a16="http://schemas.microsoft.com/office/drawing/2014/main" id="{4010A387-274D-4935-8075-E15559F17592}"/>
            </a:ext>
          </a:extLst>
        </xdr:cNvPr>
        <xdr:cNvSpPr/>
      </xdr:nvSpPr>
      <xdr:spPr>
        <a:xfrm>
          <a:off x="9192260" y="13278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58183</xdr:rowOff>
    </xdr:from>
    <xdr:ext cx="469744" cy="259045"/>
    <xdr:sp macro="" textlink="">
      <xdr:nvSpPr>
        <xdr:cNvPr id="361" name="【福祉施設】&#10;一人当たり面積該当値テキスト">
          <a:extLst>
            <a:ext uri="{FF2B5EF4-FFF2-40B4-BE49-F238E27FC236}">
              <a16:creationId xmlns:a16="http://schemas.microsoft.com/office/drawing/2014/main" id="{1456DBFD-D20E-4C86-A03D-98F6164D25D8}"/>
            </a:ext>
          </a:extLst>
        </xdr:cNvPr>
        <xdr:cNvSpPr txBox="1"/>
      </xdr:nvSpPr>
      <xdr:spPr>
        <a:xfrm>
          <a:off x="9258300" y="131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30735</xdr:rowOff>
    </xdr:from>
    <xdr:to>
      <xdr:col>50</xdr:col>
      <xdr:colOff>165100</xdr:colOff>
      <xdr:row>79</xdr:row>
      <xdr:rowOff>132335</xdr:rowOff>
    </xdr:to>
    <xdr:sp macro="" textlink="">
      <xdr:nvSpPr>
        <xdr:cNvPr id="362" name="楕円 361">
          <a:extLst>
            <a:ext uri="{FF2B5EF4-FFF2-40B4-BE49-F238E27FC236}">
              <a16:creationId xmlns:a16="http://schemas.microsoft.com/office/drawing/2014/main" id="{20DED909-8110-46B7-8398-04410ECF263D}"/>
            </a:ext>
          </a:extLst>
        </xdr:cNvPr>
        <xdr:cNvSpPr/>
      </xdr:nvSpPr>
      <xdr:spPr>
        <a:xfrm>
          <a:off x="844550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81535</xdr:rowOff>
    </xdr:from>
    <xdr:to>
      <xdr:col>55</xdr:col>
      <xdr:colOff>0</xdr:colOff>
      <xdr:row>79</xdr:row>
      <xdr:rowOff>86106</xdr:rowOff>
    </xdr:to>
    <xdr:cxnSp macro="">
      <xdr:nvCxnSpPr>
        <xdr:cNvPr id="363" name="直線コネクタ 362">
          <a:extLst>
            <a:ext uri="{FF2B5EF4-FFF2-40B4-BE49-F238E27FC236}">
              <a16:creationId xmlns:a16="http://schemas.microsoft.com/office/drawing/2014/main" id="{283C32F7-4333-4F3C-A31E-945003615D6F}"/>
            </a:ext>
          </a:extLst>
        </xdr:cNvPr>
        <xdr:cNvCxnSpPr/>
      </xdr:nvCxnSpPr>
      <xdr:spPr>
        <a:xfrm>
          <a:off x="8496300" y="13325095"/>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30735</xdr:rowOff>
    </xdr:from>
    <xdr:to>
      <xdr:col>46</xdr:col>
      <xdr:colOff>38100</xdr:colOff>
      <xdr:row>79</xdr:row>
      <xdr:rowOff>132335</xdr:rowOff>
    </xdr:to>
    <xdr:sp macro="" textlink="">
      <xdr:nvSpPr>
        <xdr:cNvPr id="364" name="楕円 363">
          <a:extLst>
            <a:ext uri="{FF2B5EF4-FFF2-40B4-BE49-F238E27FC236}">
              <a16:creationId xmlns:a16="http://schemas.microsoft.com/office/drawing/2014/main" id="{C58DE2A2-5390-4937-85C0-99BBA48AFB56}"/>
            </a:ext>
          </a:extLst>
        </xdr:cNvPr>
        <xdr:cNvSpPr/>
      </xdr:nvSpPr>
      <xdr:spPr>
        <a:xfrm>
          <a:off x="7670800" y="1327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81535</xdr:rowOff>
    </xdr:from>
    <xdr:to>
      <xdr:col>50</xdr:col>
      <xdr:colOff>114300</xdr:colOff>
      <xdr:row>79</xdr:row>
      <xdr:rowOff>81535</xdr:rowOff>
    </xdr:to>
    <xdr:cxnSp macro="">
      <xdr:nvCxnSpPr>
        <xdr:cNvPr id="365" name="直線コネクタ 364">
          <a:extLst>
            <a:ext uri="{FF2B5EF4-FFF2-40B4-BE49-F238E27FC236}">
              <a16:creationId xmlns:a16="http://schemas.microsoft.com/office/drawing/2014/main" id="{800ECDF6-145E-473F-9B8A-4C89FFB076BB}"/>
            </a:ext>
          </a:extLst>
        </xdr:cNvPr>
        <xdr:cNvCxnSpPr/>
      </xdr:nvCxnSpPr>
      <xdr:spPr>
        <a:xfrm>
          <a:off x="7713980" y="13325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30735</xdr:rowOff>
    </xdr:from>
    <xdr:to>
      <xdr:col>41</xdr:col>
      <xdr:colOff>101600</xdr:colOff>
      <xdr:row>79</xdr:row>
      <xdr:rowOff>132335</xdr:rowOff>
    </xdr:to>
    <xdr:sp macro="" textlink="">
      <xdr:nvSpPr>
        <xdr:cNvPr id="366" name="楕円 365">
          <a:extLst>
            <a:ext uri="{FF2B5EF4-FFF2-40B4-BE49-F238E27FC236}">
              <a16:creationId xmlns:a16="http://schemas.microsoft.com/office/drawing/2014/main" id="{B3CC4815-B69F-40C0-9F55-A20FE6C13C0C}"/>
            </a:ext>
          </a:extLst>
        </xdr:cNvPr>
        <xdr:cNvSpPr/>
      </xdr:nvSpPr>
      <xdr:spPr>
        <a:xfrm>
          <a:off x="687324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81535</xdr:rowOff>
    </xdr:from>
    <xdr:to>
      <xdr:col>45</xdr:col>
      <xdr:colOff>177800</xdr:colOff>
      <xdr:row>79</xdr:row>
      <xdr:rowOff>81535</xdr:rowOff>
    </xdr:to>
    <xdr:cxnSp macro="">
      <xdr:nvCxnSpPr>
        <xdr:cNvPr id="367" name="直線コネクタ 366">
          <a:extLst>
            <a:ext uri="{FF2B5EF4-FFF2-40B4-BE49-F238E27FC236}">
              <a16:creationId xmlns:a16="http://schemas.microsoft.com/office/drawing/2014/main" id="{7CA8D151-D495-40D1-BA14-A814C92BAD41}"/>
            </a:ext>
          </a:extLst>
        </xdr:cNvPr>
        <xdr:cNvCxnSpPr/>
      </xdr:nvCxnSpPr>
      <xdr:spPr>
        <a:xfrm>
          <a:off x="6924040" y="13325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30735</xdr:rowOff>
    </xdr:from>
    <xdr:to>
      <xdr:col>36</xdr:col>
      <xdr:colOff>165100</xdr:colOff>
      <xdr:row>79</xdr:row>
      <xdr:rowOff>132335</xdr:rowOff>
    </xdr:to>
    <xdr:sp macro="" textlink="">
      <xdr:nvSpPr>
        <xdr:cNvPr id="368" name="楕円 367">
          <a:extLst>
            <a:ext uri="{FF2B5EF4-FFF2-40B4-BE49-F238E27FC236}">
              <a16:creationId xmlns:a16="http://schemas.microsoft.com/office/drawing/2014/main" id="{BE1351F0-91A0-4AF9-BF2E-3327C9F88E34}"/>
            </a:ext>
          </a:extLst>
        </xdr:cNvPr>
        <xdr:cNvSpPr/>
      </xdr:nvSpPr>
      <xdr:spPr>
        <a:xfrm>
          <a:off x="609854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81535</xdr:rowOff>
    </xdr:from>
    <xdr:to>
      <xdr:col>41</xdr:col>
      <xdr:colOff>50800</xdr:colOff>
      <xdr:row>79</xdr:row>
      <xdr:rowOff>81535</xdr:rowOff>
    </xdr:to>
    <xdr:cxnSp macro="">
      <xdr:nvCxnSpPr>
        <xdr:cNvPr id="369" name="直線コネクタ 368">
          <a:extLst>
            <a:ext uri="{FF2B5EF4-FFF2-40B4-BE49-F238E27FC236}">
              <a16:creationId xmlns:a16="http://schemas.microsoft.com/office/drawing/2014/main" id="{5EE4BA48-D11A-420F-AEEB-8368BB0BDACC}"/>
            </a:ext>
          </a:extLst>
        </xdr:cNvPr>
        <xdr:cNvCxnSpPr/>
      </xdr:nvCxnSpPr>
      <xdr:spPr>
        <a:xfrm>
          <a:off x="6149340" y="133250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9D6768B8-3C61-46BD-BB76-17E33E911513}"/>
            </a:ext>
          </a:extLst>
        </xdr:cNvPr>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B196628C-EA14-4973-AB54-DCF011A05702}"/>
            </a:ext>
          </a:extLst>
        </xdr:cNvPr>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3EB2E91B-C189-406D-A354-FB6A7DC48AD0}"/>
            </a:ext>
          </a:extLst>
        </xdr:cNvPr>
        <xdr:cNvSpPr txBox="1"/>
      </xdr:nvSpPr>
      <xdr:spPr>
        <a:xfrm>
          <a:off x="67120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09A43A0F-D27B-4DF1-A554-A9E8E3B49E93}"/>
            </a:ext>
          </a:extLst>
        </xdr:cNvPr>
        <xdr:cNvSpPr txBox="1"/>
      </xdr:nvSpPr>
      <xdr:spPr>
        <a:xfrm>
          <a:off x="59373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148862</xdr:rowOff>
    </xdr:from>
    <xdr:ext cx="469744" cy="259045"/>
    <xdr:sp macro="" textlink="">
      <xdr:nvSpPr>
        <xdr:cNvPr id="374" name="n_1mainValue【福祉施設】&#10;一人当たり面積">
          <a:extLst>
            <a:ext uri="{FF2B5EF4-FFF2-40B4-BE49-F238E27FC236}">
              <a16:creationId xmlns:a16="http://schemas.microsoft.com/office/drawing/2014/main" id="{88BB66EA-9AA5-48E7-AA05-B53DB6B1E46D}"/>
            </a:ext>
          </a:extLst>
        </xdr:cNvPr>
        <xdr:cNvSpPr txBox="1"/>
      </xdr:nvSpPr>
      <xdr:spPr>
        <a:xfrm>
          <a:off x="827158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148862</xdr:rowOff>
    </xdr:from>
    <xdr:ext cx="469744" cy="259045"/>
    <xdr:sp macro="" textlink="">
      <xdr:nvSpPr>
        <xdr:cNvPr id="375" name="n_2mainValue【福祉施設】&#10;一人当たり面積">
          <a:extLst>
            <a:ext uri="{FF2B5EF4-FFF2-40B4-BE49-F238E27FC236}">
              <a16:creationId xmlns:a16="http://schemas.microsoft.com/office/drawing/2014/main" id="{44AAC5C8-E4B6-4EC9-93D3-D27CF6E2069B}"/>
            </a:ext>
          </a:extLst>
        </xdr:cNvPr>
        <xdr:cNvSpPr txBox="1"/>
      </xdr:nvSpPr>
      <xdr:spPr>
        <a:xfrm>
          <a:off x="750958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148862</xdr:rowOff>
    </xdr:from>
    <xdr:ext cx="469744" cy="259045"/>
    <xdr:sp macro="" textlink="">
      <xdr:nvSpPr>
        <xdr:cNvPr id="376" name="n_3mainValue【福祉施設】&#10;一人当たり面積">
          <a:extLst>
            <a:ext uri="{FF2B5EF4-FFF2-40B4-BE49-F238E27FC236}">
              <a16:creationId xmlns:a16="http://schemas.microsoft.com/office/drawing/2014/main" id="{5AFA80EC-8553-4513-8D41-C490A2B01190}"/>
            </a:ext>
          </a:extLst>
        </xdr:cNvPr>
        <xdr:cNvSpPr txBox="1"/>
      </xdr:nvSpPr>
      <xdr:spPr>
        <a:xfrm>
          <a:off x="671202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148862</xdr:rowOff>
    </xdr:from>
    <xdr:ext cx="469744" cy="259045"/>
    <xdr:sp macro="" textlink="">
      <xdr:nvSpPr>
        <xdr:cNvPr id="377" name="n_4mainValue【福祉施設】&#10;一人当たり面積">
          <a:extLst>
            <a:ext uri="{FF2B5EF4-FFF2-40B4-BE49-F238E27FC236}">
              <a16:creationId xmlns:a16="http://schemas.microsoft.com/office/drawing/2014/main" id="{14CD73CC-F45F-4464-AE8D-CD8067040113}"/>
            </a:ext>
          </a:extLst>
        </xdr:cNvPr>
        <xdr:cNvSpPr txBox="1"/>
      </xdr:nvSpPr>
      <xdr:spPr>
        <a:xfrm>
          <a:off x="593732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BC3E4BD-AF93-4354-87C1-D0718377247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ADFC219-51A1-46DB-AD47-AB6B73941D1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ADD09F1-7117-4D8B-8553-F73E0786C72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13B9930-4B1B-40FC-BD51-04DA81D3AF4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08AB8E7-8648-48E4-BAFD-585CED9D930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99756C3-6EC6-48CB-B760-07746E38EE4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4CAFF99-BE5B-44AA-B84F-EC3E3AD276F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87BA50F-E835-42D1-AA44-C0B44AA8989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A5213B1-9D20-4024-B5AA-7A911AEA9D9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5C0E5C2F-D644-4EEA-B903-5512E225529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35022BA-0043-4703-80A2-CF074FB2E6C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2F7EDA0C-173B-4D1D-AAB7-0D702D3DF66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7DB243A4-8F55-4A8B-9F24-96C493ED46A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892D8F6-304C-4E73-8AF3-73CB3A93E53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5AD81DE9-6C63-431F-8699-1089AB26F50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BE00419A-6DDC-4EBB-9F81-AAE8A836B1B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C561A34-998A-48C5-8548-585A37FF1DB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1A17268-8D79-4EFB-B534-4A6A5F46BE2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F814ED4B-FE6E-476B-9E3D-B56971CCA2C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4B5A3284-5503-4ACF-9F42-8BB916D720E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8C80D513-03D0-4030-96FB-F9209789B90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DA67B90E-69F1-4348-96D2-84B42039D0D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6B9ABDFE-A79D-450B-BA39-8F62E1BB044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2E7C50A-4243-4748-8542-29CBC4BDA7D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AFE6085-77E7-46DB-90EC-1154F9BCCCC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740AD3F9-A17E-4955-BC58-E8B84E85C6D9}"/>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DECB1A7A-A8D3-432A-870A-38253F8B56DE}"/>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BC977D30-55E5-4842-85FD-C68A1752962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DBBE12DE-02EF-4720-9260-DDD5CEDC1488}"/>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A7E5B1A2-1A7C-4FCF-BE2D-DCE5B65562FD}"/>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42275159-A1C2-4289-83ED-F9DE0F705D91}"/>
            </a:ext>
          </a:extLst>
        </xdr:cNvPr>
        <xdr:cNvSpPr txBox="1"/>
      </xdr:nvSpPr>
      <xdr:spPr>
        <a:xfrm>
          <a:off x="412496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8A7471D2-69F4-45C7-B5AC-B25763CC8954}"/>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0D1834BC-1BE2-4D34-AD9D-DAC7AD9B5068}"/>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B95BE099-CEB3-43FB-B36F-EF55F405FF24}"/>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6F7528B0-7D23-4642-92E4-517B775EE462}"/>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3B53D4C0-438F-4725-BBC7-FA19CA5D7B5B}"/>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96B2527-D647-49FB-985E-2F9BC966B0A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2EB02DB-4390-41B8-86E6-5DABA2B6F55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6ED5470-ADEA-439B-90B7-BAC15FC7AE4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99828BB-AC88-42E8-9477-47D9FA1FAD8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99DF171-633A-4BDE-A77B-6A6DE25F76A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419" name="楕円 418">
          <a:extLst>
            <a:ext uri="{FF2B5EF4-FFF2-40B4-BE49-F238E27FC236}">
              <a16:creationId xmlns:a16="http://schemas.microsoft.com/office/drawing/2014/main" id="{537A0218-9311-4C1E-B711-C2CF89DB9D1B}"/>
            </a:ext>
          </a:extLst>
        </xdr:cNvPr>
        <xdr:cNvSpPr/>
      </xdr:nvSpPr>
      <xdr:spPr>
        <a:xfrm>
          <a:off x="403606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937F7203-DBAB-4C1C-9774-95F5E790C48E}"/>
            </a:ext>
          </a:extLst>
        </xdr:cNvPr>
        <xdr:cNvSpPr txBox="1"/>
      </xdr:nvSpPr>
      <xdr:spPr>
        <a:xfrm>
          <a:off x="4124960"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1" name="楕円 420">
          <a:extLst>
            <a:ext uri="{FF2B5EF4-FFF2-40B4-BE49-F238E27FC236}">
              <a16:creationId xmlns:a16="http://schemas.microsoft.com/office/drawing/2014/main" id="{B60EFDDD-7309-445F-BDE9-E1589CF6D306}"/>
            </a:ext>
          </a:extLst>
        </xdr:cNvPr>
        <xdr:cNvSpPr/>
      </xdr:nvSpPr>
      <xdr:spPr>
        <a:xfrm>
          <a:off x="331216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99061</xdr:rowOff>
    </xdr:to>
    <xdr:cxnSp macro="">
      <xdr:nvCxnSpPr>
        <xdr:cNvPr id="422" name="直線コネクタ 421">
          <a:extLst>
            <a:ext uri="{FF2B5EF4-FFF2-40B4-BE49-F238E27FC236}">
              <a16:creationId xmlns:a16="http://schemas.microsoft.com/office/drawing/2014/main" id="{31F87BA8-FB33-4FD6-8774-8269BE3FDFCA}"/>
            </a:ext>
          </a:extLst>
        </xdr:cNvPr>
        <xdr:cNvCxnSpPr/>
      </xdr:nvCxnSpPr>
      <xdr:spPr>
        <a:xfrm>
          <a:off x="3355340" y="17823179"/>
          <a:ext cx="73152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23" name="楕円 422">
          <a:extLst>
            <a:ext uri="{FF2B5EF4-FFF2-40B4-BE49-F238E27FC236}">
              <a16:creationId xmlns:a16="http://schemas.microsoft.com/office/drawing/2014/main" id="{D26E0647-2A01-4E63-80A4-BA569DB22D57}"/>
            </a:ext>
          </a:extLst>
        </xdr:cNvPr>
        <xdr:cNvSpPr/>
      </xdr:nvSpPr>
      <xdr:spPr>
        <a:xfrm>
          <a:off x="251460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53339</xdr:rowOff>
    </xdr:to>
    <xdr:cxnSp macro="">
      <xdr:nvCxnSpPr>
        <xdr:cNvPr id="424" name="直線コネクタ 423">
          <a:extLst>
            <a:ext uri="{FF2B5EF4-FFF2-40B4-BE49-F238E27FC236}">
              <a16:creationId xmlns:a16="http://schemas.microsoft.com/office/drawing/2014/main" id="{17873021-1A7D-492E-AA88-823EE8F56052}"/>
            </a:ext>
          </a:extLst>
        </xdr:cNvPr>
        <xdr:cNvCxnSpPr/>
      </xdr:nvCxnSpPr>
      <xdr:spPr>
        <a:xfrm>
          <a:off x="2565400" y="1777746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5" name="楕円 424">
          <a:extLst>
            <a:ext uri="{FF2B5EF4-FFF2-40B4-BE49-F238E27FC236}">
              <a16:creationId xmlns:a16="http://schemas.microsoft.com/office/drawing/2014/main" id="{36A80159-B118-4B6A-8BE1-08FAAA3D9249}"/>
            </a:ext>
          </a:extLst>
        </xdr:cNvPr>
        <xdr:cNvSpPr/>
      </xdr:nvSpPr>
      <xdr:spPr>
        <a:xfrm>
          <a:off x="173990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106</xdr:row>
      <xdr:rowOff>7620</xdr:rowOff>
    </xdr:to>
    <xdr:cxnSp macro="">
      <xdr:nvCxnSpPr>
        <xdr:cNvPr id="426" name="直線コネクタ 425">
          <a:extLst>
            <a:ext uri="{FF2B5EF4-FFF2-40B4-BE49-F238E27FC236}">
              <a16:creationId xmlns:a16="http://schemas.microsoft.com/office/drawing/2014/main" id="{FB721557-8282-411E-A2EB-C683DE8F55F5}"/>
            </a:ext>
          </a:extLst>
        </xdr:cNvPr>
        <xdr:cNvCxnSpPr/>
      </xdr:nvCxnSpPr>
      <xdr:spPr>
        <a:xfrm>
          <a:off x="1790700" y="17737182"/>
          <a:ext cx="7747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138068</xdr:rowOff>
    </xdr:from>
    <xdr:to>
      <xdr:col>6</xdr:col>
      <xdr:colOff>38100</xdr:colOff>
      <xdr:row>106</xdr:row>
      <xdr:rowOff>68218</xdr:rowOff>
    </xdr:to>
    <xdr:sp macro="" textlink="">
      <xdr:nvSpPr>
        <xdr:cNvPr id="427" name="楕円 426">
          <a:extLst>
            <a:ext uri="{FF2B5EF4-FFF2-40B4-BE49-F238E27FC236}">
              <a16:creationId xmlns:a16="http://schemas.microsoft.com/office/drawing/2014/main" id="{BB8F811A-F7AC-4578-945D-51F5D547FCD3}"/>
            </a:ext>
          </a:extLst>
        </xdr:cNvPr>
        <xdr:cNvSpPr/>
      </xdr:nvSpPr>
      <xdr:spPr>
        <a:xfrm>
          <a:off x="96520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106</xdr:row>
      <xdr:rowOff>17418</xdr:rowOff>
    </xdr:to>
    <xdr:cxnSp macro="">
      <xdr:nvCxnSpPr>
        <xdr:cNvPr id="428" name="直線コネクタ 427">
          <a:extLst>
            <a:ext uri="{FF2B5EF4-FFF2-40B4-BE49-F238E27FC236}">
              <a16:creationId xmlns:a16="http://schemas.microsoft.com/office/drawing/2014/main" id="{B3101E5D-7461-41E4-816D-EEC37A892151}"/>
            </a:ext>
          </a:extLst>
        </xdr:cNvPr>
        <xdr:cNvCxnSpPr/>
      </xdr:nvCxnSpPr>
      <xdr:spPr>
        <a:xfrm flipV="1">
          <a:off x="1008380" y="17737182"/>
          <a:ext cx="78232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a:extLst>
            <a:ext uri="{FF2B5EF4-FFF2-40B4-BE49-F238E27FC236}">
              <a16:creationId xmlns:a16="http://schemas.microsoft.com/office/drawing/2014/main" id="{92EFB762-E758-48D6-B41D-DBD918082002}"/>
            </a:ext>
          </a:extLst>
        </xdr:cNvPr>
        <xdr:cNvSpPr txBox="1"/>
      </xdr:nvSpPr>
      <xdr:spPr>
        <a:xfrm>
          <a:off x="3170564" y="173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a:extLst>
            <a:ext uri="{FF2B5EF4-FFF2-40B4-BE49-F238E27FC236}">
              <a16:creationId xmlns:a16="http://schemas.microsoft.com/office/drawing/2014/main" id="{9ECC26B3-61C9-41D6-B851-E9C7667B0EED}"/>
            </a:ext>
          </a:extLst>
        </xdr:cNvPr>
        <xdr:cNvSpPr txBox="1"/>
      </xdr:nvSpPr>
      <xdr:spPr>
        <a:xfrm>
          <a:off x="23857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a:extLst>
            <a:ext uri="{FF2B5EF4-FFF2-40B4-BE49-F238E27FC236}">
              <a16:creationId xmlns:a16="http://schemas.microsoft.com/office/drawing/2014/main" id="{EC29DDFE-B761-46F2-AAFF-BF18CB3ACBB6}"/>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a:extLst>
            <a:ext uri="{FF2B5EF4-FFF2-40B4-BE49-F238E27FC236}">
              <a16:creationId xmlns:a16="http://schemas.microsoft.com/office/drawing/2014/main" id="{0EDD8A57-691C-4E94-99EA-52FAD592DB4E}"/>
            </a:ext>
          </a:extLst>
        </xdr:cNvPr>
        <xdr:cNvSpPr txBox="1"/>
      </xdr:nvSpPr>
      <xdr:spPr>
        <a:xfrm>
          <a:off x="8363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3" name="n_1mainValue【市民会館】&#10;有形固定資産減価償却率">
          <a:extLst>
            <a:ext uri="{FF2B5EF4-FFF2-40B4-BE49-F238E27FC236}">
              <a16:creationId xmlns:a16="http://schemas.microsoft.com/office/drawing/2014/main" id="{64BC5033-DDEE-4F6F-B97A-6C2DB5F1DA16}"/>
            </a:ext>
          </a:extLst>
        </xdr:cNvPr>
        <xdr:cNvSpPr txBox="1"/>
      </xdr:nvSpPr>
      <xdr:spPr>
        <a:xfrm>
          <a:off x="317056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34" name="n_2mainValue【市民会館】&#10;有形固定資産減価償却率">
          <a:extLst>
            <a:ext uri="{FF2B5EF4-FFF2-40B4-BE49-F238E27FC236}">
              <a16:creationId xmlns:a16="http://schemas.microsoft.com/office/drawing/2014/main" id="{7E516BB8-5FDF-4496-B731-D992B521E7FF}"/>
            </a:ext>
          </a:extLst>
        </xdr:cNvPr>
        <xdr:cNvSpPr txBox="1"/>
      </xdr:nvSpPr>
      <xdr:spPr>
        <a:xfrm>
          <a:off x="238570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5" name="n_3mainValue【市民会館】&#10;有形固定資産減価償却率">
          <a:extLst>
            <a:ext uri="{FF2B5EF4-FFF2-40B4-BE49-F238E27FC236}">
              <a16:creationId xmlns:a16="http://schemas.microsoft.com/office/drawing/2014/main" id="{378C872F-259A-4A24-8557-EBFFA55EBF09}"/>
            </a:ext>
          </a:extLst>
        </xdr:cNvPr>
        <xdr:cNvSpPr txBox="1"/>
      </xdr:nvSpPr>
      <xdr:spPr>
        <a:xfrm>
          <a:off x="161100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59345</xdr:rowOff>
    </xdr:from>
    <xdr:ext cx="405111" cy="259045"/>
    <xdr:sp macro="" textlink="">
      <xdr:nvSpPr>
        <xdr:cNvPr id="436" name="n_4mainValue【市民会館】&#10;有形固定資産減価償却率">
          <a:extLst>
            <a:ext uri="{FF2B5EF4-FFF2-40B4-BE49-F238E27FC236}">
              <a16:creationId xmlns:a16="http://schemas.microsoft.com/office/drawing/2014/main" id="{E0D8602C-B02A-4A05-ADD5-E74C88F6F41F}"/>
            </a:ext>
          </a:extLst>
        </xdr:cNvPr>
        <xdr:cNvSpPr txBox="1"/>
      </xdr:nvSpPr>
      <xdr:spPr>
        <a:xfrm>
          <a:off x="836304" y="178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7223A95-DB06-425C-91F9-39B995D5CC8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A3E5F042-DFF1-45FC-A5D5-EC212EC970C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81EA8D6-EECE-418B-BD8B-12AAA6AAF6A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BA93AE4F-9AC4-4718-95AB-161AEB75A67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FF91F4E4-ACDB-4551-9315-08FD6B8D209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FEB8555-D359-4E77-BFBA-D234CB029E2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8641D799-889F-45C9-9777-8BD7613A458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7B7BB9B0-F20F-49AA-909D-E1AB9BD399F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B16A9014-F62A-4B3F-9204-A9B5F3CA9E6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F2FCE2D-9D1B-4F88-806E-2BC10BF15CB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6F2F6747-FEEF-4116-A66A-0B934F87219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443D6532-9002-474A-A2DE-8CAC128D278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EAF650A1-62BE-4656-84B0-53FB4E65636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20303918-D048-4B00-82DF-3AE6FFB2FA7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9C4C0711-47AA-478D-A769-F6363467C07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804A6CB6-F496-4714-9140-4D89EA63397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5FCCE7A2-A74D-47D7-A700-4DE4E06CEA0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74A605F5-4A76-40BF-BAF1-F60073911C8E}"/>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F9B880FA-31F0-4D0C-9D96-368059C86F3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ABE7E3AA-6E46-4DF5-87FD-E7068EF1D17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22F470DD-C147-4D9C-A424-7F244515FC2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79D32A18-5320-4D23-9FEA-DF2DCD96EE6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37D77B82-FD69-4466-903F-49F02915FB7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8AA09FFF-5CDD-4D33-A533-EBC4880119DC}"/>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61E7287D-BA6D-4575-A87B-E625393CDD40}"/>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3314C21C-00C5-4772-BB81-72A3DD05B43A}"/>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9D9ABE35-7325-4F65-97B5-C93BCD6995C4}"/>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AA34A01D-D2E4-48F2-A92E-D8AAC74DE272}"/>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6C3187B5-714B-44CD-AF71-4600F0F5EC2B}"/>
            </a:ext>
          </a:extLst>
        </xdr:cNvPr>
        <xdr:cNvSpPr txBox="1"/>
      </xdr:nvSpPr>
      <xdr:spPr>
        <a:xfrm>
          <a:off x="9258300" y="1777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C1458CFC-5840-46C9-97F3-FFC52A2AB310}"/>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60160419-0C9F-4BB8-9245-753018F6A222}"/>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BD0E807A-E47A-48C8-8171-F126A787E17E}"/>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1B14A7D1-92C6-43AD-97A9-8B66847AEA5C}"/>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87CF380B-9C91-405E-924A-4787C514EB2F}"/>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83884AE-3D5C-4C7E-9FCE-8B6E6E6E1CB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70AC9D6-5696-4998-8DCD-EAB1C44078B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4A36770-5847-4E15-A284-FC526801F1D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9CD9E15-94D2-4D29-A19C-5AE9178DF19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482074F-4C24-4C24-AAF1-976193EA10A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128270</xdr:rowOff>
    </xdr:from>
    <xdr:to>
      <xdr:col>55</xdr:col>
      <xdr:colOff>50800</xdr:colOff>
      <xdr:row>108</xdr:row>
      <xdr:rowOff>58420</xdr:rowOff>
    </xdr:to>
    <xdr:sp macro="" textlink="">
      <xdr:nvSpPr>
        <xdr:cNvPr id="476" name="楕円 475">
          <a:extLst>
            <a:ext uri="{FF2B5EF4-FFF2-40B4-BE49-F238E27FC236}">
              <a16:creationId xmlns:a16="http://schemas.microsoft.com/office/drawing/2014/main" id="{D36CB8F1-3A23-49D8-8BA2-5595BD063D69}"/>
            </a:ext>
          </a:extLst>
        </xdr:cNvPr>
        <xdr:cNvSpPr/>
      </xdr:nvSpPr>
      <xdr:spPr>
        <a:xfrm>
          <a:off x="919226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106697</xdr:rowOff>
    </xdr:from>
    <xdr:ext cx="469744" cy="259045"/>
    <xdr:sp macro="" textlink="">
      <xdr:nvSpPr>
        <xdr:cNvPr id="477" name="【市民会館】&#10;一人当たり面積該当値テキスト">
          <a:extLst>
            <a:ext uri="{FF2B5EF4-FFF2-40B4-BE49-F238E27FC236}">
              <a16:creationId xmlns:a16="http://schemas.microsoft.com/office/drawing/2014/main" id="{FB18E073-7FFE-4E78-B879-E15D94D25F4B}"/>
            </a:ext>
          </a:extLst>
        </xdr:cNvPr>
        <xdr:cNvSpPr txBox="1"/>
      </xdr:nvSpPr>
      <xdr:spPr>
        <a:xfrm>
          <a:off x="92583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78" name="楕円 477">
          <a:extLst>
            <a:ext uri="{FF2B5EF4-FFF2-40B4-BE49-F238E27FC236}">
              <a16:creationId xmlns:a16="http://schemas.microsoft.com/office/drawing/2014/main" id="{BBA9474D-7D25-4BA4-B003-7185130C7472}"/>
            </a:ext>
          </a:extLst>
        </xdr:cNvPr>
        <xdr:cNvSpPr/>
      </xdr:nvSpPr>
      <xdr:spPr>
        <a:xfrm>
          <a:off x="844550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xdr:rowOff>
    </xdr:from>
    <xdr:to>
      <xdr:col>55</xdr:col>
      <xdr:colOff>0</xdr:colOff>
      <xdr:row>108</xdr:row>
      <xdr:rowOff>7620</xdr:rowOff>
    </xdr:to>
    <xdr:cxnSp macro="">
      <xdr:nvCxnSpPr>
        <xdr:cNvPr id="479" name="直線コネクタ 478">
          <a:extLst>
            <a:ext uri="{FF2B5EF4-FFF2-40B4-BE49-F238E27FC236}">
              <a16:creationId xmlns:a16="http://schemas.microsoft.com/office/drawing/2014/main" id="{C4C9B4CE-CFD3-4316-857B-55243A6F999C}"/>
            </a:ext>
          </a:extLst>
        </xdr:cNvPr>
        <xdr:cNvCxnSpPr/>
      </xdr:nvCxnSpPr>
      <xdr:spPr>
        <a:xfrm>
          <a:off x="8496300" y="181127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80" name="楕円 479">
          <a:extLst>
            <a:ext uri="{FF2B5EF4-FFF2-40B4-BE49-F238E27FC236}">
              <a16:creationId xmlns:a16="http://schemas.microsoft.com/office/drawing/2014/main" id="{CBCF468B-DB86-4F6C-9EA1-0FA80CFB85C8}"/>
            </a:ext>
          </a:extLst>
        </xdr:cNvPr>
        <xdr:cNvSpPr/>
      </xdr:nvSpPr>
      <xdr:spPr>
        <a:xfrm>
          <a:off x="767080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xdr:rowOff>
    </xdr:from>
    <xdr:to>
      <xdr:col>50</xdr:col>
      <xdr:colOff>114300</xdr:colOff>
      <xdr:row>108</xdr:row>
      <xdr:rowOff>7620</xdr:rowOff>
    </xdr:to>
    <xdr:cxnSp macro="">
      <xdr:nvCxnSpPr>
        <xdr:cNvPr id="481" name="直線コネクタ 480">
          <a:extLst>
            <a:ext uri="{FF2B5EF4-FFF2-40B4-BE49-F238E27FC236}">
              <a16:creationId xmlns:a16="http://schemas.microsoft.com/office/drawing/2014/main" id="{79BC1F58-E866-4970-8864-DE520DF26F27}"/>
            </a:ext>
          </a:extLst>
        </xdr:cNvPr>
        <xdr:cNvCxnSpPr/>
      </xdr:nvCxnSpPr>
      <xdr:spPr>
        <a:xfrm>
          <a:off x="7713980" y="181127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2" name="楕円 481">
          <a:extLst>
            <a:ext uri="{FF2B5EF4-FFF2-40B4-BE49-F238E27FC236}">
              <a16:creationId xmlns:a16="http://schemas.microsoft.com/office/drawing/2014/main" id="{C25B112C-9442-4A80-AC97-628AECD597F8}"/>
            </a:ext>
          </a:extLst>
        </xdr:cNvPr>
        <xdr:cNvSpPr/>
      </xdr:nvSpPr>
      <xdr:spPr>
        <a:xfrm>
          <a:off x="68732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7620</xdr:rowOff>
    </xdr:to>
    <xdr:cxnSp macro="">
      <xdr:nvCxnSpPr>
        <xdr:cNvPr id="483" name="直線コネクタ 482">
          <a:extLst>
            <a:ext uri="{FF2B5EF4-FFF2-40B4-BE49-F238E27FC236}">
              <a16:creationId xmlns:a16="http://schemas.microsoft.com/office/drawing/2014/main" id="{224313A6-47A7-49E2-AF88-45930C50C233}"/>
            </a:ext>
          </a:extLst>
        </xdr:cNvPr>
        <xdr:cNvCxnSpPr/>
      </xdr:nvCxnSpPr>
      <xdr:spPr>
        <a:xfrm>
          <a:off x="6924040" y="181127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84" name="楕円 483">
          <a:extLst>
            <a:ext uri="{FF2B5EF4-FFF2-40B4-BE49-F238E27FC236}">
              <a16:creationId xmlns:a16="http://schemas.microsoft.com/office/drawing/2014/main" id="{BDCBD8DE-D664-49C7-8FEF-CCFC980E705C}"/>
            </a:ext>
          </a:extLst>
        </xdr:cNvPr>
        <xdr:cNvSpPr/>
      </xdr:nvSpPr>
      <xdr:spPr>
        <a:xfrm>
          <a:off x="60985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xdr:rowOff>
    </xdr:from>
    <xdr:to>
      <xdr:col>41</xdr:col>
      <xdr:colOff>50800</xdr:colOff>
      <xdr:row>108</xdr:row>
      <xdr:rowOff>7620</xdr:rowOff>
    </xdr:to>
    <xdr:cxnSp macro="">
      <xdr:nvCxnSpPr>
        <xdr:cNvPr id="485" name="直線コネクタ 484">
          <a:extLst>
            <a:ext uri="{FF2B5EF4-FFF2-40B4-BE49-F238E27FC236}">
              <a16:creationId xmlns:a16="http://schemas.microsoft.com/office/drawing/2014/main" id="{60CFB420-B595-45E4-B17E-F537D7FFF299}"/>
            </a:ext>
          </a:extLst>
        </xdr:cNvPr>
        <xdr:cNvCxnSpPr/>
      </xdr:nvCxnSpPr>
      <xdr:spPr>
        <a:xfrm>
          <a:off x="6149340" y="181127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3B638E45-3E8E-4A55-AF09-32388A3705AC}"/>
            </a:ext>
          </a:extLst>
        </xdr:cNvPr>
        <xdr:cNvSpPr txBox="1"/>
      </xdr:nvSpPr>
      <xdr:spPr>
        <a:xfrm>
          <a:off x="827158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8C854C52-3DE0-4FE3-80C0-3558549E04B9}"/>
            </a:ext>
          </a:extLst>
        </xdr:cNvPr>
        <xdr:cNvSpPr txBox="1"/>
      </xdr:nvSpPr>
      <xdr:spPr>
        <a:xfrm>
          <a:off x="7509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F8558EFA-C609-4018-A85C-3C83AADFB26B}"/>
            </a:ext>
          </a:extLst>
        </xdr:cNvPr>
        <xdr:cNvSpPr txBox="1"/>
      </xdr:nvSpPr>
      <xdr:spPr>
        <a:xfrm>
          <a:off x="67120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E3FE4D66-334F-4A52-9CB6-91DE6F3285AF}"/>
            </a:ext>
          </a:extLst>
        </xdr:cNvPr>
        <xdr:cNvSpPr txBox="1"/>
      </xdr:nvSpPr>
      <xdr:spPr>
        <a:xfrm>
          <a:off x="59373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macro="" textlink="">
      <xdr:nvSpPr>
        <xdr:cNvPr id="490" name="n_1mainValue【市民会館】&#10;一人当たり面積">
          <a:extLst>
            <a:ext uri="{FF2B5EF4-FFF2-40B4-BE49-F238E27FC236}">
              <a16:creationId xmlns:a16="http://schemas.microsoft.com/office/drawing/2014/main" id="{6CBE853B-EA24-4358-B4EA-92E6CB583CD1}"/>
            </a:ext>
          </a:extLst>
        </xdr:cNvPr>
        <xdr:cNvSpPr txBox="1"/>
      </xdr:nvSpPr>
      <xdr:spPr>
        <a:xfrm>
          <a:off x="827158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91" name="n_2mainValue【市民会館】&#10;一人当たり面積">
          <a:extLst>
            <a:ext uri="{FF2B5EF4-FFF2-40B4-BE49-F238E27FC236}">
              <a16:creationId xmlns:a16="http://schemas.microsoft.com/office/drawing/2014/main" id="{50A3EEFE-24E2-4E7B-94AC-B40A8FB1261B}"/>
            </a:ext>
          </a:extLst>
        </xdr:cNvPr>
        <xdr:cNvSpPr txBox="1"/>
      </xdr:nvSpPr>
      <xdr:spPr>
        <a:xfrm>
          <a:off x="750958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492" name="n_3mainValue【市民会館】&#10;一人当たり面積">
          <a:extLst>
            <a:ext uri="{FF2B5EF4-FFF2-40B4-BE49-F238E27FC236}">
              <a16:creationId xmlns:a16="http://schemas.microsoft.com/office/drawing/2014/main" id="{B97CD005-CB8D-4029-B126-177BA09C1B1F}"/>
            </a:ext>
          </a:extLst>
        </xdr:cNvPr>
        <xdr:cNvSpPr txBox="1"/>
      </xdr:nvSpPr>
      <xdr:spPr>
        <a:xfrm>
          <a:off x="671202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49547</xdr:rowOff>
    </xdr:from>
    <xdr:ext cx="469744" cy="259045"/>
    <xdr:sp macro="" textlink="">
      <xdr:nvSpPr>
        <xdr:cNvPr id="493" name="n_4mainValue【市民会館】&#10;一人当たり面積">
          <a:extLst>
            <a:ext uri="{FF2B5EF4-FFF2-40B4-BE49-F238E27FC236}">
              <a16:creationId xmlns:a16="http://schemas.microsoft.com/office/drawing/2014/main" id="{61962C1D-0E0F-49BB-B6D3-F7999C85D8CE}"/>
            </a:ext>
          </a:extLst>
        </xdr:cNvPr>
        <xdr:cNvSpPr txBox="1"/>
      </xdr:nvSpPr>
      <xdr:spPr>
        <a:xfrm>
          <a:off x="593732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FE54DF3-7ABE-40BA-BAAB-38DF12E81DF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EA6BF812-4878-4263-A5E3-FCE1D09AD07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83CD92C-2B7B-43BD-99F8-C2DD9D967AE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89E4C98A-8CF3-42A4-9AEF-987267D0349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F480A86E-09B1-4DF7-A707-C170F044A97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55B540F-C73D-4D1F-8A28-78C8F9BB833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DE155A0-4A86-4E38-8D48-B46E3F84BB1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59DC138-81A7-4107-BE70-D0EE63CF301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0A27185-DBED-4EEC-9DD0-191F570BE74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5B0F682-B623-4539-974E-660FB53A00D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C240FD8B-001D-49C7-8ED1-823A12F89F6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6B01FDE-3C11-4E2F-B39D-EF5227A2C3B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ECCBCAD-5A61-458D-9ADD-94C1982305B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370E03FF-DF1A-42E6-90BC-46F506B6821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9524714F-A1F1-4C9A-8E31-E7A56CDE943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E8E1A19A-6874-4792-AB54-66BA9F9998A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9A132F1-FBB9-4625-961D-2948A9E611E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2F80D968-8698-45FB-AB6C-4E2684D418B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FEA79690-2C79-48A7-9C20-8BDEE7B03C1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AFA7F2A1-7A2D-41AF-A87A-842B2F81C8E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3CCA451-E8E8-4D9B-9353-B269FF39BD7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09890F8-BA00-4D13-BEC8-2E813CA6E25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DE14A62A-2D14-404F-AC86-0086A833A1E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0694E25-5025-4F09-995F-AE06711B55E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6C5657B1-2712-4FD9-9AEF-B9BFE21F524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DFF18E10-8E73-404A-BDF2-7176E85E3AD2}"/>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A487528C-8311-46AA-B8AE-43DABA6657A1}"/>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629A5F97-89D0-46A2-837D-B92C5E4AB92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52C92118-7EA6-4AAE-A447-C4168F322C52}"/>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2FCDF9F6-7B4D-483E-A85C-0F7BC0663AB6}"/>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B16E83D-0EFA-4346-932D-E6E4353FD52C}"/>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9D0C3262-A941-4A11-8DBD-341228148404}"/>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680B09D5-E69A-420E-B1DF-B86332D18F51}"/>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B9CDB054-1C7F-4E59-99F0-C856F6561428}"/>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45E38F53-4DBA-4F4B-B88D-2F4CAE34804D}"/>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7D3222BE-D408-4188-B755-9CA00302EAB1}"/>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FF7D718-8E21-400F-B104-E1629F59B8A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A98A52E-B082-48C8-B7BC-54D45C7DCA7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184B3B0-C0D4-4D52-BF52-1088FFA1F8C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42FDC3C-561E-4937-A28A-0759003EB17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E18A20F-473F-42E2-9111-B0CE2BB8959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100512</xdr:rowOff>
    </xdr:from>
    <xdr:to>
      <xdr:col>85</xdr:col>
      <xdr:colOff>177800</xdr:colOff>
      <xdr:row>41</xdr:row>
      <xdr:rowOff>30662</xdr:rowOff>
    </xdr:to>
    <xdr:sp macro="" textlink="">
      <xdr:nvSpPr>
        <xdr:cNvPr id="535" name="楕円 534">
          <a:extLst>
            <a:ext uri="{FF2B5EF4-FFF2-40B4-BE49-F238E27FC236}">
              <a16:creationId xmlns:a16="http://schemas.microsoft.com/office/drawing/2014/main" id="{E0D9C908-6124-4FFE-AD47-78377194E105}"/>
            </a:ext>
          </a:extLst>
        </xdr:cNvPr>
        <xdr:cNvSpPr/>
      </xdr:nvSpPr>
      <xdr:spPr>
        <a:xfrm>
          <a:off x="14325600" y="68061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78939</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E65DE85-3C7D-4D71-8493-73DB972A57B3}"/>
            </a:ext>
          </a:extLst>
        </xdr:cNvPr>
        <xdr:cNvSpPr txBox="1"/>
      </xdr:nvSpPr>
      <xdr:spPr>
        <a:xfrm>
          <a:off x="14414500" y="678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56424</xdr:rowOff>
    </xdr:from>
    <xdr:to>
      <xdr:col>81</xdr:col>
      <xdr:colOff>101600</xdr:colOff>
      <xdr:row>40</xdr:row>
      <xdr:rowOff>158024</xdr:rowOff>
    </xdr:to>
    <xdr:sp macro="" textlink="">
      <xdr:nvSpPr>
        <xdr:cNvPr id="537" name="楕円 536">
          <a:extLst>
            <a:ext uri="{FF2B5EF4-FFF2-40B4-BE49-F238E27FC236}">
              <a16:creationId xmlns:a16="http://schemas.microsoft.com/office/drawing/2014/main" id="{99B19A0D-2CF0-40C3-85D0-F4B3995EFC19}"/>
            </a:ext>
          </a:extLst>
        </xdr:cNvPr>
        <xdr:cNvSpPr/>
      </xdr:nvSpPr>
      <xdr:spPr>
        <a:xfrm>
          <a:off x="13578840" y="67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107224</xdr:rowOff>
    </xdr:from>
    <xdr:to>
      <xdr:col>85</xdr:col>
      <xdr:colOff>127000</xdr:colOff>
      <xdr:row>40</xdr:row>
      <xdr:rowOff>151312</xdr:rowOff>
    </xdr:to>
    <xdr:cxnSp macro="">
      <xdr:nvCxnSpPr>
        <xdr:cNvPr id="538" name="直線コネクタ 537">
          <a:extLst>
            <a:ext uri="{FF2B5EF4-FFF2-40B4-BE49-F238E27FC236}">
              <a16:creationId xmlns:a16="http://schemas.microsoft.com/office/drawing/2014/main" id="{6A735C50-EEFE-49AF-8DC9-2E5157FFBD0E}"/>
            </a:ext>
          </a:extLst>
        </xdr:cNvPr>
        <xdr:cNvCxnSpPr/>
      </xdr:nvCxnSpPr>
      <xdr:spPr>
        <a:xfrm>
          <a:off x="13629640" y="6812824"/>
          <a:ext cx="7467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539" name="楕円 538">
          <a:extLst>
            <a:ext uri="{FF2B5EF4-FFF2-40B4-BE49-F238E27FC236}">
              <a16:creationId xmlns:a16="http://schemas.microsoft.com/office/drawing/2014/main" id="{1BD83415-2FDF-4B68-BABC-C8A077F9740D}"/>
            </a:ext>
          </a:extLst>
        </xdr:cNvPr>
        <xdr:cNvSpPr/>
      </xdr:nvSpPr>
      <xdr:spPr>
        <a:xfrm>
          <a:off x="12804140" y="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61504</xdr:rowOff>
    </xdr:from>
    <xdr:to>
      <xdr:col>81</xdr:col>
      <xdr:colOff>50800</xdr:colOff>
      <xdr:row>40</xdr:row>
      <xdr:rowOff>107224</xdr:rowOff>
    </xdr:to>
    <xdr:cxnSp macro="">
      <xdr:nvCxnSpPr>
        <xdr:cNvPr id="540" name="直線コネクタ 539">
          <a:extLst>
            <a:ext uri="{FF2B5EF4-FFF2-40B4-BE49-F238E27FC236}">
              <a16:creationId xmlns:a16="http://schemas.microsoft.com/office/drawing/2014/main" id="{F86ADDFC-948E-46AC-987E-FE873ABEA0B0}"/>
            </a:ext>
          </a:extLst>
        </xdr:cNvPr>
        <xdr:cNvCxnSpPr/>
      </xdr:nvCxnSpPr>
      <xdr:spPr>
        <a:xfrm>
          <a:off x="12854940" y="6767104"/>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138067</xdr:rowOff>
    </xdr:from>
    <xdr:to>
      <xdr:col>72</xdr:col>
      <xdr:colOff>38100</xdr:colOff>
      <xdr:row>40</xdr:row>
      <xdr:rowOff>68217</xdr:rowOff>
    </xdr:to>
    <xdr:sp macro="" textlink="">
      <xdr:nvSpPr>
        <xdr:cNvPr id="541" name="楕円 540">
          <a:extLst>
            <a:ext uri="{FF2B5EF4-FFF2-40B4-BE49-F238E27FC236}">
              <a16:creationId xmlns:a16="http://schemas.microsoft.com/office/drawing/2014/main" id="{464526E4-D8C1-4E64-8022-F0E9F301C63B}"/>
            </a:ext>
          </a:extLst>
        </xdr:cNvPr>
        <xdr:cNvSpPr/>
      </xdr:nvSpPr>
      <xdr:spPr>
        <a:xfrm>
          <a:off x="12029440" y="6676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17417</xdr:rowOff>
    </xdr:from>
    <xdr:to>
      <xdr:col>76</xdr:col>
      <xdr:colOff>114300</xdr:colOff>
      <xdr:row>40</xdr:row>
      <xdr:rowOff>61504</xdr:rowOff>
    </xdr:to>
    <xdr:cxnSp macro="">
      <xdr:nvCxnSpPr>
        <xdr:cNvPr id="542" name="直線コネクタ 541">
          <a:extLst>
            <a:ext uri="{FF2B5EF4-FFF2-40B4-BE49-F238E27FC236}">
              <a16:creationId xmlns:a16="http://schemas.microsoft.com/office/drawing/2014/main" id="{23F78B70-77A6-43D8-AE76-1C1978375B7B}"/>
            </a:ext>
          </a:extLst>
        </xdr:cNvPr>
        <xdr:cNvCxnSpPr/>
      </xdr:nvCxnSpPr>
      <xdr:spPr>
        <a:xfrm>
          <a:off x="12072620" y="672301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543" name="楕円 542">
          <a:extLst>
            <a:ext uri="{FF2B5EF4-FFF2-40B4-BE49-F238E27FC236}">
              <a16:creationId xmlns:a16="http://schemas.microsoft.com/office/drawing/2014/main" id="{A60DC103-9706-44AD-BC78-DB86CC74ACB0}"/>
            </a:ext>
          </a:extLst>
        </xdr:cNvPr>
        <xdr:cNvSpPr/>
      </xdr:nvSpPr>
      <xdr:spPr>
        <a:xfrm>
          <a:off x="1123188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40</xdr:row>
      <xdr:rowOff>17417</xdr:rowOff>
    </xdr:to>
    <xdr:cxnSp macro="">
      <xdr:nvCxnSpPr>
        <xdr:cNvPr id="544" name="直線コネクタ 543">
          <a:extLst>
            <a:ext uri="{FF2B5EF4-FFF2-40B4-BE49-F238E27FC236}">
              <a16:creationId xmlns:a16="http://schemas.microsoft.com/office/drawing/2014/main" id="{7E76758B-714E-48C2-B59B-C3A9D570BB11}"/>
            </a:ext>
          </a:extLst>
        </xdr:cNvPr>
        <xdr:cNvCxnSpPr/>
      </xdr:nvCxnSpPr>
      <xdr:spPr>
        <a:xfrm>
          <a:off x="11282680" y="6682740"/>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6E85BE4-E543-4F5F-82F4-509F6E35A959}"/>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57E341C-8BFA-4E81-B789-A472950E2014}"/>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BE95812-1DF7-4A5A-961E-660817C60A8B}"/>
            </a:ext>
          </a:extLst>
        </xdr:cNvPr>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4CC00ED-2004-4554-B47D-5AB41E3CD488}"/>
            </a:ext>
          </a:extLst>
        </xdr:cNvPr>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149151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6242177-D626-4146-A459-3D4902F2D4DB}"/>
            </a:ext>
          </a:extLst>
        </xdr:cNvPr>
        <xdr:cNvSpPr txBox="1"/>
      </xdr:nvSpPr>
      <xdr:spPr>
        <a:xfrm>
          <a:off x="13437244" y="685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6E5C7454-1CF6-4E91-A0B8-0E93E53DC801}"/>
            </a:ext>
          </a:extLst>
        </xdr:cNvPr>
        <xdr:cNvSpPr txBox="1"/>
      </xdr:nvSpPr>
      <xdr:spPr>
        <a:xfrm>
          <a:off x="12675244" y="6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59344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B5618BE-99FC-44AA-9DCC-734FF2886EF6}"/>
            </a:ext>
          </a:extLst>
        </xdr:cNvPr>
        <xdr:cNvSpPr txBox="1"/>
      </xdr:nvSpPr>
      <xdr:spPr>
        <a:xfrm>
          <a:off x="11900544" y="676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4759D60-24ED-4E54-AF47-0739C71BCF1F}"/>
            </a:ext>
          </a:extLst>
        </xdr:cNvPr>
        <xdr:cNvSpPr txBox="1"/>
      </xdr:nvSpPr>
      <xdr:spPr>
        <a:xfrm>
          <a:off x="1110298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22176FC-A5B3-4435-925E-05C78F0D08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22D17EA-EFD5-4813-A448-860A9BE23F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3977BC0-5893-4736-9CFF-893C32E4FB8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F61C023-FFFC-4FDF-93B6-B6B532B84AB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E47535F-6061-4227-88A9-F730E05C4EB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F41321E-6A87-46D9-9124-E1CF295602C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C304E68-A24F-4DE0-9D4C-6ED99DDCA0C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3B0708A-FA53-4F15-8AC0-7C837A45E12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BA42732-A6CB-48E3-8B3D-8C5FC73A839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1EF4DD2-BE8E-41D8-AC83-D282341FA3F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23E0A92-01D6-4D8A-BC18-2B73792E6D3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DEDB8F40-B9C7-4C43-8C13-847C39A7AC41}"/>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C2A51D9B-9EAE-444E-9EE5-9BF65F3453F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6AC42265-6A3F-4915-9A92-AE6B6359696F}"/>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6306BE37-222A-4293-8312-5720F6F8D8E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49D5E7FB-2CC8-40DC-ADFB-68D4B0B11FF9}"/>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FC4690DD-4E94-4A67-A172-FA8AF97ED25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37E82810-6F10-42EA-86EE-2FA00882B05D}"/>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BB804079-9A79-4453-BEC5-6BD56C8F06C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432C4AA0-0587-4833-8F2D-449F0762FC6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32D0B62E-E54D-4DE9-AC3D-FC238FCE365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2E0AA21A-FDA6-4939-B205-F106EAA24B1F}"/>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4EF15790-28A1-4F3E-86A0-F3BC66D2B65C}"/>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6E98C6AD-7664-4487-A75C-A7C4824F5513}"/>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4F39B500-0585-463E-AF49-ED74FE5D7A43}"/>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9CC6EB4B-CB4D-4E5B-BE10-47B97F883451}"/>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3B086056-37E4-4F00-BF82-A7EBDFDD1776}"/>
            </a:ext>
          </a:extLst>
        </xdr:cNvPr>
        <xdr:cNvSpPr txBox="1"/>
      </xdr:nvSpPr>
      <xdr:spPr>
        <a:xfrm>
          <a:off x="19547840" y="656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545ACC96-4EBD-4FA6-8FE7-65A6A93FB659}"/>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B71986E3-6B9A-4FB7-807A-685D78FC9FFC}"/>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229D5CFE-6EE0-424D-BCE4-37D7A2CBB7A9}"/>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3EE8837E-0B59-4607-B61B-C5488B19700D}"/>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E6F0F748-303E-4C07-86A6-7B899DA74FBE}"/>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6CE9430-D58F-44E3-9F15-CA3F03E19B6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88CF1A2-3F20-4D30-8AB0-86E713AF61C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48767BA-17F5-4CB1-8021-C8FCB16D247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CBAE01A-8CAB-407C-8FA3-9975B449D94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A48F3EE-E0B2-46EC-B99A-907D5884D0D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1288</xdr:rowOff>
    </xdr:from>
    <xdr:to>
      <xdr:col>116</xdr:col>
      <xdr:colOff>114300</xdr:colOff>
      <xdr:row>38</xdr:row>
      <xdr:rowOff>102888</xdr:rowOff>
    </xdr:to>
    <xdr:sp macro="" textlink="">
      <xdr:nvSpPr>
        <xdr:cNvPr id="590" name="楕円 589">
          <a:extLst>
            <a:ext uri="{FF2B5EF4-FFF2-40B4-BE49-F238E27FC236}">
              <a16:creationId xmlns:a16="http://schemas.microsoft.com/office/drawing/2014/main" id="{D17E496C-9FD7-48AF-9453-EE79BE286D6F}"/>
            </a:ext>
          </a:extLst>
        </xdr:cNvPr>
        <xdr:cNvSpPr/>
      </xdr:nvSpPr>
      <xdr:spPr>
        <a:xfrm>
          <a:off x="19458940" y="63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24164</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53F21109-FD55-45DC-A96B-955788F30D18}"/>
            </a:ext>
          </a:extLst>
        </xdr:cNvPr>
        <xdr:cNvSpPr txBox="1"/>
      </xdr:nvSpPr>
      <xdr:spPr>
        <a:xfrm>
          <a:off x="19547840" y="62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171242</xdr:rowOff>
    </xdr:from>
    <xdr:to>
      <xdr:col>112</xdr:col>
      <xdr:colOff>38100</xdr:colOff>
      <xdr:row>38</xdr:row>
      <xdr:rowOff>101392</xdr:rowOff>
    </xdr:to>
    <xdr:sp macro="" textlink="">
      <xdr:nvSpPr>
        <xdr:cNvPr id="592" name="楕円 591">
          <a:extLst>
            <a:ext uri="{FF2B5EF4-FFF2-40B4-BE49-F238E27FC236}">
              <a16:creationId xmlns:a16="http://schemas.microsoft.com/office/drawing/2014/main" id="{D09789AB-8E31-4A64-AA2C-DD9ECCA53C6B}"/>
            </a:ext>
          </a:extLst>
        </xdr:cNvPr>
        <xdr:cNvSpPr/>
      </xdr:nvSpPr>
      <xdr:spPr>
        <a:xfrm>
          <a:off x="18735040" y="6373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50592</xdr:rowOff>
    </xdr:from>
    <xdr:to>
      <xdr:col>116</xdr:col>
      <xdr:colOff>63500</xdr:colOff>
      <xdr:row>38</xdr:row>
      <xdr:rowOff>52088</xdr:rowOff>
    </xdr:to>
    <xdr:cxnSp macro="">
      <xdr:nvCxnSpPr>
        <xdr:cNvPr id="593" name="直線コネクタ 592">
          <a:extLst>
            <a:ext uri="{FF2B5EF4-FFF2-40B4-BE49-F238E27FC236}">
              <a16:creationId xmlns:a16="http://schemas.microsoft.com/office/drawing/2014/main" id="{23A5805A-EBCE-4CDA-96D1-E9C0995B12C3}"/>
            </a:ext>
          </a:extLst>
        </xdr:cNvPr>
        <xdr:cNvCxnSpPr/>
      </xdr:nvCxnSpPr>
      <xdr:spPr>
        <a:xfrm>
          <a:off x="18778220" y="6420912"/>
          <a:ext cx="73152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xdr:rowOff>
    </xdr:from>
    <xdr:to>
      <xdr:col>107</xdr:col>
      <xdr:colOff>101600</xdr:colOff>
      <xdr:row>38</xdr:row>
      <xdr:rowOff>102142</xdr:rowOff>
    </xdr:to>
    <xdr:sp macro="" textlink="">
      <xdr:nvSpPr>
        <xdr:cNvPr id="594" name="楕円 593">
          <a:extLst>
            <a:ext uri="{FF2B5EF4-FFF2-40B4-BE49-F238E27FC236}">
              <a16:creationId xmlns:a16="http://schemas.microsoft.com/office/drawing/2014/main" id="{23E28D00-9331-4CD0-B5DE-1BA6C0FA1495}"/>
            </a:ext>
          </a:extLst>
        </xdr:cNvPr>
        <xdr:cNvSpPr/>
      </xdr:nvSpPr>
      <xdr:spPr>
        <a:xfrm>
          <a:off x="17937480" y="6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50592</xdr:rowOff>
    </xdr:from>
    <xdr:to>
      <xdr:col>111</xdr:col>
      <xdr:colOff>177800</xdr:colOff>
      <xdr:row>38</xdr:row>
      <xdr:rowOff>51342</xdr:rowOff>
    </xdr:to>
    <xdr:cxnSp macro="">
      <xdr:nvCxnSpPr>
        <xdr:cNvPr id="595" name="直線コネクタ 594">
          <a:extLst>
            <a:ext uri="{FF2B5EF4-FFF2-40B4-BE49-F238E27FC236}">
              <a16:creationId xmlns:a16="http://schemas.microsoft.com/office/drawing/2014/main" id="{4010BD41-E8F0-439D-859C-B7CEC08098DA}"/>
            </a:ext>
          </a:extLst>
        </xdr:cNvPr>
        <xdr:cNvCxnSpPr/>
      </xdr:nvCxnSpPr>
      <xdr:spPr>
        <a:xfrm flipV="1">
          <a:off x="17988280" y="6420912"/>
          <a:ext cx="78994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734</xdr:rowOff>
    </xdr:from>
    <xdr:to>
      <xdr:col>102</xdr:col>
      <xdr:colOff>165100</xdr:colOff>
      <xdr:row>38</xdr:row>
      <xdr:rowOff>102334</xdr:rowOff>
    </xdr:to>
    <xdr:sp macro="" textlink="">
      <xdr:nvSpPr>
        <xdr:cNvPr id="596" name="楕円 595">
          <a:extLst>
            <a:ext uri="{FF2B5EF4-FFF2-40B4-BE49-F238E27FC236}">
              <a16:creationId xmlns:a16="http://schemas.microsoft.com/office/drawing/2014/main" id="{4E253F6F-E349-4115-AB58-38CE9C9CD45A}"/>
            </a:ext>
          </a:extLst>
        </xdr:cNvPr>
        <xdr:cNvSpPr/>
      </xdr:nvSpPr>
      <xdr:spPr>
        <a:xfrm>
          <a:off x="17162780" y="63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51342</xdr:rowOff>
    </xdr:from>
    <xdr:to>
      <xdr:col>107</xdr:col>
      <xdr:colOff>50800</xdr:colOff>
      <xdr:row>38</xdr:row>
      <xdr:rowOff>51534</xdr:rowOff>
    </xdr:to>
    <xdr:cxnSp macro="">
      <xdr:nvCxnSpPr>
        <xdr:cNvPr id="597" name="直線コネクタ 596">
          <a:extLst>
            <a:ext uri="{FF2B5EF4-FFF2-40B4-BE49-F238E27FC236}">
              <a16:creationId xmlns:a16="http://schemas.microsoft.com/office/drawing/2014/main" id="{6C1AFBD3-6784-4D57-9357-1FC2711951B2}"/>
            </a:ext>
          </a:extLst>
        </xdr:cNvPr>
        <xdr:cNvCxnSpPr/>
      </xdr:nvCxnSpPr>
      <xdr:spPr>
        <a:xfrm flipV="1">
          <a:off x="17213580" y="6421662"/>
          <a:ext cx="7747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725</xdr:rowOff>
    </xdr:from>
    <xdr:to>
      <xdr:col>98</xdr:col>
      <xdr:colOff>38100</xdr:colOff>
      <xdr:row>38</xdr:row>
      <xdr:rowOff>102325</xdr:rowOff>
    </xdr:to>
    <xdr:sp macro="" textlink="">
      <xdr:nvSpPr>
        <xdr:cNvPr id="598" name="楕円 597">
          <a:extLst>
            <a:ext uri="{FF2B5EF4-FFF2-40B4-BE49-F238E27FC236}">
              <a16:creationId xmlns:a16="http://schemas.microsoft.com/office/drawing/2014/main" id="{9A01243C-7B82-43ED-AF96-CBBCBDD845FE}"/>
            </a:ext>
          </a:extLst>
        </xdr:cNvPr>
        <xdr:cNvSpPr/>
      </xdr:nvSpPr>
      <xdr:spPr>
        <a:xfrm>
          <a:off x="16388080" y="6371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51525</xdr:rowOff>
    </xdr:from>
    <xdr:to>
      <xdr:col>102</xdr:col>
      <xdr:colOff>114300</xdr:colOff>
      <xdr:row>38</xdr:row>
      <xdr:rowOff>51534</xdr:rowOff>
    </xdr:to>
    <xdr:cxnSp macro="">
      <xdr:nvCxnSpPr>
        <xdr:cNvPr id="599" name="直線コネクタ 598">
          <a:extLst>
            <a:ext uri="{FF2B5EF4-FFF2-40B4-BE49-F238E27FC236}">
              <a16:creationId xmlns:a16="http://schemas.microsoft.com/office/drawing/2014/main" id="{F59CDD0B-4C00-4506-BC1B-FFBF94C1B670}"/>
            </a:ext>
          </a:extLst>
        </xdr:cNvPr>
        <xdr:cNvCxnSpPr/>
      </xdr:nvCxnSpPr>
      <xdr:spPr>
        <a:xfrm>
          <a:off x="16431260" y="6421845"/>
          <a:ext cx="78232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F36E282-2043-4941-A301-A88BBAF16BF4}"/>
            </a:ext>
          </a:extLst>
        </xdr:cNvPr>
        <xdr:cNvSpPr txBox="1"/>
      </xdr:nvSpPr>
      <xdr:spPr>
        <a:xfrm>
          <a:off x="18528811" y="67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6C3EAC3-45ED-4C59-913F-5C6A5E8029ED}"/>
            </a:ext>
          </a:extLst>
        </xdr:cNvPr>
        <xdr:cNvSpPr txBox="1"/>
      </xdr:nvSpPr>
      <xdr:spPr>
        <a:xfrm>
          <a:off x="17766811" y="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8353594F-A922-40DF-985D-41A897AD0F0E}"/>
            </a:ext>
          </a:extLst>
        </xdr:cNvPr>
        <xdr:cNvSpPr txBox="1"/>
      </xdr:nvSpPr>
      <xdr:spPr>
        <a:xfrm>
          <a:off x="16969251" y="67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FAE0A7C7-70F5-402E-9889-AFF61EA0E49C}"/>
            </a:ext>
          </a:extLst>
        </xdr:cNvPr>
        <xdr:cNvSpPr txBox="1"/>
      </xdr:nvSpPr>
      <xdr:spPr>
        <a:xfrm>
          <a:off x="16194551" y="672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117919</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D70EE23-29BF-4F51-8593-4BA1CBD15D84}"/>
            </a:ext>
          </a:extLst>
        </xdr:cNvPr>
        <xdr:cNvSpPr txBox="1"/>
      </xdr:nvSpPr>
      <xdr:spPr>
        <a:xfrm>
          <a:off x="18496495" y="615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118669</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D436480F-A3B0-4A47-B058-291FD496BD93}"/>
            </a:ext>
          </a:extLst>
        </xdr:cNvPr>
        <xdr:cNvSpPr txBox="1"/>
      </xdr:nvSpPr>
      <xdr:spPr>
        <a:xfrm>
          <a:off x="17734495" y="615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118861</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6DDAE1E5-F5E9-4AFD-B9F3-6F92038C2A9D}"/>
            </a:ext>
          </a:extLst>
        </xdr:cNvPr>
        <xdr:cNvSpPr txBox="1"/>
      </xdr:nvSpPr>
      <xdr:spPr>
        <a:xfrm>
          <a:off x="16936935" y="61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118852</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1509453-6FA8-43E9-8824-1630F487468A}"/>
            </a:ext>
          </a:extLst>
        </xdr:cNvPr>
        <xdr:cNvSpPr txBox="1"/>
      </xdr:nvSpPr>
      <xdr:spPr>
        <a:xfrm>
          <a:off x="16162235" y="615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20FD7F36-1DEF-4940-8703-504D2456DC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0AEFC58-62A9-4DC0-96D0-592A635FF05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406375F-048E-4DCB-9C6E-0C134A9405C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DCC12A98-BF41-41A8-910E-2E738B49D51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C2A767B-CF68-4D78-A5EE-7F7C5DE4043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18654834-A4A5-49BE-B3BB-EEBAA7C4EB4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F0F26E4-77A6-4F9A-804A-BF039B70306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E5FFAFA6-187E-4CC7-8B9F-F5C2DE4C32A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2D0D71A-D87B-4EA9-9FCD-E8C40927A62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58629D8-853E-44DC-9FBC-F872CDE32C0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2E7EDA71-8A93-4943-85F2-1A6228D4E62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DDF6C40E-4CB8-4BE2-A8BF-073EA11B090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1C7B05BC-2D4F-40C4-A185-E3229731594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90A1DB22-7EB5-44A0-8DB6-FC1F64DF5EC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4CFDF553-1315-4194-BA00-8F4D47C50C8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C3FAC977-3BC5-4221-A8E0-3D8392920DA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5D222102-5E80-4ED3-9E8E-CB85CFA8653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AFFAE792-5680-4695-953D-8227B682B9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2C6C6F70-06AB-4A42-9ED2-703A0A2BF98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68B1551E-AB68-44C7-9E2B-25F3206AF8F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4EB244F-5F19-4360-AB6E-C0869E47820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18B723ED-BF5E-4CBA-9C5E-2534B6AD08A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FF8CE197-526C-45D5-863C-62A913BAFF2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A7BA80E-8FDA-47EE-8A98-933D4565E99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17E49B95-729A-4AB3-A534-3701089BC6D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E45CB6F4-D327-43FE-BB97-BF78CF78AFF8}"/>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45875C68-DEE4-4176-BDB0-122E6C78DB62}"/>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1F76E764-7B2F-4FA0-B226-C700EA44FD51}"/>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A701FF6B-6C54-4088-9F51-9097ACDFA5BE}"/>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FF72C678-8540-4301-8C58-B4CF814E4A6C}"/>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617DE0C8-D0A7-470D-B1DD-78F34F89FE20}"/>
            </a:ext>
          </a:extLst>
        </xdr:cNvPr>
        <xdr:cNvSpPr txBox="1"/>
      </xdr:nvSpPr>
      <xdr:spPr>
        <a:xfrm>
          <a:off x="14414500" y="1005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AD9D8D62-FA0A-41DA-B808-6E2EE1FCAB8A}"/>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8148F2A9-83AF-4AD4-8950-4114DE24AD8E}"/>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437A3030-1EAC-4B6D-8E94-E4C984533152}"/>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26567CAE-5C23-42C8-AD52-9196EB4A90CA}"/>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82741634-37C0-4D56-B454-6B346BB864A6}"/>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1CCE2BC-4646-4821-9239-73F0309DF17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E255AD8-F15A-468F-AAE7-2D8639A8329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8EDDF05-75D6-46CC-8243-6B38D6E993F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A2C76A6-F8B0-4C30-B9EF-5E58E4A1D9B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B94F1D2-8D49-4A26-B2D6-72D9A14BD13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49" name="楕円 648">
          <a:extLst>
            <a:ext uri="{FF2B5EF4-FFF2-40B4-BE49-F238E27FC236}">
              <a16:creationId xmlns:a16="http://schemas.microsoft.com/office/drawing/2014/main" id="{42660D8E-EE46-458A-947D-0B4F1F8CB3CF}"/>
            </a:ext>
          </a:extLst>
        </xdr:cNvPr>
        <xdr:cNvSpPr/>
      </xdr:nvSpPr>
      <xdr:spPr>
        <a:xfrm>
          <a:off x="14325600" y="98813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E7301EF6-6E34-4497-AB52-0144AAA12E56}"/>
            </a:ext>
          </a:extLst>
        </xdr:cNvPr>
        <xdr:cNvSpPr txBox="1"/>
      </xdr:nvSpPr>
      <xdr:spPr>
        <a:xfrm>
          <a:off x="14414500" y="973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51" name="楕円 650">
          <a:extLst>
            <a:ext uri="{FF2B5EF4-FFF2-40B4-BE49-F238E27FC236}">
              <a16:creationId xmlns:a16="http://schemas.microsoft.com/office/drawing/2014/main" id="{A6D919AC-72A2-4799-8A73-9F6A45C45D30}"/>
            </a:ext>
          </a:extLst>
        </xdr:cNvPr>
        <xdr:cNvSpPr/>
      </xdr:nvSpPr>
      <xdr:spPr>
        <a:xfrm>
          <a:off x="1357884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37556</xdr:rowOff>
    </xdr:to>
    <xdr:cxnSp macro="">
      <xdr:nvCxnSpPr>
        <xdr:cNvPr id="652" name="直線コネクタ 651">
          <a:extLst>
            <a:ext uri="{FF2B5EF4-FFF2-40B4-BE49-F238E27FC236}">
              <a16:creationId xmlns:a16="http://schemas.microsoft.com/office/drawing/2014/main" id="{0A27FC36-13F6-4604-B25A-D71017331374}"/>
            </a:ext>
          </a:extLst>
        </xdr:cNvPr>
        <xdr:cNvCxnSpPr/>
      </xdr:nvCxnSpPr>
      <xdr:spPr>
        <a:xfrm>
          <a:off x="13629640" y="989239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3" name="楕円 652">
          <a:extLst>
            <a:ext uri="{FF2B5EF4-FFF2-40B4-BE49-F238E27FC236}">
              <a16:creationId xmlns:a16="http://schemas.microsoft.com/office/drawing/2014/main" id="{C3A136D7-6CE1-464B-BCA1-AD303D14FE79}"/>
            </a:ext>
          </a:extLst>
        </xdr:cNvPr>
        <xdr:cNvSpPr/>
      </xdr:nvSpPr>
      <xdr:spPr>
        <a:xfrm>
          <a:off x="128041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1633</xdr:rowOff>
    </xdr:to>
    <xdr:cxnSp macro="">
      <xdr:nvCxnSpPr>
        <xdr:cNvPr id="654" name="直線コネクタ 653">
          <a:extLst>
            <a:ext uri="{FF2B5EF4-FFF2-40B4-BE49-F238E27FC236}">
              <a16:creationId xmlns:a16="http://schemas.microsoft.com/office/drawing/2014/main" id="{61C24883-CEC3-41E6-A97D-DF0B4F1A694E}"/>
            </a:ext>
          </a:extLst>
        </xdr:cNvPr>
        <xdr:cNvCxnSpPr/>
      </xdr:nvCxnSpPr>
      <xdr:spPr>
        <a:xfrm>
          <a:off x="12854940" y="9860280"/>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55" name="楕円 654">
          <a:extLst>
            <a:ext uri="{FF2B5EF4-FFF2-40B4-BE49-F238E27FC236}">
              <a16:creationId xmlns:a16="http://schemas.microsoft.com/office/drawing/2014/main" id="{851D0D88-6A50-4069-AF7E-DD23B17BA5E5}"/>
            </a:ext>
          </a:extLst>
        </xdr:cNvPr>
        <xdr:cNvSpPr/>
      </xdr:nvSpPr>
      <xdr:spPr>
        <a:xfrm>
          <a:off x="12029440" y="97735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137160</xdr:rowOff>
    </xdr:to>
    <xdr:cxnSp macro="">
      <xdr:nvCxnSpPr>
        <xdr:cNvPr id="656" name="直線コネクタ 655">
          <a:extLst>
            <a:ext uri="{FF2B5EF4-FFF2-40B4-BE49-F238E27FC236}">
              <a16:creationId xmlns:a16="http://schemas.microsoft.com/office/drawing/2014/main" id="{04473071-99EF-482F-89FC-447E83BCD7F6}"/>
            </a:ext>
          </a:extLst>
        </xdr:cNvPr>
        <xdr:cNvCxnSpPr/>
      </xdr:nvCxnSpPr>
      <xdr:spPr>
        <a:xfrm>
          <a:off x="12072620" y="982435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657" name="楕円 656">
          <a:extLst>
            <a:ext uri="{FF2B5EF4-FFF2-40B4-BE49-F238E27FC236}">
              <a16:creationId xmlns:a16="http://schemas.microsoft.com/office/drawing/2014/main" id="{C906D730-D234-4E9D-88A6-A891C18364F2}"/>
            </a:ext>
          </a:extLst>
        </xdr:cNvPr>
        <xdr:cNvSpPr/>
      </xdr:nvSpPr>
      <xdr:spPr>
        <a:xfrm>
          <a:off x="11231880" y="97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58</xdr:row>
      <xdr:rowOff>101237</xdr:rowOff>
    </xdr:to>
    <xdr:cxnSp macro="">
      <xdr:nvCxnSpPr>
        <xdr:cNvPr id="658" name="直線コネクタ 657">
          <a:extLst>
            <a:ext uri="{FF2B5EF4-FFF2-40B4-BE49-F238E27FC236}">
              <a16:creationId xmlns:a16="http://schemas.microsoft.com/office/drawing/2014/main" id="{D37593B8-083A-46D9-8230-9B0D0F03C28C}"/>
            </a:ext>
          </a:extLst>
        </xdr:cNvPr>
        <xdr:cNvCxnSpPr/>
      </xdr:nvCxnSpPr>
      <xdr:spPr>
        <a:xfrm>
          <a:off x="11282680" y="9788435"/>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CFC0FD83-3118-4CA4-BC7E-E89C847E9E76}"/>
            </a:ext>
          </a:extLst>
        </xdr:cNvPr>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E7C0E775-68CD-4DEF-AAD2-EA01BCF6EB6A}"/>
            </a:ext>
          </a:extLst>
        </xdr:cNvPr>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7D1D68F5-0927-45DA-803A-920FB2A878CF}"/>
            </a:ext>
          </a:extLst>
        </xdr:cNvPr>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3EF59351-B7A4-482B-8283-8C8A8E071661}"/>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25588035-8F75-4190-B85D-AB17B4105D2D}"/>
            </a:ext>
          </a:extLst>
        </xdr:cNvPr>
        <xdr:cNvSpPr txBox="1"/>
      </xdr:nvSpPr>
      <xdr:spPr>
        <a:xfrm>
          <a:off x="134372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6E840812-D902-4604-8857-ECC6D4B1D3B6}"/>
            </a:ext>
          </a:extLst>
        </xdr:cNvPr>
        <xdr:cNvSpPr txBox="1"/>
      </xdr:nvSpPr>
      <xdr:spPr>
        <a:xfrm>
          <a:off x="12675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ACE8B477-AC30-4AF7-BE1A-AA43F532A91E}"/>
            </a:ext>
          </a:extLst>
        </xdr:cNvPr>
        <xdr:cNvSpPr txBox="1"/>
      </xdr:nvSpPr>
      <xdr:spPr>
        <a:xfrm>
          <a:off x="11900544" y="955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1192B63C-CA00-43CD-B959-4ADDDA33A51F}"/>
            </a:ext>
          </a:extLst>
        </xdr:cNvPr>
        <xdr:cNvSpPr txBox="1"/>
      </xdr:nvSpPr>
      <xdr:spPr>
        <a:xfrm>
          <a:off x="11102984" y="952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97ECAF43-56E7-4CCD-8F3C-147CB69DE9B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F075D36D-4796-4E14-9308-97A75BA89BA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1BB9E821-14E8-402C-8C7A-C8C19D4FB58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AB576854-41C1-444F-BB3C-4827CCCCB3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EF175862-3AE6-42A3-81D0-179F07AC8B6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7697D0F2-1AC3-4EF9-BCAC-97DA5C747FA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76429C1D-C056-4A7F-8714-9E0218BF7CD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90440660-13C4-4886-89BF-848B2383FB8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84045C8E-E37D-4591-B319-A92A2D39E4D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3447A913-DC2F-4E05-8199-A8F4DE6779F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B15A5DEB-5FAA-4457-8B57-BDC922F75DA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C54BCE3F-DD55-4584-85E9-96C756DDB6B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7685C615-025B-4157-85DA-28BB4F8680D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65C55E2E-CA8E-4F94-8595-1E6B51F3EB7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EADE2F88-43AC-4B2B-9FE1-9170234DA1EE}"/>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57D8F065-79CC-475B-AAEB-F1650C2EF8A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5505ABD5-6F56-4DD5-8148-CA2739FD053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3892DF01-398B-46B5-BB09-1861B6E92EF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2FB03155-AF12-42E2-8511-54EAEE1E535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B6799F23-48A4-4AE0-BADE-C236EA849B5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3BDFE8C0-DBDD-436E-AC77-D017F5FF18C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2F50CAD8-F47B-4BDB-8B87-500F79185A6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A363547-2579-4E80-9383-7831B0E7549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5144F3F-60CB-4787-B0BB-7A8850E433E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5516AF52-916C-4F99-AA52-F12B6CF3A4E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B6119FC8-BDD1-416D-9091-51806168FE4F}"/>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522DBAAA-5B0F-42E1-94A2-5EB8AFCA1988}"/>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7BA67E3C-1510-49F7-8292-C6B18EC782F2}"/>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B95023E-7453-44D9-BAB1-638CC61E5A19}"/>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FE809AA3-D801-48A7-A658-794010E7438C}"/>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E4B5CAB1-F7D4-4A8C-8A99-C95C20D5F2FF}"/>
            </a:ext>
          </a:extLst>
        </xdr:cNvPr>
        <xdr:cNvSpPr txBox="1"/>
      </xdr:nvSpPr>
      <xdr:spPr>
        <a:xfrm>
          <a:off x="19547840" y="1046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1A5D3971-A9B6-47E3-ADDC-DEA33AC6E9BB}"/>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5E389CA4-C8C5-447B-8023-6E7C30C1F57D}"/>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0D79B4F4-E747-4FDB-8751-0004CEACF9F2}"/>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35A07B35-F264-438D-B99A-C463DD77CE30}"/>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88DE9319-F72B-414C-B62E-F71598371F82}"/>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F85F56C-068E-46B9-9B30-1C896B8F558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70D004F-5FA5-4A3E-A76B-EB842F4F09A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DFD4B97-560F-44ED-BA78-90C97E367B9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07B72F2-A188-4D8F-AA00-5308D3D740D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E13EF06-528A-4B93-8026-DF31688B24D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708" name="楕円 707">
          <a:extLst>
            <a:ext uri="{FF2B5EF4-FFF2-40B4-BE49-F238E27FC236}">
              <a16:creationId xmlns:a16="http://schemas.microsoft.com/office/drawing/2014/main" id="{C67FD108-BD7B-49AD-9BED-CE57F1BEEB26}"/>
            </a:ext>
          </a:extLst>
        </xdr:cNvPr>
        <xdr:cNvSpPr/>
      </xdr:nvSpPr>
      <xdr:spPr>
        <a:xfrm>
          <a:off x="1945894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9932D887-CA51-40D5-9B0D-C74B99077F79}"/>
            </a:ext>
          </a:extLst>
        </xdr:cNvPr>
        <xdr:cNvSpPr txBox="1"/>
      </xdr:nvSpPr>
      <xdr:spPr>
        <a:xfrm>
          <a:off x="1954784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710" name="楕円 709">
          <a:extLst>
            <a:ext uri="{FF2B5EF4-FFF2-40B4-BE49-F238E27FC236}">
              <a16:creationId xmlns:a16="http://schemas.microsoft.com/office/drawing/2014/main" id="{689F3C9B-73CC-4479-8D68-690EC9BBDEC3}"/>
            </a:ext>
          </a:extLst>
        </xdr:cNvPr>
        <xdr:cNvSpPr/>
      </xdr:nvSpPr>
      <xdr:spPr>
        <a:xfrm>
          <a:off x="1873504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711" name="直線コネクタ 710">
          <a:extLst>
            <a:ext uri="{FF2B5EF4-FFF2-40B4-BE49-F238E27FC236}">
              <a16:creationId xmlns:a16="http://schemas.microsoft.com/office/drawing/2014/main" id="{E18E534D-CD48-460D-A64E-C6D21A026579}"/>
            </a:ext>
          </a:extLst>
        </xdr:cNvPr>
        <xdr:cNvCxnSpPr/>
      </xdr:nvCxnSpPr>
      <xdr:spPr>
        <a:xfrm>
          <a:off x="18778220" y="107975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712" name="楕円 711">
          <a:extLst>
            <a:ext uri="{FF2B5EF4-FFF2-40B4-BE49-F238E27FC236}">
              <a16:creationId xmlns:a16="http://schemas.microsoft.com/office/drawing/2014/main" id="{DF56C709-F880-4359-AABC-582C3F718171}"/>
            </a:ext>
          </a:extLst>
        </xdr:cNvPr>
        <xdr:cNvSpPr/>
      </xdr:nvSpPr>
      <xdr:spPr>
        <a:xfrm>
          <a:off x="179374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713" name="直線コネクタ 712">
          <a:extLst>
            <a:ext uri="{FF2B5EF4-FFF2-40B4-BE49-F238E27FC236}">
              <a16:creationId xmlns:a16="http://schemas.microsoft.com/office/drawing/2014/main" id="{718F09FB-D18F-4B84-9683-E66590AD40C0}"/>
            </a:ext>
          </a:extLst>
        </xdr:cNvPr>
        <xdr:cNvCxnSpPr/>
      </xdr:nvCxnSpPr>
      <xdr:spPr>
        <a:xfrm>
          <a:off x="17988280" y="10797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714" name="楕円 713">
          <a:extLst>
            <a:ext uri="{FF2B5EF4-FFF2-40B4-BE49-F238E27FC236}">
              <a16:creationId xmlns:a16="http://schemas.microsoft.com/office/drawing/2014/main" id="{8713FF2D-5D40-46BF-A8C9-8FD6A026D956}"/>
            </a:ext>
          </a:extLst>
        </xdr:cNvPr>
        <xdr:cNvSpPr/>
      </xdr:nvSpPr>
      <xdr:spPr>
        <a:xfrm>
          <a:off x="171627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715" name="直線コネクタ 714">
          <a:extLst>
            <a:ext uri="{FF2B5EF4-FFF2-40B4-BE49-F238E27FC236}">
              <a16:creationId xmlns:a16="http://schemas.microsoft.com/office/drawing/2014/main" id="{B3BB9DEA-6F64-44BF-92F1-8E7364DC7E90}"/>
            </a:ext>
          </a:extLst>
        </xdr:cNvPr>
        <xdr:cNvCxnSpPr/>
      </xdr:nvCxnSpPr>
      <xdr:spPr>
        <a:xfrm>
          <a:off x="17213580" y="107975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716" name="楕円 715">
          <a:extLst>
            <a:ext uri="{FF2B5EF4-FFF2-40B4-BE49-F238E27FC236}">
              <a16:creationId xmlns:a16="http://schemas.microsoft.com/office/drawing/2014/main" id="{4FD1BB8D-AD66-432D-A8F5-80EF5B40A0A4}"/>
            </a:ext>
          </a:extLst>
        </xdr:cNvPr>
        <xdr:cNvSpPr/>
      </xdr:nvSpPr>
      <xdr:spPr>
        <a:xfrm>
          <a:off x="1638808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717" name="直線コネクタ 716">
          <a:extLst>
            <a:ext uri="{FF2B5EF4-FFF2-40B4-BE49-F238E27FC236}">
              <a16:creationId xmlns:a16="http://schemas.microsoft.com/office/drawing/2014/main" id="{6F86E11E-C352-43FE-87A0-1B5283F65934}"/>
            </a:ext>
          </a:extLst>
        </xdr:cNvPr>
        <xdr:cNvCxnSpPr/>
      </xdr:nvCxnSpPr>
      <xdr:spPr>
        <a:xfrm>
          <a:off x="16431260" y="10797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1DCF40F8-3A41-4F04-8531-18872D051615}"/>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D9DB23DB-6142-4D56-98DB-02E13616D68B}"/>
            </a:ext>
          </a:extLst>
        </xdr:cNvPr>
        <xdr:cNvSpPr txBox="1"/>
      </xdr:nvSpPr>
      <xdr:spPr>
        <a:xfrm>
          <a:off x="177762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56F07DDE-C02E-420E-97F2-1BF6BA8AAD44}"/>
            </a:ext>
          </a:extLst>
        </xdr:cNvPr>
        <xdr:cNvSpPr txBox="1"/>
      </xdr:nvSpPr>
      <xdr:spPr>
        <a:xfrm>
          <a:off x="170015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D2F3C0D7-E0A2-4613-939F-8DE666753B1E}"/>
            </a:ext>
          </a:extLst>
        </xdr:cNvPr>
        <xdr:cNvSpPr txBox="1"/>
      </xdr:nvSpPr>
      <xdr:spPr>
        <a:xfrm>
          <a:off x="162268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722" name="n_1mainValue【保健センター・保健所】&#10;一人当たり面積">
          <a:extLst>
            <a:ext uri="{FF2B5EF4-FFF2-40B4-BE49-F238E27FC236}">
              <a16:creationId xmlns:a16="http://schemas.microsoft.com/office/drawing/2014/main" id="{00C3EE41-CEAD-4AF2-88EB-0C66F63CD620}"/>
            </a:ext>
          </a:extLst>
        </xdr:cNvPr>
        <xdr:cNvSpPr txBox="1"/>
      </xdr:nvSpPr>
      <xdr:spPr>
        <a:xfrm>
          <a:off x="185611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723" name="n_2mainValue【保健センター・保健所】&#10;一人当たり面積">
          <a:extLst>
            <a:ext uri="{FF2B5EF4-FFF2-40B4-BE49-F238E27FC236}">
              <a16:creationId xmlns:a16="http://schemas.microsoft.com/office/drawing/2014/main" id="{C3339295-14D9-4FCB-A6BC-1F1E8EF06EA2}"/>
            </a:ext>
          </a:extLst>
        </xdr:cNvPr>
        <xdr:cNvSpPr txBox="1"/>
      </xdr:nvSpPr>
      <xdr:spPr>
        <a:xfrm>
          <a:off x="177762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724" name="n_3mainValue【保健センター・保健所】&#10;一人当たり面積">
          <a:extLst>
            <a:ext uri="{FF2B5EF4-FFF2-40B4-BE49-F238E27FC236}">
              <a16:creationId xmlns:a16="http://schemas.microsoft.com/office/drawing/2014/main" id="{FA6C2331-EC05-4385-B105-72BE8D7A2FE9}"/>
            </a:ext>
          </a:extLst>
        </xdr:cNvPr>
        <xdr:cNvSpPr txBox="1"/>
      </xdr:nvSpPr>
      <xdr:spPr>
        <a:xfrm>
          <a:off x="170015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725" name="n_4mainValue【保健センター・保健所】&#10;一人当たり面積">
          <a:extLst>
            <a:ext uri="{FF2B5EF4-FFF2-40B4-BE49-F238E27FC236}">
              <a16:creationId xmlns:a16="http://schemas.microsoft.com/office/drawing/2014/main" id="{22ACCEA4-2739-4310-ADC5-578A91984B11}"/>
            </a:ext>
          </a:extLst>
        </xdr:cNvPr>
        <xdr:cNvSpPr txBox="1"/>
      </xdr:nvSpPr>
      <xdr:spPr>
        <a:xfrm>
          <a:off x="162268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63D89B5-E28A-48C5-B148-2978EEC117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AD18583-A33C-44D7-A48F-F95D57A844A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BEFC4B6-5700-4A6D-BDC2-656EC08D48F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A19ED28-4C8B-4F5E-9E45-AFFA8992CFB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1DE1D17-E9F0-4E9C-BF02-BE6715EE18C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B8B9AC4-F21F-460D-89A2-84EF54C6E61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F6A2AB5-C350-4ABC-889C-DA15FA81661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4AAEAEC9-E6A8-40B4-97DE-6F390513C43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F075EC29-49E7-4996-B586-F975B8C0E0F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76484F5-F1BB-48D5-8B99-4B317C69478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2B45A470-9B97-4DB0-8905-A983A6A7CC0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3AD76063-ADD7-44F3-A587-6B5D578C6C0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92D873C-4A15-43D8-B748-EB77C2CD600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748D841A-272C-4FAE-AF06-F2F2520916B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13D388D4-1730-4923-918D-FBCB6968DB4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E54B002F-62F2-4B8E-8CD7-1CB9B321421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5C653572-186A-4819-B9B2-9EBAF09C176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EDCFC0D6-8E59-4AC2-911A-9D49E8640B5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7E01C91B-4E1B-4116-830D-BC3B0D99CC9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2D9FC159-18A2-43B1-9947-1F0F90FFAEB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7D7558E2-4855-41ED-A2BE-5708796E978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58D2EE98-525F-495B-BFA1-558C41851CD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496911A8-3415-4681-8986-1471E715CEE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51A5ECE-868E-4C01-9667-2AF45A4BDB7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F5B85DA2-38B0-43D7-9412-517618118D2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1BF69B1F-678F-4EF4-A4BB-9E9DD50FE452}"/>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E98A2DE3-7E07-4A29-9239-CDF987BC96D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A32EEAB8-3453-4B47-B938-A0EF73DF3C1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783D7CFD-B8EE-46EE-B9C4-4E3B3EEF9F7A}"/>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E6BF2D71-44CB-4424-8F99-E1E303370B7C}"/>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22FAA91E-7CA0-4B63-A6D2-9D49DA1C6033}"/>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47D456FC-E30F-4CEE-B676-DC7F8C5B2C30}"/>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0A6F9947-FA0C-4C49-99FD-7650F476444E}"/>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61BCB371-CDB4-49BD-83CE-3A922C32BB2A}"/>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804D2017-8E96-4876-9B8C-8D3F1EBCC700}"/>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C24603D3-3DEA-47B6-86DB-49D012D059D4}"/>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D46F69A-4811-4210-9726-71901373B9C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6FF52AB-8768-4005-866F-B5A1203308E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0C1ADD4-F996-4AA2-A6C1-44A4942F26D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2CA29A6-09D5-4ED0-94E0-C40FDBE5C46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634EC23-7611-47CA-947D-5EBC6F99645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122827</xdr:rowOff>
    </xdr:from>
    <xdr:to>
      <xdr:col>85</xdr:col>
      <xdr:colOff>177800</xdr:colOff>
      <xdr:row>84</xdr:row>
      <xdr:rowOff>52977</xdr:rowOff>
    </xdr:to>
    <xdr:sp macro="" textlink="">
      <xdr:nvSpPr>
        <xdr:cNvPr id="767" name="楕円 766">
          <a:extLst>
            <a:ext uri="{FF2B5EF4-FFF2-40B4-BE49-F238E27FC236}">
              <a16:creationId xmlns:a16="http://schemas.microsoft.com/office/drawing/2014/main" id="{527A2707-CA67-425B-9C2D-A3FF0D88E41B}"/>
            </a:ext>
          </a:extLst>
        </xdr:cNvPr>
        <xdr:cNvSpPr/>
      </xdr:nvSpPr>
      <xdr:spPr>
        <a:xfrm>
          <a:off x="14325600" y="140369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101254</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EC58FF0E-5A08-4DEC-B64C-EF8971F88D27}"/>
            </a:ext>
          </a:extLst>
        </xdr:cNvPr>
        <xdr:cNvSpPr txBox="1"/>
      </xdr:nvSpPr>
      <xdr:spPr>
        <a:xfrm>
          <a:off x="14414500"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769" name="楕円 768">
          <a:extLst>
            <a:ext uri="{FF2B5EF4-FFF2-40B4-BE49-F238E27FC236}">
              <a16:creationId xmlns:a16="http://schemas.microsoft.com/office/drawing/2014/main" id="{AC05A95E-A5E2-4A25-A027-BA71A54B4C7F}"/>
            </a:ext>
          </a:extLst>
        </xdr:cNvPr>
        <xdr:cNvSpPr/>
      </xdr:nvSpPr>
      <xdr:spPr>
        <a:xfrm>
          <a:off x="1357884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150768</xdr:rowOff>
    </xdr:from>
    <xdr:to>
      <xdr:col>85</xdr:col>
      <xdr:colOff>127000</xdr:colOff>
      <xdr:row>84</xdr:row>
      <xdr:rowOff>2177</xdr:rowOff>
    </xdr:to>
    <xdr:cxnSp macro="">
      <xdr:nvCxnSpPr>
        <xdr:cNvPr id="770" name="直線コネクタ 769">
          <a:extLst>
            <a:ext uri="{FF2B5EF4-FFF2-40B4-BE49-F238E27FC236}">
              <a16:creationId xmlns:a16="http://schemas.microsoft.com/office/drawing/2014/main" id="{73C28AE7-FA76-4C67-97A4-9589623422F0}"/>
            </a:ext>
          </a:extLst>
        </xdr:cNvPr>
        <xdr:cNvCxnSpPr/>
      </xdr:nvCxnSpPr>
      <xdr:spPr>
        <a:xfrm>
          <a:off x="13629640" y="14064888"/>
          <a:ext cx="7467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72208</xdr:rowOff>
    </xdr:from>
    <xdr:to>
      <xdr:col>76</xdr:col>
      <xdr:colOff>165100</xdr:colOff>
      <xdr:row>84</xdr:row>
      <xdr:rowOff>2358</xdr:rowOff>
    </xdr:to>
    <xdr:sp macro="" textlink="">
      <xdr:nvSpPr>
        <xdr:cNvPr id="771" name="楕円 770">
          <a:extLst>
            <a:ext uri="{FF2B5EF4-FFF2-40B4-BE49-F238E27FC236}">
              <a16:creationId xmlns:a16="http://schemas.microsoft.com/office/drawing/2014/main" id="{D2E4A4FE-3C88-44C2-965B-4154015CE13F}"/>
            </a:ext>
          </a:extLst>
        </xdr:cNvPr>
        <xdr:cNvSpPr/>
      </xdr:nvSpPr>
      <xdr:spPr>
        <a:xfrm>
          <a:off x="12804140" y="1398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123008</xdr:rowOff>
    </xdr:from>
    <xdr:to>
      <xdr:col>81</xdr:col>
      <xdr:colOff>50800</xdr:colOff>
      <xdr:row>83</xdr:row>
      <xdr:rowOff>150768</xdr:rowOff>
    </xdr:to>
    <xdr:cxnSp macro="">
      <xdr:nvCxnSpPr>
        <xdr:cNvPr id="772" name="直線コネクタ 771">
          <a:extLst>
            <a:ext uri="{FF2B5EF4-FFF2-40B4-BE49-F238E27FC236}">
              <a16:creationId xmlns:a16="http://schemas.microsoft.com/office/drawing/2014/main" id="{27ACEC0D-29F6-40E2-894F-627BAD478223}"/>
            </a:ext>
          </a:extLst>
        </xdr:cNvPr>
        <xdr:cNvCxnSpPr/>
      </xdr:nvCxnSpPr>
      <xdr:spPr>
        <a:xfrm>
          <a:off x="12854940" y="14037128"/>
          <a:ext cx="7747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73842</xdr:rowOff>
    </xdr:from>
    <xdr:to>
      <xdr:col>72</xdr:col>
      <xdr:colOff>38100</xdr:colOff>
      <xdr:row>84</xdr:row>
      <xdr:rowOff>3992</xdr:rowOff>
    </xdr:to>
    <xdr:sp macro="" textlink="">
      <xdr:nvSpPr>
        <xdr:cNvPr id="773" name="楕円 772">
          <a:extLst>
            <a:ext uri="{FF2B5EF4-FFF2-40B4-BE49-F238E27FC236}">
              <a16:creationId xmlns:a16="http://schemas.microsoft.com/office/drawing/2014/main" id="{4DE0E3EE-0994-4491-A4B1-57823A33DF2B}"/>
            </a:ext>
          </a:extLst>
        </xdr:cNvPr>
        <xdr:cNvSpPr/>
      </xdr:nvSpPr>
      <xdr:spPr>
        <a:xfrm>
          <a:off x="12029440" y="13987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123008</xdr:rowOff>
    </xdr:from>
    <xdr:to>
      <xdr:col>76</xdr:col>
      <xdr:colOff>114300</xdr:colOff>
      <xdr:row>83</xdr:row>
      <xdr:rowOff>124642</xdr:rowOff>
    </xdr:to>
    <xdr:cxnSp macro="">
      <xdr:nvCxnSpPr>
        <xdr:cNvPr id="774" name="直線コネクタ 773">
          <a:extLst>
            <a:ext uri="{FF2B5EF4-FFF2-40B4-BE49-F238E27FC236}">
              <a16:creationId xmlns:a16="http://schemas.microsoft.com/office/drawing/2014/main" id="{8DEB2910-4C5D-4FA6-ADDD-51CF37030772}"/>
            </a:ext>
          </a:extLst>
        </xdr:cNvPr>
        <xdr:cNvCxnSpPr/>
      </xdr:nvCxnSpPr>
      <xdr:spPr>
        <a:xfrm flipV="1">
          <a:off x="12072620" y="1403712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775" name="楕円 774">
          <a:extLst>
            <a:ext uri="{FF2B5EF4-FFF2-40B4-BE49-F238E27FC236}">
              <a16:creationId xmlns:a16="http://schemas.microsoft.com/office/drawing/2014/main" id="{722F2788-6269-4AEB-9A5B-1C7A4CF1D8CC}"/>
            </a:ext>
          </a:extLst>
        </xdr:cNvPr>
        <xdr:cNvSpPr/>
      </xdr:nvSpPr>
      <xdr:spPr>
        <a:xfrm>
          <a:off x="11231880" y="13989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124642</xdr:rowOff>
    </xdr:from>
    <xdr:to>
      <xdr:col>71</xdr:col>
      <xdr:colOff>177800</xdr:colOff>
      <xdr:row>83</xdr:row>
      <xdr:rowOff>126274</xdr:rowOff>
    </xdr:to>
    <xdr:cxnSp macro="">
      <xdr:nvCxnSpPr>
        <xdr:cNvPr id="776" name="直線コネクタ 775">
          <a:extLst>
            <a:ext uri="{FF2B5EF4-FFF2-40B4-BE49-F238E27FC236}">
              <a16:creationId xmlns:a16="http://schemas.microsoft.com/office/drawing/2014/main" id="{BAA4AE36-719C-4735-9BCD-F27DED45DB9B}"/>
            </a:ext>
          </a:extLst>
        </xdr:cNvPr>
        <xdr:cNvCxnSpPr/>
      </xdr:nvCxnSpPr>
      <xdr:spPr>
        <a:xfrm flipV="1">
          <a:off x="11282680" y="14038762"/>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7" name="n_1aveValue【消防施設】&#10;有形固定資産減価償却率">
          <a:extLst>
            <a:ext uri="{FF2B5EF4-FFF2-40B4-BE49-F238E27FC236}">
              <a16:creationId xmlns:a16="http://schemas.microsoft.com/office/drawing/2014/main" id="{D7B5127A-BBF6-4FCD-B8EE-0F3F58DFDA5E}"/>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778" name="n_2aveValue【消防施設】&#10;有形固定資産減価償却率">
          <a:extLst>
            <a:ext uri="{FF2B5EF4-FFF2-40B4-BE49-F238E27FC236}">
              <a16:creationId xmlns:a16="http://schemas.microsoft.com/office/drawing/2014/main" id="{78506266-2D69-4B1E-8E08-3A20E84737C7}"/>
            </a:ext>
          </a:extLst>
        </xdr:cNvPr>
        <xdr:cNvSpPr txBox="1"/>
      </xdr:nvSpPr>
      <xdr:spPr>
        <a:xfrm>
          <a:off x="1267524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79" name="n_3aveValue【消防施設】&#10;有形固定資産減価償却率">
          <a:extLst>
            <a:ext uri="{FF2B5EF4-FFF2-40B4-BE49-F238E27FC236}">
              <a16:creationId xmlns:a16="http://schemas.microsoft.com/office/drawing/2014/main" id="{5F743958-389A-4289-A24C-01F2BB511C39}"/>
            </a:ext>
          </a:extLst>
        </xdr:cNvPr>
        <xdr:cNvSpPr txBox="1"/>
      </xdr:nvSpPr>
      <xdr:spPr>
        <a:xfrm>
          <a:off x="1190054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80" name="n_4aveValue【消防施設】&#10;有形固定資産減価償却率">
          <a:extLst>
            <a:ext uri="{FF2B5EF4-FFF2-40B4-BE49-F238E27FC236}">
              <a16:creationId xmlns:a16="http://schemas.microsoft.com/office/drawing/2014/main" id="{E4DEBD9F-EA68-44E9-ACEA-7646649A9607}"/>
            </a:ext>
          </a:extLst>
        </xdr:cNvPr>
        <xdr:cNvSpPr txBox="1"/>
      </xdr:nvSpPr>
      <xdr:spPr>
        <a:xfrm>
          <a:off x="1110298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21245</xdr:rowOff>
    </xdr:from>
    <xdr:ext cx="405111" cy="259045"/>
    <xdr:sp macro="" textlink="">
      <xdr:nvSpPr>
        <xdr:cNvPr id="781" name="n_1mainValue【消防施設】&#10;有形固定資産減価償却率">
          <a:extLst>
            <a:ext uri="{FF2B5EF4-FFF2-40B4-BE49-F238E27FC236}">
              <a16:creationId xmlns:a16="http://schemas.microsoft.com/office/drawing/2014/main" id="{DB38F196-B5B7-4DF3-AB07-A63AC0BCF3A9}"/>
            </a:ext>
          </a:extLst>
        </xdr:cNvPr>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164935</xdr:rowOff>
    </xdr:from>
    <xdr:ext cx="405111" cy="259045"/>
    <xdr:sp macro="" textlink="">
      <xdr:nvSpPr>
        <xdr:cNvPr id="782" name="n_2mainValue【消防施設】&#10;有形固定資産減価償却率">
          <a:extLst>
            <a:ext uri="{FF2B5EF4-FFF2-40B4-BE49-F238E27FC236}">
              <a16:creationId xmlns:a16="http://schemas.microsoft.com/office/drawing/2014/main" id="{D79BBBA9-00A4-4E24-AA83-45CC7D864638}"/>
            </a:ext>
          </a:extLst>
        </xdr:cNvPr>
        <xdr:cNvSpPr txBox="1"/>
      </xdr:nvSpPr>
      <xdr:spPr>
        <a:xfrm>
          <a:off x="1267524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166569</xdr:rowOff>
    </xdr:from>
    <xdr:ext cx="405111" cy="259045"/>
    <xdr:sp macro="" textlink="">
      <xdr:nvSpPr>
        <xdr:cNvPr id="783" name="n_3mainValue【消防施設】&#10;有形固定資産減価償却率">
          <a:extLst>
            <a:ext uri="{FF2B5EF4-FFF2-40B4-BE49-F238E27FC236}">
              <a16:creationId xmlns:a16="http://schemas.microsoft.com/office/drawing/2014/main" id="{E40EC347-898D-4BB3-A72A-5594BC73CB47}"/>
            </a:ext>
          </a:extLst>
        </xdr:cNvPr>
        <xdr:cNvSpPr txBox="1"/>
      </xdr:nvSpPr>
      <xdr:spPr>
        <a:xfrm>
          <a:off x="11900544" y="1408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784" name="n_4mainValue【消防施設】&#10;有形固定資産減価償却率">
          <a:extLst>
            <a:ext uri="{FF2B5EF4-FFF2-40B4-BE49-F238E27FC236}">
              <a16:creationId xmlns:a16="http://schemas.microsoft.com/office/drawing/2014/main" id="{A68A63B2-E61F-431E-A070-A3A7069CF30E}"/>
            </a:ext>
          </a:extLst>
        </xdr:cNvPr>
        <xdr:cNvSpPr txBox="1"/>
      </xdr:nvSpPr>
      <xdr:spPr>
        <a:xfrm>
          <a:off x="11102984" y="1408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30E2A934-4CDB-4CB9-AF7A-C761AD01959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F7C72958-3507-443E-BCD1-7992289226F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DA3189F4-54B4-4F85-BEC3-DC5D3EDF55F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446EBD06-CD9D-441A-B457-FB0A5EBC417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A6E1DF86-A57D-418B-8311-2FE2D61E6E9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1A1EC64-D012-4DCC-8658-E26D7EDD963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EA4EB88C-300D-4DFC-B57E-32F9E514649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ACBC6E9-5673-41B1-ADA1-6D81743BF4A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2ACAE650-542B-4A53-92FF-FD1C0F6F94E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F66AD11B-D273-4FD4-BFDD-986E9483866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1945429F-6F14-4460-9F5E-9301D934690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12B91711-9357-4036-96CF-7769F3F7BD9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898340B5-EDF0-4DE1-8539-DEED270E357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8A8D5D12-AEBC-44FB-847F-B4C2101FF29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B6CED419-028A-49E7-9392-177B389C36C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76C28E8B-1C59-47BE-9033-D1C303C29B4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415D9AC7-8D39-4D1D-982B-CA02B0DF3D6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E10750AE-D91A-4200-97E8-7D3FA329F6E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7284F323-1ED6-43ED-9E23-1A8E5C1E205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826DC82-FDDE-4823-BF31-E9F56414C57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0D308C5-21C3-4AF2-9889-036BA56231A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64F41B46-9981-44FF-A0DA-C93FE8F89725}"/>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439EE6A5-99AA-4AB2-A94F-F77E7A8487A5}"/>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BE75402D-7469-41C5-ABC8-76E75BD4C0C9}"/>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621C0E97-80C9-4FEE-80BD-0EEF04CC658F}"/>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0954D190-139F-44FC-9A5C-E559DE074CE0}"/>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a:extLst>
            <a:ext uri="{FF2B5EF4-FFF2-40B4-BE49-F238E27FC236}">
              <a16:creationId xmlns:a16="http://schemas.microsoft.com/office/drawing/2014/main" id="{A5DD7FF8-E617-42A9-A1CC-AC37574D02BA}"/>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1574D0E6-B951-4373-BAC7-D6A0E1538AC3}"/>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FAA39CF1-8D08-4A43-910E-835816F3C4EA}"/>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AA8534BF-1475-4935-B985-C5B7D07FE404}"/>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7F43E2F8-BE7D-46D3-A57C-BB711E46526C}"/>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8EB260E3-7FE1-42E2-BDAB-1A3D037CA805}"/>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6C3E090-8FDE-42FD-A891-9B96D77B545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2040F9D-CE62-467D-963A-CDF129C96A7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59CDAAA-C7FE-4DCA-B4FA-6BB70C85850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E6160E9-5190-4059-A1E8-4C7C46ACB2E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C04EE35-6688-480D-8D1A-5DA38857980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22" name="楕円 821">
          <a:extLst>
            <a:ext uri="{FF2B5EF4-FFF2-40B4-BE49-F238E27FC236}">
              <a16:creationId xmlns:a16="http://schemas.microsoft.com/office/drawing/2014/main" id="{C05632C8-051A-42BD-B9E2-19984360D452}"/>
            </a:ext>
          </a:extLst>
        </xdr:cNvPr>
        <xdr:cNvSpPr/>
      </xdr:nvSpPr>
      <xdr:spPr>
        <a:xfrm>
          <a:off x="194589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23" name="【消防施設】&#10;一人当たり面積該当値テキスト">
          <a:extLst>
            <a:ext uri="{FF2B5EF4-FFF2-40B4-BE49-F238E27FC236}">
              <a16:creationId xmlns:a16="http://schemas.microsoft.com/office/drawing/2014/main" id="{372378A3-EC67-4CCB-873C-1445BAAE6DE4}"/>
            </a:ext>
          </a:extLst>
        </xdr:cNvPr>
        <xdr:cNvSpPr txBox="1"/>
      </xdr:nvSpPr>
      <xdr:spPr>
        <a:xfrm>
          <a:off x="1954784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4" name="楕円 823">
          <a:extLst>
            <a:ext uri="{FF2B5EF4-FFF2-40B4-BE49-F238E27FC236}">
              <a16:creationId xmlns:a16="http://schemas.microsoft.com/office/drawing/2014/main" id="{A8F7A089-3BE8-4DFE-8327-43CD72326B00}"/>
            </a:ext>
          </a:extLst>
        </xdr:cNvPr>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25" name="直線コネクタ 824">
          <a:extLst>
            <a:ext uri="{FF2B5EF4-FFF2-40B4-BE49-F238E27FC236}">
              <a16:creationId xmlns:a16="http://schemas.microsoft.com/office/drawing/2014/main" id="{4FEC52B2-4F06-448C-BE92-34DDBE68E43E}"/>
            </a:ext>
          </a:extLst>
        </xdr:cNvPr>
        <xdr:cNvCxnSpPr/>
      </xdr:nvCxnSpPr>
      <xdr:spPr>
        <a:xfrm>
          <a:off x="18778220" y="141427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6" name="楕円 825">
          <a:extLst>
            <a:ext uri="{FF2B5EF4-FFF2-40B4-BE49-F238E27FC236}">
              <a16:creationId xmlns:a16="http://schemas.microsoft.com/office/drawing/2014/main" id="{993624A4-57AE-4267-9510-8870546FF2FC}"/>
            </a:ext>
          </a:extLst>
        </xdr:cNvPr>
        <xdr:cNvSpPr/>
      </xdr:nvSpPr>
      <xdr:spPr>
        <a:xfrm>
          <a:off x="179374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27" name="直線コネクタ 826">
          <a:extLst>
            <a:ext uri="{FF2B5EF4-FFF2-40B4-BE49-F238E27FC236}">
              <a16:creationId xmlns:a16="http://schemas.microsoft.com/office/drawing/2014/main" id="{C5BCDB94-E8E4-433F-B6DC-E7CF0AFF9977}"/>
            </a:ext>
          </a:extLst>
        </xdr:cNvPr>
        <xdr:cNvCxnSpPr/>
      </xdr:nvCxnSpPr>
      <xdr:spPr>
        <a:xfrm>
          <a:off x="17988280" y="14142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8" name="楕円 827">
          <a:extLst>
            <a:ext uri="{FF2B5EF4-FFF2-40B4-BE49-F238E27FC236}">
              <a16:creationId xmlns:a16="http://schemas.microsoft.com/office/drawing/2014/main" id="{DAF90ED9-09B3-486A-9A58-C40B3730BE4B}"/>
            </a:ext>
          </a:extLst>
        </xdr:cNvPr>
        <xdr:cNvSpPr/>
      </xdr:nvSpPr>
      <xdr:spPr>
        <a:xfrm>
          <a:off x="171627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29" name="直線コネクタ 828">
          <a:extLst>
            <a:ext uri="{FF2B5EF4-FFF2-40B4-BE49-F238E27FC236}">
              <a16:creationId xmlns:a16="http://schemas.microsoft.com/office/drawing/2014/main" id="{3B87F0F5-7E85-4C85-8E65-EF9F4D7030D2}"/>
            </a:ext>
          </a:extLst>
        </xdr:cNvPr>
        <xdr:cNvCxnSpPr/>
      </xdr:nvCxnSpPr>
      <xdr:spPr>
        <a:xfrm>
          <a:off x="17213580" y="141427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30" name="楕円 829">
          <a:extLst>
            <a:ext uri="{FF2B5EF4-FFF2-40B4-BE49-F238E27FC236}">
              <a16:creationId xmlns:a16="http://schemas.microsoft.com/office/drawing/2014/main" id="{B0DCCBDC-05EE-4277-8A94-776C403EF9EB}"/>
            </a:ext>
          </a:extLst>
        </xdr:cNvPr>
        <xdr:cNvSpPr/>
      </xdr:nvSpPr>
      <xdr:spPr>
        <a:xfrm>
          <a:off x="1638808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31" name="直線コネクタ 830">
          <a:extLst>
            <a:ext uri="{FF2B5EF4-FFF2-40B4-BE49-F238E27FC236}">
              <a16:creationId xmlns:a16="http://schemas.microsoft.com/office/drawing/2014/main" id="{395F9896-6B0C-4974-9438-854F3A09B6DE}"/>
            </a:ext>
          </a:extLst>
        </xdr:cNvPr>
        <xdr:cNvCxnSpPr/>
      </xdr:nvCxnSpPr>
      <xdr:spPr>
        <a:xfrm>
          <a:off x="16431260" y="141427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832" name="n_1aveValue【消防施設】&#10;一人当たり面積">
          <a:extLst>
            <a:ext uri="{FF2B5EF4-FFF2-40B4-BE49-F238E27FC236}">
              <a16:creationId xmlns:a16="http://schemas.microsoft.com/office/drawing/2014/main" id="{2D4D6C94-C3D7-43E8-B7BE-292430E5EFC8}"/>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3" name="n_2aveValue【消防施設】&#10;一人当たり面積">
          <a:extLst>
            <a:ext uri="{FF2B5EF4-FFF2-40B4-BE49-F238E27FC236}">
              <a16:creationId xmlns:a16="http://schemas.microsoft.com/office/drawing/2014/main" id="{E5FC7A22-3B10-474B-BDB7-200D4466D3B6}"/>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4" name="n_3aveValue【消防施設】&#10;一人当たり面積">
          <a:extLst>
            <a:ext uri="{FF2B5EF4-FFF2-40B4-BE49-F238E27FC236}">
              <a16:creationId xmlns:a16="http://schemas.microsoft.com/office/drawing/2014/main" id="{BABAF230-A258-45A4-91CB-6F5674A4F446}"/>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5" name="n_4aveValue【消防施設】&#10;一人当たり面積">
          <a:extLst>
            <a:ext uri="{FF2B5EF4-FFF2-40B4-BE49-F238E27FC236}">
              <a16:creationId xmlns:a16="http://schemas.microsoft.com/office/drawing/2014/main" id="{62E4AE09-C67E-4CAF-9F1F-4419ED27D320}"/>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36" name="n_1mainValue【消防施設】&#10;一人当たり面積">
          <a:extLst>
            <a:ext uri="{FF2B5EF4-FFF2-40B4-BE49-F238E27FC236}">
              <a16:creationId xmlns:a16="http://schemas.microsoft.com/office/drawing/2014/main" id="{75E7AFE8-FADD-4700-8713-6A16C758979B}"/>
            </a:ext>
          </a:extLst>
        </xdr:cNvPr>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37" name="n_2mainValue【消防施設】&#10;一人当たり面積">
          <a:extLst>
            <a:ext uri="{FF2B5EF4-FFF2-40B4-BE49-F238E27FC236}">
              <a16:creationId xmlns:a16="http://schemas.microsoft.com/office/drawing/2014/main" id="{A91B5B43-5AD9-439D-80C5-6D32670BA72A}"/>
            </a:ext>
          </a:extLst>
        </xdr:cNvPr>
        <xdr:cNvSpPr txBox="1"/>
      </xdr:nvSpPr>
      <xdr:spPr>
        <a:xfrm>
          <a:off x="177762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38" name="n_3mainValue【消防施設】&#10;一人当たり面積">
          <a:extLst>
            <a:ext uri="{FF2B5EF4-FFF2-40B4-BE49-F238E27FC236}">
              <a16:creationId xmlns:a16="http://schemas.microsoft.com/office/drawing/2014/main" id="{F100AC7E-840E-48A8-AAA7-595ADFA188E7}"/>
            </a:ext>
          </a:extLst>
        </xdr:cNvPr>
        <xdr:cNvSpPr txBox="1"/>
      </xdr:nvSpPr>
      <xdr:spPr>
        <a:xfrm>
          <a:off x="170015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9" name="n_4mainValue【消防施設】&#10;一人当たり面積">
          <a:extLst>
            <a:ext uri="{FF2B5EF4-FFF2-40B4-BE49-F238E27FC236}">
              <a16:creationId xmlns:a16="http://schemas.microsoft.com/office/drawing/2014/main" id="{06555161-085A-46BF-B9B7-E26419E77604}"/>
            </a:ext>
          </a:extLst>
        </xdr:cNvPr>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C667CB3-2224-46F4-B7E8-1E913B084E8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7FBB68D-136B-455E-B3E0-98B14F1F831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9387485-0D01-48BE-9DEA-A8A04CC5A27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4F2D05E2-8EAE-4EB4-BD20-57963D4875D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36CECAF0-3CC7-4B87-8400-5FF8FBE716D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4C244294-1C02-4BA9-94CE-B946B15E04B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3B64BC8-E5BF-454F-AD7D-3BA9213BADF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B2AFBE20-542C-4C44-BCC3-2347FFF226A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59308CC-256C-4AA1-9E68-FAFA381AF8C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F1726C80-4143-44E3-BBA9-42913FDB4F0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747EB184-72AB-42CC-908B-5C923F526DE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8BC085D0-B2EA-4905-B5FB-E2BD50015C1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A0E3E4CE-A1A7-43D4-971C-DCB4BE1AFEB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A974DD1F-AFD8-44EF-BC1C-49A79A16F23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2F22420D-5E36-444A-B4B5-DE86A296AD4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2A77033F-1ADC-41CD-BCE0-E4A2863AB9A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FBC50B63-9C3E-4041-AB1C-AD38E434E0B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D905B61F-262B-4A12-A1F0-E8FAD5398F2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DE416D1A-DC74-496A-A4C5-4BF00AA6B47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67AA246-DD30-4E71-A0D4-F07377FE17C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8634CBAA-A30B-479C-9F9B-8B87FC5B06F9}"/>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E042D32-D724-4A5C-A7D5-7EBF198738E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E3BCECF4-E5AC-4D8C-96F4-1B3A8470B56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2CD4F68A-D08C-4489-BAF2-C9176D9E4DD9}"/>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CB34C3A6-4E83-4AB3-B61B-CC9E1BD2AAB1}"/>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C48C11C4-E4D9-4338-9815-79F7A714EC14}"/>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25DAF46E-0361-4278-8973-DB437F26E4CA}"/>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7A062A11-7B4A-4C84-AD2D-05A1A07F9812}"/>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868" name="【庁舎】&#10;有形固定資産減価償却率平均値テキスト">
          <a:extLst>
            <a:ext uri="{FF2B5EF4-FFF2-40B4-BE49-F238E27FC236}">
              <a16:creationId xmlns:a16="http://schemas.microsoft.com/office/drawing/2014/main" id="{C8488076-0705-4E53-897D-61948371F520}"/>
            </a:ext>
          </a:extLst>
        </xdr:cNvPr>
        <xdr:cNvSpPr txBox="1"/>
      </xdr:nvSpPr>
      <xdr:spPr>
        <a:xfrm>
          <a:off x="14414500" y="17330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A7DCD8F7-2EEE-4301-8BD3-5D84152C4A09}"/>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48944129-8D8C-4C45-8EF5-E79E94F976D7}"/>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0D22807D-F45A-4FB6-A515-6F51CFC5D07C}"/>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01C1EE11-E79A-4F7E-8282-DC4F247F0134}"/>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CC7D556D-3347-4732-A3A1-335F2E0F9F88}"/>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78F0CC8-FF44-4A1B-8447-B4A36A4A886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DE67D50-858B-472D-9114-50DAF78F871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B5578C7-41AB-4252-90F7-5578DB9819A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4602065-1B67-454F-8748-DF128E95EBA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9B6372A-9723-4764-A62A-05CA9BE2050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7620</xdr:rowOff>
    </xdr:from>
    <xdr:to>
      <xdr:col>85</xdr:col>
      <xdr:colOff>177800</xdr:colOff>
      <xdr:row>103</xdr:row>
      <xdr:rowOff>109220</xdr:rowOff>
    </xdr:to>
    <xdr:sp macro="" textlink="">
      <xdr:nvSpPr>
        <xdr:cNvPr id="879" name="楕円 878">
          <a:extLst>
            <a:ext uri="{FF2B5EF4-FFF2-40B4-BE49-F238E27FC236}">
              <a16:creationId xmlns:a16="http://schemas.microsoft.com/office/drawing/2014/main" id="{E625E663-88B5-4D9B-BFC8-7520AAAC12A1}"/>
            </a:ext>
          </a:extLst>
        </xdr:cNvPr>
        <xdr:cNvSpPr/>
      </xdr:nvSpPr>
      <xdr:spPr>
        <a:xfrm>
          <a:off x="14325600" y="17274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30497</xdr:rowOff>
    </xdr:from>
    <xdr:ext cx="405111" cy="259045"/>
    <xdr:sp macro="" textlink="">
      <xdr:nvSpPr>
        <xdr:cNvPr id="880" name="【庁舎】&#10;有形固定資産減価償却率該当値テキスト">
          <a:extLst>
            <a:ext uri="{FF2B5EF4-FFF2-40B4-BE49-F238E27FC236}">
              <a16:creationId xmlns:a16="http://schemas.microsoft.com/office/drawing/2014/main" id="{21212C55-C87B-4E7F-BE9F-02CDFA2E51D3}"/>
            </a:ext>
          </a:extLst>
        </xdr:cNvPr>
        <xdr:cNvSpPr txBox="1"/>
      </xdr:nvSpPr>
      <xdr:spPr>
        <a:xfrm>
          <a:off x="144145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147320</xdr:rowOff>
    </xdr:from>
    <xdr:to>
      <xdr:col>81</xdr:col>
      <xdr:colOff>101600</xdr:colOff>
      <xdr:row>103</xdr:row>
      <xdr:rowOff>77470</xdr:rowOff>
    </xdr:to>
    <xdr:sp macro="" textlink="">
      <xdr:nvSpPr>
        <xdr:cNvPr id="881" name="楕円 880">
          <a:extLst>
            <a:ext uri="{FF2B5EF4-FFF2-40B4-BE49-F238E27FC236}">
              <a16:creationId xmlns:a16="http://schemas.microsoft.com/office/drawing/2014/main" id="{DDBEF033-2219-4BAB-A60B-0EEC4082B980}"/>
            </a:ext>
          </a:extLst>
        </xdr:cNvPr>
        <xdr:cNvSpPr/>
      </xdr:nvSpPr>
      <xdr:spPr>
        <a:xfrm>
          <a:off x="13578840" y="1724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58420</xdr:rowOff>
    </xdr:to>
    <xdr:cxnSp macro="">
      <xdr:nvCxnSpPr>
        <xdr:cNvPr id="882" name="直線コネクタ 881">
          <a:extLst>
            <a:ext uri="{FF2B5EF4-FFF2-40B4-BE49-F238E27FC236}">
              <a16:creationId xmlns:a16="http://schemas.microsoft.com/office/drawing/2014/main" id="{7F6C3117-0266-449C-93AF-00A2882982A5}"/>
            </a:ext>
          </a:extLst>
        </xdr:cNvPr>
        <xdr:cNvCxnSpPr/>
      </xdr:nvCxnSpPr>
      <xdr:spPr>
        <a:xfrm>
          <a:off x="13629640" y="17293590"/>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115570</xdr:rowOff>
    </xdr:from>
    <xdr:to>
      <xdr:col>76</xdr:col>
      <xdr:colOff>165100</xdr:colOff>
      <xdr:row>103</xdr:row>
      <xdr:rowOff>45720</xdr:rowOff>
    </xdr:to>
    <xdr:sp macro="" textlink="">
      <xdr:nvSpPr>
        <xdr:cNvPr id="883" name="楕円 882">
          <a:extLst>
            <a:ext uri="{FF2B5EF4-FFF2-40B4-BE49-F238E27FC236}">
              <a16:creationId xmlns:a16="http://schemas.microsoft.com/office/drawing/2014/main" id="{E0E17B19-7966-436D-8836-C325E71E0ED4}"/>
            </a:ext>
          </a:extLst>
        </xdr:cNvPr>
        <xdr:cNvSpPr/>
      </xdr:nvSpPr>
      <xdr:spPr>
        <a:xfrm>
          <a:off x="12804140" y="17214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166370</xdr:rowOff>
    </xdr:from>
    <xdr:to>
      <xdr:col>81</xdr:col>
      <xdr:colOff>50800</xdr:colOff>
      <xdr:row>103</xdr:row>
      <xdr:rowOff>26670</xdr:rowOff>
    </xdr:to>
    <xdr:cxnSp macro="">
      <xdr:nvCxnSpPr>
        <xdr:cNvPr id="884" name="直線コネクタ 883">
          <a:extLst>
            <a:ext uri="{FF2B5EF4-FFF2-40B4-BE49-F238E27FC236}">
              <a16:creationId xmlns:a16="http://schemas.microsoft.com/office/drawing/2014/main" id="{83B1B132-F572-45D8-AC6A-14EBE767CB6C}"/>
            </a:ext>
          </a:extLst>
        </xdr:cNvPr>
        <xdr:cNvCxnSpPr/>
      </xdr:nvCxnSpPr>
      <xdr:spPr>
        <a:xfrm>
          <a:off x="12854940" y="1726565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153670</xdr:rowOff>
    </xdr:from>
    <xdr:to>
      <xdr:col>72</xdr:col>
      <xdr:colOff>38100</xdr:colOff>
      <xdr:row>103</xdr:row>
      <xdr:rowOff>83820</xdr:rowOff>
    </xdr:to>
    <xdr:sp macro="" textlink="">
      <xdr:nvSpPr>
        <xdr:cNvPr id="885" name="楕円 884">
          <a:extLst>
            <a:ext uri="{FF2B5EF4-FFF2-40B4-BE49-F238E27FC236}">
              <a16:creationId xmlns:a16="http://schemas.microsoft.com/office/drawing/2014/main" id="{0C267FEF-AA3B-460F-9038-5CDDC8B66BF8}"/>
            </a:ext>
          </a:extLst>
        </xdr:cNvPr>
        <xdr:cNvSpPr/>
      </xdr:nvSpPr>
      <xdr:spPr>
        <a:xfrm>
          <a:off x="12029440" y="17252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166370</xdr:rowOff>
    </xdr:from>
    <xdr:to>
      <xdr:col>76</xdr:col>
      <xdr:colOff>114300</xdr:colOff>
      <xdr:row>103</xdr:row>
      <xdr:rowOff>33020</xdr:rowOff>
    </xdr:to>
    <xdr:cxnSp macro="">
      <xdr:nvCxnSpPr>
        <xdr:cNvPr id="886" name="直線コネクタ 885">
          <a:extLst>
            <a:ext uri="{FF2B5EF4-FFF2-40B4-BE49-F238E27FC236}">
              <a16:creationId xmlns:a16="http://schemas.microsoft.com/office/drawing/2014/main" id="{C8290DF7-0C15-4364-A65C-53326FD70514}"/>
            </a:ext>
          </a:extLst>
        </xdr:cNvPr>
        <xdr:cNvCxnSpPr/>
      </xdr:nvCxnSpPr>
      <xdr:spPr>
        <a:xfrm flipV="1">
          <a:off x="12072620" y="172656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130811</xdr:rowOff>
    </xdr:from>
    <xdr:to>
      <xdr:col>67</xdr:col>
      <xdr:colOff>101600</xdr:colOff>
      <xdr:row>103</xdr:row>
      <xdr:rowOff>60961</xdr:rowOff>
    </xdr:to>
    <xdr:sp macro="" textlink="">
      <xdr:nvSpPr>
        <xdr:cNvPr id="887" name="楕円 886">
          <a:extLst>
            <a:ext uri="{FF2B5EF4-FFF2-40B4-BE49-F238E27FC236}">
              <a16:creationId xmlns:a16="http://schemas.microsoft.com/office/drawing/2014/main" id="{C3C3A456-C13E-46C7-BCC8-62A44737E1B6}"/>
            </a:ext>
          </a:extLst>
        </xdr:cNvPr>
        <xdr:cNvSpPr/>
      </xdr:nvSpPr>
      <xdr:spPr>
        <a:xfrm>
          <a:off x="11231880" y="17230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10161</xdr:rowOff>
    </xdr:from>
    <xdr:to>
      <xdr:col>71</xdr:col>
      <xdr:colOff>177800</xdr:colOff>
      <xdr:row>103</xdr:row>
      <xdr:rowOff>33020</xdr:rowOff>
    </xdr:to>
    <xdr:cxnSp macro="">
      <xdr:nvCxnSpPr>
        <xdr:cNvPr id="888" name="直線コネクタ 887">
          <a:extLst>
            <a:ext uri="{FF2B5EF4-FFF2-40B4-BE49-F238E27FC236}">
              <a16:creationId xmlns:a16="http://schemas.microsoft.com/office/drawing/2014/main" id="{A82576EC-4D71-4839-9497-1F82D8DEAC3E}"/>
            </a:ext>
          </a:extLst>
        </xdr:cNvPr>
        <xdr:cNvCxnSpPr/>
      </xdr:nvCxnSpPr>
      <xdr:spPr>
        <a:xfrm>
          <a:off x="11282680" y="1727708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89" name="n_1aveValue【庁舎】&#10;有形固定資産減価償却率">
          <a:extLst>
            <a:ext uri="{FF2B5EF4-FFF2-40B4-BE49-F238E27FC236}">
              <a16:creationId xmlns:a16="http://schemas.microsoft.com/office/drawing/2014/main" id="{C26A021B-E909-4B6C-8959-66DD50827210}"/>
            </a:ext>
          </a:extLst>
        </xdr:cNvPr>
        <xdr:cNvSpPr txBox="1"/>
      </xdr:nvSpPr>
      <xdr:spPr>
        <a:xfrm>
          <a:off x="1343724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890" name="n_2aveValue【庁舎】&#10;有形固定資産減価償却率">
          <a:extLst>
            <a:ext uri="{FF2B5EF4-FFF2-40B4-BE49-F238E27FC236}">
              <a16:creationId xmlns:a16="http://schemas.microsoft.com/office/drawing/2014/main" id="{D6CA4B02-5E7F-4B35-9F73-83642646C7F8}"/>
            </a:ext>
          </a:extLst>
        </xdr:cNvPr>
        <xdr:cNvSpPr txBox="1"/>
      </xdr:nvSpPr>
      <xdr:spPr>
        <a:xfrm>
          <a:off x="126752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891" name="n_3aveValue【庁舎】&#10;有形固定資産減価償却率">
          <a:extLst>
            <a:ext uri="{FF2B5EF4-FFF2-40B4-BE49-F238E27FC236}">
              <a16:creationId xmlns:a16="http://schemas.microsoft.com/office/drawing/2014/main" id="{8D2B7B7F-C70D-4034-B634-FD0BB7EBE766}"/>
            </a:ext>
          </a:extLst>
        </xdr:cNvPr>
        <xdr:cNvSpPr txBox="1"/>
      </xdr:nvSpPr>
      <xdr:spPr>
        <a:xfrm>
          <a:off x="1190054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892" name="n_4aveValue【庁舎】&#10;有形固定資産減価償却率">
          <a:extLst>
            <a:ext uri="{FF2B5EF4-FFF2-40B4-BE49-F238E27FC236}">
              <a16:creationId xmlns:a16="http://schemas.microsoft.com/office/drawing/2014/main" id="{C0B58B4B-DEB4-45F1-844E-D2A53C492E65}"/>
            </a:ext>
          </a:extLst>
        </xdr:cNvPr>
        <xdr:cNvSpPr txBox="1"/>
      </xdr:nvSpPr>
      <xdr:spPr>
        <a:xfrm>
          <a:off x="11102984" y="1747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93997</xdr:rowOff>
    </xdr:from>
    <xdr:ext cx="405111" cy="259045"/>
    <xdr:sp macro="" textlink="">
      <xdr:nvSpPr>
        <xdr:cNvPr id="893" name="n_1mainValue【庁舎】&#10;有形固定資産減価償却率">
          <a:extLst>
            <a:ext uri="{FF2B5EF4-FFF2-40B4-BE49-F238E27FC236}">
              <a16:creationId xmlns:a16="http://schemas.microsoft.com/office/drawing/2014/main" id="{EBB18172-F1AE-44FC-8993-10F9341B3F38}"/>
            </a:ext>
          </a:extLst>
        </xdr:cNvPr>
        <xdr:cNvSpPr txBox="1"/>
      </xdr:nvSpPr>
      <xdr:spPr>
        <a:xfrm>
          <a:off x="13437244"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62247</xdr:rowOff>
    </xdr:from>
    <xdr:ext cx="405111" cy="259045"/>
    <xdr:sp macro="" textlink="">
      <xdr:nvSpPr>
        <xdr:cNvPr id="894" name="n_2mainValue【庁舎】&#10;有形固定資産減価償却率">
          <a:extLst>
            <a:ext uri="{FF2B5EF4-FFF2-40B4-BE49-F238E27FC236}">
              <a16:creationId xmlns:a16="http://schemas.microsoft.com/office/drawing/2014/main" id="{DBE2C61D-4C2A-4EEA-8291-723DC5958184}"/>
            </a:ext>
          </a:extLst>
        </xdr:cNvPr>
        <xdr:cNvSpPr txBox="1"/>
      </xdr:nvSpPr>
      <xdr:spPr>
        <a:xfrm>
          <a:off x="12675244" y="1699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100347</xdr:rowOff>
    </xdr:from>
    <xdr:ext cx="405111" cy="259045"/>
    <xdr:sp macro="" textlink="">
      <xdr:nvSpPr>
        <xdr:cNvPr id="895" name="n_3mainValue【庁舎】&#10;有形固定資産減価償却率">
          <a:extLst>
            <a:ext uri="{FF2B5EF4-FFF2-40B4-BE49-F238E27FC236}">
              <a16:creationId xmlns:a16="http://schemas.microsoft.com/office/drawing/2014/main" id="{145E00FB-E1CE-4E20-9097-4222DD4BE1B0}"/>
            </a:ext>
          </a:extLst>
        </xdr:cNvPr>
        <xdr:cNvSpPr txBox="1"/>
      </xdr:nvSpPr>
      <xdr:spPr>
        <a:xfrm>
          <a:off x="11900544" y="1703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77488</xdr:rowOff>
    </xdr:from>
    <xdr:ext cx="405111" cy="259045"/>
    <xdr:sp macro="" textlink="">
      <xdr:nvSpPr>
        <xdr:cNvPr id="896" name="n_4mainValue【庁舎】&#10;有形固定資産減価償却率">
          <a:extLst>
            <a:ext uri="{FF2B5EF4-FFF2-40B4-BE49-F238E27FC236}">
              <a16:creationId xmlns:a16="http://schemas.microsoft.com/office/drawing/2014/main" id="{095B6857-B307-416E-8D9A-BD96A77B7055}"/>
            </a:ext>
          </a:extLst>
        </xdr:cNvPr>
        <xdr:cNvSpPr txBox="1"/>
      </xdr:nvSpPr>
      <xdr:spPr>
        <a:xfrm>
          <a:off x="11102984" y="17009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2CAC87B4-85F0-47C3-8C11-10BA102950A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854D1EF-2768-4951-B1B9-6A6CFF1C26B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69B06C17-70B0-4848-8A32-FA981C722C2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365FD2D7-9D7E-43E0-9937-01A66A6655D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FC864FAD-7F1E-4B5A-B4E2-D9E55897173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29873261-EFDB-422D-98DA-424BFA67399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FDD15568-4679-42F4-84D6-FB81ADEA70A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56040CE3-37CC-4583-A2A7-A218B548ADE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BC5BD5ED-9F67-4023-AE25-4CF37356D63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8BC3FD35-B7B8-43FF-B5E0-99B6C190B55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B56D6E0C-877A-4127-A76A-F96BB463D472}"/>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B52A067-AAD2-4FF7-9C00-F54F628E71C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18B576D5-222C-4D8E-9A49-2E6D1D6E9A2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4888AE77-A867-422E-A6C6-A0F6B24F975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9326BF9B-D8D6-46BF-9F40-EE8A1BA298A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786BB91-3863-4AB5-B0B5-9C09241A5CF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90AEDDD-813F-4CA4-99B3-7173243F9F1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32F87E6A-CF95-4AAF-8BEE-193A0A9FF38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E45A44C7-63ED-4EDF-B938-D99D6CA1164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D742C5F0-2891-4EE1-B827-0C62F4092C5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6B8A8856-2809-4863-8B47-D3494C57ED9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6FD2C3E9-C978-49EF-ABFD-8969B108405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CA991752-E70A-419A-A217-11776F5932A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ED02F51-832E-44AE-A672-1A0EE1C2C89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123428C-E6F3-4970-82D1-EC9BDA6792E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C3596A3C-2DF7-40FD-BC07-1877DC2A46C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1CA1A5E0-AE30-4B97-A84C-F008BCDBF761}"/>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9908F4F8-8EAA-4524-8965-FA402C7F8576}"/>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406214A6-1A28-49AD-BE51-8B19547C70F7}"/>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705904DA-33D3-40A1-8E16-12A2C21BA915}"/>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1E0A9DE5-9482-4E95-A35B-C2333A02756D}"/>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28" name="【庁舎】&#10;一人当たり面積平均値テキスト">
          <a:extLst>
            <a:ext uri="{FF2B5EF4-FFF2-40B4-BE49-F238E27FC236}">
              <a16:creationId xmlns:a16="http://schemas.microsoft.com/office/drawing/2014/main" id="{05D03EDC-92D4-485D-8C9A-B8F58C6BF3FF}"/>
            </a:ext>
          </a:extLst>
        </xdr:cNvPr>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4FEE5FA6-1A86-4C8F-82A9-485C3C006839}"/>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1F23CF73-3285-4CF0-B713-AF873F1E5B9C}"/>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5DCA3298-B695-4526-938F-6DCA5B25479C}"/>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6A8612ED-82E3-4BEC-8CC8-962C01435BF3}"/>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87AACE6F-F0F2-4278-BAB8-512B94BF0F51}"/>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137009D-CCE3-4ACE-9AC0-8115771C180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E648505-D4FA-4A1D-B4B2-6C846285907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965E689-9802-4476-B723-EBDA62F6BA0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BD913AF-3BF8-466C-AEAA-3BD200115A8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210463B-0716-43E5-9100-5768FEA1E7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39" name="楕円 938">
          <a:extLst>
            <a:ext uri="{FF2B5EF4-FFF2-40B4-BE49-F238E27FC236}">
              <a16:creationId xmlns:a16="http://schemas.microsoft.com/office/drawing/2014/main" id="{6FE8CD99-12AC-4B2C-A467-EFD1FF823A8B}"/>
            </a:ext>
          </a:extLst>
        </xdr:cNvPr>
        <xdr:cNvSpPr/>
      </xdr:nvSpPr>
      <xdr:spPr>
        <a:xfrm>
          <a:off x="1945894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92364</xdr:rowOff>
    </xdr:from>
    <xdr:ext cx="469744" cy="259045"/>
    <xdr:sp macro="" textlink="">
      <xdr:nvSpPr>
        <xdr:cNvPr id="940" name="【庁舎】&#10;一人当たり面積該当値テキスト">
          <a:extLst>
            <a:ext uri="{FF2B5EF4-FFF2-40B4-BE49-F238E27FC236}">
              <a16:creationId xmlns:a16="http://schemas.microsoft.com/office/drawing/2014/main" id="{299E5508-BB03-4C4B-8DA3-EACCCB500726}"/>
            </a:ext>
          </a:extLst>
        </xdr:cNvPr>
        <xdr:cNvSpPr txBox="1"/>
      </xdr:nvSpPr>
      <xdr:spPr>
        <a:xfrm>
          <a:off x="19547840" y="1752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941" name="楕円 940">
          <a:extLst>
            <a:ext uri="{FF2B5EF4-FFF2-40B4-BE49-F238E27FC236}">
              <a16:creationId xmlns:a16="http://schemas.microsoft.com/office/drawing/2014/main" id="{3C1393F8-CC80-4987-A7B1-0892CCF05CE0}"/>
            </a:ext>
          </a:extLst>
        </xdr:cNvPr>
        <xdr:cNvSpPr/>
      </xdr:nvSpPr>
      <xdr:spPr>
        <a:xfrm>
          <a:off x="1873504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120287</xdr:rowOff>
    </xdr:to>
    <xdr:cxnSp macro="">
      <xdr:nvCxnSpPr>
        <xdr:cNvPr id="942" name="直線コネクタ 941">
          <a:extLst>
            <a:ext uri="{FF2B5EF4-FFF2-40B4-BE49-F238E27FC236}">
              <a16:creationId xmlns:a16="http://schemas.microsoft.com/office/drawing/2014/main" id="{8AF7B63F-54DF-43D5-9B94-14DB9271492B}"/>
            </a:ext>
          </a:extLst>
        </xdr:cNvPr>
        <xdr:cNvCxnSpPr/>
      </xdr:nvCxnSpPr>
      <xdr:spPr>
        <a:xfrm>
          <a:off x="18778220" y="17719221"/>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43" name="楕円 942">
          <a:extLst>
            <a:ext uri="{FF2B5EF4-FFF2-40B4-BE49-F238E27FC236}">
              <a16:creationId xmlns:a16="http://schemas.microsoft.com/office/drawing/2014/main" id="{D202BD6B-10D3-45EB-87E9-F1452D3011D8}"/>
            </a:ext>
          </a:extLst>
        </xdr:cNvPr>
        <xdr:cNvSpPr/>
      </xdr:nvSpPr>
      <xdr:spPr>
        <a:xfrm>
          <a:off x="179374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117021</xdr:rowOff>
    </xdr:to>
    <xdr:cxnSp macro="">
      <xdr:nvCxnSpPr>
        <xdr:cNvPr id="944" name="直線コネクタ 943">
          <a:extLst>
            <a:ext uri="{FF2B5EF4-FFF2-40B4-BE49-F238E27FC236}">
              <a16:creationId xmlns:a16="http://schemas.microsoft.com/office/drawing/2014/main" id="{85966E60-C7DB-4688-930F-50B83CFE4217}"/>
            </a:ext>
          </a:extLst>
        </xdr:cNvPr>
        <xdr:cNvCxnSpPr/>
      </xdr:nvCxnSpPr>
      <xdr:spPr>
        <a:xfrm>
          <a:off x="17988280" y="177192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45" name="楕円 944">
          <a:extLst>
            <a:ext uri="{FF2B5EF4-FFF2-40B4-BE49-F238E27FC236}">
              <a16:creationId xmlns:a16="http://schemas.microsoft.com/office/drawing/2014/main" id="{B401ABAB-11E5-4396-AEA7-015FC95CC8A9}"/>
            </a:ext>
          </a:extLst>
        </xdr:cNvPr>
        <xdr:cNvSpPr/>
      </xdr:nvSpPr>
      <xdr:spPr>
        <a:xfrm>
          <a:off x="171627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117021</xdr:rowOff>
    </xdr:to>
    <xdr:cxnSp macro="">
      <xdr:nvCxnSpPr>
        <xdr:cNvPr id="946" name="直線コネクタ 945">
          <a:extLst>
            <a:ext uri="{FF2B5EF4-FFF2-40B4-BE49-F238E27FC236}">
              <a16:creationId xmlns:a16="http://schemas.microsoft.com/office/drawing/2014/main" id="{83AD2B7B-7CF3-4BC2-BB0D-D5FED09593AD}"/>
            </a:ext>
          </a:extLst>
        </xdr:cNvPr>
        <xdr:cNvCxnSpPr/>
      </xdr:nvCxnSpPr>
      <xdr:spPr>
        <a:xfrm>
          <a:off x="17213580" y="177192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47" name="楕円 946">
          <a:extLst>
            <a:ext uri="{FF2B5EF4-FFF2-40B4-BE49-F238E27FC236}">
              <a16:creationId xmlns:a16="http://schemas.microsoft.com/office/drawing/2014/main" id="{CD8F3790-1E67-4786-8B0E-F49D24D6EEB9}"/>
            </a:ext>
          </a:extLst>
        </xdr:cNvPr>
        <xdr:cNvSpPr/>
      </xdr:nvSpPr>
      <xdr:spPr>
        <a:xfrm>
          <a:off x="1638808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117021</xdr:rowOff>
    </xdr:to>
    <xdr:cxnSp macro="">
      <xdr:nvCxnSpPr>
        <xdr:cNvPr id="948" name="直線コネクタ 947">
          <a:extLst>
            <a:ext uri="{FF2B5EF4-FFF2-40B4-BE49-F238E27FC236}">
              <a16:creationId xmlns:a16="http://schemas.microsoft.com/office/drawing/2014/main" id="{44B5A90F-9FAD-4825-9FC2-47E38EA3E3FB}"/>
            </a:ext>
          </a:extLst>
        </xdr:cNvPr>
        <xdr:cNvCxnSpPr/>
      </xdr:nvCxnSpPr>
      <xdr:spPr>
        <a:xfrm>
          <a:off x="16431260" y="177192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949" name="n_1aveValue【庁舎】&#10;一人当たり面積">
          <a:extLst>
            <a:ext uri="{FF2B5EF4-FFF2-40B4-BE49-F238E27FC236}">
              <a16:creationId xmlns:a16="http://schemas.microsoft.com/office/drawing/2014/main" id="{CA5AFB0D-A536-4F41-AD21-20D490C491FE}"/>
            </a:ext>
          </a:extLst>
        </xdr:cNvPr>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a:extLst>
            <a:ext uri="{FF2B5EF4-FFF2-40B4-BE49-F238E27FC236}">
              <a16:creationId xmlns:a16="http://schemas.microsoft.com/office/drawing/2014/main" id="{89CB2F9A-C6FA-439E-B214-C33C52AA7F76}"/>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a:extLst>
            <a:ext uri="{FF2B5EF4-FFF2-40B4-BE49-F238E27FC236}">
              <a16:creationId xmlns:a16="http://schemas.microsoft.com/office/drawing/2014/main" id="{0C6D84F7-1718-4EC1-9F0E-AAFDED2CAECB}"/>
            </a:ext>
          </a:extLst>
        </xdr:cNvPr>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52" name="n_4aveValue【庁舎】&#10;一人当たり面積">
          <a:extLst>
            <a:ext uri="{FF2B5EF4-FFF2-40B4-BE49-F238E27FC236}">
              <a16:creationId xmlns:a16="http://schemas.microsoft.com/office/drawing/2014/main" id="{AEBE0574-C76A-4B3C-AB78-98C0F58EAB0E}"/>
            </a:ext>
          </a:extLst>
        </xdr:cNvPr>
        <xdr:cNvSpPr txBox="1"/>
      </xdr:nvSpPr>
      <xdr:spPr>
        <a:xfrm>
          <a:off x="162268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953" name="n_1mainValue【庁舎】&#10;一人当たり面積">
          <a:extLst>
            <a:ext uri="{FF2B5EF4-FFF2-40B4-BE49-F238E27FC236}">
              <a16:creationId xmlns:a16="http://schemas.microsoft.com/office/drawing/2014/main" id="{E6D9F090-68FF-410A-A04D-95334D605433}"/>
            </a:ext>
          </a:extLst>
        </xdr:cNvPr>
        <xdr:cNvSpPr txBox="1"/>
      </xdr:nvSpPr>
      <xdr:spPr>
        <a:xfrm>
          <a:off x="1856112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954" name="n_2mainValue【庁舎】&#10;一人当たり面積">
          <a:extLst>
            <a:ext uri="{FF2B5EF4-FFF2-40B4-BE49-F238E27FC236}">
              <a16:creationId xmlns:a16="http://schemas.microsoft.com/office/drawing/2014/main" id="{4006376C-29D5-48EC-9231-C7999C249557}"/>
            </a:ext>
          </a:extLst>
        </xdr:cNvPr>
        <xdr:cNvSpPr txBox="1"/>
      </xdr:nvSpPr>
      <xdr:spPr>
        <a:xfrm>
          <a:off x="177762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955" name="n_3mainValue【庁舎】&#10;一人当たり面積">
          <a:extLst>
            <a:ext uri="{FF2B5EF4-FFF2-40B4-BE49-F238E27FC236}">
              <a16:creationId xmlns:a16="http://schemas.microsoft.com/office/drawing/2014/main" id="{F83F8CFD-9B38-43B2-B4FE-F7344875000B}"/>
            </a:ext>
          </a:extLst>
        </xdr:cNvPr>
        <xdr:cNvSpPr txBox="1"/>
      </xdr:nvSpPr>
      <xdr:spPr>
        <a:xfrm>
          <a:off x="170015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956" name="n_4mainValue【庁舎】&#10;一人当たり面積">
          <a:extLst>
            <a:ext uri="{FF2B5EF4-FFF2-40B4-BE49-F238E27FC236}">
              <a16:creationId xmlns:a16="http://schemas.microsoft.com/office/drawing/2014/main" id="{C417E046-0469-4968-85AE-20DC91098558}"/>
            </a:ext>
          </a:extLst>
        </xdr:cNvPr>
        <xdr:cNvSpPr txBox="1"/>
      </xdr:nvSpPr>
      <xdr:spPr>
        <a:xfrm>
          <a:off x="162268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22AFEBE-A3DD-4D3C-8A6F-F466845B3A2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F217946-34DB-4D9A-AB6B-810E1D618D6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3F1EA066-E227-4867-AB28-775663C725B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特に高くなっている施設は，一般廃棄物処理施設，市民会館，消防施設であり，一方で，特に低くなっている施設は，福祉施設，保健センター・保健所である。市民会館については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年代に，一般廃棄物処理施設については平成</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年に建設した施設であるため，老朽化が進行している。個別施設計画に基づき，今後，長寿命化等に取り組んでいく予定である。消防施設については，多くの防火水槽が昭和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年代から</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年代にかけて整備されたものであるため，老朽化が進行していることによる。なお，防火水槽は，定期点検を行っており，点検の結果必要があれば，維持修繕等を行っていく。保健センター・保健所については平成</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年代に建設，福祉施設については平成</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年代～</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年代に建設した比較的新しい施設が多く，減価償却が進んでいないことによる。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人当たり面積・有形固定資産（償却資産）額については，福祉施設，一般廃棄物処理施設が類似団体と比較して特に高くなっている一方で，市民会館，体育館・プール，保健センター・保健所で低くなっている。今後，公共施設等総合管理計画及び個別施設計画を踏まえ，中長期的視点で公共施設等の最適配置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2"/>
      <c r="DK1" s="172"/>
      <c r="DL1" s="172"/>
      <c r="DM1" s="172"/>
      <c r="DN1" s="172"/>
      <c r="DO1" s="172"/>
    </row>
    <row r="2" spans="1:119" ht="24.75" thickBot="1" x14ac:dyDescent="0.2">
      <c r="B2" s="173" t="s">
        <v>85</v>
      </c>
      <c r="C2" s="173"/>
      <c r="D2" s="174"/>
    </row>
    <row r="3" spans="1:119" ht="18.75" customHeight="1" thickBot="1" x14ac:dyDescent="0.2">
      <c r="A3" s="172"/>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72"/>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20956635</v>
      </c>
      <c r="BO4" s="407"/>
      <c r="BP4" s="407"/>
      <c r="BQ4" s="407"/>
      <c r="BR4" s="407"/>
      <c r="BS4" s="407"/>
      <c r="BT4" s="407"/>
      <c r="BU4" s="408"/>
      <c r="BV4" s="406">
        <v>20864787</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5.5</v>
      </c>
      <c r="CU4" s="413"/>
      <c r="CV4" s="413"/>
      <c r="CW4" s="413"/>
      <c r="CX4" s="413"/>
      <c r="CY4" s="413"/>
      <c r="CZ4" s="413"/>
      <c r="DA4" s="414"/>
      <c r="DB4" s="412">
        <v>9.3000000000000007</v>
      </c>
      <c r="DC4" s="413"/>
      <c r="DD4" s="413"/>
      <c r="DE4" s="413"/>
      <c r="DF4" s="413"/>
      <c r="DG4" s="413"/>
      <c r="DH4" s="413"/>
      <c r="DI4" s="414"/>
    </row>
    <row r="5" spans="1:119" ht="18.75" customHeight="1" x14ac:dyDescent="0.15">
      <c r="A5" s="172"/>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20219176</v>
      </c>
      <c r="BO5" s="444"/>
      <c r="BP5" s="444"/>
      <c r="BQ5" s="444"/>
      <c r="BR5" s="444"/>
      <c r="BS5" s="444"/>
      <c r="BT5" s="444"/>
      <c r="BU5" s="445"/>
      <c r="BV5" s="443">
        <v>19637975</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87.8</v>
      </c>
      <c r="CU5" s="441"/>
      <c r="CV5" s="441"/>
      <c r="CW5" s="441"/>
      <c r="CX5" s="441"/>
      <c r="CY5" s="441"/>
      <c r="CZ5" s="441"/>
      <c r="DA5" s="442"/>
      <c r="DB5" s="440">
        <v>83.9</v>
      </c>
      <c r="DC5" s="441"/>
      <c r="DD5" s="441"/>
      <c r="DE5" s="441"/>
      <c r="DF5" s="441"/>
      <c r="DG5" s="441"/>
      <c r="DH5" s="441"/>
      <c r="DI5" s="442"/>
    </row>
    <row r="6" spans="1:119" ht="18.75" customHeight="1" x14ac:dyDescent="0.15">
      <c r="A6" s="172"/>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106</v>
      </c>
      <c r="AV6" s="476"/>
      <c r="AW6" s="476"/>
      <c r="AX6" s="476"/>
      <c r="AY6" s="477" t="s">
        <v>107</v>
      </c>
      <c r="AZ6" s="478"/>
      <c r="BA6" s="478"/>
      <c r="BB6" s="478"/>
      <c r="BC6" s="478"/>
      <c r="BD6" s="478"/>
      <c r="BE6" s="478"/>
      <c r="BF6" s="478"/>
      <c r="BG6" s="478"/>
      <c r="BH6" s="478"/>
      <c r="BI6" s="478"/>
      <c r="BJ6" s="478"/>
      <c r="BK6" s="478"/>
      <c r="BL6" s="478"/>
      <c r="BM6" s="479"/>
      <c r="BN6" s="443">
        <v>737459</v>
      </c>
      <c r="BO6" s="444"/>
      <c r="BP6" s="444"/>
      <c r="BQ6" s="444"/>
      <c r="BR6" s="444"/>
      <c r="BS6" s="444"/>
      <c r="BT6" s="444"/>
      <c r="BU6" s="445"/>
      <c r="BV6" s="443">
        <v>1226812</v>
      </c>
      <c r="BW6" s="444"/>
      <c r="BX6" s="444"/>
      <c r="BY6" s="444"/>
      <c r="BZ6" s="444"/>
      <c r="CA6" s="444"/>
      <c r="CB6" s="444"/>
      <c r="CC6" s="445"/>
      <c r="CD6" s="446" t="s">
        <v>108</v>
      </c>
      <c r="CE6" s="447"/>
      <c r="CF6" s="447"/>
      <c r="CG6" s="447"/>
      <c r="CH6" s="447"/>
      <c r="CI6" s="447"/>
      <c r="CJ6" s="447"/>
      <c r="CK6" s="447"/>
      <c r="CL6" s="447"/>
      <c r="CM6" s="447"/>
      <c r="CN6" s="447"/>
      <c r="CO6" s="447"/>
      <c r="CP6" s="447"/>
      <c r="CQ6" s="447"/>
      <c r="CR6" s="447"/>
      <c r="CS6" s="448"/>
      <c r="CT6" s="480">
        <v>87.8</v>
      </c>
      <c r="CU6" s="481"/>
      <c r="CV6" s="481"/>
      <c r="CW6" s="481"/>
      <c r="CX6" s="481"/>
      <c r="CY6" s="481"/>
      <c r="CZ6" s="481"/>
      <c r="DA6" s="482"/>
      <c r="DB6" s="480">
        <v>83.9</v>
      </c>
      <c r="DC6" s="481"/>
      <c r="DD6" s="481"/>
      <c r="DE6" s="481"/>
      <c r="DF6" s="481"/>
      <c r="DG6" s="481"/>
      <c r="DH6" s="481"/>
      <c r="DI6" s="482"/>
    </row>
    <row r="7" spans="1:119" ht="18.75" customHeight="1" x14ac:dyDescent="0.15">
      <c r="A7" s="172"/>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109</v>
      </c>
      <c r="AN7" s="473"/>
      <c r="AO7" s="473"/>
      <c r="AP7" s="473"/>
      <c r="AQ7" s="473"/>
      <c r="AR7" s="473"/>
      <c r="AS7" s="473"/>
      <c r="AT7" s="474"/>
      <c r="AU7" s="475" t="s">
        <v>110</v>
      </c>
      <c r="AV7" s="476"/>
      <c r="AW7" s="476"/>
      <c r="AX7" s="476"/>
      <c r="AY7" s="477" t="s">
        <v>111</v>
      </c>
      <c r="AZ7" s="478"/>
      <c r="BA7" s="478"/>
      <c r="BB7" s="478"/>
      <c r="BC7" s="478"/>
      <c r="BD7" s="478"/>
      <c r="BE7" s="478"/>
      <c r="BF7" s="478"/>
      <c r="BG7" s="478"/>
      <c r="BH7" s="478"/>
      <c r="BI7" s="478"/>
      <c r="BJ7" s="478"/>
      <c r="BK7" s="478"/>
      <c r="BL7" s="478"/>
      <c r="BM7" s="479"/>
      <c r="BN7" s="443">
        <v>63442</v>
      </c>
      <c r="BO7" s="444"/>
      <c r="BP7" s="444"/>
      <c r="BQ7" s="444"/>
      <c r="BR7" s="444"/>
      <c r="BS7" s="444"/>
      <c r="BT7" s="444"/>
      <c r="BU7" s="445"/>
      <c r="BV7" s="443">
        <v>91662</v>
      </c>
      <c r="BW7" s="444"/>
      <c r="BX7" s="444"/>
      <c r="BY7" s="444"/>
      <c r="BZ7" s="444"/>
      <c r="CA7" s="444"/>
      <c r="CB7" s="444"/>
      <c r="CC7" s="445"/>
      <c r="CD7" s="446" t="s">
        <v>112</v>
      </c>
      <c r="CE7" s="447"/>
      <c r="CF7" s="447"/>
      <c r="CG7" s="447"/>
      <c r="CH7" s="447"/>
      <c r="CI7" s="447"/>
      <c r="CJ7" s="447"/>
      <c r="CK7" s="447"/>
      <c r="CL7" s="447"/>
      <c r="CM7" s="447"/>
      <c r="CN7" s="447"/>
      <c r="CO7" s="447"/>
      <c r="CP7" s="447"/>
      <c r="CQ7" s="447"/>
      <c r="CR7" s="447"/>
      <c r="CS7" s="448"/>
      <c r="CT7" s="443">
        <v>12254433</v>
      </c>
      <c r="CU7" s="444"/>
      <c r="CV7" s="444"/>
      <c r="CW7" s="444"/>
      <c r="CX7" s="444"/>
      <c r="CY7" s="444"/>
      <c r="CZ7" s="444"/>
      <c r="DA7" s="445"/>
      <c r="DB7" s="443">
        <v>12250167</v>
      </c>
      <c r="DC7" s="444"/>
      <c r="DD7" s="444"/>
      <c r="DE7" s="444"/>
      <c r="DF7" s="444"/>
      <c r="DG7" s="444"/>
      <c r="DH7" s="444"/>
      <c r="DI7" s="445"/>
    </row>
    <row r="8" spans="1:119" ht="18.75" customHeight="1" thickBot="1" x14ac:dyDescent="0.2">
      <c r="A8" s="172"/>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113</v>
      </c>
      <c r="AN8" s="473"/>
      <c r="AO8" s="473"/>
      <c r="AP8" s="473"/>
      <c r="AQ8" s="473"/>
      <c r="AR8" s="473"/>
      <c r="AS8" s="473"/>
      <c r="AT8" s="474"/>
      <c r="AU8" s="475" t="s">
        <v>98</v>
      </c>
      <c r="AV8" s="476"/>
      <c r="AW8" s="476"/>
      <c r="AX8" s="476"/>
      <c r="AY8" s="477" t="s">
        <v>114</v>
      </c>
      <c r="AZ8" s="478"/>
      <c r="BA8" s="478"/>
      <c r="BB8" s="478"/>
      <c r="BC8" s="478"/>
      <c r="BD8" s="478"/>
      <c r="BE8" s="478"/>
      <c r="BF8" s="478"/>
      <c r="BG8" s="478"/>
      <c r="BH8" s="478"/>
      <c r="BI8" s="478"/>
      <c r="BJ8" s="478"/>
      <c r="BK8" s="478"/>
      <c r="BL8" s="478"/>
      <c r="BM8" s="479"/>
      <c r="BN8" s="443">
        <v>674017</v>
      </c>
      <c r="BO8" s="444"/>
      <c r="BP8" s="444"/>
      <c r="BQ8" s="444"/>
      <c r="BR8" s="444"/>
      <c r="BS8" s="444"/>
      <c r="BT8" s="444"/>
      <c r="BU8" s="445"/>
      <c r="BV8" s="443">
        <v>1135150</v>
      </c>
      <c r="BW8" s="444"/>
      <c r="BX8" s="444"/>
      <c r="BY8" s="444"/>
      <c r="BZ8" s="444"/>
      <c r="CA8" s="444"/>
      <c r="CB8" s="444"/>
      <c r="CC8" s="445"/>
      <c r="CD8" s="446" t="s">
        <v>115</v>
      </c>
      <c r="CE8" s="447"/>
      <c r="CF8" s="447"/>
      <c r="CG8" s="447"/>
      <c r="CH8" s="447"/>
      <c r="CI8" s="447"/>
      <c r="CJ8" s="447"/>
      <c r="CK8" s="447"/>
      <c r="CL8" s="447"/>
      <c r="CM8" s="447"/>
      <c r="CN8" s="447"/>
      <c r="CO8" s="447"/>
      <c r="CP8" s="447"/>
      <c r="CQ8" s="447"/>
      <c r="CR8" s="447"/>
      <c r="CS8" s="448"/>
      <c r="CT8" s="483">
        <v>1.36</v>
      </c>
      <c r="CU8" s="484"/>
      <c r="CV8" s="484"/>
      <c r="CW8" s="484"/>
      <c r="CX8" s="484"/>
      <c r="CY8" s="484"/>
      <c r="CZ8" s="484"/>
      <c r="DA8" s="485"/>
      <c r="DB8" s="483">
        <v>1.36</v>
      </c>
      <c r="DC8" s="484"/>
      <c r="DD8" s="484"/>
      <c r="DE8" s="484"/>
      <c r="DF8" s="484"/>
      <c r="DG8" s="484"/>
      <c r="DH8" s="484"/>
      <c r="DI8" s="485"/>
    </row>
    <row r="9" spans="1:119" ht="18.75" customHeight="1" thickBot="1" x14ac:dyDescent="0.2">
      <c r="A9" s="172"/>
      <c r="B9" s="437" t="s">
        <v>116</v>
      </c>
      <c r="C9" s="438"/>
      <c r="D9" s="438"/>
      <c r="E9" s="438"/>
      <c r="F9" s="438"/>
      <c r="G9" s="438"/>
      <c r="H9" s="438"/>
      <c r="I9" s="438"/>
      <c r="J9" s="438"/>
      <c r="K9" s="486"/>
      <c r="L9" s="487" t="s">
        <v>117</v>
      </c>
      <c r="M9" s="488"/>
      <c r="N9" s="488"/>
      <c r="O9" s="488"/>
      <c r="P9" s="488"/>
      <c r="Q9" s="489"/>
      <c r="R9" s="490">
        <v>37891</v>
      </c>
      <c r="S9" s="491"/>
      <c r="T9" s="491"/>
      <c r="U9" s="491"/>
      <c r="V9" s="492"/>
      <c r="W9" s="400" t="s">
        <v>118</v>
      </c>
      <c r="X9" s="401"/>
      <c r="Y9" s="401"/>
      <c r="Z9" s="401"/>
      <c r="AA9" s="401"/>
      <c r="AB9" s="401"/>
      <c r="AC9" s="401"/>
      <c r="AD9" s="401"/>
      <c r="AE9" s="401"/>
      <c r="AF9" s="401"/>
      <c r="AG9" s="401"/>
      <c r="AH9" s="401"/>
      <c r="AI9" s="401"/>
      <c r="AJ9" s="401"/>
      <c r="AK9" s="401"/>
      <c r="AL9" s="402"/>
      <c r="AM9" s="472" t="s">
        <v>119</v>
      </c>
      <c r="AN9" s="473"/>
      <c r="AO9" s="473"/>
      <c r="AP9" s="473"/>
      <c r="AQ9" s="473"/>
      <c r="AR9" s="473"/>
      <c r="AS9" s="473"/>
      <c r="AT9" s="474"/>
      <c r="AU9" s="475" t="s">
        <v>120</v>
      </c>
      <c r="AV9" s="476"/>
      <c r="AW9" s="476"/>
      <c r="AX9" s="476"/>
      <c r="AY9" s="477" t="s">
        <v>121</v>
      </c>
      <c r="AZ9" s="478"/>
      <c r="BA9" s="478"/>
      <c r="BB9" s="478"/>
      <c r="BC9" s="478"/>
      <c r="BD9" s="478"/>
      <c r="BE9" s="478"/>
      <c r="BF9" s="478"/>
      <c r="BG9" s="478"/>
      <c r="BH9" s="478"/>
      <c r="BI9" s="478"/>
      <c r="BJ9" s="478"/>
      <c r="BK9" s="478"/>
      <c r="BL9" s="478"/>
      <c r="BM9" s="479"/>
      <c r="BN9" s="443">
        <v>-461133</v>
      </c>
      <c r="BO9" s="444"/>
      <c r="BP9" s="444"/>
      <c r="BQ9" s="444"/>
      <c r="BR9" s="444"/>
      <c r="BS9" s="444"/>
      <c r="BT9" s="444"/>
      <c r="BU9" s="445"/>
      <c r="BV9" s="443">
        <v>473997</v>
      </c>
      <c r="BW9" s="444"/>
      <c r="BX9" s="444"/>
      <c r="BY9" s="444"/>
      <c r="BZ9" s="444"/>
      <c r="CA9" s="444"/>
      <c r="CB9" s="444"/>
      <c r="CC9" s="445"/>
      <c r="CD9" s="446" t="s">
        <v>122</v>
      </c>
      <c r="CE9" s="447"/>
      <c r="CF9" s="447"/>
      <c r="CG9" s="447"/>
      <c r="CH9" s="447"/>
      <c r="CI9" s="447"/>
      <c r="CJ9" s="447"/>
      <c r="CK9" s="447"/>
      <c r="CL9" s="447"/>
      <c r="CM9" s="447"/>
      <c r="CN9" s="447"/>
      <c r="CO9" s="447"/>
      <c r="CP9" s="447"/>
      <c r="CQ9" s="447"/>
      <c r="CR9" s="447"/>
      <c r="CS9" s="448"/>
      <c r="CT9" s="440">
        <v>1.9</v>
      </c>
      <c r="CU9" s="441"/>
      <c r="CV9" s="441"/>
      <c r="CW9" s="441"/>
      <c r="CX9" s="441"/>
      <c r="CY9" s="441"/>
      <c r="CZ9" s="441"/>
      <c r="DA9" s="442"/>
      <c r="DB9" s="440">
        <v>2.7</v>
      </c>
      <c r="DC9" s="441"/>
      <c r="DD9" s="441"/>
      <c r="DE9" s="441"/>
      <c r="DF9" s="441"/>
      <c r="DG9" s="441"/>
      <c r="DH9" s="441"/>
      <c r="DI9" s="442"/>
    </row>
    <row r="10" spans="1:119" ht="18.75" customHeight="1" thickBot="1" x14ac:dyDescent="0.2">
      <c r="A10" s="172"/>
      <c r="B10" s="437"/>
      <c r="C10" s="438"/>
      <c r="D10" s="438"/>
      <c r="E10" s="438"/>
      <c r="F10" s="438"/>
      <c r="G10" s="438"/>
      <c r="H10" s="438"/>
      <c r="I10" s="438"/>
      <c r="J10" s="438"/>
      <c r="K10" s="486"/>
      <c r="L10" s="493" t="s">
        <v>123</v>
      </c>
      <c r="M10" s="473"/>
      <c r="N10" s="473"/>
      <c r="O10" s="473"/>
      <c r="P10" s="473"/>
      <c r="Q10" s="474"/>
      <c r="R10" s="494">
        <v>37713</v>
      </c>
      <c r="S10" s="495"/>
      <c r="T10" s="495"/>
      <c r="U10" s="495"/>
      <c r="V10" s="496"/>
      <c r="W10" s="431"/>
      <c r="X10" s="432"/>
      <c r="Y10" s="432"/>
      <c r="Z10" s="432"/>
      <c r="AA10" s="432"/>
      <c r="AB10" s="432"/>
      <c r="AC10" s="432"/>
      <c r="AD10" s="432"/>
      <c r="AE10" s="432"/>
      <c r="AF10" s="432"/>
      <c r="AG10" s="432"/>
      <c r="AH10" s="432"/>
      <c r="AI10" s="432"/>
      <c r="AJ10" s="432"/>
      <c r="AK10" s="432"/>
      <c r="AL10" s="435"/>
      <c r="AM10" s="472" t="s">
        <v>124</v>
      </c>
      <c r="AN10" s="473"/>
      <c r="AO10" s="473"/>
      <c r="AP10" s="473"/>
      <c r="AQ10" s="473"/>
      <c r="AR10" s="473"/>
      <c r="AS10" s="473"/>
      <c r="AT10" s="474"/>
      <c r="AU10" s="475" t="s">
        <v>98</v>
      </c>
      <c r="AV10" s="476"/>
      <c r="AW10" s="476"/>
      <c r="AX10" s="476"/>
      <c r="AY10" s="477" t="s">
        <v>125</v>
      </c>
      <c r="AZ10" s="478"/>
      <c r="BA10" s="478"/>
      <c r="BB10" s="478"/>
      <c r="BC10" s="478"/>
      <c r="BD10" s="478"/>
      <c r="BE10" s="478"/>
      <c r="BF10" s="478"/>
      <c r="BG10" s="478"/>
      <c r="BH10" s="478"/>
      <c r="BI10" s="478"/>
      <c r="BJ10" s="478"/>
      <c r="BK10" s="478"/>
      <c r="BL10" s="478"/>
      <c r="BM10" s="479"/>
      <c r="BN10" s="443">
        <v>435282</v>
      </c>
      <c r="BO10" s="444"/>
      <c r="BP10" s="444"/>
      <c r="BQ10" s="444"/>
      <c r="BR10" s="444"/>
      <c r="BS10" s="444"/>
      <c r="BT10" s="444"/>
      <c r="BU10" s="445"/>
      <c r="BV10" s="443">
        <v>1150448</v>
      </c>
      <c r="BW10" s="444"/>
      <c r="BX10" s="444"/>
      <c r="BY10" s="444"/>
      <c r="BZ10" s="444"/>
      <c r="CA10" s="444"/>
      <c r="CB10" s="444"/>
      <c r="CC10" s="445"/>
      <c r="CD10" s="175" t="s">
        <v>126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98</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72"/>
      <c r="B12" s="503" t="s">
        <v>134</v>
      </c>
      <c r="C12" s="504"/>
      <c r="D12" s="504"/>
      <c r="E12" s="504"/>
      <c r="F12" s="504"/>
      <c r="G12" s="504"/>
      <c r="H12" s="504"/>
      <c r="I12" s="504"/>
      <c r="J12" s="504"/>
      <c r="K12" s="505"/>
      <c r="L12" s="512" t="s">
        <v>135</v>
      </c>
      <c r="M12" s="513"/>
      <c r="N12" s="513"/>
      <c r="O12" s="513"/>
      <c r="P12" s="513"/>
      <c r="Q12" s="514"/>
      <c r="R12" s="515">
        <v>38424</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72"/>
      <c r="B13" s="506"/>
      <c r="C13" s="507"/>
      <c r="D13" s="507"/>
      <c r="E13" s="507"/>
      <c r="F13" s="507"/>
      <c r="G13" s="507"/>
      <c r="H13" s="507"/>
      <c r="I13" s="507"/>
      <c r="J13" s="507"/>
      <c r="K13" s="508"/>
      <c r="L13" s="181"/>
      <c r="M13" s="534" t="s">
        <v>143</v>
      </c>
      <c r="N13" s="535"/>
      <c r="O13" s="535"/>
      <c r="P13" s="535"/>
      <c r="Q13" s="536"/>
      <c r="R13" s="527">
        <v>38039</v>
      </c>
      <c r="S13" s="528"/>
      <c r="T13" s="528"/>
      <c r="U13" s="528"/>
      <c r="V13" s="529"/>
      <c r="W13" s="459" t="s">
        <v>144</v>
      </c>
      <c r="X13" s="460"/>
      <c r="Y13" s="460"/>
      <c r="Z13" s="460"/>
      <c r="AA13" s="460"/>
      <c r="AB13" s="450"/>
      <c r="AC13" s="494">
        <v>463</v>
      </c>
      <c r="AD13" s="495"/>
      <c r="AE13" s="495"/>
      <c r="AF13" s="495"/>
      <c r="AG13" s="537"/>
      <c r="AH13" s="494">
        <v>531</v>
      </c>
      <c r="AI13" s="495"/>
      <c r="AJ13" s="495"/>
      <c r="AK13" s="495"/>
      <c r="AL13" s="496"/>
      <c r="AM13" s="472" t="s">
        <v>145</v>
      </c>
      <c r="AN13" s="473"/>
      <c r="AO13" s="473"/>
      <c r="AP13" s="473"/>
      <c r="AQ13" s="473"/>
      <c r="AR13" s="473"/>
      <c r="AS13" s="473"/>
      <c r="AT13" s="474"/>
      <c r="AU13" s="475" t="s">
        <v>146</v>
      </c>
      <c r="AV13" s="476"/>
      <c r="AW13" s="476"/>
      <c r="AX13" s="476"/>
      <c r="AY13" s="477" t="s">
        <v>147</v>
      </c>
      <c r="AZ13" s="478"/>
      <c r="BA13" s="478"/>
      <c r="BB13" s="478"/>
      <c r="BC13" s="478"/>
      <c r="BD13" s="478"/>
      <c r="BE13" s="478"/>
      <c r="BF13" s="478"/>
      <c r="BG13" s="478"/>
      <c r="BH13" s="478"/>
      <c r="BI13" s="478"/>
      <c r="BJ13" s="478"/>
      <c r="BK13" s="478"/>
      <c r="BL13" s="478"/>
      <c r="BM13" s="479"/>
      <c r="BN13" s="443">
        <v>-25851</v>
      </c>
      <c r="BO13" s="444"/>
      <c r="BP13" s="444"/>
      <c r="BQ13" s="444"/>
      <c r="BR13" s="444"/>
      <c r="BS13" s="444"/>
      <c r="BT13" s="444"/>
      <c r="BU13" s="445"/>
      <c r="BV13" s="443">
        <v>1624445</v>
      </c>
      <c r="BW13" s="444"/>
      <c r="BX13" s="444"/>
      <c r="BY13" s="444"/>
      <c r="BZ13" s="444"/>
      <c r="CA13" s="444"/>
      <c r="CB13" s="444"/>
      <c r="CC13" s="445"/>
      <c r="CD13" s="446" t="s">
        <v>148</v>
      </c>
      <c r="CE13" s="447"/>
      <c r="CF13" s="447"/>
      <c r="CG13" s="447"/>
      <c r="CH13" s="447"/>
      <c r="CI13" s="447"/>
      <c r="CJ13" s="447"/>
      <c r="CK13" s="447"/>
      <c r="CL13" s="447"/>
      <c r="CM13" s="447"/>
      <c r="CN13" s="447"/>
      <c r="CO13" s="447"/>
      <c r="CP13" s="447"/>
      <c r="CQ13" s="447"/>
      <c r="CR13" s="447"/>
      <c r="CS13" s="448"/>
      <c r="CT13" s="440">
        <v>3.1</v>
      </c>
      <c r="CU13" s="441"/>
      <c r="CV13" s="441"/>
      <c r="CW13" s="441"/>
      <c r="CX13" s="441"/>
      <c r="CY13" s="441"/>
      <c r="CZ13" s="441"/>
      <c r="DA13" s="442"/>
      <c r="DB13" s="440">
        <v>3.7</v>
      </c>
      <c r="DC13" s="441"/>
      <c r="DD13" s="441"/>
      <c r="DE13" s="441"/>
      <c r="DF13" s="441"/>
      <c r="DG13" s="441"/>
      <c r="DH13" s="441"/>
      <c r="DI13" s="442"/>
    </row>
    <row r="14" spans="1:119" ht="18.75" customHeight="1" thickBot="1" x14ac:dyDescent="0.2">
      <c r="A14" s="172"/>
      <c r="B14" s="506"/>
      <c r="C14" s="507"/>
      <c r="D14" s="507"/>
      <c r="E14" s="507"/>
      <c r="F14" s="507"/>
      <c r="G14" s="507"/>
      <c r="H14" s="507"/>
      <c r="I14" s="507"/>
      <c r="J14" s="507"/>
      <c r="K14" s="508"/>
      <c r="L14" s="524" t="s">
        <v>149</v>
      </c>
      <c r="M14" s="525"/>
      <c r="N14" s="525"/>
      <c r="O14" s="525"/>
      <c r="P14" s="525"/>
      <c r="Q14" s="526"/>
      <c r="R14" s="527">
        <v>38328</v>
      </c>
      <c r="S14" s="528"/>
      <c r="T14" s="528"/>
      <c r="U14" s="528"/>
      <c r="V14" s="529"/>
      <c r="W14" s="433"/>
      <c r="X14" s="434"/>
      <c r="Y14" s="434"/>
      <c r="Z14" s="434"/>
      <c r="AA14" s="434"/>
      <c r="AB14" s="423"/>
      <c r="AC14" s="530">
        <v>2.6</v>
      </c>
      <c r="AD14" s="531"/>
      <c r="AE14" s="531"/>
      <c r="AF14" s="531"/>
      <c r="AG14" s="532"/>
      <c r="AH14" s="530">
        <v>3.1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150</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132</v>
      </c>
      <c r="DC14" s="542"/>
      <c r="DD14" s="542"/>
      <c r="DE14" s="542"/>
      <c r="DF14" s="542"/>
      <c r="DG14" s="542"/>
      <c r="DH14" s="542"/>
      <c r="DI14" s="543"/>
    </row>
    <row r="15" spans="1:119" ht="18.75" customHeight="1" x14ac:dyDescent="0.15">
      <c r="A15" s="172"/>
      <c r="B15" s="506"/>
      <c r="C15" s="507"/>
      <c r="D15" s="507"/>
      <c r="E15" s="507"/>
      <c r="F15" s="507"/>
      <c r="G15" s="507"/>
      <c r="H15" s="507"/>
      <c r="I15" s="507"/>
      <c r="J15" s="507"/>
      <c r="K15" s="508"/>
      <c r="L15" s="181"/>
      <c r="M15" s="534" t="s">
        <v>151</v>
      </c>
      <c r="N15" s="535"/>
      <c r="O15" s="535"/>
      <c r="P15" s="535"/>
      <c r="Q15" s="536"/>
      <c r="R15" s="527">
        <v>38005</v>
      </c>
      <c r="S15" s="528"/>
      <c r="T15" s="528"/>
      <c r="U15" s="528"/>
      <c r="V15" s="529"/>
      <c r="W15" s="459" t="s">
        <v>152</v>
      </c>
      <c r="X15" s="460"/>
      <c r="Y15" s="460"/>
      <c r="Z15" s="460"/>
      <c r="AA15" s="460"/>
      <c r="AB15" s="450"/>
      <c r="AC15" s="494">
        <v>4321</v>
      </c>
      <c r="AD15" s="495"/>
      <c r="AE15" s="495"/>
      <c r="AF15" s="495"/>
      <c r="AG15" s="537"/>
      <c r="AH15" s="494">
        <v>4463</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9446969</v>
      </c>
      <c r="BO15" s="407"/>
      <c r="BP15" s="407"/>
      <c r="BQ15" s="407"/>
      <c r="BR15" s="407"/>
      <c r="BS15" s="407"/>
      <c r="BT15" s="407"/>
      <c r="BU15" s="408"/>
      <c r="BV15" s="406">
        <v>9435500</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24.5</v>
      </c>
      <c r="AD16" s="531"/>
      <c r="AE16" s="531"/>
      <c r="AF16" s="531"/>
      <c r="AG16" s="532"/>
      <c r="AH16" s="530">
        <v>26.2</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6768333</v>
      </c>
      <c r="BO16" s="444"/>
      <c r="BP16" s="444"/>
      <c r="BQ16" s="444"/>
      <c r="BR16" s="444"/>
      <c r="BS16" s="444"/>
      <c r="BT16" s="444"/>
      <c r="BU16" s="445"/>
      <c r="BV16" s="443">
        <v>6916146</v>
      </c>
      <c r="BW16" s="444"/>
      <c r="BX16" s="444"/>
      <c r="BY16" s="444"/>
      <c r="BZ16" s="444"/>
      <c r="CA16" s="444"/>
      <c r="CB16" s="444"/>
      <c r="CC16" s="445"/>
      <c r="CD16" s="185"/>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2"/>
      <c r="B17" s="509"/>
      <c r="C17" s="510"/>
      <c r="D17" s="510"/>
      <c r="E17" s="510"/>
      <c r="F17" s="510"/>
      <c r="G17" s="510"/>
      <c r="H17" s="510"/>
      <c r="I17" s="510"/>
      <c r="J17" s="510"/>
      <c r="K17" s="511"/>
      <c r="L17" s="186"/>
      <c r="M17" s="554" t="s">
        <v>158</v>
      </c>
      <c r="N17" s="555"/>
      <c r="O17" s="555"/>
      <c r="P17" s="555"/>
      <c r="Q17" s="556"/>
      <c r="R17" s="549" t="s">
        <v>159</v>
      </c>
      <c r="S17" s="550"/>
      <c r="T17" s="550"/>
      <c r="U17" s="550"/>
      <c r="V17" s="551"/>
      <c r="W17" s="459" t="s">
        <v>160</v>
      </c>
      <c r="X17" s="460"/>
      <c r="Y17" s="460"/>
      <c r="Z17" s="460"/>
      <c r="AA17" s="460"/>
      <c r="AB17" s="450"/>
      <c r="AC17" s="494">
        <v>12839</v>
      </c>
      <c r="AD17" s="495"/>
      <c r="AE17" s="495"/>
      <c r="AF17" s="495"/>
      <c r="AG17" s="537"/>
      <c r="AH17" s="494">
        <v>12014</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12254433</v>
      </c>
      <c r="BO17" s="444"/>
      <c r="BP17" s="444"/>
      <c r="BQ17" s="444"/>
      <c r="BR17" s="444"/>
      <c r="BS17" s="444"/>
      <c r="BT17" s="444"/>
      <c r="BU17" s="445"/>
      <c r="BV17" s="443">
        <v>12250167</v>
      </c>
      <c r="BW17" s="444"/>
      <c r="BX17" s="444"/>
      <c r="BY17" s="444"/>
      <c r="BZ17" s="444"/>
      <c r="CA17" s="444"/>
      <c r="CB17" s="444"/>
      <c r="CC17" s="445"/>
      <c r="CD17" s="185"/>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2"/>
      <c r="B18" s="565" t="s">
        <v>162</v>
      </c>
      <c r="C18" s="486"/>
      <c r="D18" s="486"/>
      <c r="E18" s="566"/>
      <c r="F18" s="566"/>
      <c r="G18" s="566"/>
      <c r="H18" s="566"/>
      <c r="I18" s="566"/>
      <c r="J18" s="566"/>
      <c r="K18" s="566"/>
      <c r="L18" s="567">
        <v>38</v>
      </c>
      <c r="M18" s="567"/>
      <c r="N18" s="567"/>
      <c r="O18" s="567"/>
      <c r="P18" s="567"/>
      <c r="Q18" s="567"/>
      <c r="R18" s="568"/>
      <c r="S18" s="568"/>
      <c r="T18" s="568"/>
      <c r="U18" s="568"/>
      <c r="V18" s="569"/>
      <c r="W18" s="461"/>
      <c r="X18" s="462"/>
      <c r="Y18" s="462"/>
      <c r="Z18" s="462"/>
      <c r="AA18" s="462"/>
      <c r="AB18" s="453"/>
      <c r="AC18" s="570">
        <v>72.900000000000006</v>
      </c>
      <c r="AD18" s="571"/>
      <c r="AE18" s="571"/>
      <c r="AF18" s="571"/>
      <c r="AG18" s="572"/>
      <c r="AH18" s="570">
        <v>70.599999999999994</v>
      </c>
      <c r="AI18" s="571"/>
      <c r="AJ18" s="571"/>
      <c r="AK18" s="571"/>
      <c r="AL18" s="573"/>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10962672</v>
      </c>
      <c r="BO18" s="444"/>
      <c r="BP18" s="444"/>
      <c r="BQ18" s="444"/>
      <c r="BR18" s="444"/>
      <c r="BS18" s="444"/>
      <c r="BT18" s="444"/>
      <c r="BU18" s="445"/>
      <c r="BV18" s="443">
        <v>10642929</v>
      </c>
      <c r="BW18" s="444"/>
      <c r="BX18" s="444"/>
      <c r="BY18" s="444"/>
      <c r="BZ18" s="444"/>
      <c r="CA18" s="444"/>
      <c r="CB18" s="444"/>
      <c r="CC18" s="445"/>
      <c r="CD18" s="185"/>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2"/>
      <c r="B19" s="565" t="s">
        <v>164</v>
      </c>
      <c r="C19" s="486"/>
      <c r="D19" s="486"/>
      <c r="E19" s="566"/>
      <c r="F19" s="566"/>
      <c r="G19" s="566"/>
      <c r="H19" s="566"/>
      <c r="I19" s="566"/>
      <c r="J19" s="566"/>
      <c r="K19" s="566"/>
      <c r="L19" s="574">
        <v>997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16636771</v>
      </c>
      <c r="BO19" s="444"/>
      <c r="BP19" s="444"/>
      <c r="BQ19" s="444"/>
      <c r="BR19" s="444"/>
      <c r="BS19" s="444"/>
      <c r="BT19" s="444"/>
      <c r="BU19" s="445"/>
      <c r="BV19" s="443">
        <v>15964957</v>
      </c>
      <c r="BW19" s="444"/>
      <c r="BX19" s="444"/>
      <c r="BY19" s="444"/>
      <c r="BZ19" s="444"/>
      <c r="CA19" s="444"/>
      <c r="CB19" s="444"/>
      <c r="CC19" s="445"/>
      <c r="CD19" s="185"/>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2"/>
      <c r="B20" s="565" t="s">
        <v>166</v>
      </c>
      <c r="C20" s="486"/>
      <c r="D20" s="486"/>
      <c r="E20" s="566"/>
      <c r="F20" s="566"/>
      <c r="G20" s="566"/>
      <c r="H20" s="566"/>
      <c r="I20" s="566"/>
      <c r="J20" s="566"/>
      <c r="K20" s="566"/>
      <c r="L20" s="574">
        <v>15429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85"/>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2"/>
      <c r="B21" s="583" t="s">
        <v>167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85"/>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2"/>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1510429</v>
      </c>
      <c r="BO22" s="407"/>
      <c r="BP22" s="407"/>
      <c r="BQ22" s="407"/>
      <c r="BR22" s="407"/>
      <c r="BS22" s="407"/>
      <c r="BT22" s="407"/>
      <c r="BU22" s="408"/>
      <c r="BV22" s="406">
        <v>1590601</v>
      </c>
      <c r="BW22" s="407"/>
      <c r="BX22" s="407"/>
      <c r="BY22" s="407"/>
      <c r="BZ22" s="407"/>
      <c r="CA22" s="407"/>
      <c r="CB22" s="407"/>
      <c r="CC22" s="408"/>
      <c r="CD22" s="185"/>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2"/>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810763</v>
      </c>
      <c r="BO23" s="444"/>
      <c r="BP23" s="444"/>
      <c r="BQ23" s="444"/>
      <c r="BR23" s="444"/>
      <c r="BS23" s="444"/>
      <c r="BT23" s="444"/>
      <c r="BU23" s="445"/>
      <c r="BV23" s="443">
        <v>1054898</v>
      </c>
      <c r="BW23" s="444"/>
      <c r="BX23" s="444"/>
      <c r="BY23" s="444"/>
      <c r="BZ23" s="444"/>
      <c r="CA23" s="444"/>
      <c r="CB23" s="444"/>
      <c r="CC23" s="445"/>
      <c r="CD23" s="185"/>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2"/>
      <c r="B24" s="614"/>
      <c r="C24" s="590"/>
      <c r="D24" s="591"/>
      <c r="E24" s="493" t="s">
        <v>176</v>
      </c>
      <c r="F24" s="473"/>
      <c r="G24" s="473"/>
      <c r="H24" s="473"/>
      <c r="I24" s="473"/>
      <c r="J24" s="473"/>
      <c r="K24" s="474"/>
      <c r="L24" s="494">
        <v>1</v>
      </c>
      <c r="M24" s="495"/>
      <c r="N24" s="495"/>
      <c r="O24" s="495"/>
      <c r="P24" s="537"/>
      <c r="Q24" s="494">
        <v>8500</v>
      </c>
      <c r="R24" s="495"/>
      <c r="S24" s="495"/>
      <c r="T24" s="495"/>
      <c r="U24" s="495"/>
      <c r="V24" s="537"/>
      <c r="W24" s="589"/>
      <c r="X24" s="590"/>
      <c r="Y24" s="591"/>
      <c r="Z24" s="493" t="s">
        <v>177</v>
      </c>
      <c r="AA24" s="473"/>
      <c r="AB24" s="473"/>
      <c r="AC24" s="473"/>
      <c r="AD24" s="473"/>
      <c r="AE24" s="473"/>
      <c r="AF24" s="473"/>
      <c r="AG24" s="474"/>
      <c r="AH24" s="494">
        <v>360</v>
      </c>
      <c r="AI24" s="495"/>
      <c r="AJ24" s="495"/>
      <c r="AK24" s="495"/>
      <c r="AL24" s="537"/>
      <c r="AM24" s="494">
        <v>1116000</v>
      </c>
      <c r="AN24" s="495"/>
      <c r="AO24" s="495"/>
      <c r="AP24" s="495"/>
      <c r="AQ24" s="495"/>
      <c r="AR24" s="537"/>
      <c r="AS24" s="494">
        <v>3100</v>
      </c>
      <c r="AT24" s="495"/>
      <c r="AU24" s="495"/>
      <c r="AV24" s="495"/>
      <c r="AW24" s="495"/>
      <c r="AX24" s="496"/>
      <c r="AY24" s="559" t="s">
        <v>178</v>
      </c>
      <c r="AZ24" s="560"/>
      <c r="BA24" s="560"/>
      <c r="BB24" s="560"/>
      <c r="BC24" s="560"/>
      <c r="BD24" s="560"/>
      <c r="BE24" s="560"/>
      <c r="BF24" s="560"/>
      <c r="BG24" s="560"/>
      <c r="BH24" s="560"/>
      <c r="BI24" s="560"/>
      <c r="BJ24" s="560"/>
      <c r="BK24" s="560"/>
      <c r="BL24" s="560"/>
      <c r="BM24" s="561"/>
      <c r="BN24" s="443">
        <v>1405361</v>
      </c>
      <c r="BO24" s="444"/>
      <c r="BP24" s="444"/>
      <c r="BQ24" s="444"/>
      <c r="BR24" s="444"/>
      <c r="BS24" s="444"/>
      <c r="BT24" s="444"/>
      <c r="BU24" s="445"/>
      <c r="BV24" s="443">
        <v>1430123</v>
      </c>
      <c r="BW24" s="444"/>
      <c r="BX24" s="444"/>
      <c r="BY24" s="444"/>
      <c r="BZ24" s="444"/>
      <c r="CA24" s="444"/>
      <c r="CB24" s="444"/>
      <c r="CC24" s="445"/>
      <c r="CD24" s="185"/>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2"/>
      <c r="B25" s="614"/>
      <c r="C25" s="590"/>
      <c r="D25" s="591"/>
      <c r="E25" s="493" t="s">
        <v>179</v>
      </c>
      <c r="F25" s="473"/>
      <c r="G25" s="473"/>
      <c r="H25" s="473"/>
      <c r="I25" s="473"/>
      <c r="J25" s="473"/>
      <c r="K25" s="474"/>
      <c r="L25" s="494">
        <v>2</v>
      </c>
      <c r="M25" s="495"/>
      <c r="N25" s="495"/>
      <c r="O25" s="495"/>
      <c r="P25" s="537"/>
      <c r="Q25" s="494">
        <v>6580</v>
      </c>
      <c r="R25" s="495"/>
      <c r="S25" s="495"/>
      <c r="T25" s="495"/>
      <c r="U25" s="495"/>
      <c r="V25" s="537"/>
      <c r="W25" s="589"/>
      <c r="X25" s="590"/>
      <c r="Y25" s="591"/>
      <c r="Z25" s="493" t="s">
        <v>180</v>
      </c>
      <c r="AA25" s="473"/>
      <c r="AB25" s="473"/>
      <c r="AC25" s="473"/>
      <c r="AD25" s="473"/>
      <c r="AE25" s="473"/>
      <c r="AF25" s="473"/>
      <c r="AG25" s="474"/>
      <c r="AH25" s="494" t="s">
        <v>181</v>
      </c>
      <c r="AI25" s="495"/>
      <c r="AJ25" s="495"/>
      <c r="AK25" s="495"/>
      <c r="AL25" s="537"/>
      <c r="AM25" s="494" t="s">
        <v>133</v>
      </c>
      <c r="AN25" s="495"/>
      <c r="AO25" s="495"/>
      <c r="AP25" s="495"/>
      <c r="AQ25" s="495"/>
      <c r="AR25" s="537"/>
      <c r="AS25" s="494" t="s">
        <v>181</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v>4024451</v>
      </c>
      <c r="BO25" s="407"/>
      <c r="BP25" s="407"/>
      <c r="BQ25" s="407"/>
      <c r="BR25" s="407"/>
      <c r="BS25" s="407"/>
      <c r="BT25" s="407"/>
      <c r="BU25" s="408"/>
      <c r="BV25" s="406">
        <v>3854361</v>
      </c>
      <c r="BW25" s="407"/>
      <c r="BX25" s="407"/>
      <c r="BY25" s="407"/>
      <c r="BZ25" s="407"/>
      <c r="CA25" s="407"/>
      <c r="CB25" s="407"/>
      <c r="CC25" s="408"/>
      <c r="CD25" s="185"/>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2"/>
      <c r="B26" s="614"/>
      <c r="C26" s="590"/>
      <c r="D26" s="591"/>
      <c r="E26" s="493" t="s">
        <v>183</v>
      </c>
      <c r="F26" s="473"/>
      <c r="G26" s="473"/>
      <c r="H26" s="473"/>
      <c r="I26" s="473"/>
      <c r="J26" s="473"/>
      <c r="K26" s="474"/>
      <c r="L26" s="494">
        <v>1</v>
      </c>
      <c r="M26" s="495"/>
      <c r="N26" s="495"/>
      <c r="O26" s="495"/>
      <c r="P26" s="537"/>
      <c r="Q26" s="494">
        <v>6160</v>
      </c>
      <c r="R26" s="495"/>
      <c r="S26" s="495"/>
      <c r="T26" s="495"/>
      <c r="U26" s="495"/>
      <c r="V26" s="537"/>
      <c r="W26" s="589"/>
      <c r="X26" s="590"/>
      <c r="Y26" s="591"/>
      <c r="Z26" s="493" t="s">
        <v>184</v>
      </c>
      <c r="AA26" s="595"/>
      <c r="AB26" s="595"/>
      <c r="AC26" s="595"/>
      <c r="AD26" s="595"/>
      <c r="AE26" s="595"/>
      <c r="AF26" s="595"/>
      <c r="AG26" s="596"/>
      <c r="AH26" s="494">
        <v>12</v>
      </c>
      <c r="AI26" s="495"/>
      <c r="AJ26" s="495"/>
      <c r="AK26" s="495"/>
      <c r="AL26" s="537"/>
      <c r="AM26" s="494">
        <v>33960</v>
      </c>
      <c r="AN26" s="495"/>
      <c r="AO26" s="495"/>
      <c r="AP26" s="495"/>
      <c r="AQ26" s="495"/>
      <c r="AR26" s="537"/>
      <c r="AS26" s="494">
        <v>2830</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142</v>
      </c>
      <c r="BW26" s="444"/>
      <c r="BX26" s="444"/>
      <c r="BY26" s="444"/>
      <c r="BZ26" s="444"/>
      <c r="CA26" s="444"/>
      <c r="CB26" s="444"/>
      <c r="CC26" s="445"/>
      <c r="CD26" s="185"/>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2"/>
      <c r="B27" s="614"/>
      <c r="C27" s="590"/>
      <c r="D27" s="591"/>
      <c r="E27" s="493" t="s">
        <v>186</v>
      </c>
      <c r="F27" s="473"/>
      <c r="G27" s="473"/>
      <c r="H27" s="473"/>
      <c r="I27" s="473"/>
      <c r="J27" s="473"/>
      <c r="K27" s="474"/>
      <c r="L27" s="494">
        <v>1</v>
      </c>
      <c r="M27" s="495"/>
      <c r="N27" s="495"/>
      <c r="O27" s="495"/>
      <c r="P27" s="537"/>
      <c r="Q27" s="494">
        <v>4500</v>
      </c>
      <c r="R27" s="495"/>
      <c r="S27" s="495"/>
      <c r="T27" s="495"/>
      <c r="U27" s="495"/>
      <c r="V27" s="537"/>
      <c r="W27" s="589"/>
      <c r="X27" s="590"/>
      <c r="Y27" s="591"/>
      <c r="Z27" s="493" t="s">
        <v>187</v>
      </c>
      <c r="AA27" s="473"/>
      <c r="AB27" s="473"/>
      <c r="AC27" s="473"/>
      <c r="AD27" s="473"/>
      <c r="AE27" s="473"/>
      <c r="AF27" s="473"/>
      <c r="AG27" s="474"/>
      <c r="AH27" s="494">
        <v>25</v>
      </c>
      <c r="AI27" s="495"/>
      <c r="AJ27" s="495"/>
      <c r="AK27" s="495"/>
      <c r="AL27" s="537"/>
      <c r="AM27" s="494">
        <v>75475</v>
      </c>
      <c r="AN27" s="495"/>
      <c r="AO27" s="495"/>
      <c r="AP27" s="495"/>
      <c r="AQ27" s="495"/>
      <c r="AR27" s="537"/>
      <c r="AS27" s="494">
        <v>3019</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500000</v>
      </c>
      <c r="BO27" s="563"/>
      <c r="BP27" s="563"/>
      <c r="BQ27" s="563"/>
      <c r="BR27" s="563"/>
      <c r="BS27" s="563"/>
      <c r="BT27" s="563"/>
      <c r="BU27" s="564"/>
      <c r="BV27" s="562">
        <v>500000</v>
      </c>
      <c r="BW27" s="563"/>
      <c r="BX27" s="563"/>
      <c r="BY27" s="563"/>
      <c r="BZ27" s="563"/>
      <c r="CA27" s="563"/>
      <c r="CB27" s="563"/>
      <c r="CC27" s="564"/>
      <c r="CD27" s="187"/>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2"/>
      <c r="B28" s="614"/>
      <c r="C28" s="590"/>
      <c r="D28" s="591"/>
      <c r="E28" s="493" t="s">
        <v>189</v>
      </c>
      <c r="F28" s="473"/>
      <c r="G28" s="473"/>
      <c r="H28" s="473"/>
      <c r="I28" s="473"/>
      <c r="J28" s="473"/>
      <c r="K28" s="474"/>
      <c r="L28" s="494">
        <v>1</v>
      </c>
      <c r="M28" s="495"/>
      <c r="N28" s="495"/>
      <c r="O28" s="495"/>
      <c r="P28" s="537"/>
      <c r="Q28" s="494">
        <v>4080</v>
      </c>
      <c r="R28" s="495"/>
      <c r="S28" s="495"/>
      <c r="T28" s="495"/>
      <c r="U28" s="495"/>
      <c r="V28" s="537"/>
      <c r="W28" s="589"/>
      <c r="X28" s="590"/>
      <c r="Y28" s="591"/>
      <c r="Z28" s="493" t="s">
        <v>190</v>
      </c>
      <c r="AA28" s="473"/>
      <c r="AB28" s="473"/>
      <c r="AC28" s="473"/>
      <c r="AD28" s="473"/>
      <c r="AE28" s="473"/>
      <c r="AF28" s="473"/>
      <c r="AG28" s="474"/>
      <c r="AH28" s="494" t="s">
        <v>181</v>
      </c>
      <c r="AI28" s="495"/>
      <c r="AJ28" s="495"/>
      <c r="AK28" s="495"/>
      <c r="AL28" s="537"/>
      <c r="AM28" s="494" t="s">
        <v>133</v>
      </c>
      <c r="AN28" s="495"/>
      <c r="AO28" s="495"/>
      <c r="AP28" s="495"/>
      <c r="AQ28" s="495"/>
      <c r="AR28" s="537"/>
      <c r="AS28" s="494" t="s">
        <v>133</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8074225</v>
      </c>
      <c r="BO28" s="407"/>
      <c r="BP28" s="407"/>
      <c r="BQ28" s="407"/>
      <c r="BR28" s="407"/>
      <c r="BS28" s="407"/>
      <c r="BT28" s="407"/>
      <c r="BU28" s="408"/>
      <c r="BV28" s="406">
        <v>7638943</v>
      </c>
      <c r="BW28" s="407"/>
      <c r="BX28" s="407"/>
      <c r="BY28" s="407"/>
      <c r="BZ28" s="407"/>
      <c r="CA28" s="407"/>
      <c r="CB28" s="407"/>
      <c r="CC28" s="408"/>
      <c r="CD28" s="185"/>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2"/>
      <c r="B29" s="614"/>
      <c r="C29" s="590"/>
      <c r="D29" s="591"/>
      <c r="E29" s="493" t="s">
        <v>192</v>
      </c>
      <c r="F29" s="473"/>
      <c r="G29" s="473"/>
      <c r="H29" s="473"/>
      <c r="I29" s="473"/>
      <c r="J29" s="473"/>
      <c r="K29" s="474"/>
      <c r="L29" s="494">
        <v>16</v>
      </c>
      <c r="M29" s="495"/>
      <c r="N29" s="495"/>
      <c r="O29" s="495"/>
      <c r="P29" s="537"/>
      <c r="Q29" s="494">
        <v>3870</v>
      </c>
      <c r="R29" s="495"/>
      <c r="S29" s="495"/>
      <c r="T29" s="495"/>
      <c r="U29" s="495"/>
      <c r="V29" s="537"/>
      <c r="W29" s="592"/>
      <c r="X29" s="593"/>
      <c r="Y29" s="594"/>
      <c r="Z29" s="493" t="s">
        <v>193</v>
      </c>
      <c r="AA29" s="473"/>
      <c r="AB29" s="473"/>
      <c r="AC29" s="473"/>
      <c r="AD29" s="473"/>
      <c r="AE29" s="473"/>
      <c r="AF29" s="473"/>
      <c r="AG29" s="474"/>
      <c r="AH29" s="494">
        <v>385</v>
      </c>
      <c r="AI29" s="495"/>
      <c r="AJ29" s="495"/>
      <c r="AK29" s="495"/>
      <c r="AL29" s="537"/>
      <c r="AM29" s="494">
        <v>1191475</v>
      </c>
      <c r="AN29" s="495"/>
      <c r="AO29" s="495"/>
      <c r="AP29" s="495"/>
      <c r="AQ29" s="495"/>
      <c r="AR29" s="537"/>
      <c r="AS29" s="494">
        <v>3095</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1174406</v>
      </c>
      <c r="BO29" s="444"/>
      <c r="BP29" s="444"/>
      <c r="BQ29" s="444"/>
      <c r="BR29" s="444"/>
      <c r="BS29" s="444"/>
      <c r="BT29" s="444"/>
      <c r="BU29" s="445"/>
      <c r="BV29" s="443">
        <v>716179</v>
      </c>
      <c r="BW29" s="444"/>
      <c r="BX29" s="444"/>
      <c r="BY29" s="444"/>
      <c r="BZ29" s="444"/>
      <c r="CA29" s="444"/>
      <c r="CB29" s="444"/>
      <c r="CC29" s="445"/>
      <c r="CD29" s="187"/>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2"/>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101.3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2181178</v>
      </c>
      <c r="BO30" s="563"/>
      <c r="BP30" s="563"/>
      <c r="BQ30" s="563"/>
      <c r="BR30" s="563"/>
      <c r="BS30" s="563"/>
      <c r="BT30" s="563"/>
      <c r="BU30" s="564"/>
      <c r="BV30" s="562">
        <v>1623875</v>
      </c>
      <c r="BW30" s="563"/>
      <c r="BX30" s="563"/>
      <c r="BY30" s="563"/>
      <c r="BZ30" s="563"/>
      <c r="CA30" s="563"/>
      <c r="CB30" s="563"/>
      <c r="CC30" s="564"/>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195"/>
    </row>
    <row r="33" spans="1:113" ht="13.5" customHeight="1" x14ac:dyDescent="0.15">
      <c r="A33" s="172"/>
      <c r="B33" s="196"/>
      <c r="C33" s="467" t="s">
        <v>202</v>
      </c>
      <c r="D33" s="467"/>
      <c r="E33" s="432" t="s">
        <v>203</v>
      </c>
      <c r="F33" s="432"/>
      <c r="G33" s="432"/>
      <c r="H33" s="432"/>
      <c r="I33" s="432"/>
      <c r="J33" s="432"/>
      <c r="K33" s="432"/>
      <c r="L33" s="432"/>
      <c r="M33" s="432"/>
      <c r="N33" s="432"/>
      <c r="O33" s="432"/>
      <c r="P33" s="432"/>
      <c r="Q33" s="432"/>
      <c r="R33" s="432"/>
      <c r="S33" s="432"/>
      <c r="T33" s="197"/>
      <c r="U33" s="467" t="s">
        <v>204</v>
      </c>
      <c r="V33" s="467"/>
      <c r="W33" s="432" t="s">
        <v>205</v>
      </c>
      <c r="X33" s="432"/>
      <c r="Y33" s="432"/>
      <c r="Z33" s="432"/>
      <c r="AA33" s="432"/>
      <c r="AB33" s="432"/>
      <c r="AC33" s="432"/>
      <c r="AD33" s="432"/>
      <c r="AE33" s="432"/>
      <c r="AF33" s="432"/>
      <c r="AG33" s="432"/>
      <c r="AH33" s="432"/>
      <c r="AI33" s="432"/>
      <c r="AJ33" s="432"/>
      <c r="AK33" s="432"/>
      <c r="AL33" s="197"/>
      <c r="AM33" s="467" t="s">
        <v>202</v>
      </c>
      <c r="AN33" s="467"/>
      <c r="AO33" s="432" t="s">
        <v>206</v>
      </c>
      <c r="AP33" s="432"/>
      <c r="AQ33" s="432"/>
      <c r="AR33" s="432"/>
      <c r="AS33" s="432"/>
      <c r="AT33" s="432"/>
      <c r="AU33" s="432"/>
      <c r="AV33" s="432"/>
      <c r="AW33" s="432"/>
      <c r="AX33" s="432"/>
      <c r="AY33" s="432"/>
      <c r="AZ33" s="432"/>
      <c r="BA33" s="432"/>
      <c r="BB33" s="432"/>
      <c r="BC33" s="432"/>
      <c r="BD33" s="198"/>
      <c r="BE33" s="432" t="s">
        <v>207</v>
      </c>
      <c r="BF33" s="432"/>
      <c r="BG33" s="432" t="s">
        <v>208</v>
      </c>
      <c r="BH33" s="432"/>
      <c r="BI33" s="432"/>
      <c r="BJ33" s="432"/>
      <c r="BK33" s="432"/>
      <c r="BL33" s="432"/>
      <c r="BM33" s="432"/>
      <c r="BN33" s="432"/>
      <c r="BO33" s="432"/>
      <c r="BP33" s="432"/>
      <c r="BQ33" s="432"/>
      <c r="BR33" s="432"/>
      <c r="BS33" s="432"/>
      <c r="BT33" s="432"/>
      <c r="BU33" s="432"/>
      <c r="BV33" s="198"/>
      <c r="BW33" s="467" t="s">
        <v>207</v>
      </c>
      <c r="BX33" s="467"/>
      <c r="BY33" s="432" t="s">
        <v>209</v>
      </c>
      <c r="BZ33" s="432"/>
      <c r="CA33" s="432"/>
      <c r="CB33" s="432"/>
      <c r="CC33" s="432"/>
      <c r="CD33" s="432"/>
      <c r="CE33" s="432"/>
      <c r="CF33" s="432"/>
      <c r="CG33" s="432"/>
      <c r="CH33" s="432"/>
      <c r="CI33" s="432"/>
      <c r="CJ33" s="432"/>
      <c r="CK33" s="432"/>
      <c r="CL33" s="432"/>
      <c r="CM33" s="432"/>
      <c r="CN33" s="197"/>
      <c r="CO33" s="467" t="s">
        <v>210</v>
      </c>
      <c r="CP33" s="467"/>
      <c r="CQ33" s="432" t="s">
        <v>211</v>
      </c>
      <c r="CR33" s="432"/>
      <c r="CS33" s="432"/>
      <c r="CT33" s="432"/>
      <c r="CU33" s="432"/>
      <c r="CV33" s="432"/>
      <c r="CW33" s="432"/>
      <c r="CX33" s="432"/>
      <c r="CY33" s="432"/>
      <c r="CZ33" s="432"/>
      <c r="DA33" s="432"/>
      <c r="DB33" s="432"/>
      <c r="DC33" s="432"/>
      <c r="DD33" s="432"/>
      <c r="DE33" s="432"/>
      <c r="DF33" s="197"/>
      <c r="DG33" s="632" t="s">
        <v>212</v>
      </c>
      <c r="DH33" s="632"/>
      <c r="DI33" s="199"/>
    </row>
    <row r="34" spans="1:113" ht="32.25" customHeight="1" x14ac:dyDescent="0.15">
      <c r="A34" s="172"/>
      <c r="B34" s="196"/>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2"/>
      <c r="U34" s="633">
        <f>IF(W34="","",MAX(C34:D43)+1)</f>
        <v>2</v>
      </c>
      <c r="V34" s="633"/>
      <c r="W34" s="634" t="str">
        <f>IF('各会計、関係団体の財政状況及び健全化判断比率'!B28="","",'各会計、関係団体の財政状況及び健全化判断比率'!B28)</f>
        <v>東海村国民健康保険事業特別会計</v>
      </c>
      <c r="X34" s="634"/>
      <c r="Y34" s="634"/>
      <c r="Z34" s="634"/>
      <c r="AA34" s="634"/>
      <c r="AB34" s="634"/>
      <c r="AC34" s="634"/>
      <c r="AD34" s="634"/>
      <c r="AE34" s="634"/>
      <c r="AF34" s="634"/>
      <c r="AG34" s="634"/>
      <c r="AH34" s="634"/>
      <c r="AI34" s="634"/>
      <c r="AJ34" s="634"/>
      <c r="AK34" s="634"/>
      <c r="AL34" s="172"/>
      <c r="AM34" s="633">
        <f>IF(AO34="","",MAX(C34:D43,U34:V43)+1)</f>
        <v>6</v>
      </c>
      <c r="AN34" s="633"/>
      <c r="AO34" s="634" t="str">
        <f>IF('各会計、関係団体の財政状況及び健全化判断比率'!B32="","",'各会計、関係団体の財政状況及び健全化判断比率'!B32)</f>
        <v>東海村水道事業会計</v>
      </c>
      <c r="AP34" s="634"/>
      <c r="AQ34" s="634"/>
      <c r="AR34" s="634"/>
      <c r="AS34" s="634"/>
      <c r="AT34" s="634"/>
      <c r="AU34" s="634"/>
      <c r="AV34" s="634"/>
      <c r="AW34" s="634"/>
      <c r="AX34" s="634"/>
      <c r="AY34" s="634"/>
      <c r="AZ34" s="634"/>
      <c r="BA34" s="634"/>
      <c r="BB34" s="634"/>
      <c r="BC34" s="634"/>
      <c r="BD34" s="172"/>
      <c r="BE34" s="633">
        <f>IF(BG34="","",MAX(C34:D43,U34:V43,AM34:AN43)+1)</f>
        <v>9</v>
      </c>
      <c r="BF34" s="633"/>
      <c r="BG34" s="634" t="str">
        <f>IF('各会計、関係団体の財政状況及び健全化判断比率'!B35="","",'各会計、関係団体の財政状況及び健全化判断比率'!B35)</f>
        <v>水戸・勝田都市計画事業東海駅西土地区画整理事業特別会計</v>
      </c>
      <c r="BH34" s="634"/>
      <c r="BI34" s="634"/>
      <c r="BJ34" s="634"/>
      <c r="BK34" s="634"/>
      <c r="BL34" s="634"/>
      <c r="BM34" s="634"/>
      <c r="BN34" s="634"/>
      <c r="BO34" s="634"/>
      <c r="BP34" s="634"/>
      <c r="BQ34" s="634"/>
      <c r="BR34" s="634"/>
      <c r="BS34" s="634"/>
      <c r="BT34" s="634"/>
      <c r="BU34" s="634"/>
      <c r="BV34" s="172"/>
      <c r="BW34" s="633">
        <f>IF(BY34="","",MAX(C34:D43,U34:V43,AM34:AN43,BE34:BF43)+1)</f>
        <v>12</v>
      </c>
      <c r="BX34" s="633"/>
      <c r="BY34" s="634" t="str">
        <f>IF('各会計、関係団体の財政状況及び健全化判断比率'!B68="","",'各会計、関係団体の財政状況及び健全化判断比率'!B68)</f>
        <v>茨城県市町村総合事務組合（一般会計）</v>
      </c>
      <c r="BZ34" s="634"/>
      <c r="CA34" s="634"/>
      <c r="CB34" s="634"/>
      <c r="CC34" s="634"/>
      <c r="CD34" s="634"/>
      <c r="CE34" s="634"/>
      <c r="CF34" s="634"/>
      <c r="CG34" s="634"/>
      <c r="CH34" s="634"/>
      <c r="CI34" s="634"/>
      <c r="CJ34" s="634"/>
      <c r="CK34" s="634"/>
      <c r="CL34" s="634"/>
      <c r="CM34" s="634"/>
      <c r="CN34" s="172"/>
      <c r="CO34" s="633">
        <f>IF(CQ34="","",MAX(C34:D43,U34:V43,AM34:AN43,BE34:BF43,BW34:BX43)+1)</f>
        <v>21</v>
      </c>
      <c r="CP34" s="633"/>
      <c r="CQ34" s="634" t="str">
        <f>IF('各会計、関係団体の財政状況及び健全化判断比率'!BS7="","",'各会計、関係団体の財政状況及び健全化判断比率'!BS7)</f>
        <v>東海村文化・スポーツ振興財団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199"/>
    </row>
    <row r="35" spans="1:113" ht="32.25" customHeight="1" x14ac:dyDescent="0.15">
      <c r="A35" s="172"/>
      <c r="B35" s="196"/>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2"/>
      <c r="U35" s="633">
        <f>IF(W35="","",U34+1)</f>
        <v>3</v>
      </c>
      <c r="V35" s="633"/>
      <c r="W35" s="634" t="str">
        <f>IF('各会計、関係団体の財政状況及び健全化判断比率'!B29="","",'各会計、関係団体の財政状況及び健全化判断比率'!B29)</f>
        <v>東海村後期高齢者医療特別会計</v>
      </c>
      <c r="X35" s="634"/>
      <c r="Y35" s="634"/>
      <c r="Z35" s="634"/>
      <c r="AA35" s="634"/>
      <c r="AB35" s="634"/>
      <c r="AC35" s="634"/>
      <c r="AD35" s="634"/>
      <c r="AE35" s="634"/>
      <c r="AF35" s="634"/>
      <c r="AG35" s="634"/>
      <c r="AH35" s="634"/>
      <c r="AI35" s="634"/>
      <c r="AJ35" s="634"/>
      <c r="AK35" s="634"/>
      <c r="AL35" s="172"/>
      <c r="AM35" s="633">
        <f t="shared" ref="AM35:AM43" si="0">IF(AO35="","",AM34+1)</f>
        <v>7</v>
      </c>
      <c r="AN35" s="633"/>
      <c r="AO35" s="634" t="str">
        <f>IF('各会計、関係団体の財政状況及び健全化判断比率'!B33="","",'各会計、関係団体の財政状況及び健全化判断比率'!B33)</f>
        <v>東海村下水道事業会計</v>
      </c>
      <c r="AP35" s="634"/>
      <c r="AQ35" s="634"/>
      <c r="AR35" s="634"/>
      <c r="AS35" s="634"/>
      <c r="AT35" s="634"/>
      <c r="AU35" s="634"/>
      <c r="AV35" s="634"/>
      <c r="AW35" s="634"/>
      <c r="AX35" s="634"/>
      <c r="AY35" s="634"/>
      <c r="AZ35" s="634"/>
      <c r="BA35" s="634"/>
      <c r="BB35" s="634"/>
      <c r="BC35" s="634"/>
      <c r="BD35" s="172"/>
      <c r="BE35" s="633">
        <f t="shared" ref="BE35:BE43" si="1">IF(BG35="","",BE34+1)</f>
        <v>10</v>
      </c>
      <c r="BF35" s="633"/>
      <c r="BG35" s="634" t="str">
        <f>IF('各会計、関係団体の財政状況及び健全化判断比率'!B36="","",'各会計、関係団体の財政状況及び健全化判断比率'!B36)</f>
        <v>水戸・勝田都市計画事業東海駅東土地区画整理事業特別会計</v>
      </c>
      <c r="BH35" s="634"/>
      <c r="BI35" s="634"/>
      <c r="BJ35" s="634"/>
      <c r="BK35" s="634"/>
      <c r="BL35" s="634"/>
      <c r="BM35" s="634"/>
      <c r="BN35" s="634"/>
      <c r="BO35" s="634"/>
      <c r="BP35" s="634"/>
      <c r="BQ35" s="634"/>
      <c r="BR35" s="634"/>
      <c r="BS35" s="634"/>
      <c r="BT35" s="634"/>
      <c r="BU35" s="634"/>
      <c r="BV35" s="172"/>
      <c r="BW35" s="633">
        <f t="shared" ref="BW35:BW43" si="2">IF(BY35="","",BW34+1)</f>
        <v>13</v>
      </c>
      <c r="BX35" s="633"/>
      <c r="BY35" s="634" t="str">
        <f>IF('各会計、関係団体の財政状況及び健全化判断比率'!B69="","",'各会計、関係団体の財政状況及び健全化判断比率'!B69)</f>
        <v>茨城県市町村総合事務組合（県民交通災害共済事業特別会計）</v>
      </c>
      <c r="BZ35" s="634"/>
      <c r="CA35" s="634"/>
      <c r="CB35" s="634"/>
      <c r="CC35" s="634"/>
      <c r="CD35" s="634"/>
      <c r="CE35" s="634"/>
      <c r="CF35" s="634"/>
      <c r="CG35" s="634"/>
      <c r="CH35" s="634"/>
      <c r="CI35" s="634"/>
      <c r="CJ35" s="634"/>
      <c r="CK35" s="634"/>
      <c r="CL35" s="634"/>
      <c r="CM35" s="634"/>
      <c r="CN35" s="172"/>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199"/>
    </row>
    <row r="36" spans="1:113" ht="32.25" customHeight="1" x14ac:dyDescent="0.15">
      <c r="A36" s="172"/>
      <c r="B36" s="196"/>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2"/>
      <c r="U36" s="633">
        <f t="shared" ref="U36:U43" si="4">IF(W36="","",U35+1)</f>
        <v>4</v>
      </c>
      <c r="V36" s="633"/>
      <c r="W36" s="634" t="str">
        <f>IF('各会計、関係団体の財政状況及び健全化判断比率'!B30="","",'各会計、関係団体の財政状況及び健全化判断比率'!B30)</f>
        <v>東海村介護保険事業特別会計（保険事業勘定）</v>
      </c>
      <c r="X36" s="634"/>
      <c r="Y36" s="634"/>
      <c r="Z36" s="634"/>
      <c r="AA36" s="634"/>
      <c r="AB36" s="634"/>
      <c r="AC36" s="634"/>
      <c r="AD36" s="634"/>
      <c r="AE36" s="634"/>
      <c r="AF36" s="634"/>
      <c r="AG36" s="634"/>
      <c r="AH36" s="634"/>
      <c r="AI36" s="634"/>
      <c r="AJ36" s="634"/>
      <c r="AK36" s="634"/>
      <c r="AL36" s="172"/>
      <c r="AM36" s="633">
        <f t="shared" si="0"/>
        <v>8</v>
      </c>
      <c r="AN36" s="633"/>
      <c r="AO36" s="634" t="str">
        <f>IF('各会計、関係団体の財政状況及び健全化判断比率'!B34="","",'各会計、関係団体の財政状況及び健全化判断比率'!B34)</f>
        <v>東海村病院事業会計</v>
      </c>
      <c r="AP36" s="634"/>
      <c r="AQ36" s="634"/>
      <c r="AR36" s="634"/>
      <c r="AS36" s="634"/>
      <c r="AT36" s="634"/>
      <c r="AU36" s="634"/>
      <c r="AV36" s="634"/>
      <c r="AW36" s="634"/>
      <c r="AX36" s="634"/>
      <c r="AY36" s="634"/>
      <c r="AZ36" s="634"/>
      <c r="BA36" s="634"/>
      <c r="BB36" s="634"/>
      <c r="BC36" s="634"/>
      <c r="BD36" s="172"/>
      <c r="BE36" s="633">
        <f t="shared" si="1"/>
        <v>11</v>
      </c>
      <c r="BF36" s="633"/>
      <c r="BG36" s="634" t="str">
        <f>IF('各会計、関係団体の財政状況及び健全化判断比率'!B37="","",'各会計、関係団体の財政状況及び健全化判断比率'!B37)</f>
        <v>水戸・勝田都市計画事業東海中央土地区画整理事業特別会計</v>
      </c>
      <c r="BH36" s="634"/>
      <c r="BI36" s="634"/>
      <c r="BJ36" s="634"/>
      <c r="BK36" s="634"/>
      <c r="BL36" s="634"/>
      <c r="BM36" s="634"/>
      <c r="BN36" s="634"/>
      <c r="BO36" s="634"/>
      <c r="BP36" s="634"/>
      <c r="BQ36" s="634"/>
      <c r="BR36" s="634"/>
      <c r="BS36" s="634"/>
      <c r="BT36" s="634"/>
      <c r="BU36" s="634"/>
      <c r="BV36" s="172"/>
      <c r="BW36" s="633">
        <f t="shared" si="2"/>
        <v>14</v>
      </c>
      <c r="BX36" s="633"/>
      <c r="BY36" s="634" t="str">
        <f>IF('各会計、関係団体の財政状況及び健全化判断比率'!B70="","",'各会計、関係団体の財政状況及び健全化判断比率'!B70)</f>
        <v>ひたちなか・東海広域事務組合（一般会計）</v>
      </c>
      <c r="BZ36" s="634"/>
      <c r="CA36" s="634"/>
      <c r="CB36" s="634"/>
      <c r="CC36" s="634"/>
      <c r="CD36" s="634"/>
      <c r="CE36" s="634"/>
      <c r="CF36" s="634"/>
      <c r="CG36" s="634"/>
      <c r="CH36" s="634"/>
      <c r="CI36" s="634"/>
      <c r="CJ36" s="634"/>
      <c r="CK36" s="634"/>
      <c r="CL36" s="634"/>
      <c r="CM36" s="634"/>
      <c r="CN36" s="172"/>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199"/>
    </row>
    <row r="37" spans="1:113" ht="32.25" customHeight="1" x14ac:dyDescent="0.15">
      <c r="A37" s="172"/>
      <c r="B37" s="196"/>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2"/>
      <c r="U37" s="633">
        <f t="shared" si="4"/>
        <v>5</v>
      </c>
      <c r="V37" s="633"/>
      <c r="W37" s="634" t="str">
        <f>IF('各会計、関係団体の財政状況及び健全化判断比率'!B31="","",'各会計、関係団体の財政状況及び健全化判断比率'!B31)</f>
        <v>東海村介護保険事業特別会計（介護サービス事業勘定）</v>
      </c>
      <c r="X37" s="634"/>
      <c r="Y37" s="634"/>
      <c r="Z37" s="634"/>
      <c r="AA37" s="634"/>
      <c r="AB37" s="634"/>
      <c r="AC37" s="634"/>
      <c r="AD37" s="634"/>
      <c r="AE37" s="634"/>
      <c r="AF37" s="634"/>
      <c r="AG37" s="634"/>
      <c r="AH37" s="634"/>
      <c r="AI37" s="634"/>
      <c r="AJ37" s="634"/>
      <c r="AK37" s="634"/>
      <c r="AL37" s="172"/>
      <c r="AM37" s="633" t="str">
        <f t="shared" si="0"/>
        <v/>
      </c>
      <c r="AN37" s="633"/>
      <c r="AO37" s="634"/>
      <c r="AP37" s="634"/>
      <c r="AQ37" s="634"/>
      <c r="AR37" s="634"/>
      <c r="AS37" s="634"/>
      <c r="AT37" s="634"/>
      <c r="AU37" s="634"/>
      <c r="AV37" s="634"/>
      <c r="AW37" s="634"/>
      <c r="AX37" s="634"/>
      <c r="AY37" s="634"/>
      <c r="AZ37" s="634"/>
      <c r="BA37" s="634"/>
      <c r="BB37" s="634"/>
      <c r="BC37" s="634"/>
      <c r="BD37" s="172"/>
      <c r="BE37" s="633" t="str">
        <f t="shared" si="1"/>
        <v/>
      </c>
      <c r="BF37" s="633"/>
      <c r="BG37" s="634"/>
      <c r="BH37" s="634"/>
      <c r="BI37" s="634"/>
      <c r="BJ37" s="634"/>
      <c r="BK37" s="634"/>
      <c r="BL37" s="634"/>
      <c r="BM37" s="634"/>
      <c r="BN37" s="634"/>
      <c r="BO37" s="634"/>
      <c r="BP37" s="634"/>
      <c r="BQ37" s="634"/>
      <c r="BR37" s="634"/>
      <c r="BS37" s="634"/>
      <c r="BT37" s="634"/>
      <c r="BU37" s="634"/>
      <c r="BV37" s="172"/>
      <c r="BW37" s="633">
        <f t="shared" si="2"/>
        <v>15</v>
      </c>
      <c r="BX37" s="633"/>
      <c r="BY37" s="634" t="str">
        <f>IF('各会計、関係団体の財政状況及び健全化判断比率'!B71="","",'各会計、関係団体の財政状況及び健全化判断比率'!B71)</f>
        <v>ひたちなか・東海広域事務組合（一般廃棄物処理事業特別会計）</v>
      </c>
      <c r="BZ37" s="634"/>
      <c r="CA37" s="634"/>
      <c r="CB37" s="634"/>
      <c r="CC37" s="634"/>
      <c r="CD37" s="634"/>
      <c r="CE37" s="634"/>
      <c r="CF37" s="634"/>
      <c r="CG37" s="634"/>
      <c r="CH37" s="634"/>
      <c r="CI37" s="634"/>
      <c r="CJ37" s="634"/>
      <c r="CK37" s="634"/>
      <c r="CL37" s="634"/>
      <c r="CM37" s="634"/>
      <c r="CN37" s="172"/>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199"/>
    </row>
    <row r="38" spans="1:113" ht="32.25" customHeight="1" x14ac:dyDescent="0.15">
      <c r="A38" s="172"/>
      <c r="B38" s="196"/>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2"/>
      <c r="U38" s="633" t="str">
        <f t="shared" si="4"/>
        <v/>
      </c>
      <c r="V38" s="633"/>
      <c r="W38" s="634"/>
      <c r="X38" s="634"/>
      <c r="Y38" s="634"/>
      <c r="Z38" s="634"/>
      <c r="AA38" s="634"/>
      <c r="AB38" s="634"/>
      <c r="AC38" s="634"/>
      <c r="AD38" s="634"/>
      <c r="AE38" s="634"/>
      <c r="AF38" s="634"/>
      <c r="AG38" s="634"/>
      <c r="AH38" s="634"/>
      <c r="AI38" s="634"/>
      <c r="AJ38" s="634"/>
      <c r="AK38" s="634"/>
      <c r="AL38" s="172"/>
      <c r="AM38" s="633" t="str">
        <f t="shared" si="0"/>
        <v/>
      </c>
      <c r="AN38" s="633"/>
      <c r="AO38" s="634"/>
      <c r="AP38" s="634"/>
      <c r="AQ38" s="634"/>
      <c r="AR38" s="634"/>
      <c r="AS38" s="634"/>
      <c r="AT38" s="634"/>
      <c r="AU38" s="634"/>
      <c r="AV38" s="634"/>
      <c r="AW38" s="634"/>
      <c r="AX38" s="634"/>
      <c r="AY38" s="634"/>
      <c r="AZ38" s="634"/>
      <c r="BA38" s="634"/>
      <c r="BB38" s="634"/>
      <c r="BC38" s="634"/>
      <c r="BD38" s="172"/>
      <c r="BE38" s="633" t="str">
        <f t="shared" si="1"/>
        <v/>
      </c>
      <c r="BF38" s="633"/>
      <c r="BG38" s="634"/>
      <c r="BH38" s="634"/>
      <c r="BI38" s="634"/>
      <c r="BJ38" s="634"/>
      <c r="BK38" s="634"/>
      <c r="BL38" s="634"/>
      <c r="BM38" s="634"/>
      <c r="BN38" s="634"/>
      <c r="BO38" s="634"/>
      <c r="BP38" s="634"/>
      <c r="BQ38" s="634"/>
      <c r="BR38" s="634"/>
      <c r="BS38" s="634"/>
      <c r="BT38" s="634"/>
      <c r="BU38" s="634"/>
      <c r="BV38" s="172"/>
      <c r="BW38" s="633">
        <f t="shared" si="2"/>
        <v>16</v>
      </c>
      <c r="BX38" s="633"/>
      <c r="BY38" s="634" t="str">
        <f>IF('各会計、関係団体の財政状況及び健全化判断比率'!B72="","",'各会計、関係団体の財政状況及び健全化判断比率'!B72)</f>
        <v>ひたちなか・東海広域事務組合（消防事業特別会計）</v>
      </c>
      <c r="BZ38" s="634"/>
      <c r="CA38" s="634"/>
      <c r="CB38" s="634"/>
      <c r="CC38" s="634"/>
      <c r="CD38" s="634"/>
      <c r="CE38" s="634"/>
      <c r="CF38" s="634"/>
      <c r="CG38" s="634"/>
      <c r="CH38" s="634"/>
      <c r="CI38" s="634"/>
      <c r="CJ38" s="634"/>
      <c r="CK38" s="634"/>
      <c r="CL38" s="634"/>
      <c r="CM38" s="634"/>
      <c r="CN38" s="172"/>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199"/>
    </row>
    <row r="39" spans="1:113" ht="32.25" customHeight="1" x14ac:dyDescent="0.15">
      <c r="A39" s="172"/>
      <c r="B39" s="196"/>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2"/>
      <c r="U39" s="633" t="str">
        <f t="shared" si="4"/>
        <v/>
      </c>
      <c r="V39" s="633"/>
      <c r="W39" s="634"/>
      <c r="X39" s="634"/>
      <c r="Y39" s="634"/>
      <c r="Z39" s="634"/>
      <c r="AA39" s="634"/>
      <c r="AB39" s="634"/>
      <c r="AC39" s="634"/>
      <c r="AD39" s="634"/>
      <c r="AE39" s="634"/>
      <c r="AF39" s="634"/>
      <c r="AG39" s="634"/>
      <c r="AH39" s="634"/>
      <c r="AI39" s="634"/>
      <c r="AJ39" s="634"/>
      <c r="AK39" s="634"/>
      <c r="AL39" s="172"/>
      <c r="AM39" s="633" t="str">
        <f t="shared" si="0"/>
        <v/>
      </c>
      <c r="AN39" s="633"/>
      <c r="AO39" s="634"/>
      <c r="AP39" s="634"/>
      <c r="AQ39" s="634"/>
      <c r="AR39" s="634"/>
      <c r="AS39" s="634"/>
      <c r="AT39" s="634"/>
      <c r="AU39" s="634"/>
      <c r="AV39" s="634"/>
      <c r="AW39" s="634"/>
      <c r="AX39" s="634"/>
      <c r="AY39" s="634"/>
      <c r="AZ39" s="634"/>
      <c r="BA39" s="634"/>
      <c r="BB39" s="634"/>
      <c r="BC39" s="634"/>
      <c r="BD39" s="172"/>
      <c r="BE39" s="633" t="str">
        <f t="shared" si="1"/>
        <v/>
      </c>
      <c r="BF39" s="633"/>
      <c r="BG39" s="634"/>
      <c r="BH39" s="634"/>
      <c r="BI39" s="634"/>
      <c r="BJ39" s="634"/>
      <c r="BK39" s="634"/>
      <c r="BL39" s="634"/>
      <c r="BM39" s="634"/>
      <c r="BN39" s="634"/>
      <c r="BO39" s="634"/>
      <c r="BP39" s="634"/>
      <c r="BQ39" s="634"/>
      <c r="BR39" s="634"/>
      <c r="BS39" s="634"/>
      <c r="BT39" s="634"/>
      <c r="BU39" s="634"/>
      <c r="BV39" s="172"/>
      <c r="BW39" s="633">
        <f t="shared" si="2"/>
        <v>17</v>
      </c>
      <c r="BX39" s="633"/>
      <c r="BY39" s="634" t="str">
        <f>IF('各会計、関係団体の財政状況及び健全化判断比率'!B73="","",'各会計、関係団体の財政状況及び健全化判断比率'!B73)</f>
        <v>ひたちなか・東海広域事務組合（常陸那珂公共下水道事業特別会計）</v>
      </c>
      <c r="BZ39" s="634"/>
      <c r="CA39" s="634"/>
      <c r="CB39" s="634"/>
      <c r="CC39" s="634"/>
      <c r="CD39" s="634"/>
      <c r="CE39" s="634"/>
      <c r="CF39" s="634"/>
      <c r="CG39" s="634"/>
      <c r="CH39" s="634"/>
      <c r="CI39" s="634"/>
      <c r="CJ39" s="634"/>
      <c r="CK39" s="634"/>
      <c r="CL39" s="634"/>
      <c r="CM39" s="634"/>
      <c r="CN39" s="172"/>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199"/>
    </row>
    <row r="40" spans="1:113" ht="32.25" customHeight="1" x14ac:dyDescent="0.15">
      <c r="A40" s="172"/>
      <c r="B40" s="196"/>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2"/>
      <c r="U40" s="633" t="str">
        <f t="shared" si="4"/>
        <v/>
      </c>
      <c r="V40" s="633"/>
      <c r="W40" s="634"/>
      <c r="X40" s="634"/>
      <c r="Y40" s="634"/>
      <c r="Z40" s="634"/>
      <c r="AA40" s="634"/>
      <c r="AB40" s="634"/>
      <c r="AC40" s="634"/>
      <c r="AD40" s="634"/>
      <c r="AE40" s="634"/>
      <c r="AF40" s="634"/>
      <c r="AG40" s="634"/>
      <c r="AH40" s="634"/>
      <c r="AI40" s="634"/>
      <c r="AJ40" s="634"/>
      <c r="AK40" s="634"/>
      <c r="AL40" s="172"/>
      <c r="AM40" s="633" t="str">
        <f t="shared" si="0"/>
        <v/>
      </c>
      <c r="AN40" s="633"/>
      <c r="AO40" s="634"/>
      <c r="AP40" s="634"/>
      <c r="AQ40" s="634"/>
      <c r="AR40" s="634"/>
      <c r="AS40" s="634"/>
      <c r="AT40" s="634"/>
      <c r="AU40" s="634"/>
      <c r="AV40" s="634"/>
      <c r="AW40" s="634"/>
      <c r="AX40" s="634"/>
      <c r="AY40" s="634"/>
      <c r="AZ40" s="634"/>
      <c r="BA40" s="634"/>
      <c r="BB40" s="634"/>
      <c r="BC40" s="634"/>
      <c r="BD40" s="172"/>
      <c r="BE40" s="633" t="str">
        <f t="shared" si="1"/>
        <v/>
      </c>
      <c r="BF40" s="633"/>
      <c r="BG40" s="634"/>
      <c r="BH40" s="634"/>
      <c r="BI40" s="634"/>
      <c r="BJ40" s="634"/>
      <c r="BK40" s="634"/>
      <c r="BL40" s="634"/>
      <c r="BM40" s="634"/>
      <c r="BN40" s="634"/>
      <c r="BO40" s="634"/>
      <c r="BP40" s="634"/>
      <c r="BQ40" s="634"/>
      <c r="BR40" s="634"/>
      <c r="BS40" s="634"/>
      <c r="BT40" s="634"/>
      <c r="BU40" s="634"/>
      <c r="BV40" s="172"/>
      <c r="BW40" s="633">
        <f t="shared" si="2"/>
        <v>18</v>
      </c>
      <c r="BX40" s="633"/>
      <c r="BY40" s="634" t="str">
        <f>IF('各会計、関係団体の財政状況及び健全化判断比率'!B74="","",'各会計、関係団体の財政状況及び健全化判断比率'!B74)</f>
        <v>茨城県租税債権管理機構（一般会計）</v>
      </c>
      <c r="BZ40" s="634"/>
      <c r="CA40" s="634"/>
      <c r="CB40" s="634"/>
      <c r="CC40" s="634"/>
      <c r="CD40" s="634"/>
      <c r="CE40" s="634"/>
      <c r="CF40" s="634"/>
      <c r="CG40" s="634"/>
      <c r="CH40" s="634"/>
      <c r="CI40" s="634"/>
      <c r="CJ40" s="634"/>
      <c r="CK40" s="634"/>
      <c r="CL40" s="634"/>
      <c r="CM40" s="634"/>
      <c r="CN40" s="172"/>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199"/>
    </row>
    <row r="41" spans="1:113" ht="32.25" customHeight="1" x14ac:dyDescent="0.15">
      <c r="A41" s="172"/>
      <c r="B41" s="196"/>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2"/>
      <c r="U41" s="633" t="str">
        <f t="shared" si="4"/>
        <v/>
      </c>
      <c r="V41" s="633"/>
      <c r="W41" s="634"/>
      <c r="X41" s="634"/>
      <c r="Y41" s="634"/>
      <c r="Z41" s="634"/>
      <c r="AA41" s="634"/>
      <c r="AB41" s="634"/>
      <c r="AC41" s="634"/>
      <c r="AD41" s="634"/>
      <c r="AE41" s="634"/>
      <c r="AF41" s="634"/>
      <c r="AG41" s="634"/>
      <c r="AH41" s="634"/>
      <c r="AI41" s="634"/>
      <c r="AJ41" s="634"/>
      <c r="AK41" s="634"/>
      <c r="AL41" s="172"/>
      <c r="AM41" s="633" t="str">
        <f t="shared" si="0"/>
        <v/>
      </c>
      <c r="AN41" s="633"/>
      <c r="AO41" s="634"/>
      <c r="AP41" s="634"/>
      <c r="AQ41" s="634"/>
      <c r="AR41" s="634"/>
      <c r="AS41" s="634"/>
      <c r="AT41" s="634"/>
      <c r="AU41" s="634"/>
      <c r="AV41" s="634"/>
      <c r="AW41" s="634"/>
      <c r="AX41" s="634"/>
      <c r="AY41" s="634"/>
      <c r="AZ41" s="634"/>
      <c r="BA41" s="634"/>
      <c r="BB41" s="634"/>
      <c r="BC41" s="634"/>
      <c r="BD41" s="172"/>
      <c r="BE41" s="633" t="str">
        <f t="shared" si="1"/>
        <v/>
      </c>
      <c r="BF41" s="633"/>
      <c r="BG41" s="634"/>
      <c r="BH41" s="634"/>
      <c r="BI41" s="634"/>
      <c r="BJ41" s="634"/>
      <c r="BK41" s="634"/>
      <c r="BL41" s="634"/>
      <c r="BM41" s="634"/>
      <c r="BN41" s="634"/>
      <c r="BO41" s="634"/>
      <c r="BP41" s="634"/>
      <c r="BQ41" s="634"/>
      <c r="BR41" s="634"/>
      <c r="BS41" s="634"/>
      <c r="BT41" s="634"/>
      <c r="BU41" s="634"/>
      <c r="BV41" s="172"/>
      <c r="BW41" s="633">
        <f t="shared" si="2"/>
        <v>19</v>
      </c>
      <c r="BX41" s="633"/>
      <c r="BY41" s="634" t="str">
        <f>IF('各会計、関係団体の財政状況及び健全化判断比率'!B75="","",'各会計、関係団体の財政状況及び健全化判断比率'!B75)</f>
        <v>茨城県後期高齢者医療広域連合（一般会計）</v>
      </c>
      <c r="BZ41" s="634"/>
      <c r="CA41" s="634"/>
      <c r="CB41" s="634"/>
      <c r="CC41" s="634"/>
      <c r="CD41" s="634"/>
      <c r="CE41" s="634"/>
      <c r="CF41" s="634"/>
      <c r="CG41" s="634"/>
      <c r="CH41" s="634"/>
      <c r="CI41" s="634"/>
      <c r="CJ41" s="634"/>
      <c r="CK41" s="634"/>
      <c r="CL41" s="634"/>
      <c r="CM41" s="634"/>
      <c r="CN41" s="172"/>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199"/>
    </row>
    <row r="42" spans="1:113" ht="32.25" customHeight="1" x14ac:dyDescent="0.15">
      <c r="B42" s="196"/>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2"/>
      <c r="U42" s="633" t="str">
        <f t="shared" si="4"/>
        <v/>
      </c>
      <c r="V42" s="633"/>
      <c r="W42" s="634"/>
      <c r="X42" s="634"/>
      <c r="Y42" s="634"/>
      <c r="Z42" s="634"/>
      <c r="AA42" s="634"/>
      <c r="AB42" s="634"/>
      <c r="AC42" s="634"/>
      <c r="AD42" s="634"/>
      <c r="AE42" s="634"/>
      <c r="AF42" s="634"/>
      <c r="AG42" s="634"/>
      <c r="AH42" s="634"/>
      <c r="AI42" s="634"/>
      <c r="AJ42" s="634"/>
      <c r="AK42" s="634"/>
      <c r="AL42" s="172"/>
      <c r="AM42" s="633" t="str">
        <f t="shared" si="0"/>
        <v/>
      </c>
      <c r="AN42" s="633"/>
      <c r="AO42" s="634"/>
      <c r="AP42" s="634"/>
      <c r="AQ42" s="634"/>
      <c r="AR42" s="634"/>
      <c r="AS42" s="634"/>
      <c r="AT42" s="634"/>
      <c r="AU42" s="634"/>
      <c r="AV42" s="634"/>
      <c r="AW42" s="634"/>
      <c r="AX42" s="634"/>
      <c r="AY42" s="634"/>
      <c r="AZ42" s="634"/>
      <c r="BA42" s="634"/>
      <c r="BB42" s="634"/>
      <c r="BC42" s="634"/>
      <c r="BD42" s="172"/>
      <c r="BE42" s="633" t="str">
        <f t="shared" si="1"/>
        <v/>
      </c>
      <c r="BF42" s="633"/>
      <c r="BG42" s="634"/>
      <c r="BH42" s="634"/>
      <c r="BI42" s="634"/>
      <c r="BJ42" s="634"/>
      <c r="BK42" s="634"/>
      <c r="BL42" s="634"/>
      <c r="BM42" s="634"/>
      <c r="BN42" s="634"/>
      <c r="BO42" s="634"/>
      <c r="BP42" s="634"/>
      <c r="BQ42" s="634"/>
      <c r="BR42" s="634"/>
      <c r="BS42" s="634"/>
      <c r="BT42" s="634"/>
      <c r="BU42" s="634"/>
      <c r="BV42" s="172"/>
      <c r="BW42" s="633">
        <f t="shared" si="2"/>
        <v>20</v>
      </c>
      <c r="BX42" s="633"/>
      <c r="BY42" s="634" t="str">
        <f>IF('各会計、関係団体の財政状況及び健全化判断比率'!B76="","",'各会計、関係団体の財政状況及び健全化判断比率'!B76)</f>
        <v>茨城県後期高齢者医療広域連合（後期高齢医療特別会計）</v>
      </c>
      <c r="BZ42" s="634"/>
      <c r="CA42" s="634"/>
      <c r="CB42" s="634"/>
      <c r="CC42" s="634"/>
      <c r="CD42" s="634"/>
      <c r="CE42" s="634"/>
      <c r="CF42" s="634"/>
      <c r="CG42" s="634"/>
      <c r="CH42" s="634"/>
      <c r="CI42" s="634"/>
      <c r="CJ42" s="634"/>
      <c r="CK42" s="634"/>
      <c r="CL42" s="634"/>
      <c r="CM42" s="634"/>
      <c r="CN42" s="172"/>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199"/>
    </row>
    <row r="43" spans="1:113" ht="32.25" customHeight="1" x14ac:dyDescent="0.15">
      <c r="B43" s="196"/>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2"/>
      <c r="U43" s="633" t="str">
        <f t="shared" si="4"/>
        <v/>
      </c>
      <c r="V43" s="633"/>
      <c r="W43" s="634"/>
      <c r="X43" s="634"/>
      <c r="Y43" s="634"/>
      <c r="Z43" s="634"/>
      <c r="AA43" s="634"/>
      <c r="AB43" s="634"/>
      <c r="AC43" s="634"/>
      <c r="AD43" s="634"/>
      <c r="AE43" s="634"/>
      <c r="AF43" s="634"/>
      <c r="AG43" s="634"/>
      <c r="AH43" s="634"/>
      <c r="AI43" s="634"/>
      <c r="AJ43" s="634"/>
      <c r="AK43" s="634"/>
      <c r="AL43" s="172"/>
      <c r="AM43" s="633" t="str">
        <f t="shared" si="0"/>
        <v/>
      </c>
      <c r="AN43" s="633"/>
      <c r="AO43" s="634"/>
      <c r="AP43" s="634"/>
      <c r="AQ43" s="634"/>
      <c r="AR43" s="634"/>
      <c r="AS43" s="634"/>
      <c r="AT43" s="634"/>
      <c r="AU43" s="634"/>
      <c r="AV43" s="634"/>
      <c r="AW43" s="634"/>
      <c r="AX43" s="634"/>
      <c r="AY43" s="634"/>
      <c r="AZ43" s="634"/>
      <c r="BA43" s="634"/>
      <c r="BB43" s="634"/>
      <c r="BC43" s="634"/>
      <c r="BD43" s="172"/>
      <c r="BE43" s="633" t="str">
        <f t="shared" si="1"/>
        <v/>
      </c>
      <c r="BF43" s="633"/>
      <c r="BG43" s="634"/>
      <c r="BH43" s="634"/>
      <c r="BI43" s="634"/>
      <c r="BJ43" s="634"/>
      <c r="BK43" s="634"/>
      <c r="BL43" s="634"/>
      <c r="BM43" s="634"/>
      <c r="BN43" s="634"/>
      <c r="BO43" s="634"/>
      <c r="BP43" s="634"/>
      <c r="BQ43" s="634"/>
      <c r="BR43" s="634"/>
      <c r="BS43" s="634"/>
      <c r="BT43" s="634"/>
      <c r="BU43" s="634"/>
      <c r="BV43" s="172"/>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2"/>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213</v>
      </c>
      <c r="E46" s="636" t="s">
        <v>214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NEqBk404OXkGE+7khTs0riNnF1L9KEjkBFeJWCW61dYD2Hn8dVProQzfsRcUt2GMknVO+3G4YX0ACGsDgngP6Q==" saltValue="3hxxmkPwrVi420OHGWRT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8" t="s">
        <v>222</v>
      </c>
      <c r="DI1" s="639"/>
      <c r="DJ1" s="639"/>
      <c r="DK1" s="639"/>
      <c r="DL1" s="639"/>
      <c r="DM1" s="639"/>
      <c r="DN1" s="640"/>
      <c r="DO1" s="205"/>
      <c r="DP1" s="638" t="s">
        <v>223</v>
      </c>
      <c r="DQ1" s="639"/>
      <c r="DR1" s="639"/>
      <c r="DS1" s="639"/>
      <c r="DT1" s="639"/>
      <c r="DU1" s="639"/>
      <c r="DV1" s="639"/>
      <c r="DW1" s="639"/>
      <c r="DX1" s="639"/>
      <c r="DY1" s="639"/>
      <c r="DZ1" s="639"/>
      <c r="EA1" s="639"/>
      <c r="EB1" s="639"/>
      <c r="EC1" s="640"/>
      <c r="ED1" s="204"/>
      <c r="EE1" s="204"/>
      <c r="EF1" s="204"/>
      <c r="EG1" s="204"/>
      <c r="EH1" s="204"/>
      <c r="EI1" s="204"/>
      <c r="EJ1" s="204"/>
      <c r="EK1" s="204"/>
      <c r="EL1" s="204"/>
      <c r="EM1" s="204"/>
    </row>
    <row r="2" spans="2:143" ht="22.5" customHeight="1" x14ac:dyDescent="0.15">
      <c r="B2" s="206" t="s">
        <v>224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41" t="s">
        <v>225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228</v>
      </c>
      <c r="S4" s="642"/>
      <c r="T4" s="642"/>
      <c r="U4" s="642"/>
      <c r="V4" s="642"/>
      <c r="W4" s="642"/>
      <c r="X4" s="642"/>
      <c r="Y4" s="643"/>
      <c r="Z4" s="641" t="s">
        <v>229</v>
      </c>
      <c r="AA4" s="642"/>
      <c r="AB4" s="642"/>
      <c r="AC4" s="643"/>
      <c r="AD4" s="641" t="s">
        <v>230</v>
      </c>
      <c r="AE4" s="642"/>
      <c r="AF4" s="642"/>
      <c r="AG4" s="642"/>
      <c r="AH4" s="642"/>
      <c r="AI4" s="642"/>
      <c r="AJ4" s="642"/>
      <c r="AK4" s="643"/>
      <c r="AL4" s="641" t="s">
        <v>229</v>
      </c>
      <c r="AM4" s="642"/>
      <c r="AN4" s="642"/>
      <c r="AO4" s="643"/>
      <c r="AP4" s="644" t="s">
        <v>231</v>
      </c>
      <c r="AQ4" s="644"/>
      <c r="AR4" s="644"/>
      <c r="AS4" s="644"/>
      <c r="AT4" s="644"/>
      <c r="AU4" s="644"/>
      <c r="AV4" s="644"/>
      <c r="AW4" s="644"/>
      <c r="AX4" s="644"/>
      <c r="AY4" s="644"/>
      <c r="AZ4" s="644"/>
      <c r="BA4" s="644"/>
      <c r="BB4" s="644"/>
      <c r="BC4" s="644"/>
      <c r="BD4" s="644"/>
      <c r="BE4" s="644"/>
      <c r="BF4" s="644"/>
      <c r="BG4" s="644" t="s">
        <v>232</v>
      </c>
      <c r="BH4" s="644"/>
      <c r="BI4" s="644"/>
      <c r="BJ4" s="644"/>
      <c r="BK4" s="644"/>
      <c r="BL4" s="644"/>
      <c r="BM4" s="644"/>
      <c r="BN4" s="644"/>
      <c r="BO4" s="644" t="s">
        <v>229</v>
      </c>
      <c r="BP4" s="644"/>
      <c r="BQ4" s="644"/>
      <c r="BR4" s="644"/>
      <c r="BS4" s="644" t="s">
        <v>233</v>
      </c>
      <c r="BT4" s="644"/>
      <c r="BU4" s="644"/>
      <c r="BV4" s="644"/>
      <c r="BW4" s="644"/>
      <c r="BX4" s="644"/>
      <c r="BY4" s="644"/>
      <c r="BZ4" s="644"/>
      <c r="CA4" s="644"/>
      <c r="CB4" s="644"/>
      <c r="CD4" s="641" t="s">
        <v>234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235</v>
      </c>
      <c r="C5" s="646"/>
      <c r="D5" s="646"/>
      <c r="E5" s="646"/>
      <c r="F5" s="646"/>
      <c r="G5" s="646"/>
      <c r="H5" s="646"/>
      <c r="I5" s="646"/>
      <c r="J5" s="646"/>
      <c r="K5" s="646"/>
      <c r="L5" s="646"/>
      <c r="M5" s="646"/>
      <c r="N5" s="646"/>
      <c r="O5" s="646"/>
      <c r="P5" s="646"/>
      <c r="Q5" s="647"/>
      <c r="R5" s="648">
        <v>11715355</v>
      </c>
      <c r="S5" s="649"/>
      <c r="T5" s="649"/>
      <c r="U5" s="649"/>
      <c r="V5" s="649"/>
      <c r="W5" s="649"/>
      <c r="X5" s="649"/>
      <c r="Y5" s="650"/>
      <c r="Z5" s="651">
        <v>55.9</v>
      </c>
      <c r="AA5" s="651"/>
      <c r="AB5" s="651"/>
      <c r="AC5" s="651"/>
      <c r="AD5" s="652">
        <v>11077967</v>
      </c>
      <c r="AE5" s="652"/>
      <c r="AF5" s="652"/>
      <c r="AG5" s="652"/>
      <c r="AH5" s="652"/>
      <c r="AI5" s="652"/>
      <c r="AJ5" s="652"/>
      <c r="AK5" s="652"/>
      <c r="AL5" s="653">
        <v>88.8</v>
      </c>
      <c r="AM5" s="654"/>
      <c r="AN5" s="654"/>
      <c r="AO5" s="655"/>
      <c r="AP5" s="645" t="s">
        <v>236</v>
      </c>
      <c r="AQ5" s="646"/>
      <c r="AR5" s="646"/>
      <c r="AS5" s="646"/>
      <c r="AT5" s="646"/>
      <c r="AU5" s="646"/>
      <c r="AV5" s="646"/>
      <c r="AW5" s="646"/>
      <c r="AX5" s="646"/>
      <c r="AY5" s="646"/>
      <c r="AZ5" s="646"/>
      <c r="BA5" s="646"/>
      <c r="BB5" s="646"/>
      <c r="BC5" s="646"/>
      <c r="BD5" s="646"/>
      <c r="BE5" s="646"/>
      <c r="BF5" s="647"/>
      <c r="BG5" s="659">
        <v>11077967</v>
      </c>
      <c r="BH5" s="660"/>
      <c r="BI5" s="660"/>
      <c r="BJ5" s="660"/>
      <c r="BK5" s="660"/>
      <c r="BL5" s="660"/>
      <c r="BM5" s="660"/>
      <c r="BN5" s="661"/>
      <c r="BO5" s="662">
        <v>94.6</v>
      </c>
      <c r="BP5" s="662"/>
      <c r="BQ5" s="662"/>
      <c r="BR5" s="662"/>
      <c r="BS5" s="663">
        <v>99145</v>
      </c>
      <c r="BT5" s="663"/>
      <c r="BU5" s="663"/>
      <c r="BV5" s="663"/>
      <c r="BW5" s="663"/>
      <c r="BX5" s="663"/>
      <c r="BY5" s="663"/>
      <c r="BZ5" s="663"/>
      <c r="CA5" s="663"/>
      <c r="CB5" s="667"/>
      <c r="CD5" s="641" t="s">
        <v>231</v>
      </c>
      <c r="CE5" s="642"/>
      <c r="CF5" s="642"/>
      <c r="CG5" s="642"/>
      <c r="CH5" s="642"/>
      <c r="CI5" s="642"/>
      <c r="CJ5" s="642"/>
      <c r="CK5" s="642"/>
      <c r="CL5" s="642"/>
      <c r="CM5" s="642"/>
      <c r="CN5" s="642"/>
      <c r="CO5" s="642"/>
      <c r="CP5" s="642"/>
      <c r="CQ5" s="643"/>
      <c r="CR5" s="641" t="s">
        <v>237</v>
      </c>
      <c r="CS5" s="642"/>
      <c r="CT5" s="642"/>
      <c r="CU5" s="642"/>
      <c r="CV5" s="642"/>
      <c r="CW5" s="642"/>
      <c r="CX5" s="642"/>
      <c r="CY5" s="643"/>
      <c r="CZ5" s="641" t="s">
        <v>229</v>
      </c>
      <c r="DA5" s="642"/>
      <c r="DB5" s="642"/>
      <c r="DC5" s="643"/>
      <c r="DD5" s="641" t="s">
        <v>238</v>
      </c>
      <c r="DE5" s="642"/>
      <c r="DF5" s="642"/>
      <c r="DG5" s="642"/>
      <c r="DH5" s="642"/>
      <c r="DI5" s="642"/>
      <c r="DJ5" s="642"/>
      <c r="DK5" s="642"/>
      <c r="DL5" s="642"/>
      <c r="DM5" s="642"/>
      <c r="DN5" s="642"/>
      <c r="DO5" s="642"/>
      <c r="DP5" s="643"/>
      <c r="DQ5" s="641" t="s">
        <v>239</v>
      </c>
      <c r="DR5" s="642"/>
      <c r="DS5" s="642"/>
      <c r="DT5" s="642"/>
      <c r="DU5" s="642"/>
      <c r="DV5" s="642"/>
      <c r="DW5" s="642"/>
      <c r="DX5" s="642"/>
      <c r="DY5" s="642"/>
      <c r="DZ5" s="642"/>
      <c r="EA5" s="642"/>
      <c r="EB5" s="642"/>
      <c r="EC5" s="643"/>
    </row>
    <row r="6" spans="2:143" ht="11.25" customHeight="1" x14ac:dyDescent="0.15">
      <c r="B6" s="656" t="s">
        <v>240</v>
      </c>
      <c r="C6" s="657"/>
      <c r="D6" s="657"/>
      <c r="E6" s="657"/>
      <c r="F6" s="657"/>
      <c r="G6" s="657"/>
      <c r="H6" s="657"/>
      <c r="I6" s="657"/>
      <c r="J6" s="657"/>
      <c r="K6" s="657"/>
      <c r="L6" s="657"/>
      <c r="M6" s="657"/>
      <c r="N6" s="657"/>
      <c r="O6" s="657"/>
      <c r="P6" s="657"/>
      <c r="Q6" s="658"/>
      <c r="R6" s="659">
        <v>185260</v>
      </c>
      <c r="S6" s="660"/>
      <c r="T6" s="660"/>
      <c r="U6" s="660"/>
      <c r="V6" s="660"/>
      <c r="W6" s="660"/>
      <c r="X6" s="660"/>
      <c r="Y6" s="661"/>
      <c r="Z6" s="662">
        <v>0.9</v>
      </c>
      <c r="AA6" s="662"/>
      <c r="AB6" s="662"/>
      <c r="AC6" s="662"/>
      <c r="AD6" s="663">
        <v>185260</v>
      </c>
      <c r="AE6" s="663"/>
      <c r="AF6" s="663"/>
      <c r="AG6" s="663"/>
      <c r="AH6" s="663"/>
      <c r="AI6" s="663"/>
      <c r="AJ6" s="663"/>
      <c r="AK6" s="663"/>
      <c r="AL6" s="664">
        <v>1.5</v>
      </c>
      <c r="AM6" s="665"/>
      <c r="AN6" s="665"/>
      <c r="AO6" s="666"/>
      <c r="AP6" s="656" t="s">
        <v>241</v>
      </c>
      <c r="AQ6" s="657"/>
      <c r="AR6" s="657"/>
      <c r="AS6" s="657"/>
      <c r="AT6" s="657"/>
      <c r="AU6" s="657"/>
      <c r="AV6" s="657"/>
      <c r="AW6" s="657"/>
      <c r="AX6" s="657"/>
      <c r="AY6" s="657"/>
      <c r="AZ6" s="657"/>
      <c r="BA6" s="657"/>
      <c r="BB6" s="657"/>
      <c r="BC6" s="657"/>
      <c r="BD6" s="657"/>
      <c r="BE6" s="657"/>
      <c r="BF6" s="658"/>
      <c r="BG6" s="659">
        <v>11077967</v>
      </c>
      <c r="BH6" s="660"/>
      <c r="BI6" s="660"/>
      <c r="BJ6" s="660"/>
      <c r="BK6" s="660"/>
      <c r="BL6" s="660"/>
      <c r="BM6" s="660"/>
      <c r="BN6" s="661"/>
      <c r="BO6" s="662">
        <v>94.6</v>
      </c>
      <c r="BP6" s="662"/>
      <c r="BQ6" s="662"/>
      <c r="BR6" s="662"/>
      <c r="BS6" s="663">
        <v>99145</v>
      </c>
      <c r="BT6" s="663"/>
      <c r="BU6" s="663"/>
      <c r="BV6" s="663"/>
      <c r="BW6" s="663"/>
      <c r="BX6" s="663"/>
      <c r="BY6" s="663"/>
      <c r="BZ6" s="663"/>
      <c r="CA6" s="663"/>
      <c r="CB6" s="667"/>
      <c r="CD6" s="645" t="s">
        <v>242</v>
      </c>
      <c r="CE6" s="646"/>
      <c r="CF6" s="646"/>
      <c r="CG6" s="646"/>
      <c r="CH6" s="646"/>
      <c r="CI6" s="646"/>
      <c r="CJ6" s="646"/>
      <c r="CK6" s="646"/>
      <c r="CL6" s="646"/>
      <c r="CM6" s="646"/>
      <c r="CN6" s="646"/>
      <c r="CO6" s="646"/>
      <c r="CP6" s="646"/>
      <c r="CQ6" s="647"/>
      <c r="CR6" s="659">
        <v>184301</v>
      </c>
      <c r="CS6" s="660"/>
      <c r="CT6" s="660"/>
      <c r="CU6" s="660"/>
      <c r="CV6" s="660"/>
      <c r="CW6" s="660"/>
      <c r="CX6" s="660"/>
      <c r="CY6" s="661"/>
      <c r="CZ6" s="653">
        <v>0.9</v>
      </c>
      <c r="DA6" s="654"/>
      <c r="DB6" s="654"/>
      <c r="DC6" s="670"/>
      <c r="DD6" s="668" t="s">
        <v>133</v>
      </c>
      <c r="DE6" s="660"/>
      <c r="DF6" s="660"/>
      <c r="DG6" s="660"/>
      <c r="DH6" s="660"/>
      <c r="DI6" s="660"/>
      <c r="DJ6" s="660"/>
      <c r="DK6" s="660"/>
      <c r="DL6" s="660"/>
      <c r="DM6" s="660"/>
      <c r="DN6" s="660"/>
      <c r="DO6" s="660"/>
      <c r="DP6" s="661"/>
      <c r="DQ6" s="668">
        <v>184293</v>
      </c>
      <c r="DR6" s="660"/>
      <c r="DS6" s="660"/>
      <c r="DT6" s="660"/>
      <c r="DU6" s="660"/>
      <c r="DV6" s="660"/>
      <c r="DW6" s="660"/>
      <c r="DX6" s="660"/>
      <c r="DY6" s="660"/>
      <c r="DZ6" s="660"/>
      <c r="EA6" s="660"/>
      <c r="EB6" s="660"/>
      <c r="EC6" s="669"/>
    </row>
    <row r="7" spans="2:143" ht="11.25" customHeight="1" x14ac:dyDescent="0.15">
      <c r="B7" s="656" t="s">
        <v>243</v>
      </c>
      <c r="C7" s="657"/>
      <c r="D7" s="657"/>
      <c r="E7" s="657"/>
      <c r="F7" s="657"/>
      <c r="G7" s="657"/>
      <c r="H7" s="657"/>
      <c r="I7" s="657"/>
      <c r="J7" s="657"/>
      <c r="K7" s="657"/>
      <c r="L7" s="657"/>
      <c r="M7" s="657"/>
      <c r="N7" s="657"/>
      <c r="O7" s="657"/>
      <c r="P7" s="657"/>
      <c r="Q7" s="658"/>
      <c r="R7" s="659">
        <v>2079</v>
      </c>
      <c r="S7" s="660"/>
      <c r="T7" s="660"/>
      <c r="U7" s="660"/>
      <c r="V7" s="660"/>
      <c r="W7" s="660"/>
      <c r="X7" s="660"/>
      <c r="Y7" s="661"/>
      <c r="Z7" s="662">
        <v>0</v>
      </c>
      <c r="AA7" s="662"/>
      <c r="AB7" s="662"/>
      <c r="AC7" s="662"/>
      <c r="AD7" s="663">
        <v>2079</v>
      </c>
      <c r="AE7" s="663"/>
      <c r="AF7" s="663"/>
      <c r="AG7" s="663"/>
      <c r="AH7" s="663"/>
      <c r="AI7" s="663"/>
      <c r="AJ7" s="663"/>
      <c r="AK7" s="663"/>
      <c r="AL7" s="664">
        <v>0</v>
      </c>
      <c r="AM7" s="665"/>
      <c r="AN7" s="665"/>
      <c r="AO7" s="666"/>
      <c r="AP7" s="656" t="s">
        <v>244</v>
      </c>
      <c r="AQ7" s="657"/>
      <c r="AR7" s="657"/>
      <c r="AS7" s="657"/>
      <c r="AT7" s="657"/>
      <c r="AU7" s="657"/>
      <c r="AV7" s="657"/>
      <c r="AW7" s="657"/>
      <c r="AX7" s="657"/>
      <c r="AY7" s="657"/>
      <c r="AZ7" s="657"/>
      <c r="BA7" s="657"/>
      <c r="BB7" s="657"/>
      <c r="BC7" s="657"/>
      <c r="BD7" s="657"/>
      <c r="BE7" s="657"/>
      <c r="BF7" s="658"/>
      <c r="BG7" s="659">
        <v>2901429</v>
      </c>
      <c r="BH7" s="660"/>
      <c r="BI7" s="660"/>
      <c r="BJ7" s="660"/>
      <c r="BK7" s="660"/>
      <c r="BL7" s="660"/>
      <c r="BM7" s="660"/>
      <c r="BN7" s="661"/>
      <c r="BO7" s="662">
        <v>24.8</v>
      </c>
      <c r="BP7" s="662"/>
      <c r="BQ7" s="662"/>
      <c r="BR7" s="662"/>
      <c r="BS7" s="663">
        <v>99145</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4424204</v>
      </c>
      <c r="CS7" s="660"/>
      <c r="CT7" s="660"/>
      <c r="CU7" s="660"/>
      <c r="CV7" s="660"/>
      <c r="CW7" s="660"/>
      <c r="CX7" s="660"/>
      <c r="CY7" s="661"/>
      <c r="CZ7" s="662">
        <v>21.9</v>
      </c>
      <c r="DA7" s="662"/>
      <c r="DB7" s="662"/>
      <c r="DC7" s="662"/>
      <c r="DD7" s="668">
        <v>297471</v>
      </c>
      <c r="DE7" s="660"/>
      <c r="DF7" s="660"/>
      <c r="DG7" s="660"/>
      <c r="DH7" s="660"/>
      <c r="DI7" s="660"/>
      <c r="DJ7" s="660"/>
      <c r="DK7" s="660"/>
      <c r="DL7" s="660"/>
      <c r="DM7" s="660"/>
      <c r="DN7" s="660"/>
      <c r="DO7" s="660"/>
      <c r="DP7" s="661"/>
      <c r="DQ7" s="668">
        <v>4006989</v>
      </c>
      <c r="DR7" s="660"/>
      <c r="DS7" s="660"/>
      <c r="DT7" s="660"/>
      <c r="DU7" s="660"/>
      <c r="DV7" s="660"/>
      <c r="DW7" s="660"/>
      <c r="DX7" s="660"/>
      <c r="DY7" s="660"/>
      <c r="DZ7" s="660"/>
      <c r="EA7" s="660"/>
      <c r="EB7" s="660"/>
      <c r="EC7" s="669"/>
    </row>
    <row r="8" spans="2:143" ht="11.25" customHeight="1" x14ac:dyDescent="0.15">
      <c r="B8" s="656" t="s">
        <v>246</v>
      </c>
      <c r="C8" s="657"/>
      <c r="D8" s="657"/>
      <c r="E8" s="657"/>
      <c r="F8" s="657"/>
      <c r="G8" s="657"/>
      <c r="H8" s="657"/>
      <c r="I8" s="657"/>
      <c r="J8" s="657"/>
      <c r="K8" s="657"/>
      <c r="L8" s="657"/>
      <c r="M8" s="657"/>
      <c r="N8" s="657"/>
      <c r="O8" s="657"/>
      <c r="P8" s="657"/>
      <c r="Q8" s="658"/>
      <c r="R8" s="659">
        <v>30394</v>
      </c>
      <c r="S8" s="660"/>
      <c r="T8" s="660"/>
      <c r="U8" s="660"/>
      <c r="V8" s="660"/>
      <c r="W8" s="660"/>
      <c r="X8" s="660"/>
      <c r="Y8" s="661"/>
      <c r="Z8" s="662">
        <v>0.1</v>
      </c>
      <c r="AA8" s="662"/>
      <c r="AB8" s="662"/>
      <c r="AC8" s="662"/>
      <c r="AD8" s="663">
        <v>30394</v>
      </c>
      <c r="AE8" s="663"/>
      <c r="AF8" s="663"/>
      <c r="AG8" s="663"/>
      <c r="AH8" s="663"/>
      <c r="AI8" s="663"/>
      <c r="AJ8" s="663"/>
      <c r="AK8" s="663"/>
      <c r="AL8" s="664">
        <v>0.2</v>
      </c>
      <c r="AM8" s="665"/>
      <c r="AN8" s="665"/>
      <c r="AO8" s="666"/>
      <c r="AP8" s="656" t="s">
        <v>247</v>
      </c>
      <c r="AQ8" s="657"/>
      <c r="AR8" s="657"/>
      <c r="AS8" s="657"/>
      <c r="AT8" s="657"/>
      <c r="AU8" s="657"/>
      <c r="AV8" s="657"/>
      <c r="AW8" s="657"/>
      <c r="AX8" s="657"/>
      <c r="AY8" s="657"/>
      <c r="AZ8" s="657"/>
      <c r="BA8" s="657"/>
      <c r="BB8" s="657"/>
      <c r="BC8" s="657"/>
      <c r="BD8" s="657"/>
      <c r="BE8" s="657"/>
      <c r="BF8" s="658"/>
      <c r="BG8" s="659">
        <v>69967</v>
      </c>
      <c r="BH8" s="660"/>
      <c r="BI8" s="660"/>
      <c r="BJ8" s="660"/>
      <c r="BK8" s="660"/>
      <c r="BL8" s="660"/>
      <c r="BM8" s="660"/>
      <c r="BN8" s="661"/>
      <c r="BO8" s="662">
        <v>0.6</v>
      </c>
      <c r="BP8" s="662"/>
      <c r="BQ8" s="662"/>
      <c r="BR8" s="662"/>
      <c r="BS8" s="663" t="s">
        <v>248</v>
      </c>
      <c r="BT8" s="663"/>
      <c r="BU8" s="663"/>
      <c r="BV8" s="663"/>
      <c r="BW8" s="663"/>
      <c r="BX8" s="663"/>
      <c r="BY8" s="663"/>
      <c r="BZ8" s="663"/>
      <c r="CA8" s="663"/>
      <c r="CB8" s="667"/>
      <c r="CD8" s="656" t="s">
        <v>249</v>
      </c>
      <c r="CE8" s="657"/>
      <c r="CF8" s="657"/>
      <c r="CG8" s="657"/>
      <c r="CH8" s="657"/>
      <c r="CI8" s="657"/>
      <c r="CJ8" s="657"/>
      <c r="CK8" s="657"/>
      <c r="CL8" s="657"/>
      <c r="CM8" s="657"/>
      <c r="CN8" s="657"/>
      <c r="CO8" s="657"/>
      <c r="CP8" s="657"/>
      <c r="CQ8" s="658"/>
      <c r="CR8" s="659">
        <v>6366269</v>
      </c>
      <c r="CS8" s="660"/>
      <c r="CT8" s="660"/>
      <c r="CU8" s="660"/>
      <c r="CV8" s="660"/>
      <c r="CW8" s="660"/>
      <c r="CX8" s="660"/>
      <c r="CY8" s="661"/>
      <c r="CZ8" s="662">
        <v>31.5</v>
      </c>
      <c r="DA8" s="662"/>
      <c r="DB8" s="662"/>
      <c r="DC8" s="662"/>
      <c r="DD8" s="668">
        <v>220854</v>
      </c>
      <c r="DE8" s="660"/>
      <c r="DF8" s="660"/>
      <c r="DG8" s="660"/>
      <c r="DH8" s="660"/>
      <c r="DI8" s="660"/>
      <c r="DJ8" s="660"/>
      <c r="DK8" s="660"/>
      <c r="DL8" s="660"/>
      <c r="DM8" s="660"/>
      <c r="DN8" s="660"/>
      <c r="DO8" s="660"/>
      <c r="DP8" s="661"/>
      <c r="DQ8" s="668">
        <v>3682838</v>
      </c>
      <c r="DR8" s="660"/>
      <c r="DS8" s="660"/>
      <c r="DT8" s="660"/>
      <c r="DU8" s="660"/>
      <c r="DV8" s="660"/>
      <c r="DW8" s="660"/>
      <c r="DX8" s="660"/>
      <c r="DY8" s="660"/>
      <c r="DZ8" s="660"/>
      <c r="EA8" s="660"/>
      <c r="EB8" s="660"/>
      <c r="EC8" s="669"/>
    </row>
    <row r="9" spans="2:143" ht="11.25" customHeight="1" x14ac:dyDescent="0.15">
      <c r="B9" s="656" t="s">
        <v>250</v>
      </c>
      <c r="C9" s="657"/>
      <c r="D9" s="657"/>
      <c r="E9" s="657"/>
      <c r="F9" s="657"/>
      <c r="G9" s="657"/>
      <c r="H9" s="657"/>
      <c r="I9" s="657"/>
      <c r="J9" s="657"/>
      <c r="K9" s="657"/>
      <c r="L9" s="657"/>
      <c r="M9" s="657"/>
      <c r="N9" s="657"/>
      <c r="O9" s="657"/>
      <c r="P9" s="657"/>
      <c r="Q9" s="658"/>
      <c r="R9" s="659">
        <v>24161</v>
      </c>
      <c r="S9" s="660"/>
      <c r="T9" s="660"/>
      <c r="U9" s="660"/>
      <c r="V9" s="660"/>
      <c r="W9" s="660"/>
      <c r="X9" s="660"/>
      <c r="Y9" s="661"/>
      <c r="Z9" s="662">
        <v>0.1</v>
      </c>
      <c r="AA9" s="662"/>
      <c r="AB9" s="662"/>
      <c r="AC9" s="662"/>
      <c r="AD9" s="663">
        <v>24161</v>
      </c>
      <c r="AE9" s="663"/>
      <c r="AF9" s="663"/>
      <c r="AG9" s="663"/>
      <c r="AH9" s="663"/>
      <c r="AI9" s="663"/>
      <c r="AJ9" s="663"/>
      <c r="AK9" s="663"/>
      <c r="AL9" s="664">
        <v>0.2</v>
      </c>
      <c r="AM9" s="665"/>
      <c r="AN9" s="665"/>
      <c r="AO9" s="666"/>
      <c r="AP9" s="656" t="s">
        <v>251</v>
      </c>
      <c r="AQ9" s="657"/>
      <c r="AR9" s="657"/>
      <c r="AS9" s="657"/>
      <c r="AT9" s="657"/>
      <c r="AU9" s="657"/>
      <c r="AV9" s="657"/>
      <c r="AW9" s="657"/>
      <c r="AX9" s="657"/>
      <c r="AY9" s="657"/>
      <c r="AZ9" s="657"/>
      <c r="BA9" s="657"/>
      <c r="BB9" s="657"/>
      <c r="BC9" s="657"/>
      <c r="BD9" s="657"/>
      <c r="BE9" s="657"/>
      <c r="BF9" s="658"/>
      <c r="BG9" s="659">
        <v>2409195</v>
      </c>
      <c r="BH9" s="660"/>
      <c r="BI9" s="660"/>
      <c r="BJ9" s="660"/>
      <c r="BK9" s="660"/>
      <c r="BL9" s="660"/>
      <c r="BM9" s="660"/>
      <c r="BN9" s="661"/>
      <c r="BO9" s="662">
        <v>20.6</v>
      </c>
      <c r="BP9" s="662"/>
      <c r="BQ9" s="662"/>
      <c r="BR9" s="662"/>
      <c r="BS9" s="663" t="s">
        <v>133</v>
      </c>
      <c r="BT9" s="663"/>
      <c r="BU9" s="663"/>
      <c r="BV9" s="663"/>
      <c r="BW9" s="663"/>
      <c r="BX9" s="663"/>
      <c r="BY9" s="663"/>
      <c r="BZ9" s="663"/>
      <c r="CA9" s="663"/>
      <c r="CB9" s="667"/>
      <c r="CD9" s="656" t="s">
        <v>252</v>
      </c>
      <c r="CE9" s="657"/>
      <c r="CF9" s="657"/>
      <c r="CG9" s="657"/>
      <c r="CH9" s="657"/>
      <c r="CI9" s="657"/>
      <c r="CJ9" s="657"/>
      <c r="CK9" s="657"/>
      <c r="CL9" s="657"/>
      <c r="CM9" s="657"/>
      <c r="CN9" s="657"/>
      <c r="CO9" s="657"/>
      <c r="CP9" s="657"/>
      <c r="CQ9" s="658"/>
      <c r="CR9" s="659">
        <v>2568874</v>
      </c>
      <c r="CS9" s="660"/>
      <c r="CT9" s="660"/>
      <c r="CU9" s="660"/>
      <c r="CV9" s="660"/>
      <c r="CW9" s="660"/>
      <c r="CX9" s="660"/>
      <c r="CY9" s="661"/>
      <c r="CZ9" s="662">
        <v>12.7</v>
      </c>
      <c r="DA9" s="662"/>
      <c r="DB9" s="662"/>
      <c r="DC9" s="662"/>
      <c r="DD9" s="668">
        <v>49279</v>
      </c>
      <c r="DE9" s="660"/>
      <c r="DF9" s="660"/>
      <c r="DG9" s="660"/>
      <c r="DH9" s="660"/>
      <c r="DI9" s="660"/>
      <c r="DJ9" s="660"/>
      <c r="DK9" s="660"/>
      <c r="DL9" s="660"/>
      <c r="DM9" s="660"/>
      <c r="DN9" s="660"/>
      <c r="DO9" s="660"/>
      <c r="DP9" s="661"/>
      <c r="DQ9" s="668">
        <v>1937234</v>
      </c>
      <c r="DR9" s="660"/>
      <c r="DS9" s="660"/>
      <c r="DT9" s="660"/>
      <c r="DU9" s="660"/>
      <c r="DV9" s="660"/>
      <c r="DW9" s="660"/>
      <c r="DX9" s="660"/>
      <c r="DY9" s="660"/>
      <c r="DZ9" s="660"/>
      <c r="EA9" s="660"/>
      <c r="EB9" s="660"/>
      <c r="EC9" s="669"/>
    </row>
    <row r="10" spans="2:143" ht="11.25" customHeight="1" x14ac:dyDescent="0.15">
      <c r="B10" s="656" t="s">
        <v>253</v>
      </c>
      <c r="C10" s="657"/>
      <c r="D10" s="657"/>
      <c r="E10" s="657"/>
      <c r="F10" s="657"/>
      <c r="G10" s="657"/>
      <c r="H10" s="657"/>
      <c r="I10" s="657"/>
      <c r="J10" s="657"/>
      <c r="K10" s="657"/>
      <c r="L10" s="657"/>
      <c r="M10" s="657"/>
      <c r="N10" s="657"/>
      <c r="O10" s="657"/>
      <c r="P10" s="657"/>
      <c r="Q10" s="658"/>
      <c r="R10" s="659" t="s">
        <v>248</v>
      </c>
      <c r="S10" s="660"/>
      <c r="T10" s="660"/>
      <c r="U10" s="660"/>
      <c r="V10" s="660"/>
      <c r="W10" s="660"/>
      <c r="X10" s="660"/>
      <c r="Y10" s="661"/>
      <c r="Z10" s="662" t="s">
        <v>248</v>
      </c>
      <c r="AA10" s="662"/>
      <c r="AB10" s="662"/>
      <c r="AC10" s="662"/>
      <c r="AD10" s="663" t="s">
        <v>133</v>
      </c>
      <c r="AE10" s="663"/>
      <c r="AF10" s="663"/>
      <c r="AG10" s="663"/>
      <c r="AH10" s="663"/>
      <c r="AI10" s="663"/>
      <c r="AJ10" s="663"/>
      <c r="AK10" s="663"/>
      <c r="AL10" s="664" t="s">
        <v>133</v>
      </c>
      <c r="AM10" s="665"/>
      <c r="AN10" s="665"/>
      <c r="AO10" s="666"/>
      <c r="AP10" s="656" t="s">
        <v>254</v>
      </c>
      <c r="AQ10" s="657"/>
      <c r="AR10" s="657"/>
      <c r="AS10" s="657"/>
      <c r="AT10" s="657"/>
      <c r="AU10" s="657"/>
      <c r="AV10" s="657"/>
      <c r="AW10" s="657"/>
      <c r="AX10" s="657"/>
      <c r="AY10" s="657"/>
      <c r="AZ10" s="657"/>
      <c r="BA10" s="657"/>
      <c r="BB10" s="657"/>
      <c r="BC10" s="657"/>
      <c r="BD10" s="657"/>
      <c r="BE10" s="657"/>
      <c r="BF10" s="658"/>
      <c r="BG10" s="659">
        <v>160506</v>
      </c>
      <c r="BH10" s="660"/>
      <c r="BI10" s="660"/>
      <c r="BJ10" s="660"/>
      <c r="BK10" s="660"/>
      <c r="BL10" s="660"/>
      <c r="BM10" s="660"/>
      <c r="BN10" s="661"/>
      <c r="BO10" s="662">
        <v>1.4</v>
      </c>
      <c r="BP10" s="662"/>
      <c r="BQ10" s="662"/>
      <c r="BR10" s="662"/>
      <c r="BS10" s="663">
        <v>26845</v>
      </c>
      <c r="BT10" s="663"/>
      <c r="BU10" s="663"/>
      <c r="BV10" s="663"/>
      <c r="BW10" s="663"/>
      <c r="BX10" s="663"/>
      <c r="BY10" s="663"/>
      <c r="BZ10" s="663"/>
      <c r="CA10" s="663"/>
      <c r="CB10" s="667"/>
      <c r="CD10" s="656" t="s">
        <v>255</v>
      </c>
      <c r="CE10" s="657"/>
      <c r="CF10" s="657"/>
      <c r="CG10" s="657"/>
      <c r="CH10" s="657"/>
      <c r="CI10" s="657"/>
      <c r="CJ10" s="657"/>
      <c r="CK10" s="657"/>
      <c r="CL10" s="657"/>
      <c r="CM10" s="657"/>
      <c r="CN10" s="657"/>
      <c r="CO10" s="657"/>
      <c r="CP10" s="657"/>
      <c r="CQ10" s="658"/>
      <c r="CR10" s="659">
        <v>13100</v>
      </c>
      <c r="CS10" s="660"/>
      <c r="CT10" s="660"/>
      <c r="CU10" s="660"/>
      <c r="CV10" s="660"/>
      <c r="CW10" s="660"/>
      <c r="CX10" s="660"/>
      <c r="CY10" s="661"/>
      <c r="CZ10" s="662">
        <v>0.1</v>
      </c>
      <c r="DA10" s="662"/>
      <c r="DB10" s="662"/>
      <c r="DC10" s="662"/>
      <c r="DD10" s="668" t="s">
        <v>133</v>
      </c>
      <c r="DE10" s="660"/>
      <c r="DF10" s="660"/>
      <c r="DG10" s="660"/>
      <c r="DH10" s="660"/>
      <c r="DI10" s="660"/>
      <c r="DJ10" s="660"/>
      <c r="DK10" s="660"/>
      <c r="DL10" s="660"/>
      <c r="DM10" s="660"/>
      <c r="DN10" s="660"/>
      <c r="DO10" s="660"/>
      <c r="DP10" s="661"/>
      <c r="DQ10" s="668">
        <v>13100</v>
      </c>
      <c r="DR10" s="660"/>
      <c r="DS10" s="660"/>
      <c r="DT10" s="660"/>
      <c r="DU10" s="660"/>
      <c r="DV10" s="660"/>
      <c r="DW10" s="660"/>
      <c r="DX10" s="660"/>
      <c r="DY10" s="660"/>
      <c r="DZ10" s="660"/>
      <c r="EA10" s="660"/>
      <c r="EB10" s="660"/>
      <c r="EC10" s="669"/>
    </row>
    <row r="11" spans="2:143" ht="11.25" customHeight="1" x14ac:dyDescent="0.15">
      <c r="B11" s="656" t="s">
        <v>256</v>
      </c>
      <c r="C11" s="657"/>
      <c r="D11" s="657"/>
      <c r="E11" s="657"/>
      <c r="F11" s="657"/>
      <c r="G11" s="657"/>
      <c r="H11" s="657"/>
      <c r="I11" s="657"/>
      <c r="J11" s="657"/>
      <c r="K11" s="657"/>
      <c r="L11" s="657"/>
      <c r="M11" s="657"/>
      <c r="N11" s="657"/>
      <c r="O11" s="657"/>
      <c r="P11" s="657"/>
      <c r="Q11" s="658"/>
      <c r="R11" s="659">
        <v>940930</v>
      </c>
      <c r="S11" s="660"/>
      <c r="T11" s="660"/>
      <c r="U11" s="660"/>
      <c r="V11" s="660"/>
      <c r="W11" s="660"/>
      <c r="X11" s="660"/>
      <c r="Y11" s="661"/>
      <c r="Z11" s="664">
        <v>4.5</v>
      </c>
      <c r="AA11" s="665"/>
      <c r="AB11" s="665"/>
      <c r="AC11" s="671"/>
      <c r="AD11" s="668">
        <v>940930</v>
      </c>
      <c r="AE11" s="660"/>
      <c r="AF11" s="660"/>
      <c r="AG11" s="660"/>
      <c r="AH11" s="660"/>
      <c r="AI11" s="660"/>
      <c r="AJ11" s="660"/>
      <c r="AK11" s="661"/>
      <c r="AL11" s="664">
        <v>7.5</v>
      </c>
      <c r="AM11" s="665"/>
      <c r="AN11" s="665"/>
      <c r="AO11" s="666"/>
      <c r="AP11" s="656" t="s">
        <v>257</v>
      </c>
      <c r="AQ11" s="657"/>
      <c r="AR11" s="657"/>
      <c r="AS11" s="657"/>
      <c r="AT11" s="657"/>
      <c r="AU11" s="657"/>
      <c r="AV11" s="657"/>
      <c r="AW11" s="657"/>
      <c r="AX11" s="657"/>
      <c r="AY11" s="657"/>
      <c r="AZ11" s="657"/>
      <c r="BA11" s="657"/>
      <c r="BB11" s="657"/>
      <c r="BC11" s="657"/>
      <c r="BD11" s="657"/>
      <c r="BE11" s="657"/>
      <c r="BF11" s="658"/>
      <c r="BG11" s="659">
        <v>261761</v>
      </c>
      <c r="BH11" s="660"/>
      <c r="BI11" s="660"/>
      <c r="BJ11" s="660"/>
      <c r="BK11" s="660"/>
      <c r="BL11" s="660"/>
      <c r="BM11" s="660"/>
      <c r="BN11" s="661"/>
      <c r="BO11" s="662">
        <v>2.2000000000000002</v>
      </c>
      <c r="BP11" s="662"/>
      <c r="BQ11" s="662"/>
      <c r="BR11" s="662"/>
      <c r="BS11" s="663">
        <v>72300</v>
      </c>
      <c r="BT11" s="663"/>
      <c r="BU11" s="663"/>
      <c r="BV11" s="663"/>
      <c r="BW11" s="663"/>
      <c r="BX11" s="663"/>
      <c r="BY11" s="663"/>
      <c r="BZ11" s="663"/>
      <c r="CA11" s="663"/>
      <c r="CB11" s="667"/>
      <c r="CD11" s="656" t="s">
        <v>258</v>
      </c>
      <c r="CE11" s="657"/>
      <c r="CF11" s="657"/>
      <c r="CG11" s="657"/>
      <c r="CH11" s="657"/>
      <c r="CI11" s="657"/>
      <c r="CJ11" s="657"/>
      <c r="CK11" s="657"/>
      <c r="CL11" s="657"/>
      <c r="CM11" s="657"/>
      <c r="CN11" s="657"/>
      <c r="CO11" s="657"/>
      <c r="CP11" s="657"/>
      <c r="CQ11" s="658"/>
      <c r="CR11" s="659">
        <v>325003</v>
      </c>
      <c r="CS11" s="660"/>
      <c r="CT11" s="660"/>
      <c r="CU11" s="660"/>
      <c r="CV11" s="660"/>
      <c r="CW11" s="660"/>
      <c r="CX11" s="660"/>
      <c r="CY11" s="661"/>
      <c r="CZ11" s="662">
        <v>1.6</v>
      </c>
      <c r="DA11" s="662"/>
      <c r="DB11" s="662"/>
      <c r="DC11" s="662"/>
      <c r="DD11" s="668">
        <v>19411</v>
      </c>
      <c r="DE11" s="660"/>
      <c r="DF11" s="660"/>
      <c r="DG11" s="660"/>
      <c r="DH11" s="660"/>
      <c r="DI11" s="660"/>
      <c r="DJ11" s="660"/>
      <c r="DK11" s="660"/>
      <c r="DL11" s="660"/>
      <c r="DM11" s="660"/>
      <c r="DN11" s="660"/>
      <c r="DO11" s="660"/>
      <c r="DP11" s="661"/>
      <c r="DQ11" s="668">
        <v>286906</v>
      </c>
      <c r="DR11" s="660"/>
      <c r="DS11" s="660"/>
      <c r="DT11" s="660"/>
      <c r="DU11" s="660"/>
      <c r="DV11" s="660"/>
      <c r="DW11" s="660"/>
      <c r="DX11" s="660"/>
      <c r="DY11" s="660"/>
      <c r="DZ11" s="660"/>
      <c r="EA11" s="660"/>
      <c r="EB11" s="660"/>
      <c r="EC11" s="669"/>
    </row>
    <row r="12" spans="2:143" ht="11.25" customHeight="1" x14ac:dyDescent="0.15">
      <c r="B12" s="656" t="s">
        <v>259</v>
      </c>
      <c r="C12" s="657"/>
      <c r="D12" s="657"/>
      <c r="E12" s="657"/>
      <c r="F12" s="657"/>
      <c r="G12" s="657"/>
      <c r="H12" s="657"/>
      <c r="I12" s="657"/>
      <c r="J12" s="657"/>
      <c r="K12" s="657"/>
      <c r="L12" s="657"/>
      <c r="M12" s="657"/>
      <c r="N12" s="657"/>
      <c r="O12" s="657"/>
      <c r="P12" s="657"/>
      <c r="Q12" s="658"/>
      <c r="R12" s="659" t="s">
        <v>248</v>
      </c>
      <c r="S12" s="660"/>
      <c r="T12" s="660"/>
      <c r="U12" s="660"/>
      <c r="V12" s="660"/>
      <c r="W12" s="660"/>
      <c r="X12" s="660"/>
      <c r="Y12" s="661"/>
      <c r="Z12" s="662" t="s">
        <v>133</v>
      </c>
      <c r="AA12" s="662"/>
      <c r="AB12" s="662"/>
      <c r="AC12" s="662"/>
      <c r="AD12" s="663" t="s">
        <v>133</v>
      </c>
      <c r="AE12" s="663"/>
      <c r="AF12" s="663"/>
      <c r="AG12" s="663"/>
      <c r="AH12" s="663"/>
      <c r="AI12" s="663"/>
      <c r="AJ12" s="663"/>
      <c r="AK12" s="663"/>
      <c r="AL12" s="664" t="s">
        <v>248</v>
      </c>
      <c r="AM12" s="665"/>
      <c r="AN12" s="665"/>
      <c r="AO12" s="666"/>
      <c r="AP12" s="656" t="s">
        <v>260</v>
      </c>
      <c r="AQ12" s="657"/>
      <c r="AR12" s="657"/>
      <c r="AS12" s="657"/>
      <c r="AT12" s="657"/>
      <c r="AU12" s="657"/>
      <c r="AV12" s="657"/>
      <c r="AW12" s="657"/>
      <c r="AX12" s="657"/>
      <c r="AY12" s="657"/>
      <c r="AZ12" s="657"/>
      <c r="BA12" s="657"/>
      <c r="BB12" s="657"/>
      <c r="BC12" s="657"/>
      <c r="BD12" s="657"/>
      <c r="BE12" s="657"/>
      <c r="BF12" s="658"/>
      <c r="BG12" s="659">
        <v>7774731</v>
      </c>
      <c r="BH12" s="660"/>
      <c r="BI12" s="660"/>
      <c r="BJ12" s="660"/>
      <c r="BK12" s="660"/>
      <c r="BL12" s="660"/>
      <c r="BM12" s="660"/>
      <c r="BN12" s="661"/>
      <c r="BO12" s="662">
        <v>66.400000000000006</v>
      </c>
      <c r="BP12" s="662"/>
      <c r="BQ12" s="662"/>
      <c r="BR12" s="662"/>
      <c r="BS12" s="663" t="s">
        <v>248</v>
      </c>
      <c r="BT12" s="663"/>
      <c r="BU12" s="663"/>
      <c r="BV12" s="663"/>
      <c r="BW12" s="663"/>
      <c r="BX12" s="663"/>
      <c r="BY12" s="663"/>
      <c r="BZ12" s="663"/>
      <c r="CA12" s="663"/>
      <c r="CB12" s="667"/>
      <c r="CD12" s="656" t="s">
        <v>261</v>
      </c>
      <c r="CE12" s="657"/>
      <c r="CF12" s="657"/>
      <c r="CG12" s="657"/>
      <c r="CH12" s="657"/>
      <c r="CI12" s="657"/>
      <c r="CJ12" s="657"/>
      <c r="CK12" s="657"/>
      <c r="CL12" s="657"/>
      <c r="CM12" s="657"/>
      <c r="CN12" s="657"/>
      <c r="CO12" s="657"/>
      <c r="CP12" s="657"/>
      <c r="CQ12" s="658"/>
      <c r="CR12" s="659">
        <v>350559</v>
      </c>
      <c r="CS12" s="660"/>
      <c r="CT12" s="660"/>
      <c r="CU12" s="660"/>
      <c r="CV12" s="660"/>
      <c r="CW12" s="660"/>
      <c r="CX12" s="660"/>
      <c r="CY12" s="661"/>
      <c r="CZ12" s="662">
        <v>1.7</v>
      </c>
      <c r="DA12" s="662"/>
      <c r="DB12" s="662"/>
      <c r="DC12" s="662"/>
      <c r="DD12" s="668">
        <v>52936</v>
      </c>
      <c r="DE12" s="660"/>
      <c r="DF12" s="660"/>
      <c r="DG12" s="660"/>
      <c r="DH12" s="660"/>
      <c r="DI12" s="660"/>
      <c r="DJ12" s="660"/>
      <c r="DK12" s="660"/>
      <c r="DL12" s="660"/>
      <c r="DM12" s="660"/>
      <c r="DN12" s="660"/>
      <c r="DO12" s="660"/>
      <c r="DP12" s="661"/>
      <c r="DQ12" s="668">
        <v>317076</v>
      </c>
      <c r="DR12" s="660"/>
      <c r="DS12" s="660"/>
      <c r="DT12" s="660"/>
      <c r="DU12" s="660"/>
      <c r="DV12" s="660"/>
      <c r="DW12" s="660"/>
      <c r="DX12" s="660"/>
      <c r="DY12" s="660"/>
      <c r="DZ12" s="660"/>
      <c r="EA12" s="660"/>
      <c r="EB12" s="660"/>
      <c r="EC12" s="669"/>
    </row>
    <row r="13" spans="2:143" ht="11.25" customHeight="1" x14ac:dyDescent="0.15">
      <c r="B13" s="656" t="s">
        <v>262</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248</v>
      </c>
      <c r="AA13" s="662"/>
      <c r="AB13" s="662"/>
      <c r="AC13" s="662"/>
      <c r="AD13" s="663" t="s">
        <v>248</v>
      </c>
      <c r="AE13" s="663"/>
      <c r="AF13" s="663"/>
      <c r="AG13" s="663"/>
      <c r="AH13" s="663"/>
      <c r="AI13" s="663"/>
      <c r="AJ13" s="663"/>
      <c r="AK13" s="663"/>
      <c r="AL13" s="664" t="s">
        <v>133</v>
      </c>
      <c r="AM13" s="665"/>
      <c r="AN13" s="665"/>
      <c r="AO13" s="666"/>
      <c r="AP13" s="656" t="s">
        <v>263</v>
      </c>
      <c r="AQ13" s="657"/>
      <c r="AR13" s="657"/>
      <c r="AS13" s="657"/>
      <c r="AT13" s="657"/>
      <c r="AU13" s="657"/>
      <c r="AV13" s="657"/>
      <c r="AW13" s="657"/>
      <c r="AX13" s="657"/>
      <c r="AY13" s="657"/>
      <c r="AZ13" s="657"/>
      <c r="BA13" s="657"/>
      <c r="BB13" s="657"/>
      <c r="BC13" s="657"/>
      <c r="BD13" s="657"/>
      <c r="BE13" s="657"/>
      <c r="BF13" s="658"/>
      <c r="BG13" s="659">
        <v>7760045</v>
      </c>
      <c r="BH13" s="660"/>
      <c r="BI13" s="660"/>
      <c r="BJ13" s="660"/>
      <c r="BK13" s="660"/>
      <c r="BL13" s="660"/>
      <c r="BM13" s="660"/>
      <c r="BN13" s="661"/>
      <c r="BO13" s="662">
        <v>66.2</v>
      </c>
      <c r="BP13" s="662"/>
      <c r="BQ13" s="662"/>
      <c r="BR13" s="662"/>
      <c r="BS13" s="663" t="s">
        <v>248</v>
      </c>
      <c r="BT13" s="663"/>
      <c r="BU13" s="663"/>
      <c r="BV13" s="663"/>
      <c r="BW13" s="663"/>
      <c r="BX13" s="663"/>
      <c r="BY13" s="663"/>
      <c r="BZ13" s="663"/>
      <c r="CA13" s="663"/>
      <c r="CB13" s="667"/>
      <c r="CD13" s="656" t="s">
        <v>264</v>
      </c>
      <c r="CE13" s="657"/>
      <c r="CF13" s="657"/>
      <c r="CG13" s="657"/>
      <c r="CH13" s="657"/>
      <c r="CI13" s="657"/>
      <c r="CJ13" s="657"/>
      <c r="CK13" s="657"/>
      <c r="CL13" s="657"/>
      <c r="CM13" s="657"/>
      <c r="CN13" s="657"/>
      <c r="CO13" s="657"/>
      <c r="CP13" s="657"/>
      <c r="CQ13" s="658"/>
      <c r="CR13" s="659">
        <v>2637131</v>
      </c>
      <c r="CS13" s="660"/>
      <c r="CT13" s="660"/>
      <c r="CU13" s="660"/>
      <c r="CV13" s="660"/>
      <c r="CW13" s="660"/>
      <c r="CX13" s="660"/>
      <c r="CY13" s="661"/>
      <c r="CZ13" s="662">
        <v>13</v>
      </c>
      <c r="DA13" s="662"/>
      <c r="DB13" s="662"/>
      <c r="DC13" s="662"/>
      <c r="DD13" s="668">
        <v>696606</v>
      </c>
      <c r="DE13" s="660"/>
      <c r="DF13" s="660"/>
      <c r="DG13" s="660"/>
      <c r="DH13" s="660"/>
      <c r="DI13" s="660"/>
      <c r="DJ13" s="660"/>
      <c r="DK13" s="660"/>
      <c r="DL13" s="660"/>
      <c r="DM13" s="660"/>
      <c r="DN13" s="660"/>
      <c r="DO13" s="660"/>
      <c r="DP13" s="661"/>
      <c r="DQ13" s="668">
        <v>2353951</v>
      </c>
      <c r="DR13" s="660"/>
      <c r="DS13" s="660"/>
      <c r="DT13" s="660"/>
      <c r="DU13" s="660"/>
      <c r="DV13" s="660"/>
      <c r="DW13" s="660"/>
      <c r="DX13" s="660"/>
      <c r="DY13" s="660"/>
      <c r="DZ13" s="660"/>
      <c r="EA13" s="660"/>
      <c r="EB13" s="660"/>
      <c r="EC13" s="669"/>
    </row>
    <row r="14" spans="2:143" ht="11.25" customHeight="1" x14ac:dyDescent="0.15">
      <c r="B14" s="656" t="s">
        <v>265</v>
      </c>
      <c r="C14" s="657"/>
      <c r="D14" s="657"/>
      <c r="E14" s="657"/>
      <c r="F14" s="657"/>
      <c r="G14" s="657"/>
      <c r="H14" s="657"/>
      <c r="I14" s="657"/>
      <c r="J14" s="657"/>
      <c r="K14" s="657"/>
      <c r="L14" s="657"/>
      <c r="M14" s="657"/>
      <c r="N14" s="657"/>
      <c r="O14" s="657"/>
      <c r="P14" s="657"/>
      <c r="Q14" s="658"/>
      <c r="R14" s="659">
        <v>136</v>
      </c>
      <c r="S14" s="660"/>
      <c r="T14" s="660"/>
      <c r="U14" s="660"/>
      <c r="V14" s="660"/>
      <c r="W14" s="660"/>
      <c r="X14" s="660"/>
      <c r="Y14" s="661"/>
      <c r="Z14" s="662">
        <v>0</v>
      </c>
      <c r="AA14" s="662"/>
      <c r="AB14" s="662"/>
      <c r="AC14" s="662"/>
      <c r="AD14" s="663">
        <v>136</v>
      </c>
      <c r="AE14" s="663"/>
      <c r="AF14" s="663"/>
      <c r="AG14" s="663"/>
      <c r="AH14" s="663"/>
      <c r="AI14" s="663"/>
      <c r="AJ14" s="663"/>
      <c r="AK14" s="663"/>
      <c r="AL14" s="664">
        <v>0</v>
      </c>
      <c r="AM14" s="665"/>
      <c r="AN14" s="665"/>
      <c r="AO14" s="666"/>
      <c r="AP14" s="656" t="s">
        <v>266</v>
      </c>
      <c r="AQ14" s="657"/>
      <c r="AR14" s="657"/>
      <c r="AS14" s="657"/>
      <c r="AT14" s="657"/>
      <c r="AU14" s="657"/>
      <c r="AV14" s="657"/>
      <c r="AW14" s="657"/>
      <c r="AX14" s="657"/>
      <c r="AY14" s="657"/>
      <c r="AZ14" s="657"/>
      <c r="BA14" s="657"/>
      <c r="BB14" s="657"/>
      <c r="BC14" s="657"/>
      <c r="BD14" s="657"/>
      <c r="BE14" s="657"/>
      <c r="BF14" s="658"/>
      <c r="BG14" s="659">
        <v>114828</v>
      </c>
      <c r="BH14" s="660"/>
      <c r="BI14" s="660"/>
      <c r="BJ14" s="660"/>
      <c r="BK14" s="660"/>
      <c r="BL14" s="660"/>
      <c r="BM14" s="660"/>
      <c r="BN14" s="661"/>
      <c r="BO14" s="662">
        <v>1</v>
      </c>
      <c r="BP14" s="662"/>
      <c r="BQ14" s="662"/>
      <c r="BR14" s="662"/>
      <c r="BS14" s="663" t="s">
        <v>133</v>
      </c>
      <c r="BT14" s="663"/>
      <c r="BU14" s="663"/>
      <c r="BV14" s="663"/>
      <c r="BW14" s="663"/>
      <c r="BX14" s="663"/>
      <c r="BY14" s="663"/>
      <c r="BZ14" s="663"/>
      <c r="CA14" s="663"/>
      <c r="CB14" s="667"/>
      <c r="CD14" s="656" t="s">
        <v>267</v>
      </c>
      <c r="CE14" s="657"/>
      <c r="CF14" s="657"/>
      <c r="CG14" s="657"/>
      <c r="CH14" s="657"/>
      <c r="CI14" s="657"/>
      <c r="CJ14" s="657"/>
      <c r="CK14" s="657"/>
      <c r="CL14" s="657"/>
      <c r="CM14" s="657"/>
      <c r="CN14" s="657"/>
      <c r="CO14" s="657"/>
      <c r="CP14" s="657"/>
      <c r="CQ14" s="658"/>
      <c r="CR14" s="659">
        <v>664816</v>
      </c>
      <c r="CS14" s="660"/>
      <c r="CT14" s="660"/>
      <c r="CU14" s="660"/>
      <c r="CV14" s="660"/>
      <c r="CW14" s="660"/>
      <c r="CX14" s="660"/>
      <c r="CY14" s="661"/>
      <c r="CZ14" s="662">
        <v>3.3</v>
      </c>
      <c r="DA14" s="662"/>
      <c r="DB14" s="662"/>
      <c r="DC14" s="662"/>
      <c r="DD14" s="668">
        <v>31098</v>
      </c>
      <c r="DE14" s="660"/>
      <c r="DF14" s="660"/>
      <c r="DG14" s="660"/>
      <c r="DH14" s="660"/>
      <c r="DI14" s="660"/>
      <c r="DJ14" s="660"/>
      <c r="DK14" s="660"/>
      <c r="DL14" s="660"/>
      <c r="DM14" s="660"/>
      <c r="DN14" s="660"/>
      <c r="DO14" s="660"/>
      <c r="DP14" s="661"/>
      <c r="DQ14" s="668">
        <v>633797</v>
      </c>
      <c r="DR14" s="660"/>
      <c r="DS14" s="660"/>
      <c r="DT14" s="660"/>
      <c r="DU14" s="660"/>
      <c r="DV14" s="660"/>
      <c r="DW14" s="660"/>
      <c r="DX14" s="660"/>
      <c r="DY14" s="660"/>
      <c r="DZ14" s="660"/>
      <c r="EA14" s="660"/>
      <c r="EB14" s="660"/>
      <c r="EC14" s="669"/>
    </row>
    <row r="15" spans="2:143" ht="11.25" customHeight="1" x14ac:dyDescent="0.15">
      <c r="B15" s="656" t="s">
        <v>268</v>
      </c>
      <c r="C15" s="657"/>
      <c r="D15" s="657"/>
      <c r="E15" s="657"/>
      <c r="F15" s="657"/>
      <c r="G15" s="657"/>
      <c r="H15" s="657"/>
      <c r="I15" s="657"/>
      <c r="J15" s="657"/>
      <c r="K15" s="657"/>
      <c r="L15" s="657"/>
      <c r="M15" s="657"/>
      <c r="N15" s="657"/>
      <c r="O15" s="657"/>
      <c r="P15" s="657"/>
      <c r="Q15" s="658"/>
      <c r="R15" s="659" t="s">
        <v>133</v>
      </c>
      <c r="S15" s="660"/>
      <c r="T15" s="660"/>
      <c r="U15" s="660"/>
      <c r="V15" s="660"/>
      <c r="W15" s="660"/>
      <c r="X15" s="660"/>
      <c r="Y15" s="661"/>
      <c r="Z15" s="662" t="s">
        <v>248</v>
      </c>
      <c r="AA15" s="662"/>
      <c r="AB15" s="662"/>
      <c r="AC15" s="662"/>
      <c r="AD15" s="663" t="s">
        <v>248</v>
      </c>
      <c r="AE15" s="663"/>
      <c r="AF15" s="663"/>
      <c r="AG15" s="663"/>
      <c r="AH15" s="663"/>
      <c r="AI15" s="663"/>
      <c r="AJ15" s="663"/>
      <c r="AK15" s="663"/>
      <c r="AL15" s="664" t="s">
        <v>248</v>
      </c>
      <c r="AM15" s="665"/>
      <c r="AN15" s="665"/>
      <c r="AO15" s="666"/>
      <c r="AP15" s="656" t="s">
        <v>269</v>
      </c>
      <c r="AQ15" s="657"/>
      <c r="AR15" s="657"/>
      <c r="AS15" s="657"/>
      <c r="AT15" s="657"/>
      <c r="AU15" s="657"/>
      <c r="AV15" s="657"/>
      <c r="AW15" s="657"/>
      <c r="AX15" s="657"/>
      <c r="AY15" s="657"/>
      <c r="AZ15" s="657"/>
      <c r="BA15" s="657"/>
      <c r="BB15" s="657"/>
      <c r="BC15" s="657"/>
      <c r="BD15" s="657"/>
      <c r="BE15" s="657"/>
      <c r="BF15" s="658"/>
      <c r="BG15" s="659">
        <v>286979</v>
      </c>
      <c r="BH15" s="660"/>
      <c r="BI15" s="660"/>
      <c r="BJ15" s="660"/>
      <c r="BK15" s="660"/>
      <c r="BL15" s="660"/>
      <c r="BM15" s="660"/>
      <c r="BN15" s="661"/>
      <c r="BO15" s="662">
        <v>2.4</v>
      </c>
      <c r="BP15" s="662"/>
      <c r="BQ15" s="662"/>
      <c r="BR15" s="662"/>
      <c r="BS15" s="663" t="s">
        <v>133</v>
      </c>
      <c r="BT15" s="663"/>
      <c r="BU15" s="663"/>
      <c r="BV15" s="663"/>
      <c r="BW15" s="663"/>
      <c r="BX15" s="663"/>
      <c r="BY15" s="663"/>
      <c r="BZ15" s="663"/>
      <c r="CA15" s="663"/>
      <c r="CB15" s="667"/>
      <c r="CD15" s="656" t="s">
        <v>270</v>
      </c>
      <c r="CE15" s="657"/>
      <c r="CF15" s="657"/>
      <c r="CG15" s="657"/>
      <c r="CH15" s="657"/>
      <c r="CI15" s="657"/>
      <c r="CJ15" s="657"/>
      <c r="CK15" s="657"/>
      <c r="CL15" s="657"/>
      <c r="CM15" s="657"/>
      <c r="CN15" s="657"/>
      <c r="CO15" s="657"/>
      <c r="CP15" s="657"/>
      <c r="CQ15" s="658"/>
      <c r="CR15" s="659">
        <v>2361848</v>
      </c>
      <c r="CS15" s="660"/>
      <c r="CT15" s="660"/>
      <c r="CU15" s="660"/>
      <c r="CV15" s="660"/>
      <c r="CW15" s="660"/>
      <c r="CX15" s="660"/>
      <c r="CY15" s="661"/>
      <c r="CZ15" s="662">
        <v>11.7</v>
      </c>
      <c r="DA15" s="662"/>
      <c r="DB15" s="662"/>
      <c r="DC15" s="662"/>
      <c r="DD15" s="668">
        <v>265305</v>
      </c>
      <c r="DE15" s="660"/>
      <c r="DF15" s="660"/>
      <c r="DG15" s="660"/>
      <c r="DH15" s="660"/>
      <c r="DI15" s="660"/>
      <c r="DJ15" s="660"/>
      <c r="DK15" s="660"/>
      <c r="DL15" s="660"/>
      <c r="DM15" s="660"/>
      <c r="DN15" s="660"/>
      <c r="DO15" s="660"/>
      <c r="DP15" s="661"/>
      <c r="DQ15" s="668">
        <v>2162867</v>
      </c>
      <c r="DR15" s="660"/>
      <c r="DS15" s="660"/>
      <c r="DT15" s="660"/>
      <c r="DU15" s="660"/>
      <c r="DV15" s="660"/>
      <c r="DW15" s="660"/>
      <c r="DX15" s="660"/>
      <c r="DY15" s="660"/>
      <c r="DZ15" s="660"/>
      <c r="EA15" s="660"/>
      <c r="EB15" s="660"/>
      <c r="EC15" s="669"/>
    </row>
    <row r="16" spans="2:143" ht="11.25" customHeight="1" x14ac:dyDescent="0.15">
      <c r="B16" s="656" t="s">
        <v>271</v>
      </c>
      <c r="C16" s="657"/>
      <c r="D16" s="657"/>
      <c r="E16" s="657"/>
      <c r="F16" s="657"/>
      <c r="G16" s="657"/>
      <c r="H16" s="657"/>
      <c r="I16" s="657"/>
      <c r="J16" s="657"/>
      <c r="K16" s="657"/>
      <c r="L16" s="657"/>
      <c r="M16" s="657"/>
      <c r="N16" s="657"/>
      <c r="O16" s="657"/>
      <c r="P16" s="657"/>
      <c r="Q16" s="658"/>
      <c r="R16" s="659">
        <v>11778</v>
      </c>
      <c r="S16" s="660"/>
      <c r="T16" s="660"/>
      <c r="U16" s="660"/>
      <c r="V16" s="660"/>
      <c r="W16" s="660"/>
      <c r="X16" s="660"/>
      <c r="Y16" s="661"/>
      <c r="Z16" s="662">
        <v>0.1</v>
      </c>
      <c r="AA16" s="662"/>
      <c r="AB16" s="662"/>
      <c r="AC16" s="662"/>
      <c r="AD16" s="663">
        <v>11778</v>
      </c>
      <c r="AE16" s="663"/>
      <c r="AF16" s="663"/>
      <c r="AG16" s="663"/>
      <c r="AH16" s="663"/>
      <c r="AI16" s="663"/>
      <c r="AJ16" s="663"/>
      <c r="AK16" s="663"/>
      <c r="AL16" s="664">
        <v>0.1</v>
      </c>
      <c r="AM16" s="665"/>
      <c r="AN16" s="665"/>
      <c r="AO16" s="666"/>
      <c r="AP16" s="656" t="s">
        <v>272</v>
      </c>
      <c r="AQ16" s="657"/>
      <c r="AR16" s="657"/>
      <c r="AS16" s="657"/>
      <c r="AT16" s="657"/>
      <c r="AU16" s="657"/>
      <c r="AV16" s="657"/>
      <c r="AW16" s="657"/>
      <c r="AX16" s="657"/>
      <c r="AY16" s="657"/>
      <c r="AZ16" s="657"/>
      <c r="BA16" s="657"/>
      <c r="BB16" s="657"/>
      <c r="BC16" s="657"/>
      <c r="BD16" s="657"/>
      <c r="BE16" s="657"/>
      <c r="BF16" s="658"/>
      <c r="BG16" s="659" t="s">
        <v>248</v>
      </c>
      <c r="BH16" s="660"/>
      <c r="BI16" s="660"/>
      <c r="BJ16" s="660"/>
      <c r="BK16" s="660"/>
      <c r="BL16" s="660"/>
      <c r="BM16" s="660"/>
      <c r="BN16" s="661"/>
      <c r="BO16" s="662" t="s">
        <v>133</v>
      </c>
      <c r="BP16" s="662"/>
      <c r="BQ16" s="662"/>
      <c r="BR16" s="662"/>
      <c r="BS16" s="663" t="s">
        <v>133</v>
      </c>
      <c r="BT16" s="663"/>
      <c r="BU16" s="663"/>
      <c r="BV16" s="663"/>
      <c r="BW16" s="663"/>
      <c r="BX16" s="663"/>
      <c r="BY16" s="663"/>
      <c r="BZ16" s="663"/>
      <c r="CA16" s="663"/>
      <c r="CB16" s="667"/>
      <c r="CD16" s="656" t="s">
        <v>273</v>
      </c>
      <c r="CE16" s="657"/>
      <c r="CF16" s="657"/>
      <c r="CG16" s="657"/>
      <c r="CH16" s="657"/>
      <c r="CI16" s="657"/>
      <c r="CJ16" s="657"/>
      <c r="CK16" s="657"/>
      <c r="CL16" s="657"/>
      <c r="CM16" s="657"/>
      <c r="CN16" s="657"/>
      <c r="CO16" s="657"/>
      <c r="CP16" s="657"/>
      <c r="CQ16" s="658"/>
      <c r="CR16" s="659" t="s">
        <v>133</v>
      </c>
      <c r="CS16" s="660"/>
      <c r="CT16" s="660"/>
      <c r="CU16" s="660"/>
      <c r="CV16" s="660"/>
      <c r="CW16" s="660"/>
      <c r="CX16" s="660"/>
      <c r="CY16" s="661"/>
      <c r="CZ16" s="662" t="s">
        <v>248</v>
      </c>
      <c r="DA16" s="662"/>
      <c r="DB16" s="662"/>
      <c r="DC16" s="662"/>
      <c r="DD16" s="668" t="s">
        <v>133</v>
      </c>
      <c r="DE16" s="660"/>
      <c r="DF16" s="660"/>
      <c r="DG16" s="660"/>
      <c r="DH16" s="660"/>
      <c r="DI16" s="660"/>
      <c r="DJ16" s="660"/>
      <c r="DK16" s="660"/>
      <c r="DL16" s="660"/>
      <c r="DM16" s="660"/>
      <c r="DN16" s="660"/>
      <c r="DO16" s="660"/>
      <c r="DP16" s="661"/>
      <c r="DQ16" s="668" t="s">
        <v>248</v>
      </c>
      <c r="DR16" s="660"/>
      <c r="DS16" s="660"/>
      <c r="DT16" s="660"/>
      <c r="DU16" s="660"/>
      <c r="DV16" s="660"/>
      <c r="DW16" s="660"/>
      <c r="DX16" s="660"/>
      <c r="DY16" s="660"/>
      <c r="DZ16" s="660"/>
      <c r="EA16" s="660"/>
      <c r="EB16" s="660"/>
      <c r="EC16" s="669"/>
    </row>
    <row r="17" spans="2:133" ht="11.25" customHeight="1" x14ac:dyDescent="0.15">
      <c r="B17" s="656" t="s">
        <v>274</v>
      </c>
      <c r="C17" s="657"/>
      <c r="D17" s="657"/>
      <c r="E17" s="657"/>
      <c r="F17" s="657"/>
      <c r="G17" s="657"/>
      <c r="H17" s="657"/>
      <c r="I17" s="657"/>
      <c r="J17" s="657"/>
      <c r="K17" s="657"/>
      <c r="L17" s="657"/>
      <c r="M17" s="657"/>
      <c r="N17" s="657"/>
      <c r="O17" s="657"/>
      <c r="P17" s="657"/>
      <c r="Q17" s="658"/>
      <c r="R17" s="659">
        <v>114315</v>
      </c>
      <c r="S17" s="660"/>
      <c r="T17" s="660"/>
      <c r="U17" s="660"/>
      <c r="V17" s="660"/>
      <c r="W17" s="660"/>
      <c r="X17" s="660"/>
      <c r="Y17" s="661"/>
      <c r="Z17" s="662">
        <v>0.5</v>
      </c>
      <c r="AA17" s="662"/>
      <c r="AB17" s="662"/>
      <c r="AC17" s="662"/>
      <c r="AD17" s="663">
        <v>114315</v>
      </c>
      <c r="AE17" s="663"/>
      <c r="AF17" s="663"/>
      <c r="AG17" s="663"/>
      <c r="AH17" s="663"/>
      <c r="AI17" s="663"/>
      <c r="AJ17" s="663"/>
      <c r="AK17" s="663"/>
      <c r="AL17" s="664">
        <v>0.9</v>
      </c>
      <c r="AM17" s="665"/>
      <c r="AN17" s="665"/>
      <c r="AO17" s="666"/>
      <c r="AP17" s="656" t="s">
        <v>275</v>
      </c>
      <c r="AQ17" s="657"/>
      <c r="AR17" s="657"/>
      <c r="AS17" s="657"/>
      <c r="AT17" s="657"/>
      <c r="AU17" s="657"/>
      <c r="AV17" s="657"/>
      <c r="AW17" s="657"/>
      <c r="AX17" s="657"/>
      <c r="AY17" s="657"/>
      <c r="AZ17" s="657"/>
      <c r="BA17" s="657"/>
      <c r="BB17" s="657"/>
      <c r="BC17" s="657"/>
      <c r="BD17" s="657"/>
      <c r="BE17" s="657"/>
      <c r="BF17" s="658"/>
      <c r="BG17" s="659" t="s">
        <v>248</v>
      </c>
      <c r="BH17" s="660"/>
      <c r="BI17" s="660"/>
      <c r="BJ17" s="660"/>
      <c r="BK17" s="660"/>
      <c r="BL17" s="660"/>
      <c r="BM17" s="660"/>
      <c r="BN17" s="661"/>
      <c r="BO17" s="662" t="s">
        <v>248</v>
      </c>
      <c r="BP17" s="662"/>
      <c r="BQ17" s="662"/>
      <c r="BR17" s="662"/>
      <c r="BS17" s="663" t="s">
        <v>248</v>
      </c>
      <c r="BT17" s="663"/>
      <c r="BU17" s="663"/>
      <c r="BV17" s="663"/>
      <c r="BW17" s="663"/>
      <c r="BX17" s="663"/>
      <c r="BY17" s="663"/>
      <c r="BZ17" s="663"/>
      <c r="CA17" s="663"/>
      <c r="CB17" s="667"/>
      <c r="CD17" s="656" t="s">
        <v>276</v>
      </c>
      <c r="CE17" s="657"/>
      <c r="CF17" s="657"/>
      <c r="CG17" s="657"/>
      <c r="CH17" s="657"/>
      <c r="CI17" s="657"/>
      <c r="CJ17" s="657"/>
      <c r="CK17" s="657"/>
      <c r="CL17" s="657"/>
      <c r="CM17" s="657"/>
      <c r="CN17" s="657"/>
      <c r="CO17" s="657"/>
      <c r="CP17" s="657"/>
      <c r="CQ17" s="658"/>
      <c r="CR17" s="659">
        <v>323071</v>
      </c>
      <c r="CS17" s="660"/>
      <c r="CT17" s="660"/>
      <c r="CU17" s="660"/>
      <c r="CV17" s="660"/>
      <c r="CW17" s="660"/>
      <c r="CX17" s="660"/>
      <c r="CY17" s="661"/>
      <c r="CZ17" s="662">
        <v>1.6</v>
      </c>
      <c r="DA17" s="662"/>
      <c r="DB17" s="662"/>
      <c r="DC17" s="662"/>
      <c r="DD17" s="668" t="s">
        <v>248</v>
      </c>
      <c r="DE17" s="660"/>
      <c r="DF17" s="660"/>
      <c r="DG17" s="660"/>
      <c r="DH17" s="660"/>
      <c r="DI17" s="660"/>
      <c r="DJ17" s="660"/>
      <c r="DK17" s="660"/>
      <c r="DL17" s="660"/>
      <c r="DM17" s="660"/>
      <c r="DN17" s="660"/>
      <c r="DO17" s="660"/>
      <c r="DP17" s="661"/>
      <c r="DQ17" s="668">
        <v>320261</v>
      </c>
      <c r="DR17" s="660"/>
      <c r="DS17" s="660"/>
      <c r="DT17" s="660"/>
      <c r="DU17" s="660"/>
      <c r="DV17" s="660"/>
      <c r="DW17" s="660"/>
      <c r="DX17" s="660"/>
      <c r="DY17" s="660"/>
      <c r="DZ17" s="660"/>
      <c r="EA17" s="660"/>
      <c r="EB17" s="660"/>
      <c r="EC17" s="669"/>
    </row>
    <row r="18" spans="2:133" ht="11.25" customHeight="1" x14ac:dyDescent="0.15">
      <c r="B18" s="656" t="s">
        <v>277</v>
      </c>
      <c r="C18" s="657"/>
      <c r="D18" s="657"/>
      <c r="E18" s="657"/>
      <c r="F18" s="657"/>
      <c r="G18" s="657"/>
      <c r="H18" s="657"/>
      <c r="I18" s="657"/>
      <c r="J18" s="657"/>
      <c r="K18" s="657"/>
      <c r="L18" s="657"/>
      <c r="M18" s="657"/>
      <c r="N18" s="657"/>
      <c r="O18" s="657"/>
      <c r="P18" s="657"/>
      <c r="Q18" s="658"/>
      <c r="R18" s="659">
        <v>49785</v>
      </c>
      <c r="S18" s="660"/>
      <c r="T18" s="660"/>
      <c r="U18" s="660"/>
      <c r="V18" s="660"/>
      <c r="W18" s="660"/>
      <c r="X18" s="660"/>
      <c r="Y18" s="661"/>
      <c r="Z18" s="662">
        <v>0.2</v>
      </c>
      <c r="AA18" s="662"/>
      <c r="AB18" s="662"/>
      <c r="AC18" s="662"/>
      <c r="AD18" s="663">
        <v>49785</v>
      </c>
      <c r="AE18" s="663"/>
      <c r="AF18" s="663"/>
      <c r="AG18" s="663"/>
      <c r="AH18" s="663"/>
      <c r="AI18" s="663"/>
      <c r="AJ18" s="663"/>
      <c r="AK18" s="663"/>
      <c r="AL18" s="664">
        <v>0.4</v>
      </c>
      <c r="AM18" s="665"/>
      <c r="AN18" s="665"/>
      <c r="AO18" s="666"/>
      <c r="AP18" s="656" t="s">
        <v>278</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248</v>
      </c>
      <c r="BP18" s="662"/>
      <c r="BQ18" s="662"/>
      <c r="BR18" s="662"/>
      <c r="BS18" s="663" t="s">
        <v>133</v>
      </c>
      <c r="BT18" s="663"/>
      <c r="BU18" s="663"/>
      <c r="BV18" s="663"/>
      <c r="BW18" s="663"/>
      <c r="BX18" s="663"/>
      <c r="BY18" s="663"/>
      <c r="BZ18" s="663"/>
      <c r="CA18" s="663"/>
      <c r="CB18" s="667"/>
      <c r="CD18" s="656" t="s">
        <v>279</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248</v>
      </c>
      <c r="DA18" s="662"/>
      <c r="DB18" s="662"/>
      <c r="DC18" s="662"/>
      <c r="DD18" s="668" t="s">
        <v>248</v>
      </c>
      <c r="DE18" s="660"/>
      <c r="DF18" s="660"/>
      <c r="DG18" s="660"/>
      <c r="DH18" s="660"/>
      <c r="DI18" s="660"/>
      <c r="DJ18" s="660"/>
      <c r="DK18" s="660"/>
      <c r="DL18" s="660"/>
      <c r="DM18" s="660"/>
      <c r="DN18" s="660"/>
      <c r="DO18" s="660"/>
      <c r="DP18" s="661"/>
      <c r="DQ18" s="668" t="s">
        <v>248</v>
      </c>
      <c r="DR18" s="660"/>
      <c r="DS18" s="660"/>
      <c r="DT18" s="660"/>
      <c r="DU18" s="660"/>
      <c r="DV18" s="660"/>
      <c r="DW18" s="660"/>
      <c r="DX18" s="660"/>
      <c r="DY18" s="660"/>
      <c r="DZ18" s="660"/>
      <c r="EA18" s="660"/>
      <c r="EB18" s="660"/>
      <c r="EC18" s="669"/>
    </row>
    <row r="19" spans="2:133" ht="11.25" customHeight="1" x14ac:dyDescent="0.15">
      <c r="B19" s="656" t="s">
        <v>280</v>
      </c>
      <c r="C19" s="657"/>
      <c r="D19" s="657"/>
      <c r="E19" s="657"/>
      <c r="F19" s="657"/>
      <c r="G19" s="657"/>
      <c r="H19" s="657"/>
      <c r="I19" s="657"/>
      <c r="J19" s="657"/>
      <c r="K19" s="657"/>
      <c r="L19" s="657"/>
      <c r="M19" s="657"/>
      <c r="N19" s="657"/>
      <c r="O19" s="657"/>
      <c r="P19" s="657"/>
      <c r="Q19" s="658"/>
      <c r="R19" s="659">
        <v>46832</v>
      </c>
      <c r="S19" s="660"/>
      <c r="T19" s="660"/>
      <c r="U19" s="660"/>
      <c r="V19" s="660"/>
      <c r="W19" s="660"/>
      <c r="X19" s="660"/>
      <c r="Y19" s="661"/>
      <c r="Z19" s="662">
        <v>0.2</v>
      </c>
      <c r="AA19" s="662"/>
      <c r="AB19" s="662"/>
      <c r="AC19" s="662"/>
      <c r="AD19" s="663">
        <v>46832</v>
      </c>
      <c r="AE19" s="663"/>
      <c r="AF19" s="663"/>
      <c r="AG19" s="663"/>
      <c r="AH19" s="663"/>
      <c r="AI19" s="663"/>
      <c r="AJ19" s="663"/>
      <c r="AK19" s="663"/>
      <c r="AL19" s="664">
        <v>0.4</v>
      </c>
      <c r="AM19" s="665"/>
      <c r="AN19" s="665"/>
      <c r="AO19" s="666"/>
      <c r="AP19" s="656" t="s">
        <v>281</v>
      </c>
      <c r="AQ19" s="657"/>
      <c r="AR19" s="657"/>
      <c r="AS19" s="657"/>
      <c r="AT19" s="657"/>
      <c r="AU19" s="657"/>
      <c r="AV19" s="657"/>
      <c r="AW19" s="657"/>
      <c r="AX19" s="657"/>
      <c r="AY19" s="657"/>
      <c r="AZ19" s="657"/>
      <c r="BA19" s="657"/>
      <c r="BB19" s="657"/>
      <c r="BC19" s="657"/>
      <c r="BD19" s="657"/>
      <c r="BE19" s="657"/>
      <c r="BF19" s="658"/>
      <c r="BG19" s="659">
        <v>637388</v>
      </c>
      <c r="BH19" s="660"/>
      <c r="BI19" s="660"/>
      <c r="BJ19" s="660"/>
      <c r="BK19" s="660"/>
      <c r="BL19" s="660"/>
      <c r="BM19" s="660"/>
      <c r="BN19" s="661"/>
      <c r="BO19" s="662">
        <v>5.4</v>
      </c>
      <c r="BP19" s="662"/>
      <c r="BQ19" s="662"/>
      <c r="BR19" s="662"/>
      <c r="BS19" s="663" t="s">
        <v>133</v>
      </c>
      <c r="BT19" s="663"/>
      <c r="BU19" s="663"/>
      <c r="BV19" s="663"/>
      <c r="BW19" s="663"/>
      <c r="BX19" s="663"/>
      <c r="BY19" s="663"/>
      <c r="BZ19" s="663"/>
      <c r="CA19" s="663"/>
      <c r="CB19" s="667"/>
      <c r="CD19" s="656" t="s">
        <v>282</v>
      </c>
      <c r="CE19" s="657"/>
      <c r="CF19" s="657"/>
      <c r="CG19" s="657"/>
      <c r="CH19" s="657"/>
      <c r="CI19" s="657"/>
      <c r="CJ19" s="657"/>
      <c r="CK19" s="657"/>
      <c r="CL19" s="657"/>
      <c r="CM19" s="657"/>
      <c r="CN19" s="657"/>
      <c r="CO19" s="657"/>
      <c r="CP19" s="657"/>
      <c r="CQ19" s="658"/>
      <c r="CR19" s="659" t="s">
        <v>248</v>
      </c>
      <c r="CS19" s="660"/>
      <c r="CT19" s="660"/>
      <c r="CU19" s="660"/>
      <c r="CV19" s="660"/>
      <c r="CW19" s="660"/>
      <c r="CX19" s="660"/>
      <c r="CY19" s="661"/>
      <c r="CZ19" s="662" t="s">
        <v>133</v>
      </c>
      <c r="DA19" s="662"/>
      <c r="DB19" s="662"/>
      <c r="DC19" s="662"/>
      <c r="DD19" s="668" t="s">
        <v>248</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72" t="s">
        <v>283</v>
      </c>
      <c r="C20" s="673"/>
      <c r="D20" s="673"/>
      <c r="E20" s="673"/>
      <c r="F20" s="673"/>
      <c r="G20" s="673"/>
      <c r="H20" s="673"/>
      <c r="I20" s="673"/>
      <c r="J20" s="673"/>
      <c r="K20" s="673"/>
      <c r="L20" s="673"/>
      <c r="M20" s="673"/>
      <c r="N20" s="673"/>
      <c r="O20" s="673"/>
      <c r="P20" s="673"/>
      <c r="Q20" s="674"/>
      <c r="R20" s="659">
        <v>2953</v>
      </c>
      <c r="S20" s="660"/>
      <c r="T20" s="660"/>
      <c r="U20" s="660"/>
      <c r="V20" s="660"/>
      <c r="W20" s="660"/>
      <c r="X20" s="660"/>
      <c r="Y20" s="661"/>
      <c r="Z20" s="662">
        <v>0</v>
      </c>
      <c r="AA20" s="662"/>
      <c r="AB20" s="662"/>
      <c r="AC20" s="662"/>
      <c r="AD20" s="663">
        <v>2953</v>
      </c>
      <c r="AE20" s="663"/>
      <c r="AF20" s="663"/>
      <c r="AG20" s="663"/>
      <c r="AH20" s="663"/>
      <c r="AI20" s="663"/>
      <c r="AJ20" s="663"/>
      <c r="AK20" s="663"/>
      <c r="AL20" s="664">
        <v>0</v>
      </c>
      <c r="AM20" s="665"/>
      <c r="AN20" s="665"/>
      <c r="AO20" s="666"/>
      <c r="AP20" s="656" t="s">
        <v>284</v>
      </c>
      <c r="AQ20" s="657"/>
      <c r="AR20" s="657"/>
      <c r="AS20" s="657"/>
      <c r="AT20" s="657"/>
      <c r="AU20" s="657"/>
      <c r="AV20" s="657"/>
      <c r="AW20" s="657"/>
      <c r="AX20" s="657"/>
      <c r="AY20" s="657"/>
      <c r="AZ20" s="657"/>
      <c r="BA20" s="657"/>
      <c r="BB20" s="657"/>
      <c r="BC20" s="657"/>
      <c r="BD20" s="657"/>
      <c r="BE20" s="657"/>
      <c r="BF20" s="658"/>
      <c r="BG20" s="659">
        <v>637388</v>
      </c>
      <c r="BH20" s="660"/>
      <c r="BI20" s="660"/>
      <c r="BJ20" s="660"/>
      <c r="BK20" s="660"/>
      <c r="BL20" s="660"/>
      <c r="BM20" s="660"/>
      <c r="BN20" s="661"/>
      <c r="BO20" s="662">
        <v>5.4</v>
      </c>
      <c r="BP20" s="662"/>
      <c r="BQ20" s="662"/>
      <c r="BR20" s="662"/>
      <c r="BS20" s="663" t="s">
        <v>133</v>
      </c>
      <c r="BT20" s="663"/>
      <c r="BU20" s="663"/>
      <c r="BV20" s="663"/>
      <c r="BW20" s="663"/>
      <c r="BX20" s="663"/>
      <c r="BY20" s="663"/>
      <c r="BZ20" s="663"/>
      <c r="CA20" s="663"/>
      <c r="CB20" s="667"/>
      <c r="CD20" s="656" t="s">
        <v>285</v>
      </c>
      <c r="CE20" s="657"/>
      <c r="CF20" s="657"/>
      <c r="CG20" s="657"/>
      <c r="CH20" s="657"/>
      <c r="CI20" s="657"/>
      <c r="CJ20" s="657"/>
      <c r="CK20" s="657"/>
      <c r="CL20" s="657"/>
      <c r="CM20" s="657"/>
      <c r="CN20" s="657"/>
      <c r="CO20" s="657"/>
      <c r="CP20" s="657"/>
      <c r="CQ20" s="658"/>
      <c r="CR20" s="659">
        <v>20219176</v>
      </c>
      <c r="CS20" s="660"/>
      <c r="CT20" s="660"/>
      <c r="CU20" s="660"/>
      <c r="CV20" s="660"/>
      <c r="CW20" s="660"/>
      <c r="CX20" s="660"/>
      <c r="CY20" s="661"/>
      <c r="CZ20" s="662">
        <v>100</v>
      </c>
      <c r="DA20" s="662"/>
      <c r="DB20" s="662"/>
      <c r="DC20" s="662"/>
      <c r="DD20" s="668">
        <v>1632960</v>
      </c>
      <c r="DE20" s="660"/>
      <c r="DF20" s="660"/>
      <c r="DG20" s="660"/>
      <c r="DH20" s="660"/>
      <c r="DI20" s="660"/>
      <c r="DJ20" s="660"/>
      <c r="DK20" s="660"/>
      <c r="DL20" s="660"/>
      <c r="DM20" s="660"/>
      <c r="DN20" s="660"/>
      <c r="DO20" s="660"/>
      <c r="DP20" s="661"/>
      <c r="DQ20" s="668">
        <v>15899312</v>
      </c>
      <c r="DR20" s="660"/>
      <c r="DS20" s="660"/>
      <c r="DT20" s="660"/>
      <c r="DU20" s="660"/>
      <c r="DV20" s="660"/>
      <c r="DW20" s="660"/>
      <c r="DX20" s="660"/>
      <c r="DY20" s="660"/>
      <c r="DZ20" s="660"/>
      <c r="EA20" s="660"/>
      <c r="EB20" s="660"/>
      <c r="EC20" s="669"/>
    </row>
    <row r="21" spans="2:133" ht="11.25" customHeight="1" x14ac:dyDescent="0.15">
      <c r="B21" s="656" t="s">
        <v>286</v>
      </c>
      <c r="C21" s="657"/>
      <c r="D21" s="657"/>
      <c r="E21" s="657"/>
      <c r="F21" s="657"/>
      <c r="G21" s="657"/>
      <c r="H21" s="657"/>
      <c r="I21" s="657"/>
      <c r="J21" s="657"/>
      <c r="K21" s="657"/>
      <c r="L21" s="657"/>
      <c r="M21" s="657"/>
      <c r="N21" s="657"/>
      <c r="O21" s="657"/>
      <c r="P21" s="657"/>
      <c r="Q21" s="658"/>
      <c r="R21" s="659">
        <v>23393</v>
      </c>
      <c r="S21" s="660"/>
      <c r="T21" s="660"/>
      <c r="U21" s="660"/>
      <c r="V21" s="660"/>
      <c r="W21" s="660"/>
      <c r="X21" s="660"/>
      <c r="Y21" s="661"/>
      <c r="Z21" s="662">
        <v>0.1</v>
      </c>
      <c r="AA21" s="662"/>
      <c r="AB21" s="662"/>
      <c r="AC21" s="662"/>
      <c r="AD21" s="663" t="s">
        <v>248</v>
      </c>
      <c r="AE21" s="663"/>
      <c r="AF21" s="663"/>
      <c r="AG21" s="663"/>
      <c r="AH21" s="663"/>
      <c r="AI21" s="663"/>
      <c r="AJ21" s="663"/>
      <c r="AK21" s="663"/>
      <c r="AL21" s="664" t="s">
        <v>248</v>
      </c>
      <c r="AM21" s="665"/>
      <c r="AN21" s="665"/>
      <c r="AO21" s="666"/>
      <c r="AP21" s="656" t="s">
        <v>287</v>
      </c>
      <c r="AQ21" s="675"/>
      <c r="AR21" s="675"/>
      <c r="AS21" s="675"/>
      <c r="AT21" s="675"/>
      <c r="AU21" s="675"/>
      <c r="AV21" s="675"/>
      <c r="AW21" s="675"/>
      <c r="AX21" s="675"/>
      <c r="AY21" s="675"/>
      <c r="AZ21" s="675"/>
      <c r="BA21" s="675"/>
      <c r="BB21" s="675"/>
      <c r="BC21" s="675"/>
      <c r="BD21" s="675"/>
      <c r="BE21" s="675"/>
      <c r="BF21" s="676"/>
      <c r="BG21" s="659" t="s">
        <v>248</v>
      </c>
      <c r="BH21" s="660"/>
      <c r="BI21" s="660"/>
      <c r="BJ21" s="660"/>
      <c r="BK21" s="660"/>
      <c r="BL21" s="660"/>
      <c r="BM21" s="660"/>
      <c r="BN21" s="661"/>
      <c r="BO21" s="662" t="s">
        <v>133</v>
      </c>
      <c r="BP21" s="662"/>
      <c r="BQ21" s="662"/>
      <c r="BR21" s="662"/>
      <c r="BS21" s="663" t="s">
        <v>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288</v>
      </c>
      <c r="C22" s="657"/>
      <c r="D22" s="657"/>
      <c r="E22" s="657"/>
      <c r="F22" s="657"/>
      <c r="G22" s="657"/>
      <c r="H22" s="657"/>
      <c r="I22" s="657"/>
      <c r="J22" s="657"/>
      <c r="K22" s="657"/>
      <c r="L22" s="657"/>
      <c r="M22" s="657"/>
      <c r="N22" s="657"/>
      <c r="O22" s="657"/>
      <c r="P22" s="657"/>
      <c r="Q22" s="658"/>
      <c r="R22" s="659" t="s">
        <v>248</v>
      </c>
      <c r="S22" s="660"/>
      <c r="T22" s="660"/>
      <c r="U22" s="660"/>
      <c r="V22" s="660"/>
      <c r="W22" s="660"/>
      <c r="X22" s="660"/>
      <c r="Y22" s="661"/>
      <c r="Z22" s="662" t="s">
        <v>133</v>
      </c>
      <c r="AA22" s="662"/>
      <c r="AB22" s="662"/>
      <c r="AC22" s="662"/>
      <c r="AD22" s="663" t="s">
        <v>248</v>
      </c>
      <c r="AE22" s="663"/>
      <c r="AF22" s="663"/>
      <c r="AG22" s="663"/>
      <c r="AH22" s="663"/>
      <c r="AI22" s="663"/>
      <c r="AJ22" s="663"/>
      <c r="AK22" s="663"/>
      <c r="AL22" s="664" t="s">
        <v>248</v>
      </c>
      <c r="AM22" s="665"/>
      <c r="AN22" s="665"/>
      <c r="AO22" s="666"/>
      <c r="AP22" s="656" t="s">
        <v>289</v>
      </c>
      <c r="AQ22" s="675"/>
      <c r="AR22" s="675"/>
      <c r="AS22" s="675"/>
      <c r="AT22" s="675"/>
      <c r="AU22" s="675"/>
      <c r="AV22" s="675"/>
      <c r="AW22" s="675"/>
      <c r="AX22" s="675"/>
      <c r="AY22" s="675"/>
      <c r="AZ22" s="675"/>
      <c r="BA22" s="675"/>
      <c r="BB22" s="675"/>
      <c r="BC22" s="675"/>
      <c r="BD22" s="675"/>
      <c r="BE22" s="675"/>
      <c r="BF22" s="676"/>
      <c r="BG22" s="659" t="s">
        <v>248</v>
      </c>
      <c r="BH22" s="660"/>
      <c r="BI22" s="660"/>
      <c r="BJ22" s="660"/>
      <c r="BK22" s="660"/>
      <c r="BL22" s="660"/>
      <c r="BM22" s="660"/>
      <c r="BN22" s="661"/>
      <c r="BO22" s="662" t="s">
        <v>248</v>
      </c>
      <c r="BP22" s="662"/>
      <c r="BQ22" s="662"/>
      <c r="BR22" s="662"/>
      <c r="BS22" s="663" t="s">
        <v>133</v>
      </c>
      <c r="BT22" s="663"/>
      <c r="BU22" s="663"/>
      <c r="BV22" s="663"/>
      <c r="BW22" s="663"/>
      <c r="BX22" s="663"/>
      <c r="BY22" s="663"/>
      <c r="BZ22" s="663"/>
      <c r="CA22" s="663"/>
      <c r="CB22" s="667"/>
      <c r="CD22" s="641" t="s">
        <v>290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291</v>
      </c>
      <c r="C23" s="657"/>
      <c r="D23" s="657"/>
      <c r="E23" s="657"/>
      <c r="F23" s="657"/>
      <c r="G23" s="657"/>
      <c r="H23" s="657"/>
      <c r="I23" s="657"/>
      <c r="J23" s="657"/>
      <c r="K23" s="657"/>
      <c r="L23" s="657"/>
      <c r="M23" s="657"/>
      <c r="N23" s="657"/>
      <c r="O23" s="657"/>
      <c r="P23" s="657"/>
      <c r="Q23" s="658"/>
      <c r="R23" s="659">
        <v>18931</v>
      </c>
      <c r="S23" s="660"/>
      <c r="T23" s="660"/>
      <c r="U23" s="660"/>
      <c r="V23" s="660"/>
      <c r="W23" s="660"/>
      <c r="X23" s="660"/>
      <c r="Y23" s="661"/>
      <c r="Z23" s="662">
        <v>0.1</v>
      </c>
      <c r="AA23" s="662"/>
      <c r="AB23" s="662"/>
      <c r="AC23" s="662"/>
      <c r="AD23" s="663" t="s">
        <v>133</v>
      </c>
      <c r="AE23" s="663"/>
      <c r="AF23" s="663"/>
      <c r="AG23" s="663"/>
      <c r="AH23" s="663"/>
      <c r="AI23" s="663"/>
      <c r="AJ23" s="663"/>
      <c r="AK23" s="663"/>
      <c r="AL23" s="664" t="s">
        <v>248</v>
      </c>
      <c r="AM23" s="665"/>
      <c r="AN23" s="665"/>
      <c r="AO23" s="666"/>
      <c r="AP23" s="656" t="s">
        <v>292</v>
      </c>
      <c r="AQ23" s="675"/>
      <c r="AR23" s="675"/>
      <c r="AS23" s="675"/>
      <c r="AT23" s="675"/>
      <c r="AU23" s="675"/>
      <c r="AV23" s="675"/>
      <c r="AW23" s="675"/>
      <c r="AX23" s="675"/>
      <c r="AY23" s="675"/>
      <c r="AZ23" s="675"/>
      <c r="BA23" s="675"/>
      <c r="BB23" s="675"/>
      <c r="BC23" s="675"/>
      <c r="BD23" s="675"/>
      <c r="BE23" s="675"/>
      <c r="BF23" s="676"/>
      <c r="BG23" s="659">
        <v>637388</v>
      </c>
      <c r="BH23" s="660"/>
      <c r="BI23" s="660"/>
      <c r="BJ23" s="660"/>
      <c r="BK23" s="660"/>
      <c r="BL23" s="660"/>
      <c r="BM23" s="660"/>
      <c r="BN23" s="661"/>
      <c r="BO23" s="662">
        <v>5.4</v>
      </c>
      <c r="BP23" s="662"/>
      <c r="BQ23" s="662"/>
      <c r="BR23" s="662"/>
      <c r="BS23" s="663" t="s">
        <v>248</v>
      </c>
      <c r="BT23" s="663"/>
      <c r="BU23" s="663"/>
      <c r="BV23" s="663"/>
      <c r="BW23" s="663"/>
      <c r="BX23" s="663"/>
      <c r="BY23" s="663"/>
      <c r="BZ23" s="663"/>
      <c r="CA23" s="663"/>
      <c r="CB23" s="667"/>
      <c r="CD23" s="641" t="s">
        <v>231</v>
      </c>
      <c r="CE23" s="642"/>
      <c r="CF23" s="642"/>
      <c r="CG23" s="642"/>
      <c r="CH23" s="642"/>
      <c r="CI23" s="642"/>
      <c r="CJ23" s="642"/>
      <c r="CK23" s="642"/>
      <c r="CL23" s="642"/>
      <c r="CM23" s="642"/>
      <c r="CN23" s="642"/>
      <c r="CO23" s="642"/>
      <c r="CP23" s="642"/>
      <c r="CQ23" s="643"/>
      <c r="CR23" s="641" t="s">
        <v>293</v>
      </c>
      <c r="CS23" s="642"/>
      <c r="CT23" s="642"/>
      <c r="CU23" s="642"/>
      <c r="CV23" s="642"/>
      <c r="CW23" s="642"/>
      <c r="CX23" s="642"/>
      <c r="CY23" s="643"/>
      <c r="CZ23" s="641" t="s">
        <v>294</v>
      </c>
      <c r="DA23" s="642"/>
      <c r="DB23" s="642"/>
      <c r="DC23" s="643"/>
      <c r="DD23" s="641" t="s">
        <v>295</v>
      </c>
      <c r="DE23" s="642"/>
      <c r="DF23" s="642"/>
      <c r="DG23" s="642"/>
      <c r="DH23" s="642"/>
      <c r="DI23" s="642"/>
      <c r="DJ23" s="642"/>
      <c r="DK23" s="643"/>
      <c r="DL23" s="686" t="s">
        <v>296</v>
      </c>
      <c r="DM23" s="687"/>
      <c r="DN23" s="687"/>
      <c r="DO23" s="687"/>
      <c r="DP23" s="687"/>
      <c r="DQ23" s="687"/>
      <c r="DR23" s="687"/>
      <c r="DS23" s="687"/>
      <c r="DT23" s="687"/>
      <c r="DU23" s="687"/>
      <c r="DV23" s="688"/>
      <c r="DW23" s="641" t="s">
        <v>297</v>
      </c>
      <c r="DX23" s="642"/>
      <c r="DY23" s="642"/>
      <c r="DZ23" s="642"/>
      <c r="EA23" s="642"/>
      <c r="EB23" s="642"/>
      <c r="EC23" s="643"/>
    </row>
    <row r="24" spans="2:133" ht="11.25" customHeight="1" x14ac:dyDescent="0.15">
      <c r="B24" s="656" t="s">
        <v>298</v>
      </c>
      <c r="C24" s="657"/>
      <c r="D24" s="657"/>
      <c r="E24" s="657"/>
      <c r="F24" s="657"/>
      <c r="G24" s="657"/>
      <c r="H24" s="657"/>
      <c r="I24" s="657"/>
      <c r="J24" s="657"/>
      <c r="K24" s="657"/>
      <c r="L24" s="657"/>
      <c r="M24" s="657"/>
      <c r="N24" s="657"/>
      <c r="O24" s="657"/>
      <c r="P24" s="657"/>
      <c r="Q24" s="658"/>
      <c r="R24" s="659">
        <v>4462</v>
      </c>
      <c r="S24" s="660"/>
      <c r="T24" s="660"/>
      <c r="U24" s="660"/>
      <c r="V24" s="660"/>
      <c r="W24" s="660"/>
      <c r="X24" s="660"/>
      <c r="Y24" s="661"/>
      <c r="Z24" s="662">
        <v>0</v>
      </c>
      <c r="AA24" s="662"/>
      <c r="AB24" s="662"/>
      <c r="AC24" s="662"/>
      <c r="AD24" s="663" t="s">
        <v>248</v>
      </c>
      <c r="AE24" s="663"/>
      <c r="AF24" s="663"/>
      <c r="AG24" s="663"/>
      <c r="AH24" s="663"/>
      <c r="AI24" s="663"/>
      <c r="AJ24" s="663"/>
      <c r="AK24" s="663"/>
      <c r="AL24" s="664" t="s">
        <v>248</v>
      </c>
      <c r="AM24" s="665"/>
      <c r="AN24" s="665"/>
      <c r="AO24" s="666"/>
      <c r="AP24" s="656" t="s">
        <v>299</v>
      </c>
      <c r="AQ24" s="675"/>
      <c r="AR24" s="675"/>
      <c r="AS24" s="675"/>
      <c r="AT24" s="675"/>
      <c r="AU24" s="675"/>
      <c r="AV24" s="675"/>
      <c r="AW24" s="675"/>
      <c r="AX24" s="675"/>
      <c r="AY24" s="675"/>
      <c r="AZ24" s="675"/>
      <c r="BA24" s="675"/>
      <c r="BB24" s="675"/>
      <c r="BC24" s="675"/>
      <c r="BD24" s="675"/>
      <c r="BE24" s="675"/>
      <c r="BF24" s="676"/>
      <c r="BG24" s="659" t="s">
        <v>248</v>
      </c>
      <c r="BH24" s="660"/>
      <c r="BI24" s="660"/>
      <c r="BJ24" s="660"/>
      <c r="BK24" s="660"/>
      <c r="BL24" s="660"/>
      <c r="BM24" s="660"/>
      <c r="BN24" s="661"/>
      <c r="BO24" s="662" t="s">
        <v>133</v>
      </c>
      <c r="BP24" s="662"/>
      <c r="BQ24" s="662"/>
      <c r="BR24" s="662"/>
      <c r="BS24" s="663" t="s">
        <v>248</v>
      </c>
      <c r="BT24" s="663"/>
      <c r="BU24" s="663"/>
      <c r="BV24" s="663"/>
      <c r="BW24" s="663"/>
      <c r="BX24" s="663"/>
      <c r="BY24" s="663"/>
      <c r="BZ24" s="663"/>
      <c r="CA24" s="663"/>
      <c r="CB24" s="667"/>
      <c r="CD24" s="645" t="s">
        <v>300</v>
      </c>
      <c r="CE24" s="646"/>
      <c r="CF24" s="646"/>
      <c r="CG24" s="646"/>
      <c r="CH24" s="646"/>
      <c r="CI24" s="646"/>
      <c r="CJ24" s="646"/>
      <c r="CK24" s="646"/>
      <c r="CL24" s="646"/>
      <c r="CM24" s="646"/>
      <c r="CN24" s="646"/>
      <c r="CO24" s="646"/>
      <c r="CP24" s="646"/>
      <c r="CQ24" s="647"/>
      <c r="CR24" s="648">
        <v>7422126</v>
      </c>
      <c r="CS24" s="649"/>
      <c r="CT24" s="649"/>
      <c r="CU24" s="649"/>
      <c r="CV24" s="649"/>
      <c r="CW24" s="649"/>
      <c r="CX24" s="649"/>
      <c r="CY24" s="650"/>
      <c r="CZ24" s="653">
        <v>36.700000000000003</v>
      </c>
      <c r="DA24" s="654"/>
      <c r="DB24" s="654"/>
      <c r="DC24" s="670"/>
      <c r="DD24" s="691">
        <v>5042372</v>
      </c>
      <c r="DE24" s="649"/>
      <c r="DF24" s="649"/>
      <c r="DG24" s="649"/>
      <c r="DH24" s="649"/>
      <c r="DI24" s="649"/>
      <c r="DJ24" s="649"/>
      <c r="DK24" s="650"/>
      <c r="DL24" s="691">
        <v>4950201</v>
      </c>
      <c r="DM24" s="649"/>
      <c r="DN24" s="649"/>
      <c r="DO24" s="649"/>
      <c r="DP24" s="649"/>
      <c r="DQ24" s="649"/>
      <c r="DR24" s="649"/>
      <c r="DS24" s="649"/>
      <c r="DT24" s="649"/>
      <c r="DU24" s="649"/>
      <c r="DV24" s="650"/>
      <c r="DW24" s="653">
        <v>39.700000000000003</v>
      </c>
      <c r="DX24" s="654"/>
      <c r="DY24" s="654"/>
      <c r="DZ24" s="654"/>
      <c r="EA24" s="654"/>
      <c r="EB24" s="654"/>
      <c r="EC24" s="655"/>
    </row>
    <row r="25" spans="2:133" ht="11.25" customHeight="1" x14ac:dyDescent="0.15">
      <c r="B25" s="656" t="s">
        <v>301</v>
      </c>
      <c r="C25" s="657"/>
      <c r="D25" s="657"/>
      <c r="E25" s="657"/>
      <c r="F25" s="657"/>
      <c r="G25" s="657"/>
      <c r="H25" s="657"/>
      <c r="I25" s="657"/>
      <c r="J25" s="657"/>
      <c r="K25" s="657"/>
      <c r="L25" s="657"/>
      <c r="M25" s="657"/>
      <c r="N25" s="657"/>
      <c r="O25" s="657"/>
      <c r="P25" s="657"/>
      <c r="Q25" s="658"/>
      <c r="R25" s="659">
        <v>13097586</v>
      </c>
      <c r="S25" s="660"/>
      <c r="T25" s="660"/>
      <c r="U25" s="660"/>
      <c r="V25" s="660"/>
      <c r="W25" s="660"/>
      <c r="X25" s="660"/>
      <c r="Y25" s="661"/>
      <c r="Z25" s="662">
        <v>62.5</v>
      </c>
      <c r="AA25" s="662"/>
      <c r="AB25" s="662"/>
      <c r="AC25" s="662"/>
      <c r="AD25" s="663">
        <v>12436805</v>
      </c>
      <c r="AE25" s="663"/>
      <c r="AF25" s="663"/>
      <c r="AG25" s="663"/>
      <c r="AH25" s="663"/>
      <c r="AI25" s="663"/>
      <c r="AJ25" s="663"/>
      <c r="AK25" s="663"/>
      <c r="AL25" s="664">
        <v>99.6</v>
      </c>
      <c r="AM25" s="665"/>
      <c r="AN25" s="665"/>
      <c r="AO25" s="666"/>
      <c r="AP25" s="656" t="s">
        <v>302</v>
      </c>
      <c r="AQ25" s="675"/>
      <c r="AR25" s="675"/>
      <c r="AS25" s="675"/>
      <c r="AT25" s="675"/>
      <c r="AU25" s="675"/>
      <c r="AV25" s="675"/>
      <c r="AW25" s="675"/>
      <c r="AX25" s="675"/>
      <c r="AY25" s="675"/>
      <c r="AZ25" s="675"/>
      <c r="BA25" s="675"/>
      <c r="BB25" s="675"/>
      <c r="BC25" s="675"/>
      <c r="BD25" s="675"/>
      <c r="BE25" s="675"/>
      <c r="BF25" s="676"/>
      <c r="BG25" s="659" t="s">
        <v>133</v>
      </c>
      <c r="BH25" s="660"/>
      <c r="BI25" s="660"/>
      <c r="BJ25" s="660"/>
      <c r="BK25" s="660"/>
      <c r="BL25" s="660"/>
      <c r="BM25" s="660"/>
      <c r="BN25" s="661"/>
      <c r="BO25" s="662" t="s">
        <v>133</v>
      </c>
      <c r="BP25" s="662"/>
      <c r="BQ25" s="662"/>
      <c r="BR25" s="662"/>
      <c r="BS25" s="663" t="s">
        <v>133</v>
      </c>
      <c r="BT25" s="663"/>
      <c r="BU25" s="663"/>
      <c r="BV25" s="663"/>
      <c r="BW25" s="663"/>
      <c r="BX25" s="663"/>
      <c r="BY25" s="663"/>
      <c r="BZ25" s="663"/>
      <c r="CA25" s="663"/>
      <c r="CB25" s="667"/>
      <c r="CD25" s="656" t="s">
        <v>303</v>
      </c>
      <c r="CE25" s="657"/>
      <c r="CF25" s="657"/>
      <c r="CG25" s="657"/>
      <c r="CH25" s="657"/>
      <c r="CI25" s="657"/>
      <c r="CJ25" s="657"/>
      <c r="CK25" s="657"/>
      <c r="CL25" s="657"/>
      <c r="CM25" s="657"/>
      <c r="CN25" s="657"/>
      <c r="CO25" s="657"/>
      <c r="CP25" s="657"/>
      <c r="CQ25" s="658"/>
      <c r="CR25" s="659">
        <v>3771100</v>
      </c>
      <c r="CS25" s="692"/>
      <c r="CT25" s="692"/>
      <c r="CU25" s="692"/>
      <c r="CV25" s="692"/>
      <c r="CW25" s="692"/>
      <c r="CX25" s="692"/>
      <c r="CY25" s="693"/>
      <c r="CZ25" s="664">
        <v>18.7</v>
      </c>
      <c r="DA25" s="689"/>
      <c r="DB25" s="689"/>
      <c r="DC25" s="694"/>
      <c r="DD25" s="668">
        <v>3603461</v>
      </c>
      <c r="DE25" s="692"/>
      <c r="DF25" s="692"/>
      <c r="DG25" s="692"/>
      <c r="DH25" s="692"/>
      <c r="DI25" s="692"/>
      <c r="DJ25" s="692"/>
      <c r="DK25" s="693"/>
      <c r="DL25" s="668">
        <v>3578958</v>
      </c>
      <c r="DM25" s="692"/>
      <c r="DN25" s="692"/>
      <c r="DO25" s="692"/>
      <c r="DP25" s="692"/>
      <c r="DQ25" s="692"/>
      <c r="DR25" s="692"/>
      <c r="DS25" s="692"/>
      <c r="DT25" s="692"/>
      <c r="DU25" s="692"/>
      <c r="DV25" s="693"/>
      <c r="DW25" s="664">
        <v>28.7</v>
      </c>
      <c r="DX25" s="689"/>
      <c r="DY25" s="689"/>
      <c r="DZ25" s="689"/>
      <c r="EA25" s="689"/>
      <c r="EB25" s="689"/>
      <c r="EC25" s="690"/>
    </row>
    <row r="26" spans="2:133" ht="11.25" customHeight="1" x14ac:dyDescent="0.15">
      <c r="B26" s="656" t="s">
        <v>304</v>
      </c>
      <c r="C26" s="657"/>
      <c r="D26" s="657"/>
      <c r="E26" s="657"/>
      <c r="F26" s="657"/>
      <c r="G26" s="657"/>
      <c r="H26" s="657"/>
      <c r="I26" s="657"/>
      <c r="J26" s="657"/>
      <c r="K26" s="657"/>
      <c r="L26" s="657"/>
      <c r="M26" s="657"/>
      <c r="N26" s="657"/>
      <c r="O26" s="657"/>
      <c r="P26" s="657"/>
      <c r="Q26" s="658"/>
      <c r="R26" s="659">
        <v>4076</v>
      </c>
      <c r="S26" s="660"/>
      <c r="T26" s="660"/>
      <c r="U26" s="660"/>
      <c r="V26" s="660"/>
      <c r="W26" s="660"/>
      <c r="X26" s="660"/>
      <c r="Y26" s="661"/>
      <c r="Z26" s="662">
        <v>0</v>
      </c>
      <c r="AA26" s="662"/>
      <c r="AB26" s="662"/>
      <c r="AC26" s="662"/>
      <c r="AD26" s="663">
        <v>4076</v>
      </c>
      <c r="AE26" s="663"/>
      <c r="AF26" s="663"/>
      <c r="AG26" s="663"/>
      <c r="AH26" s="663"/>
      <c r="AI26" s="663"/>
      <c r="AJ26" s="663"/>
      <c r="AK26" s="663"/>
      <c r="AL26" s="664">
        <v>0</v>
      </c>
      <c r="AM26" s="665"/>
      <c r="AN26" s="665"/>
      <c r="AO26" s="666"/>
      <c r="AP26" s="656" t="s">
        <v>305</v>
      </c>
      <c r="AQ26" s="675"/>
      <c r="AR26" s="675"/>
      <c r="AS26" s="675"/>
      <c r="AT26" s="675"/>
      <c r="AU26" s="675"/>
      <c r="AV26" s="675"/>
      <c r="AW26" s="675"/>
      <c r="AX26" s="675"/>
      <c r="AY26" s="675"/>
      <c r="AZ26" s="675"/>
      <c r="BA26" s="675"/>
      <c r="BB26" s="675"/>
      <c r="BC26" s="675"/>
      <c r="BD26" s="675"/>
      <c r="BE26" s="675"/>
      <c r="BF26" s="676"/>
      <c r="BG26" s="659" t="s">
        <v>133</v>
      </c>
      <c r="BH26" s="660"/>
      <c r="BI26" s="660"/>
      <c r="BJ26" s="660"/>
      <c r="BK26" s="660"/>
      <c r="BL26" s="660"/>
      <c r="BM26" s="660"/>
      <c r="BN26" s="661"/>
      <c r="BO26" s="662" t="s">
        <v>248</v>
      </c>
      <c r="BP26" s="662"/>
      <c r="BQ26" s="662"/>
      <c r="BR26" s="662"/>
      <c r="BS26" s="663" t="s">
        <v>248</v>
      </c>
      <c r="BT26" s="663"/>
      <c r="BU26" s="663"/>
      <c r="BV26" s="663"/>
      <c r="BW26" s="663"/>
      <c r="BX26" s="663"/>
      <c r="BY26" s="663"/>
      <c r="BZ26" s="663"/>
      <c r="CA26" s="663"/>
      <c r="CB26" s="667"/>
      <c r="CD26" s="656" t="s">
        <v>306</v>
      </c>
      <c r="CE26" s="657"/>
      <c r="CF26" s="657"/>
      <c r="CG26" s="657"/>
      <c r="CH26" s="657"/>
      <c r="CI26" s="657"/>
      <c r="CJ26" s="657"/>
      <c r="CK26" s="657"/>
      <c r="CL26" s="657"/>
      <c r="CM26" s="657"/>
      <c r="CN26" s="657"/>
      <c r="CO26" s="657"/>
      <c r="CP26" s="657"/>
      <c r="CQ26" s="658"/>
      <c r="CR26" s="659">
        <v>2108303</v>
      </c>
      <c r="CS26" s="660"/>
      <c r="CT26" s="660"/>
      <c r="CU26" s="660"/>
      <c r="CV26" s="660"/>
      <c r="CW26" s="660"/>
      <c r="CX26" s="660"/>
      <c r="CY26" s="661"/>
      <c r="CZ26" s="664">
        <v>10.4</v>
      </c>
      <c r="DA26" s="689"/>
      <c r="DB26" s="689"/>
      <c r="DC26" s="694"/>
      <c r="DD26" s="668">
        <v>1991622</v>
      </c>
      <c r="DE26" s="660"/>
      <c r="DF26" s="660"/>
      <c r="DG26" s="660"/>
      <c r="DH26" s="660"/>
      <c r="DI26" s="660"/>
      <c r="DJ26" s="660"/>
      <c r="DK26" s="661"/>
      <c r="DL26" s="668" t="s">
        <v>133</v>
      </c>
      <c r="DM26" s="660"/>
      <c r="DN26" s="660"/>
      <c r="DO26" s="660"/>
      <c r="DP26" s="660"/>
      <c r="DQ26" s="660"/>
      <c r="DR26" s="660"/>
      <c r="DS26" s="660"/>
      <c r="DT26" s="660"/>
      <c r="DU26" s="660"/>
      <c r="DV26" s="661"/>
      <c r="DW26" s="664" t="s">
        <v>248</v>
      </c>
      <c r="DX26" s="689"/>
      <c r="DY26" s="689"/>
      <c r="DZ26" s="689"/>
      <c r="EA26" s="689"/>
      <c r="EB26" s="689"/>
      <c r="EC26" s="690"/>
    </row>
    <row r="27" spans="2:133" ht="11.25" customHeight="1" x14ac:dyDescent="0.15">
      <c r="B27" s="656" t="s">
        <v>307</v>
      </c>
      <c r="C27" s="657"/>
      <c r="D27" s="657"/>
      <c r="E27" s="657"/>
      <c r="F27" s="657"/>
      <c r="G27" s="657"/>
      <c r="H27" s="657"/>
      <c r="I27" s="657"/>
      <c r="J27" s="657"/>
      <c r="K27" s="657"/>
      <c r="L27" s="657"/>
      <c r="M27" s="657"/>
      <c r="N27" s="657"/>
      <c r="O27" s="657"/>
      <c r="P27" s="657"/>
      <c r="Q27" s="658"/>
      <c r="R27" s="659">
        <v>71522</v>
      </c>
      <c r="S27" s="660"/>
      <c r="T27" s="660"/>
      <c r="U27" s="660"/>
      <c r="V27" s="660"/>
      <c r="W27" s="660"/>
      <c r="X27" s="660"/>
      <c r="Y27" s="661"/>
      <c r="Z27" s="662">
        <v>0.3</v>
      </c>
      <c r="AA27" s="662"/>
      <c r="AB27" s="662"/>
      <c r="AC27" s="662"/>
      <c r="AD27" s="663" t="s">
        <v>248</v>
      </c>
      <c r="AE27" s="663"/>
      <c r="AF27" s="663"/>
      <c r="AG27" s="663"/>
      <c r="AH27" s="663"/>
      <c r="AI27" s="663"/>
      <c r="AJ27" s="663"/>
      <c r="AK27" s="663"/>
      <c r="AL27" s="664" t="s">
        <v>133</v>
      </c>
      <c r="AM27" s="665"/>
      <c r="AN27" s="665"/>
      <c r="AO27" s="666"/>
      <c r="AP27" s="656" t="s">
        <v>308</v>
      </c>
      <c r="AQ27" s="657"/>
      <c r="AR27" s="657"/>
      <c r="AS27" s="657"/>
      <c r="AT27" s="657"/>
      <c r="AU27" s="657"/>
      <c r="AV27" s="657"/>
      <c r="AW27" s="657"/>
      <c r="AX27" s="657"/>
      <c r="AY27" s="657"/>
      <c r="AZ27" s="657"/>
      <c r="BA27" s="657"/>
      <c r="BB27" s="657"/>
      <c r="BC27" s="657"/>
      <c r="BD27" s="657"/>
      <c r="BE27" s="657"/>
      <c r="BF27" s="658"/>
      <c r="BG27" s="659">
        <v>11715355</v>
      </c>
      <c r="BH27" s="660"/>
      <c r="BI27" s="660"/>
      <c r="BJ27" s="660"/>
      <c r="BK27" s="660"/>
      <c r="BL27" s="660"/>
      <c r="BM27" s="660"/>
      <c r="BN27" s="661"/>
      <c r="BO27" s="662">
        <v>100</v>
      </c>
      <c r="BP27" s="662"/>
      <c r="BQ27" s="662"/>
      <c r="BR27" s="662"/>
      <c r="BS27" s="663">
        <v>99145</v>
      </c>
      <c r="BT27" s="663"/>
      <c r="BU27" s="663"/>
      <c r="BV27" s="663"/>
      <c r="BW27" s="663"/>
      <c r="BX27" s="663"/>
      <c r="BY27" s="663"/>
      <c r="BZ27" s="663"/>
      <c r="CA27" s="663"/>
      <c r="CB27" s="667"/>
      <c r="CD27" s="656" t="s">
        <v>309</v>
      </c>
      <c r="CE27" s="657"/>
      <c r="CF27" s="657"/>
      <c r="CG27" s="657"/>
      <c r="CH27" s="657"/>
      <c r="CI27" s="657"/>
      <c r="CJ27" s="657"/>
      <c r="CK27" s="657"/>
      <c r="CL27" s="657"/>
      <c r="CM27" s="657"/>
      <c r="CN27" s="657"/>
      <c r="CO27" s="657"/>
      <c r="CP27" s="657"/>
      <c r="CQ27" s="658"/>
      <c r="CR27" s="659">
        <v>3327955</v>
      </c>
      <c r="CS27" s="692"/>
      <c r="CT27" s="692"/>
      <c r="CU27" s="692"/>
      <c r="CV27" s="692"/>
      <c r="CW27" s="692"/>
      <c r="CX27" s="692"/>
      <c r="CY27" s="693"/>
      <c r="CZ27" s="664">
        <v>16.5</v>
      </c>
      <c r="DA27" s="689"/>
      <c r="DB27" s="689"/>
      <c r="DC27" s="694"/>
      <c r="DD27" s="668">
        <v>1118650</v>
      </c>
      <c r="DE27" s="692"/>
      <c r="DF27" s="692"/>
      <c r="DG27" s="692"/>
      <c r="DH27" s="692"/>
      <c r="DI27" s="692"/>
      <c r="DJ27" s="692"/>
      <c r="DK27" s="693"/>
      <c r="DL27" s="668">
        <v>1050982</v>
      </c>
      <c r="DM27" s="692"/>
      <c r="DN27" s="692"/>
      <c r="DO27" s="692"/>
      <c r="DP27" s="692"/>
      <c r="DQ27" s="692"/>
      <c r="DR27" s="692"/>
      <c r="DS27" s="692"/>
      <c r="DT27" s="692"/>
      <c r="DU27" s="692"/>
      <c r="DV27" s="693"/>
      <c r="DW27" s="664">
        <v>8.4</v>
      </c>
      <c r="DX27" s="689"/>
      <c r="DY27" s="689"/>
      <c r="DZ27" s="689"/>
      <c r="EA27" s="689"/>
      <c r="EB27" s="689"/>
      <c r="EC27" s="690"/>
    </row>
    <row r="28" spans="2:133" ht="11.25" customHeight="1" x14ac:dyDescent="0.15">
      <c r="B28" s="656" t="s">
        <v>310</v>
      </c>
      <c r="C28" s="657"/>
      <c r="D28" s="657"/>
      <c r="E28" s="657"/>
      <c r="F28" s="657"/>
      <c r="G28" s="657"/>
      <c r="H28" s="657"/>
      <c r="I28" s="657"/>
      <c r="J28" s="657"/>
      <c r="K28" s="657"/>
      <c r="L28" s="657"/>
      <c r="M28" s="657"/>
      <c r="N28" s="657"/>
      <c r="O28" s="657"/>
      <c r="P28" s="657"/>
      <c r="Q28" s="658"/>
      <c r="R28" s="659">
        <v>108919</v>
      </c>
      <c r="S28" s="660"/>
      <c r="T28" s="660"/>
      <c r="U28" s="660"/>
      <c r="V28" s="660"/>
      <c r="W28" s="660"/>
      <c r="X28" s="660"/>
      <c r="Y28" s="661"/>
      <c r="Z28" s="662">
        <v>0.5</v>
      </c>
      <c r="AA28" s="662"/>
      <c r="AB28" s="662"/>
      <c r="AC28" s="662"/>
      <c r="AD28" s="663">
        <v>37063</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311</v>
      </c>
      <c r="CE28" s="657"/>
      <c r="CF28" s="657"/>
      <c r="CG28" s="657"/>
      <c r="CH28" s="657"/>
      <c r="CI28" s="657"/>
      <c r="CJ28" s="657"/>
      <c r="CK28" s="657"/>
      <c r="CL28" s="657"/>
      <c r="CM28" s="657"/>
      <c r="CN28" s="657"/>
      <c r="CO28" s="657"/>
      <c r="CP28" s="657"/>
      <c r="CQ28" s="658"/>
      <c r="CR28" s="659">
        <v>323071</v>
      </c>
      <c r="CS28" s="660"/>
      <c r="CT28" s="660"/>
      <c r="CU28" s="660"/>
      <c r="CV28" s="660"/>
      <c r="CW28" s="660"/>
      <c r="CX28" s="660"/>
      <c r="CY28" s="661"/>
      <c r="CZ28" s="664">
        <v>1.6</v>
      </c>
      <c r="DA28" s="689"/>
      <c r="DB28" s="689"/>
      <c r="DC28" s="694"/>
      <c r="DD28" s="668">
        <v>320261</v>
      </c>
      <c r="DE28" s="660"/>
      <c r="DF28" s="660"/>
      <c r="DG28" s="660"/>
      <c r="DH28" s="660"/>
      <c r="DI28" s="660"/>
      <c r="DJ28" s="660"/>
      <c r="DK28" s="661"/>
      <c r="DL28" s="668">
        <v>320261</v>
      </c>
      <c r="DM28" s="660"/>
      <c r="DN28" s="660"/>
      <c r="DO28" s="660"/>
      <c r="DP28" s="660"/>
      <c r="DQ28" s="660"/>
      <c r="DR28" s="660"/>
      <c r="DS28" s="660"/>
      <c r="DT28" s="660"/>
      <c r="DU28" s="660"/>
      <c r="DV28" s="661"/>
      <c r="DW28" s="664">
        <v>2.6</v>
      </c>
      <c r="DX28" s="689"/>
      <c r="DY28" s="689"/>
      <c r="DZ28" s="689"/>
      <c r="EA28" s="689"/>
      <c r="EB28" s="689"/>
      <c r="EC28" s="690"/>
    </row>
    <row r="29" spans="2:133" ht="11.25" customHeight="1" x14ac:dyDescent="0.15">
      <c r="B29" s="656" t="s">
        <v>312</v>
      </c>
      <c r="C29" s="657"/>
      <c r="D29" s="657"/>
      <c r="E29" s="657"/>
      <c r="F29" s="657"/>
      <c r="G29" s="657"/>
      <c r="H29" s="657"/>
      <c r="I29" s="657"/>
      <c r="J29" s="657"/>
      <c r="K29" s="657"/>
      <c r="L29" s="657"/>
      <c r="M29" s="657"/>
      <c r="N29" s="657"/>
      <c r="O29" s="657"/>
      <c r="P29" s="657"/>
      <c r="Q29" s="658"/>
      <c r="R29" s="659">
        <v>69598</v>
      </c>
      <c r="S29" s="660"/>
      <c r="T29" s="660"/>
      <c r="U29" s="660"/>
      <c r="V29" s="660"/>
      <c r="W29" s="660"/>
      <c r="X29" s="660"/>
      <c r="Y29" s="661"/>
      <c r="Z29" s="662">
        <v>0.3</v>
      </c>
      <c r="AA29" s="662"/>
      <c r="AB29" s="662"/>
      <c r="AC29" s="662"/>
      <c r="AD29" s="663" t="s">
        <v>248</v>
      </c>
      <c r="AE29" s="663"/>
      <c r="AF29" s="663"/>
      <c r="AG29" s="663"/>
      <c r="AH29" s="663"/>
      <c r="AI29" s="663"/>
      <c r="AJ29" s="663"/>
      <c r="AK29" s="663"/>
      <c r="AL29" s="664" t="s">
        <v>248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313</v>
      </c>
      <c r="CE29" s="698"/>
      <c r="CF29" s="656" t="s">
        <v>314</v>
      </c>
      <c r="CG29" s="657"/>
      <c r="CH29" s="657"/>
      <c r="CI29" s="657"/>
      <c r="CJ29" s="657"/>
      <c r="CK29" s="657"/>
      <c r="CL29" s="657"/>
      <c r="CM29" s="657"/>
      <c r="CN29" s="657"/>
      <c r="CO29" s="657"/>
      <c r="CP29" s="657"/>
      <c r="CQ29" s="658"/>
      <c r="CR29" s="659">
        <v>323071</v>
      </c>
      <c r="CS29" s="692"/>
      <c r="CT29" s="692"/>
      <c r="CU29" s="692"/>
      <c r="CV29" s="692"/>
      <c r="CW29" s="692"/>
      <c r="CX29" s="692"/>
      <c r="CY29" s="693"/>
      <c r="CZ29" s="664">
        <v>1.6</v>
      </c>
      <c r="DA29" s="689"/>
      <c r="DB29" s="689"/>
      <c r="DC29" s="694"/>
      <c r="DD29" s="668">
        <v>320261</v>
      </c>
      <c r="DE29" s="692"/>
      <c r="DF29" s="692"/>
      <c r="DG29" s="692"/>
      <c r="DH29" s="692"/>
      <c r="DI29" s="692"/>
      <c r="DJ29" s="692"/>
      <c r="DK29" s="693"/>
      <c r="DL29" s="668">
        <v>320261</v>
      </c>
      <c r="DM29" s="692"/>
      <c r="DN29" s="692"/>
      <c r="DO29" s="692"/>
      <c r="DP29" s="692"/>
      <c r="DQ29" s="692"/>
      <c r="DR29" s="692"/>
      <c r="DS29" s="692"/>
      <c r="DT29" s="692"/>
      <c r="DU29" s="692"/>
      <c r="DV29" s="693"/>
      <c r="DW29" s="664">
        <v>2.6</v>
      </c>
      <c r="DX29" s="689"/>
      <c r="DY29" s="689"/>
      <c r="DZ29" s="689"/>
      <c r="EA29" s="689"/>
      <c r="EB29" s="689"/>
      <c r="EC29" s="690"/>
    </row>
    <row r="30" spans="2:133" ht="11.25" customHeight="1" x14ac:dyDescent="0.15">
      <c r="B30" s="656" t="s">
        <v>315</v>
      </c>
      <c r="C30" s="657"/>
      <c r="D30" s="657"/>
      <c r="E30" s="657"/>
      <c r="F30" s="657"/>
      <c r="G30" s="657"/>
      <c r="H30" s="657"/>
      <c r="I30" s="657"/>
      <c r="J30" s="657"/>
      <c r="K30" s="657"/>
      <c r="L30" s="657"/>
      <c r="M30" s="657"/>
      <c r="N30" s="657"/>
      <c r="O30" s="657"/>
      <c r="P30" s="657"/>
      <c r="Q30" s="658"/>
      <c r="R30" s="659">
        <v>4208486</v>
      </c>
      <c r="S30" s="660"/>
      <c r="T30" s="660"/>
      <c r="U30" s="660"/>
      <c r="V30" s="660"/>
      <c r="W30" s="660"/>
      <c r="X30" s="660"/>
      <c r="Y30" s="661"/>
      <c r="Z30" s="662">
        <v>20.100000000000001</v>
      </c>
      <c r="AA30" s="662"/>
      <c r="AB30" s="662"/>
      <c r="AC30" s="662"/>
      <c r="AD30" s="663" t="s">
        <v>133</v>
      </c>
      <c r="AE30" s="663"/>
      <c r="AF30" s="663"/>
      <c r="AG30" s="663"/>
      <c r="AH30" s="663"/>
      <c r="AI30" s="663"/>
      <c r="AJ30" s="663"/>
      <c r="AK30" s="663"/>
      <c r="AL30" s="664" t="s">
        <v>248</v>
      </c>
      <c r="AM30" s="665"/>
      <c r="AN30" s="665"/>
      <c r="AO30" s="666"/>
      <c r="AP30" s="641" t="s">
        <v>231</v>
      </c>
      <c r="AQ30" s="642"/>
      <c r="AR30" s="642"/>
      <c r="AS30" s="642"/>
      <c r="AT30" s="642"/>
      <c r="AU30" s="642"/>
      <c r="AV30" s="642"/>
      <c r="AW30" s="642"/>
      <c r="AX30" s="642"/>
      <c r="AY30" s="642"/>
      <c r="AZ30" s="642"/>
      <c r="BA30" s="642"/>
      <c r="BB30" s="642"/>
      <c r="BC30" s="642"/>
      <c r="BD30" s="642"/>
      <c r="BE30" s="642"/>
      <c r="BF30" s="643"/>
      <c r="BG30" s="641" t="s">
        <v>316</v>
      </c>
      <c r="BH30" s="695"/>
      <c r="BI30" s="695"/>
      <c r="BJ30" s="695"/>
      <c r="BK30" s="695"/>
      <c r="BL30" s="695"/>
      <c r="BM30" s="695"/>
      <c r="BN30" s="695"/>
      <c r="BO30" s="695"/>
      <c r="BP30" s="695"/>
      <c r="BQ30" s="696"/>
      <c r="BR30" s="641" t="s">
        <v>317</v>
      </c>
      <c r="BS30" s="695"/>
      <c r="BT30" s="695"/>
      <c r="BU30" s="695"/>
      <c r="BV30" s="695"/>
      <c r="BW30" s="695"/>
      <c r="BX30" s="695"/>
      <c r="BY30" s="695"/>
      <c r="BZ30" s="695"/>
      <c r="CA30" s="695"/>
      <c r="CB30" s="696"/>
      <c r="CD30" s="699"/>
      <c r="CE30" s="700"/>
      <c r="CF30" s="656" t="s">
        <v>318</v>
      </c>
      <c r="CG30" s="657"/>
      <c r="CH30" s="657"/>
      <c r="CI30" s="657"/>
      <c r="CJ30" s="657"/>
      <c r="CK30" s="657"/>
      <c r="CL30" s="657"/>
      <c r="CM30" s="657"/>
      <c r="CN30" s="657"/>
      <c r="CO30" s="657"/>
      <c r="CP30" s="657"/>
      <c r="CQ30" s="658"/>
      <c r="CR30" s="659">
        <v>312672</v>
      </c>
      <c r="CS30" s="660"/>
      <c r="CT30" s="660"/>
      <c r="CU30" s="660"/>
      <c r="CV30" s="660"/>
      <c r="CW30" s="660"/>
      <c r="CX30" s="660"/>
      <c r="CY30" s="661"/>
      <c r="CZ30" s="664">
        <v>1.5</v>
      </c>
      <c r="DA30" s="689"/>
      <c r="DB30" s="689"/>
      <c r="DC30" s="694"/>
      <c r="DD30" s="668">
        <v>309862</v>
      </c>
      <c r="DE30" s="660"/>
      <c r="DF30" s="660"/>
      <c r="DG30" s="660"/>
      <c r="DH30" s="660"/>
      <c r="DI30" s="660"/>
      <c r="DJ30" s="660"/>
      <c r="DK30" s="661"/>
      <c r="DL30" s="668">
        <v>309862</v>
      </c>
      <c r="DM30" s="660"/>
      <c r="DN30" s="660"/>
      <c r="DO30" s="660"/>
      <c r="DP30" s="660"/>
      <c r="DQ30" s="660"/>
      <c r="DR30" s="660"/>
      <c r="DS30" s="660"/>
      <c r="DT30" s="660"/>
      <c r="DU30" s="660"/>
      <c r="DV30" s="661"/>
      <c r="DW30" s="664">
        <v>2.5</v>
      </c>
      <c r="DX30" s="689"/>
      <c r="DY30" s="689"/>
      <c r="DZ30" s="689"/>
      <c r="EA30" s="689"/>
      <c r="EB30" s="689"/>
      <c r="EC30" s="690"/>
    </row>
    <row r="31" spans="2:133" ht="11.25" customHeight="1" x14ac:dyDescent="0.15">
      <c r="B31" s="672" t="s">
        <v>319</v>
      </c>
      <c r="C31" s="673"/>
      <c r="D31" s="673"/>
      <c r="E31" s="673"/>
      <c r="F31" s="673"/>
      <c r="G31" s="673"/>
      <c r="H31" s="673"/>
      <c r="I31" s="673"/>
      <c r="J31" s="673"/>
      <c r="K31" s="673"/>
      <c r="L31" s="673"/>
      <c r="M31" s="673"/>
      <c r="N31" s="673"/>
      <c r="O31" s="673"/>
      <c r="P31" s="673"/>
      <c r="Q31" s="674"/>
      <c r="R31" s="659" t="s">
        <v>133</v>
      </c>
      <c r="S31" s="660"/>
      <c r="T31" s="660"/>
      <c r="U31" s="660"/>
      <c r="V31" s="660"/>
      <c r="W31" s="660"/>
      <c r="X31" s="660"/>
      <c r="Y31" s="661"/>
      <c r="Z31" s="662" t="s">
        <v>133</v>
      </c>
      <c r="AA31" s="662"/>
      <c r="AB31" s="662"/>
      <c r="AC31" s="662"/>
      <c r="AD31" s="663" t="s">
        <v>133</v>
      </c>
      <c r="AE31" s="663"/>
      <c r="AF31" s="663"/>
      <c r="AG31" s="663"/>
      <c r="AH31" s="663"/>
      <c r="AI31" s="663"/>
      <c r="AJ31" s="663"/>
      <c r="AK31" s="663"/>
      <c r="AL31" s="664" t="s">
        <v>248</v>
      </c>
      <c r="AM31" s="665"/>
      <c r="AN31" s="665"/>
      <c r="AO31" s="666"/>
      <c r="AP31" s="707" t="s">
        <v>320</v>
      </c>
      <c r="AQ31" s="708"/>
      <c r="AR31" s="708"/>
      <c r="AS31" s="708"/>
      <c r="AT31" s="713" t="s">
        <v>321</v>
      </c>
      <c r="AU31" s="209"/>
      <c r="AV31" s="209"/>
      <c r="AW31" s="209"/>
      <c r="AX31" s="645" t="s">
        <v>193</v>
      </c>
      <c r="AY31" s="646"/>
      <c r="AZ31" s="646"/>
      <c r="BA31" s="646"/>
      <c r="BB31" s="646"/>
      <c r="BC31" s="646"/>
      <c r="BD31" s="646"/>
      <c r="BE31" s="646"/>
      <c r="BF31" s="647"/>
      <c r="BG31" s="706">
        <v>99.8</v>
      </c>
      <c r="BH31" s="703"/>
      <c r="BI31" s="703"/>
      <c r="BJ31" s="703"/>
      <c r="BK31" s="703"/>
      <c r="BL31" s="703"/>
      <c r="BM31" s="654">
        <v>99.3</v>
      </c>
      <c r="BN31" s="703"/>
      <c r="BO31" s="703"/>
      <c r="BP31" s="703"/>
      <c r="BQ31" s="704"/>
      <c r="BR31" s="706">
        <v>99.8</v>
      </c>
      <c r="BS31" s="703"/>
      <c r="BT31" s="703"/>
      <c r="BU31" s="703"/>
      <c r="BV31" s="703"/>
      <c r="BW31" s="703"/>
      <c r="BX31" s="654">
        <v>99.3</v>
      </c>
      <c r="BY31" s="703"/>
      <c r="BZ31" s="703"/>
      <c r="CA31" s="703"/>
      <c r="CB31" s="704"/>
      <c r="CD31" s="699"/>
      <c r="CE31" s="700"/>
      <c r="CF31" s="656" t="s">
        <v>322</v>
      </c>
      <c r="CG31" s="657"/>
      <c r="CH31" s="657"/>
      <c r="CI31" s="657"/>
      <c r="CJ31" s="657"/>
      <c r="CK31" s="657"/>
      <c r="CL31" s="657"/>
      <c r="CM31" s="657"/>
      <c r="CN31" s="657"/>
      <c r="CO31" s="657"/>
      <c r="CP31" s="657"/>
      <c r="CQ31" s="658"/>
      <c r="CR31" s="659">
        <v>10399</v>
      </c>
      <c r="CS31" s="692"/>
      <c r="CT31" s="692"/>
      <c r="CU31" s="692"/>
      <c r="CV31" s="692"/>
      <c r="CW31" s="692"/>
      <c r="CX31" s="692"/>
      <c r="CY31" s="693"/>
      <c r="CZ31" s="664">
        <v>0.1</v>
      </c>
      <c r="DA31" s="689"/>
      <c r="DB31" s="689"/>
      <c r="DC31" s="694"/>
      <c r="DD31" s="668">
        <v>10399</v>
      </c>
      <c r="DE31" s="692"/>
      <c r="DF31" s="692"/>
      <c r="DG31" s="692"/>
      <c r="DH31" s="692"/>
      <c r="DI31" s="692"/>
      <c r="DJ31" s="692"/>
      <c r="DK31" s="693"/>
      <c r="DL31" s="668">
        <v>10399</v>
      </c>
      <c r="DM31" s="692"/>
      <c r="DN31" s="692"/>
      <c r="DO31" s="692"/>
      <c r="DP31" s="692"/>
      <c r="DQ31" s="692"/>
      <c r="DR31" s="692"/>
      <c r="DS31" s="692"/>
      <c r="DT31" s="692"/>
      <c r="DU31" s="692"/>
      <c r="DV31" s="693"/>
      <c r="DW31" s="664">
        <v>0.1</v>
      </c>
      <c r="DX31" s="689"/>
      <c r="DY31" s="689"/>
      <c r="DZ31" s="689"/>
      <c r="EA31" s="689"/>
      <c r="EB31" s="689"/>
      <c r="EC31" s="690"/>
    </row>
    <row r="32" spans="2:133" ht="11.25" customHeight="1" x14ac:dyDescent="0.15">
      <c r="B32" s="656" t="s">
        <v>323</v>
      </c>
      <c r="C32" s="657"/>
      <c r="D32" s="657"/>
      <c r="E32" s="657"/>
      <c r="F32" s="657"/>
      <c r="G32" s="657"/>
      <c r="H32" s="657"/>
      <c r="I32" s="657"/>
      <c r="J32" s="657"/>
      <c r="K32" s="657"/>
      <c r="L32" s="657"/>
      <c r="M32" s="657"/>
      <c r="N32" s="657"/>
      <c r="O32" s="657"/>
      <c r="P32" s="657"/>
      <c r="Q32" s="658"/>
      <c r="R32" s="659">
        <v>1082723</v>
      </c>
      <c r="S32" s="660"/>
      <c r="T32" s="660"/>
      <c r="U32" s="660"/>
      <c r="V32" s="660"/>
      <c r="W32" s="660"/>
      <c r="X32" s="660"/>
      <c r="Y32" s="661"/>
      <c r="Z32" s="662">
        <v>5.2</v>
      </c>
      <c r="AA32" s="662"/>
      <c r="AB32" s="662"/>
      <c r="AC32" s="662"/>
      <c r="AD32" s="663" t="s">
        <v>133</v>
      </c>
      <c r="AE32" s="663"/>
      <c r="AF32" s="663"/>
      <c r="AG32" s="663"/>
      <c r="AH32" s="663"/>
      <c r="AI32" s="663"/>
      <c r="AJ32" s="663"/>
      <c r="AK32" s="663"/>
      <c r="AL32" s="664" t="s">
        <v>248</v>
      </c>
      <c r="AM32" s="665"/>
      <c r="AN32" s="665"/>
      <c r="AO32" s="666"/>
      <c r="AP32" s="709"/>
      <c r="AQ32" s="710"/>
      <c r="AR32" s="710"/>
      <c r="AS32" s="710"/>
      <c r="AT32" s="714"/>
      <c r="AU32" s="205" t="s">
        <v>324</v>
      </c>
      <c r="AX32" s="656" t="s">
        <v>325</v>
      </c>
      <c r="AY32" s="657"/>
      <c r="AZ32" s="657"/>
      <c r="BA32" s="657"/>
      <c r="BB32" s="657"/>
      <c r="BC32" s="657"/>
      <c r="BD32" s="657"/>
      <c r="BE32" s="657"/>
      <c r="BF32" s="658"/>
      <c r="BG32" s="716">
        <v>99.5</v>
      </c>
      <c r="BH32" s="692"/>
      <c r="BI32" s="692"/>
      <c r="BJ32" s="692"/>
      <c r="BK32" s="692"/>
      <c r="BL32" s="692"/>
      <c r="BM32" s="665">
        <v>99</v>
      </c>
      <c r="BN32" s="692"/>
      <c r="BO32" s="692"/>
      <c r="BP32" s="692"/>
      <c r="BQ32" s="705"/>
      <c r="BR32" s="716">
        <v>99.6</v>
      </c>
      <c r="BS32" s="692"/>
      <c r="BT32" s="692"/>
      <c r="BU32" s="692"/>
      <c r="BV32" s="692"/>
      <c r="BW32" s="692"/>
      <c r="BX32" s="665">
        <v>99</v>
      </c>
      <c r="BY32" s="692"/>
      <c r="BZ32" s="692"/>
      <c r="CA32" s="692"/>
      <c r="CB32" s="705"/>
      <c r="CD32" s="701"/>
      <c r="CE32" s="702"/>
      <c r="CF32" s="656" t="s">
        <v>326</v>
      </c>
      <c r="CG32" s="657"/>
      <c r="CH32" s="657"/>
      <c r="CI32" s="657"/>
      <c r="CJ32" s="657"/>
      <c r="CK32" s="657"/>
      <c r="CL32" s="657"/>
      <c r="CM32" s="657"/>
      <c r="CN32" s="657"/>
      <c r="CO32" s="657"/>
      <c r="CP32" s="657"/>
      <c r="CQ32" s="658"/>
      <c r="CR32" s="659" t="s">
        <v>248</v>
      </c>
      <c r="CS32" s="660"/>
      <c r="CT32" s="660"/>
      <c r="CU32" s="660"/>
      <c r="CV32" s="660"/>
      <c r="CW32" s="660"/>
      <c r="CX32" s="660"/>
      <c r="CY32" s="661"/>
      <c r="CZ32" s="664" t="s">
        <v>133</v>
      </c>
      <c r="DA32" s="689"/>
      <c r="DB32" s="689"/>
      <c r="DC32" s="694"/>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133</v>
      </c>
      <c r="DX32" s="689"/>
      <c r="DY32" s="689"/>
      <c r="DZ32" s="689"/>
      <c r="EA32" s="689"/>
      <c r="EB32" s="689"/>
      <c r="EC32" s="690"/>
    </row>
    <row r="33" spans="2:133" ht="11.25" customHeight="1" x14ac:dyDescent="0.15">
      <c r="B33" s="656" t="s">
        <v>327</v>
      </c>
      <c r="C33" s="657"/>
      <c r="D33" s="657"/>
      <c r="E33" s="657"/>
      <c r="F33" s="657"/>
      <c r="G33" s="657"/>
      <c r="H33" s="657"/>
      <c r="I33" s="657"/>
      <c r="J33" s="657"/>
      <c r="K33" s="657"/>
      <c r="L33" s="657"/>
      <c r="M33" s="657"/>
      <c r="N33" s="657"/>
      <c r="O33" s="657"/>
      <c r="P33" s="657"/>
      <c r="Q33" s="658"/>
      <c r="R33" s="659">
        <v>43717</v>
      </c>
      <c r="S33" s="660"/>
      <c r="T33" s="660"/>
      <c r="U33" s="660"/>
      <c r="V33" s="660"/>
      <c r="W33" s="660"/>
      <c r="X33" s="660"/>
      <c r="Y33" s="661"/>
      <c r="Z33" s="662">
        <v>0.2</v>
      </c>
      <c r="AA33" s="662"/>
      <c r="AB33" s="662"/>
      <c r="AC33" s="662"/>
      <c r="AD33" s="663">
        <v>1277</v>
      </c>
      <c r="AE33" s="663"/>
      <c r="AF33" s="663"/>
      <c r="AG33" s="663"/>
      <c r="AH33" s="663"/>
      <c r="AI33" s="663"/>
      <c r="AJ33" s="663"/>
      <c r="AK33" s="663"/>
      <c r="AL33" s="664">
        <v>0</v>
      </c>
      <c r="AM33" s="665"/>
      <c r="AN33" s="665"/>
      <c r="AO33" s="666"/>
      <c r="AP33" s="711"/>
      <c r="AQ33" s="712"/>
      <c r="AR33" s="712"/>
      <c r="AS33" s="712"/>
      <c r="AT33" s="715"/>
      <c r="AU33" s="210"/>
      <c r="AV33" s="210"/>
      <c r="AW33" s="210"/>
      <c r="AX33" s="680" t="s">
        <v>328</v>
      </c>
      <c r="AY33" s="681"/>
      <c r="AZ33" s="681"/>
      <c r="BA33" s="681"/>
      <c r="BB33" s="681"/>
      <c r="BC33" s="681"/>
      <c r="BD33" s="681"/>
      <c r="BE33" s="681"/>
      <c r="BF33" s="682"/>
      <c r="BG33" s="717">
        <v>99.9</v>
      </c>
      <c r="BH33" s="718"/>
      <c r="BI33" s="718"/>
      <c r="BJ33" s="718"/>
      <c r="BK33" s="718"/>
      <c r="BL33" s="718"/>
      <c r="BM33" s="719">
        <v>99.4</v>
      </c>
      <c r="BN33" s="718"/>
      <c r="BO33" s="718"/>
      <c r="BP33" s="718"/>
      <c r="BQ33" s="720"/>
      <c r="BR33" s="717">
        <v>99.9</v>
      </c>
      <c r="BS33" s="718"/>
      <c r="BT33" s="718"/>
      <c r="BU33" s="718"/>
      <c r="BV33" s="718"/>
      <c r="BW33" s="718"/>
      <c r="BX33" s="719">
        <v>99.4</v>
      </c>
      <c r="BY33" s="718"/>
      <c r="BZ33" s="718"/>
      <c r="CA33" s="718"/>
      <c r="CB33" s="720"/>
      <c r="CD33" s="656" t="s">
        <v>329</v>
      </c>
      <c r="CE33" s="657"/>
      <c r="CF33" s="657"/>
      <c r="CG33" s="657"/>
      <c r="CH33" s="657"/>
      <c r="CI33" s="657"/>
      <c r="CJ33" s="657"/>
      <c r="CK33" s="657"/>
      <c r="CL33" s="657"/>
      <c r="CM33" s="657"/>
      <c r="CN33" s="657"/>
      <c r="CO33" s="657"/>
      <c r="CP33" s="657"/>
      <c r="CQ33" s="658"/>
      <c r="CR33" s="659">
        <v>11164090</v>
      </c>
      <c r="CS33" s="692"/>
      <c r="CT33" s="692"/>
      <c r="CU33" s="692"/>
      <c r="CV33" s="692"/>
      <c r="CW33" s="692"/>
      <c r="CX33" s="692"/>
      <c r="CY33" s="693"/>
      <c r="CZ33" s="664">
        <v>55.2</v>
      </c>
      <c r="DA33" s="689"/>
      <c r="DB33" s="689"/>
      <c r="DC33" s="694"/>
      <c r="DD33" s="668">
        <v>9724832</v>
      </c>
      <c r="DE33" s="692"/>
      <c r="DF33" s="692"/>
      <c r="DG33" s="692"/>
      <c r="DH33" s="692"/>
      <c r="DI33" s="692"/>
      <c r="DJ33" s="692"/>
      <c r="DK33" s="693"/>
      <c r="DL33" s="668">
        <v>6012471</v>
      </c>
      <c r="DM33" s="692"/>
      <c r="DN33" s="692"/>
      <c r="DO33" s="692"/>
      <c r="DP33" s="692"/>
      <c r="DQ33" s="692"/>
      <c r="DR33" s="692"/>
      <c r="DS33" s="692"/>
      <c r="DT33" s="692"/>
      <c r="DU33" s="692"/>
      <c r="DV33" s="693"/>
      <c r="DW33" s="664">
        <v>48.2</v>
      </c>
      <c r="DX33" s="689"/>
      <c r="DY33" s="689"/>
      <c r="DZ33" s="689"/>
      <c r="EA33" s="689"/>
      <c r="EB33" s="689"/>
      <c r="EC33" s="690"/>
    </row>
    <row r="34" spans="2:133" ht="11.25" customHeight="1" x14ac:dyDescent="0.15">
      <c r="B34" s="656" t="s">
        <v>330</v>
      </c>
      <c r="C34" s="657"/>
      <c r="D34" s="657"/>
      <c r="E34" s="657"/>
      <c r="F34" s="657"/>
      <c r="G34" s="657"/>
      <c r="H34" s="657"/>
      <c r="I34" s="657"/>
      <c r="J34" s="657"/>
      <c r="K34" s="657"/>
      <c r="L34" s="657"/>
      <c r="M34" s="657"/>
      <c r="N34" s="657"/>
      <c r="O34" s="657"/>
      <c r="P34" s="657"/>
      <c r="Q34" s="658"/>
      <c r="R34" s="659">
        <v>130300</v>
      </c>
      <c r="S34" s="660"/>
      <c r="T34" s="660"/>
      <c r="U34" s="660"/>
      <c r="V34" s="660"/>
      <c r="W34" s="660"/>
      <c r="X34" s="660"/>
      <c r="Y34" s="661"/>
      <c r="Z34" s="662">
        <v>0.6</v>
      </c>
      <c r="AA34" s="662"/>
      <c r="AB34" s="662"/>
      <c r="AC34" s="662"/>
      <c r="AD34" s="663" t="s">
        <v>133</v>
      </c>
      <c r="AE34" s="663"/>
      <c r="AF34" s="663"/>
      <c r="AG34" s="663"/>
      <c r="AH34" s="663"/>
      <c r="AI34" s="663"/>
      <c r="AJ34" s="663"/>
      <c r="AK34" s="663"/>
      <c r="AL34" s="664" t="s">
        <v>133</v>
      </c>
      <c r="AM34" s="665"/>
      <c r="AN34" s="665"/>
      <c r="AO34" s="666"/>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56" t="s">
        <v>331</v>
      </c>
      <c r="CE34" s="657"/>
      <c r="CF34" s="657"/>
      <c r="CG34" s="657"/>
      <c r="CH34" s="657"/>
      <c r="CI34" s="657"/>
      <c r="CJ34" s="657"/>
      <c r="CK34" s="657"/>
      <c r="CL34" s="657"/>
      <c r="CM34" s="657"/>
      <c r="CN34" s="657"/>
      <c r="CO34" s="657"/>
      <c r="CP34" s="657"/>
      <c r="CQ34" s="658"/>
      <c r="CR34" s="659">
        <v>4051716</v>
      </c>
      <c r="CS34" s="660"/>
      <c r="CT34" s="660"/>
      <c r="CU34" s="660"/>
      <c r="CV34" s="660"/>
      <c r="CW34" s="660"/>
      <c r="CX34" s="660"/>
      <c r="CY34" s="661"/>
      <c r="CZ34" s="664">
        <v>20</v>
      </c>
      <c r="DA34" s="689"/>
      <c r="DB34" s="689"/>
      <c r="DC34" s="694"/>
      <c r="DD34" s="668">
        <v>3200074</v>
      </c>
      <c r="DE34" s="660"/>
      <c r="DF34" s="660"/>
      <c r="DG34" s="660"/>
      <c r="DH34" s="660"/>
      <c r="DI34" s="660"/>
      <c r="DJ34" s="660"/>
      <c r="DK34" s="661"/>
      <c r="DL34" s="668">
        <v>3008107</v>
      </c>
      <c r="DM34" s="660"/>
      <c r="DN34" s="660"/>
      <c r="DO34" s="660"/>
      <c r="DP34" s="660"/>
      <c r="DQ34" s="660"/>
      <c r="DR34" s="660"/>
      <c r="DS34" s="660"/>
      <c r="DT34" s="660"/>
      <c r="DU34" s="660"/>
      <c r="DV34" s="661"/>
      <c r="DW34" s="664">
        <v>24.1</v>
      </c>
      <c r="DX34" s="689"/>
      <c r="DY34" s="689"/>
      <c r="DZ34" s="689"/>
      <c r="EA34" s="689"/>
      <c r="EB34" s="689"/>
      <c r="EC34" s="690"/>
    </row>
    <row r="35" spans="2:133" ht="11.25" customHeight="1" x14ac:dyDescent="0.15">
      <c r="B35" s="656" t="s">
        <v>332</v>
      </c>
      <c r="C35" s="657"/>
      <c r="D35" s="657"/>
      <c r="E35" s="657"/>
      <c r="F35" s="657"/>
      <c r="G35" s="657"/>
      <c r="H35" s="657"/>
      <c r="I35" s="657"/>
      <c r="J35" s="657"/>
      <c r="K35" s="657"/>
      <c r="L35" s="657"/>
      <c r="M35" s="657"/>
      <c r="N35" s="657"/>
      <c r="O35" s="657"/>
      <c r="P35" s="657"/>
      <c r="Q35" s="658"/>
      <c r="R35" s="659">
        <v>503005</v>
      </c>
      <c r="S35" s="660"/>
      <c r="T35" s="660"/>
      <c r="U35" s="660"/>
      <c r="V35" s="660"/>
      <c r="W35" s="660"/>
      <c r="X35" s="660"/>
      <c r="Y35" s="661"/>
      <c r="Z35" s="662">
        <v>2.4</v>
      </c>
      <c r="AA35" s="662"/>
      <c r="AB35" s="662"/>
      <c r="AC35" s="662"/>
      <c r="AD35" s="663" t="s">
        <v>133</v>
      </c>
      <c r="AE35" s="663"/>
      <c r="AF35" s="663"/>
      <c r="AG35" s="663"/>
      <c r="AH35" s="663"/>
      <c r="AI35" s="663"/>
      <c r="AJ35" s="663"/>
      <c r="AK35" s="663"/>
      <c r="AL35" s="664" t="s">
        <v>248</v>
      </c>
      <c r="AM35" s="665"/>
      <c r="AN35" s="665"/>
      <c r="AO35" s="666"/>
      <c r="AP35" s="213"/>
      <c r="AQ35" s="641" t="s">
        <v>333</v>
      </c>
      <c r="AR35" s="642"/>
      <c r="AS35" s="642"/>
      <c r="AT35" s="642"/>
      <c r="AU35" s="642"/>
      <c r="AV35" s="642"/>
      <c r="AW35" s="642"/>
      <c r="AX35" s="642"/>
      <c r="AY35" s="642"/>
      <c r="AZ35" s="642"/>
      <c r="BA35" s="642"/>
      <c r="BB35" s="642"/>
      <c r="BC35" s="642"/>
      <c r="BD35" s="642"/>
      <c r="BE35" s="642"/>
      <c r="BF35" s="643"/>
      <c r="BG35" s="641" t="s">
        <v>334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335</v>
      </c>
      <c r="CE35" s="657"/>
      <c r="CF35" s="657"/>
      <c r="CG35" s="657"/>
      <c r="CH35" s="657"/>
      <c r="CI35" s="657"/>
      <c r="CJ35" s="657"/>
      <c r="CK35" s="657"/>
      <c r="CL35" s="657"/>
      <c r="CM35" s="657"/>
      <c r="CN35" s="657"/>
      <c r="CO35" s="657"/>
      <c r="CP35" s="657"/>
      <c r="CQ35" s="658"/>
      <c r="CR35" s="659">
        <v>138776</v>
      </c>
      <c r="CS35" s="692"/>
      <c r="CT35" s="692"/>
      <c r="CU35" s="692"/>
      <c r="CV35" s="692"/>
      <c r="CW35" s="692"/>
      <c r="CX35" s="692"/>
      <c r="CY35" s="693"/>
      <c r="CZ35" s="664">
        <v>0.7</v>
      </c>
      <c r="DA35" s="689"/>
      <c r="DB35" s="689"/>
      <c r="DC35" s="694"/>
      <c r="DD35" s="668">
        <v>103998</v>
      </c>
      <c r="DE35" s="692"/>
      <c r="DF35" s="692"/>
      <c r="DG35" s="692"/>
      <c r="DH35" s="692"/>
      <c r="DI35" s="692"/>
      <c r="DJ35" s="692"/>
      <c r="DK35" s="693"/>
      <c r="DL35" s="668">
        <v>101061</v>
      </c>
      <c r="DM35" s="692"/>
      <c r="DN35" s="692"/>
      <c r="DO35" s="692"/>
      <c r="DP35" s="692"/>
      <c r="DQ35" s="692"/>
      <c r="DR35" s="692"/>
      <c r="DS35" s="692"/>
      <c r="DT35" s="692"/>
      <c r="DU35" s="692"/>
      <c r="DV35" s="693"/>
      <c r="DW35" s="664">
        <v>0.8</v>
      </c>
      <c r="DX35" s="689"/>
      <c r="DY35" s="689"/>
      <c r="DZ35" s="689"/>
      <c r="EA35" s="689"/>
      <c r="EB35" s="689"/>
      <c r="EC35" s="690"/>
    </row>
    <row r="36" spans="2:133" ht="11.25" customHeight="1" x14ac:dyDescent="0.15">
      <c r="B36" s="656" t="s">
        <v>336</v>
      </c>
      <c r="C36" s="657"/>
      <c r="D36" s="657"/>
      <c r="E36" s="657"/>
      <c r="F36" s="657"/>
      <c r="G36" s="657"/>
      <c r="H36" s="657"/>
      <c r="I36" s="657"/>
      <c r="J36" s="657"/>
      <c r="K36" s="657"/>
      <c r="L36" s="657"/>
      <c r="M36" s="657"/>
      <c r="N36" s="657"/>
      <c r="O36" s="657"/>
      <c r="P36" s="657"/>
      <c r="Q36" s="658"/>
      <c r="R36" s="659">
        <v>1226812</v>
      </c>
      <c r="S36" s="660"/>
      <c r="T36" s="660"/>
      <c r="U36" s="660"/>
      <c r="V36" s="660"/>
      <c r="W36" s="660"/>
      <c r="X36" s="660"/>
      <c r="Y36" s="661"/>
      <c r="Z36" s="662">
        <v>5.9</v>
      </c>
      <c r="AA36" s="662"/>
      <c r="AB36" s="662"/>
      <c r="AC36" s="662"/>
      <c r="AD36" s="663" t="s">
        <v>248</v>
      </c>
      <c r="AE36" s="663"/>
      <c r="AF36" s="663"/>
      <c r="AG36" s="663"/>
      <c r="AH36" s="663"/>
      <c r="AI36" s="663"/>
      <c r="AJ36" s="663"/>
      <c r="AK36" s="663"/>
      <c r="AL36" s="664" t="s">
        <v>248</v>
      </c>
      <c r="AM36" s="665"/>
      <c r="AN36" s="665"/>
      <c r="AO36" s="666"/>
      <c r="AP36" s="213"/>
      <c r="AQ36" s="725" t="s">
        <v>337</v>
      </c>
      <c r="AR36" s="726"/>
      <c r="AS36" s="726"/>
      <c r="AT36" s="726"/>
      <c r="AU36" s="726"/>
      <c r="AV36" s="726"/>
      <c r="AW36" s="726"/>
      <c r="AX36" s="726"/>
      <c r="AY36" s="727"/>
      <c r="AZ36" s="648">
        <v>2981374</v>
      </c>
      <c r="BA36" s="649"/>
      <c r="BB36" s="649"/>
      <c r="BC36" s="649"/>
      <c r="BD36" s="649"/>
      <c r="BE36" s="649"/>
      <c r="BF36" s="721"/>
      <c r="BG36" s="645" t="s">
        <v>338</v>
      </c>
      <c r="BH36" s="646"/>
      <c r="BI36" s="646"/>
      <c r="BJ36" s="646"/>
      <c r="BK36" s="646"/>
      <c r="BL36" s="646"/>
      <c r="BM36" s="646"/>
      <c r="BN36" s="646"/>
      <c r="BO36" s="646"/>
      <c r="BP36" s="646"/>
      <c r="BQ36" s="646"/>
      <c r="BR36" s="646"/>
      <c r="BS36" s="646"/>
      <c r="BT36" s="646"/>
      <c r="BU36" s="647"/>
      <c r="BV36" s="648">
        <v>-1428</v>
      </c>
      <c r="BW36" s="649"/>
      <c r="BX36" s="649"/>
      <c r="BY36" s="649"/>
      <c r="BZ36" s="649"/>
      <c r="CA36" s="649"/>
      <c r="CB36" s="721"/>
      <c r="CD36" s="656" t="s">
        <v>339</v>
      </c>
      <c r="CE36" s="657"/>
      <c r="CF36" s="657"/>
      <c r="CG36" s="657"/>
      <c r="CH36" s="657"/>
      <c r="CI36" s="657"/>
      <c r="CJ36" s="657"/>
      <c r="CK36" s="657"/>
      <c r="CL36" s="657"/>
      <c r="CM36" s="657"/>
      <c r="CN36" s="657"/>
      <c r="CO36" s="657"/>
      <c r="CP36" s="657"/>
      <c r="CQ36" s="658"/>
      <c r="CR36" s="659">
        <v>2968872</v>
      </c>
      <c r="CS36" s="660"/>
      <c r="CT36" s="660"/>
      <c r="CU36" s="660"/>
      <c r="CV36" s="660"/>
      <c r="CW36" s="660"/>
      <c r="CX36" s="660"/>
      <c r="CY36" s="661"/>
      <c r="CZ36" s="664">
        <v>14.7</v>
      </c>
      <c r="DA36" s="689"/>
      <c r="DB36" s="689"/>
      <c r="DC36" s="694"/>
      <c r="DD36" s="668">
        <v>2775257</v>
      </c>
      <c r="DE36" s="660"/>
      <c r="DF36" s="660"/>
      <c r="DG36" s="660"/>
      <c r="DH36" s="660"/>
      <c r="DI36" s="660"/>
      <c r="DJ36" s="660"/>
      <c r="DK36" s="661"/>
      <c r="DL36" s="668">
        <v>1997724</v>
      </c>
      <c r="DM36" s="660"/>
      <c r="DN36" s="660"/>
      <c r="DO36" s="660"/>
      <c r="DP36" s="660"/>
      <c r="DQ36" s="660"/>
      <c r="DR36" s="660"/>
      <c r="DS36" s="660"/>
      <c r="DT36" s="660"/>
      <c r="DU36" s="660"/>
      <c r="DV36" s="661"/>
      <c r="DW36" s="664">
        <v>16</v>
      </c>
      <c r="DX36" s="689"/>
      <c r="DY36" s="689"/>
      <c r="DZ36" s="689"/>
      <c r="EA36" s="689"/>
      <c r="EB36" s="689"/>
      <c r="EC36" s="690"/>
    </row>
    <row r="37" spans="2:133" ht="11.25" customHeight="1" x14ac:dyDescent="0.15">
      <c r="B37" s="656" t="s">
        <v>340</v>
      </c>
      <c r="C37" s="657"/>
      <c r="D37" s="657"/>
      <c r="E37" s="657"/>
      <c r="F37" s="657"/>
      <c r="G37" s="657"/>
      <c r="H37" s="657"/>
      <c r="I37" s="657"/>
      <c r="J37" s="657"/>
      <c r="K37" s="657"/>
      <c r="L37" s="657"/>
      <c r="M37" s="657"/>
      <c r="N37" s="657"/>
      <c r="O37" s="657"/>
      <c r="P37" s="657"/>
      <c r="Q37" s="658"/>
      <c r="R37" s="659">
        <v>177391</v>
      </c>
      <c r="S37" s="660"/>
      <c r="T37" s="660"/>
      <c r="U37" s="660"/>
      <c r="V37" s="660"/>
      <c r="W37" s="660"/>
      <c r="X37" s="660"/>
      <c r="Y37" s="661"/>
      <c r="Z37" s="662">
        <v>0.8</v>
      </c>
      <c r="AA37" s="662"/>
      <c r="AB37" s="662"/>
      <c r="AC37" s="662"/>
      <c r="AD37" s="663">
        <v>1771</v>
      </c>
      <c r="AE37" s="663"/>
      <c r="AF37" s="663"/>
      <c r="AG37" s="663"/>
      <c r="AH37" s="663"/>
      <c r="AI37" s="663"/>
      <c r="AJ37" s="663"/>
      <c r="AK37" s="663"/>
      <c r="AL37" s="664">
        <v>0</v>
      </c>
      <c r="AM37" s="665"/>
      <c r="AN37" s="665"/>
      <c r="AO37" s="666"/>
      <c r="AQ37" s="722" t="s">
        <v>341</v>
      </c>
      <c r="AR37" s="723"/>
      <c r="AS37" s="723"/>
      <c r="AT37" s="723"/>
      <c r="AU37" s="723"/>
      <c r="AV37" s="723"/>
      <c r="AW37" s="723"/>
      <c r="AX37" s="723"/>
      <c r="AY37" s="724"/>
      <c r="AZ37" s="659">
        <v>762245</v>
      </c>
      <c r="BA37" s="660"/>
      <c r="BB37" s="660"/>
      <c r="BC37" s="660"/>
      <c r="BD37" s="692"/>
      <c r="BE37" s="692"/>
      <c r="BF37" s="705"/>
      <c r="BG37" s="656" t="s">
        <v>342</v>
      </c>
      <c r="BH37" s="657"/>
      <c r="BI37" s="657"/>
      <c r="BJ37" s="657"/>
      <c r="BK37" s="657"/>
      <c r="BL37" s="657"/>
      <c r="BM37" s="657"/>
      <c r="BN37" s="657"/>
      <c r="BO37" s="657"/>
      <c r="BP37" s="657"/>
      <c r="BQ37" s="657"/>
      <c r="BR37" s="657"/>
      <c r="BS37" s="657"/>
      <c r="BT37" s="657"/>
      <c r="BU37" s="658"/>
      <c r="BV37" s="659">
        <v>-8491</v>
      </c>
      <c r="BW37" s="660"/>
      <c r="BX37" s="660"/>
      <c r="BY37" s="660"/>
      <c r="BZ37" s="660"/>
      <c r="CA37" s="660"/>
      <c r="CB37" s="669"/>
      <c r="CD37" s="656" t="s">
        <v>343</v>
      </c>
      <c r="CE37" s="657"/>
      <c r="CF37" s="657"/>
      <c r="CG37" s="657"/>
      <c r="CH37" s="657"/>
      <c r="CI37" s="657"/>
      <c r="CJ37" s="657"/>
      <c r="CK37" s="657"/>
      <c r="CL37" s="657"/>
      <c r="CM37" s="657"/>
      <c r="CN37" s="657"/>
      <c r="CO37" s="657"/>
      <c r="CP37" s="657"/>
      <c r="CQ37" s="658"/>
      <c r="CR37" s="659">
        <v>876283</v>
      </c>
      <c r="CS37" s="692"/>
      <c r="CT37" s="692"/>
      <c r="CU37" s="692"/>
      <c r="CV37" s="692"/>
      <c r="CW37" s="692"/>
      <c r="CX37" s="692"/>
      <c r="CY37" s="693"/>
      <c r="CZ37" s="664">
        <v>4.3</v>
      </c>
      <c r="DA37" s="689"/>
      <c r="DB37" s="689"/>
      <c r="DC37" s="694"/>
      <c r="DD37" s="668">
        <v>876283</v>
      </c>
      <c r="DE37" s="692"/>
      <c r="DF37" s="692"/>
      <c r="DG37" s="692"/>
      <c r="DH37" s="692"/>
      <c r="DI37" s="692"/>
      <c r="DJ37" s="692"/>
      <c r="DK37" s="693"/>
      <c r="DL37" s="668">
        <v>872286</v>
      </c>
      <c r="DM37" s="692"/>
      <c r="DN37" s="692"/>
      <c r="DO37" s="692"/>
      <c r="DP37" s="692"/>
      <c r="DQ37" s="692"/>
      <c r="DR37" s="692"/>
      <c r="DS37" s="692"/>
      <c r="DT37" s="692"/>
      <c r="DU37" s="692"/>
      <c r="DV37" s="693"/>
      <c r="DW37" s="664">
        <v>7</v>
      </c>
      <c r="DX37" s="689"/>
      <c r="DY37" s="689"/>
      <c r="DZ37" s="689"/>
      <c r="EA37" s="689"/>
      <c r="EB37" s="689"/>
      <c r="EC37" s="690"/>
    </row>
    <row r="38" spans="2:133" ht="11.25" customHeight="1" x14ac:dyDescent="0.15">
      <c r="B38" s="656" t="s">
        <v>344</v>
      </c>
      <c r="C38" s="657"/>
      <c r="D38" s="657"/>
      <c r="E38" s="657"/>
      <c r="F38" s="657"/>
      <c r="G38" s="657"/>
      <c r="H38" s="657"/>
      <c r="I38" s="657"/>
      <c r="J38" s="657"/>
      <c r="K38" s="657"/>
      <c r="L38" s="657"/>
      <c r="M38" s="657"/>
      <c r="N38" s="657"/>
      <c r="O38" s="657"/>
      <c r="P38" s="657"/>
      <c r="Q38" s="658"/>
      <c r="R38" s="659">
        <v>232500</v>
      </c>
      <c r="S38" s="660"/>
      <c r="T38" s="660"/>
      <c r="U38" s="660"/>
      <c r="V38" s="660"/>
      <c r="W38" s="660"/>
      <c r="X38" s="660"/>
      <c r="Y38" s="661"/>
      <c r="Z38" s="662">
        <v>1.1000000000000001</v>
      </c>
      <c r="AA38" s="662"/>
      <c r="AB38" s="662"/>
      <c r="AC38" s="662"/>
      <c r="AD38" s="663" t="s">
        <v>248</v>
      </c>
      <c r="AE38" s="663"/>
      <c r="AF38" s="663"/>
      <c r="AG38" s="663"/>
      <c r="AH38" s="663"/>
      <c r="AI38" s="663"/>
      <c r="AJ38" s="663"/>
      <c r="AK38" s="663"/>
      <c r="AL38" s="664" t="s">
        <v>133</v>
      </c>
      <c r="AM38" s="665"/>
      <c r="AN38" s="665"/>
      <c r="AO38" s="666"/>
      <c r="AQ38" s="722" t="s">
        <v>345</v>
      </c>
      <c r="AR38" s="723"/>
      <c r="AS38" s="723"/>
      <c r="AT38" s="723"/>
      <c r="AU38" s="723"/>
      <c r="AV38" s="723"/>
      <c r="AW38" s="723"/>
      <c r="AX38" s="723"/>
      <c r="AY38" s="724"/>
      <c r="AZ38" s="659">
        <v>551461</v>
      </c>
      <c r="BA38" s="660"/>
      <c r="BB38" s="660"/>
      <c r="BC38" s="660"/>
      <c r="BD38" s="692"/>
      <c r="BE38" s="692"/>
      <c r="BF38" s="705"/>
      <c r="BG38" s="656" t="s">
        <v>346</v>
      </c>
      <c r="BH38" s="657"/>
      <c r="BI38" s="657"/>
      <c r="BJ38" s="657"/>
      <c r="BK38" s="657"/>
      <c r="BL38" s="657"/>
      <c r="BM38" s="657"/>
      <c r="BN38" s="657"/>
      <c r="BO38" s="657"/>
      <c r="BP38" s="657"/>
      <c r="BQ38" s="657"/>
      <c r="BR38" s="657"/>
      <c r="BS38" s="657"/>
      <c r="BT38" s="657"/>
      <c r="BU38" s="658"/>
      <c r="BV38" s="659">
        <v>3855</v>
      </c>
      <c r="BW38" s="660"/>
      <c r="BX38" s="660"/>
      <c r="BY38" s="660"/>
      <c r="BZ38" s="660"/>
      <c r="CA38" s="660"/>
      <c r="CB38" s="669"/>
      <c r="CD38" s="656" t="s">
        <v>347</v>
      </c>
      <c r="CE38" s="657"/>
      <c r="CF38" s="657"/>
      <c r="CG38" s="657"/>
      <c r="CH38" s="657"/>
      <c r="CI38" s="657"/>
      <c r="CJ38" s="657"/>
      <c r="CK38" s="657"/>
      <c r="CL38" s="657"/>
      <c r="CM38" s="657"/>
      <c r="CN38" s="657"/>
      <c r="CO38" s="657"/>
      <c r="CP38" s="657"/>
      <c r="CQ38" s="658"/>
      <c r="CR38" s="659">
        <v>1632690</v>
      </c>
      <c r="CS38" s="660"/>
      <c r="CT38" s="660"/>
      <c r="CU38" s="660"/>
      <c r="CV38" s="660"/>
      <c r="CW38" s="660"/>
      <c r="CX38" s="660"/>
      <c r="CY38" s="661"/>
      <c r="CZ38" s="664">
        <v>8.1</v>
      </c>
      <c r="DA38" s="689"/>
      <c r="DB38" s="689"/>
      <c r="DC38" s="694"/>
      <c r="DD38" s="668">
        <v>1466343</v>
      </c>
      <c r="DE38" s="660"/>
      <c r="DF38" s="660"/>
      <c r="DG38" s="660"/>
      <c r="DH38" s="660"/>
      <c r="DI38" s="660"/>
      <c r="DJ38" s="660"/>
      <c r="DK38" s="661"/>
      <c r="DL38" s="668">
        <v>905579</v>
      </c>
      <c r="DM38" s="660"/>
      <c r="DN38" s="660"/>
      <c r="DO38" s="660"/>
      <c r="DP38" s="660"/>
      <c r="DQ38" s="660"/>
      <c r="DR38" s="660"/>
      <c r="DS38" s="660"/>
      <c r="DT38" s="660"/>
      <c r="DU38" s="660"/>
      <c r="DV38" s="661"/>
      <c r="DW38" s="664">
        <v>7.3</v>
      </c>
      <c r="DX38" s="689"/>
      <c r="DY38" s="689"/>
      <c r="DZ38" s="689"/>
      <c r="EA38" s="689"/>
      <c r="EB38" s="689"/>
      <c r="EC38" s="690"/>
    </row>
    <row r="39" spans="2:133" ht="11.25" customHeight="1" x14ac:dyDescent="0.15">
      <c r="B39" s="656" t="s">
        <v>348</v>
      </c>
      <c r="C39" s="657"/>
      <c r="D39" s="657"/>
      <c r="E39" s="657"/>
      <c r="F39" s="657"/>
      <c r="G39" s="657"/>
      <c r="H39" s="657"/>
      <c r="I39" s="657"/>
      <c r="J39" s="657"/>
      <c r="K39" s="657"/>
      <c r="L39" s="657"/>
      <c r="M39" s="657"/>
      <c r="N39" s="657"/>
      <c r="O39" s="657"/>
      <c r="P39" s="657"/>
      <c r="Q39" s="658"/>
      <c r="R39" s="659" t="s">
        <v>133</v>
      </c>
      <c r="S39" s="660"/>
      <c r="T39" s="660"/>
      <c r="U39" s="660"/>
      <c r="V39" s="660"/>
      <c r="W39" s="660"/>
      <c r="X39" s="660"/>
      <c r="Y39" s="661"/>
      <c r="Z39" s="662" t="s">
        <v>248</v>
      </c>
      <c r="AA39" s="662"/>
      <c r="AB39" s="662"/>
      <c r="AC39" s="662"/>
      <c r="AD39" s="663" t="s">
        <v>248</v>
      </c>
      <c r="AE39" s="663"/>
      <c r="AF39" s="663"/>
      <c r="AG39" s="663"/>
      <c r="AH39" s="663"/>
      <c r="AI39" s="663"/>
      <c r="AJ39" s="663"/>
      <c r="AK39" s="663"/>
      <c r="AL39" s="664" t="s">
        <v>133</v>
      </c>
      <c r="AM39" s="665"/>
      <c r="AN39" s="665"/>
      <c r="AO39" s="666"/>
      <c r="AQ39" s="722" t="s">
        <v>349</v>
      </c>
      <c r="AR39" s="723"/>
      <c r="AS39" s="723"/>
      <c r="AT39" s="723"/>
      <c r="AU39" s="723"/>
      <c r="AV39" s="723"/>
      <c r="AW39" s="723"/>
      <c r="AX39" s="723"/>
      <c r="AY39" s="724"/>
      <c r="AZ39" s="659">
        <v>316560</v>
      </c>
      <c r="BA39" s="660"/>
      <c r="BB39" s="660"/>
      <c r="BC39" s="660"/>
      <c r="BD39" s="692"/>
      <c r="BE39" s="692"/>
      <c r="BF39" s="705"/>
      <c r="BG39" s="656" t="s">
        <v>350</v>
      </c>
      <c r="BH39" s="657"/>
      <c r="BI39" s="657"/>
      <c r="BJ39" s="657"/>
      <c r="BK39" s="657"/>
      <c r="BL39" s="657"/>
      <c r="BM39" s="657"/>
      <c r="BN39" s="657"/>
      <c r="BO39" s="657"/>
      <c r="BP39" s="657"/>
      <c r="BQ39" s="657"/>
      <c r="BR39" s="657"/>
      <c r="BS39" s="657"/>
      <c r="BT39" s="657"/>
      <c r="BU39" s="658"/>
      <c r="BV39" s="659">
        <v>5777</v>
      </c>
      <c r="BW39" s="660"/>
      <c r="BX39" s="660"/>
      <c r="BY39" s="660"/>
      <c r="BZ39" s="660"/>
      <c r="CA39" s="660"/>
      <c r="CB39" s="669"/>
      <c r="CD39" s="656" t="s">
        <v>351</v>
      </c>
      <c r="CE39" s="657"/>
      <c r="CF39" s="657"/>
      <c r="CG39" s="657"/>
      <c r="CH39" s="657"/>
      <c r="CI39" s="657"/>
      <c r="CJ39" s="657"/>
      <c r="CK39" s="657"/>
      <c r="CL39" s="657"/>
      <c r="CM39" s="657"/>
      <c r="CN39" s="657"/>
      <c r="CO39" s="657"/>
      <c r="CP39" s="657"/>
      <c r="CQ39" s="658"/>
      <c r="CR39" s="659">
        <v>1852762</v>
      </c>
      <c r="CS39" s="692"/>
      <c r="CT39" s="692"/>
      <c r="CU39" s="692"/>
      <c r="CV39" s="692"/>
      <c r="CW39" s="692"/>
      <c r="CX39" s="692"/>
      <c r="CY39" s="693"/>
      <c r="CZ39" s="664">
        <v>9.1999999999999993</v>
      </c>
      <c r="DA39" s="689"/>
      <c r="DB39" s="689"/>
      <c r="DC39" s="694"/>
      <c r="DD39" s="668">
        <v>1698886</v>
      </c>
      <c r="DE39" s="692"/>
      <c r="DF39" s="692"/>
      <c r="DG39" s="692"/>
      <c r="DH39" s="692"/>
      <c r="DI39" s="692"/>
      <c r="DJ39" s="692"/>
      <c r="DK39" s="693"/>
      <c r="DL39" s="668" t="s">
        <v>133</v>
      </c>
      <c r="DM39" s="692"/>
      <c r="DN39" s="692"/>
      <c r="DO39" s="692"/>
      <c r="DP39" s="692"/>
      <c r="DQ39" s="692"/>
      <c r="DR39" s="692"/>
      <c r="DS39" s="692"/>
      <c r="DT39" s="692"/>
      <c r="DU39" s="692"/>
      <c r="DV39" s="693"/>
      <c r="DW39" s="664" t="s">
        <v>133</v>
      </c>
      <c r="DX39" s="689"/>
      <c r="DY39" s="689"/>
      <c r="DZ39" s="689"/>
      <c r="EA39" s="689"/>
      <c r="EB39" s="689"/>
      <c r="EC39" s="690"/>
    </row>
    <row r="40" spans="2:133" ht="11.25" customHeight="1" x14ac:dyDescent="0.15">
      <c r="B40" s="656" t="s">
        <v>352</v>
      </c>
      <c r="C40" s="657"/>
      <c r="D40" s="657"/>
      <c r="E40" s="657"/>
      <c r="F40" s="657"/>
      <c r="G40" s="657"/>
      <c r="H40" s="657"/>
      <c r="I40" s="657"/>
      <c r="J40" s="657"/>
      <c r="K40" s="657"/>
      <c r="L40" s="657"/>
      <c r="M40" s="657"/>
      <c r="N40" s="657"/>
      <c r="O40" s="657"/>
      <c r="P40" s="657"/>
      <c r="Q40" s="658"/>
      <c r="R40" s="659" t="s">
        <v>133</v>
      </c>
      <c r="S40" s="660"/>
      <c r="T40" s="660"/>
      <c r="U40" s="660"/>
      <c r="V40" s="660"/>
      <c r="W40" s="660"/>
      <c r="X40" s="660"/>
      <c r="Y40" s="661"/>
      <c r="Z40" s="662" t="s">
        <v>133</v>
      </c>
      <c r="AA40" s="662"/>
      <c r="AB40" s="662"/>
      <c r="AC40" s="662"/>
      <c r="AD40" s="663" t="s">
        <v>248</v>
      </c>
      <c r="AE40" s="663"/>
      <c r="AF40" s="663"/>
      <c r="AG40" s="663"/>
      <c r="AH40" s="663"/>
      <c r="AI40" s="663"/>
      <c r="AJ40" s="663"/>
      <c r="AK40" s="663"/>
      <c r="AL40" s="664" t="s">
        <v>248</v>
      </c>
      <c r="AM40" s="665"/>
      <c r="AN40" s="665"/>
      <c r="AO40" s="666"/>
      <c r="AQ40" s="722" t="s">
        <v>353</v>
      </c>
      <c r="AR40" s="723"/>
      <c r="AS40" s="723"/>
      <c r="AT40" s="723"/>
      <c r="AU40" s="723"/>
      <c r="AV40" s="723"/>
      <c r="AW40" s="723"/>
      <c r="AX40" s="723"/>
      <c r="AY40" s="724"/>
      <c r="AZ40" s="659">
        <v>269879</v>
      </c>
      <c r="BA40" s="660"/>
      <c r="BB40" s="660"/>
      <c r="BC40" s="660"/>
      <c r="BD40" s="692"/>
      <c r="BE40" s="692"/>
      <c r="BF40" s="705"/>
      <c r="BG40" s="709" t="s">
        <v>354</v>
      </c>
      <c r="BH40" s="710"/>
      <c r="BI40" s="710"/>
      <c r="BJ40" s="710"/>
      <c r="BK40" s="710"/>
      <c r="BL40" s="214"/>
      <c r="BM40" s="657" t="s">
        <v>355</v>
      </c>
      <c r="BN40" s="657"/>
      <c r="BO40" s="657"/>
      <c r="BP40" s="657"/>
      <c r="BQ40" s="657"/>
      <c r="BR40" s="657"/>
      <c r="BS40" s="657"/>
      <c r="BT40" s="657"/>
      <c r="BU40" s="658"/>
      <c r="BV40" s="659">
        <v>94</v>
      </c>
      <c r="BW40" s="660"/>
      <c r="BX40" s="660"/>
      <c r="BY40" s="660"/>
      <c r="BZ40" s="660"/>
      <c r="CA40" s="660"/>
      <c r="CB40" s="669"/>
      <c r="CD40" s="656" t="s">
        <v>356</v>
      </c>
      <c r="CE40" s="657"/>
      <c r="CF40" s="657"/>
      <c r="CG40" s="657"/>
      <c r="CH40" s="657"/>
      <c r="CI40" s="657"/>
      <c r="CJ40" s="657"/>
      <c r="CK40" s="657"/>
      <c r="CL40" s="657"/>
      <c r="CM40" s="657"/>
      <c r="CN40" s="657"/>
      <c r="CO40" s="657"/>
      <c r="CP40" s="657"/>
      <c r="CQ40" s="658"/>
      <c r="CR40" s="659">
        <v>519274</v>
      </c>
      <c r="CS40" s="660"/>
      <c r="CT40" s="660"/>
      <c r="CU40" s="660"/>
      <c r="CV40" s="660"/>
      <c r="CW40" s="660"/>
      <c r="CX40" s="660"/>
      <c r="CY40" s="661"/>
      <c r="CZ40" s="664">
        <v>2.6</v>
      </c>
      <c r="DA40" s="689"/>
      <c r="DB40" s="689"/>
      <c r="DC40" s="694"/>
      <c r="DD40" s="668">
        <v>480274</v>
      </c>
      <c r="DE40" s="660"/>
      <c r="DF40" s="660"/>
      <c r="DG40" s="660"/>
      <c r="DH40" s="660"/>
      <c r="DI40" s="660"/>
      <c r="DJ40" s="660"/>
      <c r="DK40" s="661"/>
      <c r="DL40" s="668" t="s">
        <v>248</v>
      </c>
      <c r="DM40" s="660"/>
      <c r="DN40" s="660"/>
      <c r="DO40" s="660"/>
      <c r="DP40" s="660"/>
      <c r="DQ40" s="660"/>
      <c r="DR40" s="660"/>
      <c r="DS40" s="660"/>
      <c r="DT40" s="660"/>
      <c r="DU40" s="660"/>
      <c r="DV40" s="661"/>
      <c r="DW40" s="664" t="s">
        <v>133</v>
      </c>
      <c r="DX40" s="689"/>
      <c r="DY40" s="689"/>
      <c r="DZ40" s="689"/>
      <c r="EA40" s="689"/>
      <c r="EB40" s="689"/>
      <c r="EC40" s="690"/>
    </row>
    <row r="41" spans="2:133" ht="11.25" customHeight="1" x14ac:dyDescent="0.15">
      <c r="B41" s="680" t="s">
        <v>357</v>
      </c>
      <c r="C41" s="681"/>
      <c r="D41" s="681"/>
      <c r="E41" s="681"/>
      <c r="F41" s="681"/>
      <c r="G41" s="681"/>
      <c r="H41" s="681"/>
      <c r="I41" s="681"/>
      <c r="J41" s="681"/>
      <c r="K41" s="681"/>
      <c r="L41" s="681"/>
      <c r="M41" s="681"/>
      <c r="N41" s="681"/>
      <c r="O41" s="681"/>
      <c r="P41" s="681"/>
      <c r="Q41" s="682"/>
      <c r="R41" s="731">
        <v>20956635</v>
      </c>
      <c r="S41" s="732"/>
      <c r="T41" s="732"/>
      <c r="U41" s="732"/>
      <c r="V41" s="732"/>
      <c r="W41" s="732"/>
      <c r="X41" s="732"/>
      <c r="Y41" s="736"/>
      <c r="Z41" s="737">
        <v>100</v>
      </c>
      <c r="AA41" s="737"/>
      <c r="AB41" s="737"/>
      <c r="AC41" s="737"/>
      <c r="AD41" s="738">
        <v>12480992</v>
      </c>
      <c r="AE41" s="738"/>
      <c r="AF41" s="738"/>
      <c r="AG41" s="738"/>
      <c r="AH41" s="738"/>
      <c r="AI41" s="738"/>
      <c r="AJ41" s="738"/>
      <c r="AK41" s="738"/>
      <c r="AL41" s="739">
        <v>100</v>
      </c>
      <c r="AM41" s="719"/>
      <c r="AN41" s="719"/>
      <c r="AO41" s="740"/>
      <c r="AQ41" s="722" t="s">
        <v>358</v>
      </c>
      <c r="AR41" s="723"/>
      <c r="AS41" s="723"/>
      <c r="AT41" s="723"/>
      <c r="AU41" s="723"/>
      <c r="AV41" s="723"/>
      <c r="AW41" s="723"/>
      <c r="AX41" s="723"/>
      <c r="AY41" s="724"/>
      <c r="AZ41" s="659">
        <v>170522</v>
      </c>
      <c r="BA41" s="660"/>
      <c r="BB41" s="660"/>
      <c r="BC41" s="660"/>
      <c r="BD41" s="692"/>
      <c r="BE41" s="692"/>
      <c r="BF41" s="705"/>
      <c r="BG41" s="709"/>
      <c r="BH41" s="710"/>
      <c r="BI41" s="710"/>
      <c r="BJ41" s="710"/>
      <c r="BK41" s="710"/>
      <c r="BL41" s="214"/>
      <c r="BM41" s="657" t="s">
        <v>359</v>
      </c>
      <c r="BN41" s="657"/>
      <c r="BO41" s="657"/>
      <c r="BP41" s="657"/>
      <c r="BQ41" s="657"/>
      <c r="BR41" s="657"/>
      <c r="BS41" s="657"/>
      <c r="BT41" s="657"/>
      <c r="BU41" s="658"/>
      <c r="BV41" s="659" t="s">
        <v>133</v>
      </c>
      <c r="BW41" s="660"/>
      <c r="BX41" s="660"/>
      <c r="BY41" s="660"/>
      <c r="BZ41" s="660"/>
      <c r="CA41" s="660"/>
      <c r="CB41" s="669"/>
      <c r="CD41" s="656" t="s">
        <v>360</v>
      </c>
      <c r="CE41" s="657"/>
      <c r="CF41" s="657"/>
      <c r="CG41" s="657"/>
      <c r="CH41" s="657"/>
      <c r="CI41" s="657"/>
      <c r="CJ41" s="657"/>
      <c r="CK41" s="657"/>
      <c r="CL41" s="657"/>
      <c r="CM41" s="657"/>
      <c r="CN41" s="657"/>
      <c r="CO41" s="657"/>
      <c r="CP41" s="657"/>
      <c r="CQ41" s="658"/>
      <c r="CR41" s="659" t="s">
        <v>133</v>
      </c>
      <c r="CS41" s="692"/>
      <c r="CT41" s="692"/>
      <c r="CU41" s="692"/>
      <c r="CV41" s="692"/>
      <c r="CW41" s="692"/>
      <c r="CX41" s="692"/>
      <c r="CY41" s="693"/>
      <c r="CZ41" s="664" t="s">
        <v>248</v>
      </c>
      <c r="DA41" s="689"/>
      <c r="DB41" s="689"/>
      <c r="DC41" s="694"/>
      <c r="DD41" s="668" t="s">
        <v>133</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361</v>
      </c>
      <c r="AR42" s="729"/>
      <c r="AS42" s="729"/>
      <c r="AT42" s="729"/>
      <c r="AU42" s="729"/>
      <c r="AV42" s="729"/>
      <c r="AW42" s="729"/>
      <c r="AX42" s="729"/>
      <c r="AY42" s="730"/>
      <c r="AZ42" s="731">
        <v>910707</v>
      </c>
      <c r="BA42" s="732"/>
      <c r="BB42" s="732"/>
      <c r="BC42" s="732"/>
      <c r="BD42" s="718"/>
      <c r="BE42" s="718"/>
      <c r="BF42" s="720"/>
      <c r="BG42" s="711"/>
      <c r="BH42" s="712"/>
      <c r="BI42" s="712"/>
      <c r="BJ42" s="712"/>
      <c r="BK42" s="712"/>
      <c r="BL42" s="215"/>
      <c r="BM42" s="681" t="s">
        <v>362</v>
      </c>
      <c r="BN42" s="681"/>
      <c r="BO42" s="681"/>
      <c r="BP42" s="681"/>
      <c r="BQ42" s="681"/>
      <c r="BR42" s="681"/>
      <c r="BS42" s="681"/>
      <c r="BT42" s="681"/>
      <c r="BU42" s="682"/>
      <c r="BV42" s="731">
        <v>320</v>
      </c>
      <c r="BW42" s="732"/>
      <c r="BX42" s="732"/>
      <c r="BY42" s="732"/>
      <c r="BZ42" s="732"/>
      <c r="CA42" s="732"/>
      <c r="CB42" s="741"/>
      <c r="CD42" s="656" t="s">
        <v>363</v>
      </c>
      <c r="CE42" s="657"/>
      <c r="CF42" s="657"/>
      <c r="CG42" s="657"/>
      <c r="CH42" s="657"/>
      <c r="CI42" s="657"/>
      <c r="CJ42" s="657"/>
      <c r="CK42" s="657"/>
      <c r="CL42" s="657"/>
      <c r="CM42" s="657"/>
      <c r="CN42" s="657"/>
      <c r="CO42" s="657"/>
      <c r="CP42" s="657"/>
      <c r="CQ42" s="658"/>
      <c r="CR42" s="659">
        <v>1632960</v>
      </c>
      <c r="CS42" s="692"/>
      <c r="CT42" s="692"/>
      <c r="CU42" s="692"/>
      <c r="CV42" s="692"/>
      <c r="CW42" s="692"/>
      <c r="CX42" s="692"/>
      <c r="CY42" s="693"/>
      <c r="CZ42" s="664">
        <v>8.1</v>
      </c>
      <c r="DA42" s="689"/>
      <c r="DB42" s="689"/>
      <c r="DC42" s="694"/>
      <c r="DD42" s="668">
        <v>1132108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05" t="s">
        <v>364</v>
      </c>
      <c r="CD43" s="656" t="s">
        <v>365</v>
      </c>
      <c r="CE43" s="657"/>
      <c r="CF43" s="657"/>
      <c r="CG43" s="657"/>
      <c r="CH43" s="657"/>
      <c r="CI43" s="657"/>
      <c r="CJ43" s="657"/>
      <c r="CK43" s="657"/>
      <c r="CL43" s="657"/>
      <c r="CM43" s="657"/>
      <c r="CN43" s="657"/>
      <c r="CO43" s="657"/>
      <c r="CP43" s="657"/>
      <c r="CQ43" s="658"/>
      <c r="CR43" s="659">
        <v>86452</v>
      </c>
      <c r="CS43" s="692"/>
      <c r="CT43" s="692"/>
      <c r="CU43" s="692"/>
      <c r="CV43" s="692"/>
      <c r="CW43" s="692"/>
      <c r="CX43" s="692"/>
      <c r="CY43" s="693"/>
      <c r="CZ43" s="664">
        <v>0.4</v>
      </c>
      <c r="DA43" s="689"/>
      <c r="DB43" s="689"/>
      <c r="DC43" s="694"/>
      <c r="DD43" s="668">
        <v>86452</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313</v>
      </c>
      <c r="CE44" s="698"/>
      <c r="CF44" s="656" t="s">
        <v>367</v>
      </c>
      <c r="CG44" s="657"/>
      <c r="CH44" s="657"/>
      <c r="CI44" s="657"/>
      <c r="CJ44" s="657"/>
      <c r="CK44" s="657"/>
      <c r="CL44" s="657"/>
      <c r="CM44" s="657"/>
      <c r="CN44" s="657"/>
      <c r="CO44" s="657"/>
      <c r="CP44" s="657"/>
      <c r="CQ44" s="658"/>
      <c r="CR44" s="659">
        <v>1632960</v>
      </c>
      <c r="CS44" s="660"/>
      <c r="CT44" s="660"/>
      <c r="CU44" s="660"/>
      <c r="CV44" s="660"/>
      <c r="CW44" s="660"/>
      <c r="CX44" s="660"/>
      <c r="CY44" s="661"/>
      <c r="CZ44" s="664">
        <v>8.1</v>
      </c>
      <c r="DA44" s="665"/>
      <c r="DB44" s="665"/>
      <c r="DC44" s="671"/>
      <c r="DD44" s="668">
        <v>1132108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369</v>
      </c>
      <c r="CG45" s="657"/>
      <c r="CH45" s="657"/>
      <c r="CI45" s="657"/>
      <c r="CJ45" s="657"/>
      <c r="CK45" s="657"/>
      <c r="CL45" s="657"/>
      <c r="CM45" s="657"/>
      <c r="CN45" s="657"/>
      <c r="CO45" s="657"/>
      <c r="CP45" s="657"/>
      <c r="CQ45" s="658"/>
      <c r="CR45" s="659">
        <v>64473</v>
      </c>
      <c r="CS45" s="692"/>
      <c r="CT45" s="692"/>
      <c r="CU45" s="692"/>
      <c r="CV45" s="692"/>
      <c r="CW45" s="692"/>
      <c r="CX45" s="692"/>
      <c r="CY45" s="693"/>
      <c r="CZ45" s="664">
        <v>0.3</v>
      </c>
      <c r="DA45" s="689"/>
      <c r="DB45" s="689"/>
      <c r="DC45" s="694"/>
      <c r="DD45" s="668">
        <v>11734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16"/>
      <c r="CD46" s="699"/>
      <c r="CE46" s="700"/>
      <c r="CF46" s="656" t="s">
        <v>370</v>
      </c>
      <c r="CG46" s="657"/>
      <c r="CH46" s="657"/>
      <c r="CI46" s="657"/>
      <c r="CJ46" s="657"/>
      <c r="CK46" s="657"/>
      <c r="CL46" s="657"/>
      <c r="CM46" s="657"/>
      <c r="CN46" s="657"/>
      <c r="CO46" s="657"/>
      <c r="CP46" s="657"/>
      <c r="CQ46" s="658"/>
      <c r="CR46" s="659">
        <v>1526009</v>
      </c>
      <c r="CS46" s="660"/>
      <c r="CT46" s="660"/>
      <c r="CU46" s="660"/>
      <c r="CV46" s="660"/>
      <c r="CW46" s="660"/>
      <c r="CX46" s="660"/>
      <c r="CY46" s="661"/>
      <c r="CZ46" s="664">
        <v>7.5</v>
      </c>
      <c r="DA46" s="665"/>
      <c r="DB46" s="665"/>
      <c r="DC46" s="671"/>
      <c r="DD46" s="668">
        <v>1106196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16"/>
      <c r="CD47" s="699"/>
      <c r="CE47" s="700"/>
      <c r="CF47" s="656" t="s">
        <v>371</v>
      </c>
      <c r="CG47" s="657"/>
      <c r="CH47" s="657"/>
      <c r="CI47" s="657"/>
      <c r="CJ47" s="657"/>
      <c r="CK47" s="657"/>
      <c r="CL47" s="657"/>
      <c r="CM47" s="657"/>
      <c r="CN47" s="657"/>
      <c r="CO47" s="657"/>
      <c r="CP47" s="657"/>
      <c r="CQ47" s="658"/>
      <c r="CR47" s="659" t="s">
        <v>248</v>
      </c>
      <c r="CS47" s="692"/>
      <c r="CT47" s="692"/>
      <c r="CU47" s="692"/>
      <c r="CV47" s="692"/>
      <c r="CW47" s="692"/>
      <c r="CX47" s="692"/>
      <c r="CY47" s="693"/>
      <c r="CZ47" s="664" t="s">
        <v>133</v>
      </c>
      <c r="DA47" s="689"/>
      <c r="DB47" s="689"/>
      <c r="DC47" s="694"/>
      <c r="DD47" s="668" t="s">
        <v>248</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16"/>
      <c r="CD48" s="701"/>
      <c r="CE48" s="702"/>
      <c r="CF48" s="656" t="s">
        <v>372</v>
      </c>
      <c r="CG48" s="657"/>
      <c r="CH48" s="657"/>
      <c r="CI48" s="657"/>
      <c r="CJ48" s="657"/>
      <c r="CK48" s="657"/>
      <c r="CL48" s="657"/>
      <c r="CM48" s="657"/>
      <c r="CN48" s="657"/>
      <c r="CO48" s="657"/>
      <c r="CP48" s="657"/>
      <c r="CQ48" s="658"/>
      <c r="CR48" s="659" t="s">
        <v>248</v>
      </c>
      <c r="CS48" s="660"/>
      <c r="CT48" s="660"/>
      <c r="CU48" s="660"/>
      <c r="CV48" s="660"/>
      <c r="CW48" s="660"/>
      <c r="CX48" s="660"/>
      <c r="CY48" s="661"/>
      <c r="CZ48" s="664" t="s">
        <v>133</v>
      </c>
      <c r="DA48" s="665"/>
      <c r="DB48" s="665"/>
      <c r="DC48" s="671"/>
      <c r="DD48" s="668" t="s">
        <v>248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16"/>
      <c r="CD49" s="680" t="s">
        <v>373</v>
      </c>
      <c r="CE49" s="681"/>
      <c r="CF49" s="681"/>
      <c r="CG49" s="681"/>
      <c r="CH49" s="681"/>
      <c r="CI49" s="681"/>
      <c r="CJ49" s="681"/>
      <c r="CK49" s="681"/>
      <c r="CL49" s="681"/>
      <c r="CM49" s="681"/>
      <c r="CN49" s="681"/>
      <c r="CO49" s="681"/>
      <c r="CP49" s="681"/>
      <c r="CQ49" s="682"/>
      <c r="CR49" s="731">
        <v>20219176</v>
      </c>
      <c r="CS49" s="718"/>
      <c r="CT49" s="718"/>
      <c r="CU49" s="718"/>
      <c r="CV49" s="718"/>
      <c r="CW49" s="718"/>
      <c r="CX49" s="718"/>
      <c r="CY49" s="747"/>
      <c r="CZ49" s="739">
        <v>100</v>
      </c>
      <c r="DA49" s="748"/>
      <c r="DB49" s="748"/>
      <c r="DC49" s="749"/>
      <c r="DD49" s="750">
        <v>15899312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OyZcPuTRh6zlk7GCpcLMz/Y4Hs5ca8LGYgp1MnzaUl03kJH2jyWTdkbIoOJHVLheEc67edIYiP8/1p9E9Jv2A==" saltValue="hSlYa6WcsS/W5jzR92Pm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826" t="s">
        <v>374</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827" t="s">
        <v>375</v>
      </c>
      <c r="DK2" s="828"/>
      <c r="DL2" s="828"/>
      <c r="DM2" s="828"/>
      <c r="DN2" s="828"/>
      <c r="DO2" s="829"/>
      <c r="DP2" s="219"/>
      <c r="DQ2" s="827" t="s">
        <v>376</v>
      </c>
      <c r="DR2" s="828"/>
      <c r="DS2" s="828"/>
      <c r="DT2" s="828"/>
      <c r="DU2" s="828"/>
      <c r="DV2" s="828"/>
      <c r="DW2" s="828"/>
      <c r="DX2" s="828"/>
      <c r="DY2" s="828"/>
      <c r="DZ2" s="82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830" t="s">
        <v>377</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23"/>
      <c r="BA4" s="223"/>
      <c r="BB4" s="223"/>
      <c r="BC4" s="223"/>
      <c r="BD4" s="223"/>
      <c r="BE4" s="224"/>
      <c r="BF4" s="224"/>
      <c r="BG4" s="224"/>
      <c r="BH4" s="224"/>
      <c r="BI4" s="224"/>
      <c r="BJ4" s="224"/>
      <c r="BK4" s="224"/>
      <c r="BL4" s="224"/>
      <c r="BM4" s="224"/>
      <c r="BN4" s="224"/>
      <c r="BO4" s="224"/>
      <c r="BP4" s="224"/>
      <c r="BQ4" s="831" t="s">
        <v>378</v>
      </c>
      <c r="BR4" s="831"/>
      <c r="BS4" s="831"/>
      <c r="BT4" s="831"/>
      <c r="BU4" s="831"/>
      <c r="BV4" s="831"/>
      <c r="BW4" s="831"/>
      <c r="BX4" s="831"/>
      <c r="BY4" s="831"/>
      <c r="BZ4" s="831"/>
      <c r="CA4" s="831"/>
      <c r="CB4" s="831"/>
      <c r="CC4" s="831"/>
      <c r="CD4" s="831"/>
      <c r="CE4" s="831"/>
      <c r="CF4" s="831"/>
      <c r="CG4" s="831"/>
      <c r="CH4" s="831"/>
      <c r="CI4" s="831"/>
      <c r="CJ4" s="831"/>
      <c r="CK4" s="831"/>
      <c r="CL4" s="831"/>
      <c r="CM4" s="831"/>
      <c r="CN4" s="831"/>
      <c r="CO4" s="831"/>
      <c r="CP4" s="831"/>
      <c r="CQ4" s="831"/>
      <c r="CR4" s="831"/>
      <c r="CS4" s="831"/>
      <c r="CT4" s="831"/>
      <c r="CU4" s="831"/>
      <c r="CV4" s="831"/>
      <c r="CW4" s="831"/>
      <c r="CX4" s="831"/>
      <c r="CY4" s="831"/>
      <c r="CZ4" s="831"/>
      <c r="DA4" s="831"/>
      <c r="DB4" s="831"/>
      <c r="DC4" s="831"/>
      <c r="DD4" s="831"/>
      <c r="DE4" s="831"/>
      <c r="DF4" s="831"/>
      <c r="DG4" s="831"/>
      <c r="DH4" s="831"/>
      <c r="DI4" s="831"/>
      <c r="DJ4" s="831"/>
      <c r="DK4" s="831"/>
      <c r="DL4" s="831"/>
      <c r="DM4" s="831"/>
      <c r="DN4" s="831"/>
      <c r="DO4" s="831"/>
      <c r="DP4" s="831"/>
      <c r="DQ4" s="831"/>
      <c r="DR4" s="831"/>
      <c r="DS4" s="831"/>
      <c r="DT4" s="831"/>
      <c r="DU4" s="831"/>
      <c r="DV4" s="831"/>
      <c r="DW4" s="831"/>
      <c r="DX4" s="831"/>
      <c r="DY4" s="831"/>
      <c r="DZ4" s="831"/>
      <c r="EA4" s="225"/>
    </row>
    <row r="5" spans="1:131" s="226" customFormat="1" ht="26.25" customHeight="1" x14ac:dyDescent="0.15">
      <c r="A5" s="820" t="s">
        <v>379</v>
      </c>
      <c r="B5" s="821"/>
      <c r="C5" s="821"/>
      <c r="D5" s="821"/>
      <c r="E5" s="821"/>
      <c r="F5" s="821"/>
      <c r="G5" s="821"/>
      <c r="H5" s="821"/>
      <c r="I5" s="821"/>
      <c r="J5" s="821"/>
      <c r="K5" s="821"/>
      <c r="L5" s="821"/>
      <c r="M5" s="821"/>
      <c r="N5" s="821"/>
      <c r="O5" s="821"/>
      <c r="P5" s="822"/>
      <c r="Q5" s="816" t="s">
        <v>380</v>
      </c>
      <c r="R5" s="812"/>
      <c r="S5" s="812"/>
      <c r="T5" s="812"/>
      <c r="U5" s="813"/>
      <c r="V5" s="816" t="s">
        <v>381</v>
      </c>
      <c r="W5" s="812"/>
      <c r="X5" s="812"/>
      <c r="Y5" s="812"/>
      <c r="Z5" s="813"/>
      <c r="AA5" s="816" t="s">
        <v>382</v>
      </c>
      <c r="AB5" s="812"/>
      <c r="AC5" s="812"/>
      <c r="AD5" s="812"/>
      <c r="AE5" s="812"/>
      <c r="AF5" s="832" t="s">
        <v>383</v>
      </c>
      <c r="AG5" s="812"/>
      <c r="AH5" s="812"/>
      <c r="AI5" s="812"/>
      <c r="AJ5" s="818"/>
      <c r="AK5" s="812" t="s">
        <v>384</v>
      </c>
      <c r="AL5" s="812"/>
      <c r="AM5" s="812"/>
      <c r="AN5" s="812"/>
      <c r="AO5" s="813"/>
      <c r="AP5" s="816" t="s">
        <v>385</v>
      </c>
      <c r="AQ5" s="812"/>
      <c r="AR5" s="812"/>
      <c r="AS5" s="812"/>
      <c r="AT5" s="813"/>
      <c r="AU5" s="816" t="s">
        <v>386</v>
      </c>
      <c r="AV5" s="812"/>
      <c r="AW5" s="812"/>
      <c r="AX5" s="812"/>
      <c r="AY5" s="818"/>
      <c r="AZ5" s="223"/>
      <c r="BA5" s="223"/>
      <c r="BB5" s="223"/>
      <c r="BC5" s="223"/>
      <c r="BD5" s="223"/>
      <c r="BE5" s="224"/>
      <c r="BF5" s="224"/>
      <c r="BG5" s="224"/>
      <c r="BH5" s="224"/>
      <c r="BI5" s="224"/>
      <c r="BJ5" s="224"/>
      <c r="BK5" s="224"/>
      <c r="BL5" s="224"/>
      <c r="BM5" s="224"/>
      <c r="BN5" s="224"/>
      <c r="BO5" s="224"/>
      <c r="BP5" s="224"/>
      <c r="BQ5" s="820" t="s">
        <v>387</v>
      </c>
      <c r="BR5" s="821"/>
      <c r="BS5" s="821"/>
      <c r="BT5" s="821"/>
      <c r="BU5" s="821"/>
      <c r="BV5" s="821"/>
      <c r="BW5" s="821"/>
      <c r="BX5" s="821"/>
      <c r="BY5" s="821"/>
      <c r="BZ5" s="821"/>
      <c r="CA5" s="821"/>
      <c r="CB5" s="821"/>
      <c r="CC5" s="821"/>
      <c r="CD5" s="821"/>
      <c r="CE5" s="821"/>
      <c r="CF5" s="821"/>
      <c r="CG5" s="822"/>
      <c r="CH5" s="816" t="s">
        <v>388</v>
      </c>
      <c r="CI5" s="812"/>
      <c r="CJ5" s="812"/>
      <c r="CK5" s="812"/>
      <c r="CL5" s="813"/>
      <c r="CM5" s="816" t="s">
        <v>389</v>
      </c>
      <c r="CN5" s="812"/>
      <c r="CO5" s="812"/>
      <c r="CP5" s="812"/>
      <c r="CQ5" s="813"/>
      <c r="CR5" s="816" t="s">
        <v>390</v>
      </c>
      <c r="CS5" s="812"/>
      <c r="CT5" s="812"/>
      <c r="CU5" s="812"/>
      <c r="CV5" s="813"/>
      <c r="CW5" s="816" t="s">
        <v>391</v>
      </c>
      <c r="CX5" s="812"/>
      <c r="CY5" s="812"/>
      <c r="CZ5" s="812"/>
      <c r="DA5" s="813"/>
      <c r="DB5" s="816" t="s">
        <v>392</v>
      </c>
      <c r="DC5" s="812"/>
      <c r="DD5" s="812"/>
      <c r="DE5" s="812"/>
      <c r="DF5" s="813"/>
      <c r="DG5" s="853" t="s">
        <v>393</v>
      </c>
      <c r="DH5" s="854"/>
      <c r="DI5" s="854"/>
      <c r="DJ5" s="854"/>
      <c r="DK5" s="855"/>
      <c r="DL5" s="853" t="s">
        <v>394</v>
      </c>
      <c r="DM5" s="854"/>
      <c r="DN5" s="854"/>
      <c r="DO5" s="854"/>
      <c r="DP5" s="855"/>
      <c r="DQ5" s="816" t="s">
        <v>395</v>
      </c>
      <c r="DR5" s="812"/>
      <c r="DS5" s="812"/>
      <c r="DT5" s="812"/>
      <c r="DU5" s="813"/>
      <c r="DV5" s="816" t="s">
        <v>386</v>
      </c>
      <c r="DW5" s="812"/>
      <c r="DX5" s="812"/>
      <c r="DY5" s="812"/>
      <c r="DZ5" s="818"/>
      <c r="EA5" s="225"/>
    </row>
    <row r="6" spans="1:131" s="226" customFormat="1" ht="26.25" customHeight="1" thickBot="1" x14ac:dyDescent="0.2">
      <c r="A6" s="823"/>
      <c r="B6" s="824"/>
      <c r="C6" s="824"/>
      <c r="D6" s="824"/>
      <c r="E6" s="824"/>
      <c r="F6" s="824"/>
      <c r="G6" s="824"/>
      <c r="H6" s="824"/>
      <c r="I6" s="824"/>
      <c r="J6" s="824"/>
      <c r="K6" s="824"/>
      <c r="L6" s="824"/>
      <c r="M6" s="824"/>
      <c r="N6" s="824"/>
      <c r="O6" s="824"/>
      <c r="P6" s="825"/>
      <c r="Q6" s="817"/>
      <c r="R6" s="814"/>
      <c r="S6" s="814"/>
      <c r="T6" s="814"/>
      <c r="U6" s="815"/>
      <c r="V6" s="817"/>
      <c r="W6" s="814"/>
      <c r="X6" s="814"/>
      <c r="Y6" s="814"/>
      <c r="Z6" s="815"/>
      <c r="AA6" s="817"/>
      <c r="AB6" s="814"/>
      <c r="AC6" s="814"/>
      <c r="AD6" s="814"/>
      <c r="AE6" s="814"/>
      <c r="AF6" s="833"/>
      <c r="AG6" s="814"/>
      <c r="AH6" s="814"/>
      <c r="AI6" s="814"/>
      <c r="AJ6" s="819"/>
      <c r="AK6" s="814"/>
      <c r="AL6" s="814"/>
      <c r="AM6" s="814"/>
      <c r="AN6" s="814"/>
      <c r="AO6" s="815"/>
      <c r="AP6" s="817"/>
      <c r="AQ6" s="814"/>
      <c r="AR6" s="814"/>
      <c r="AS6" s="814"/>
      <c r="AT6" s="815"/>
      <c r="AU6" s="817"/>
      <c r="AV6" s="814"/>
      <c r="AW6" s="814"/>
      <c r="AX6" s="814"/>
      <c r="AY6" s="819"/>
      <c r="AZ6" s="223"/>
      <c r="BA6" s="223"/>
      <c r="BB6" s="223"/>
      <c r="BC6" s="223"/>
      <c r="BD6" s="223"/>
      <c r="BE6" s="224"/>
      <c r="BF6" s="224"/>
      <c r="BG6" s="224"/>
      <c r="BH6" s="224"/>
      <c r="BI6" s="224"/>
      <c r="BJ6" s="224"/>
      <c r="BK6" s="224"/>
      <c r="BL6" s="224"/>
      <c r="BM6" s="224"/>
      <c r="BN6" s="224"/>
      <c r="BO6" s="224"/>
      <c r="BP6" s="224"/>
      <c r="BQ6" s="823"/>
      <c r="BR6" s="824"/>
      <c r="BS6" s="824"/>
      <c r="BT6" s="824"/>
      <c r="BU6" s="824"/>
      <c r="BV6" s="824"/>
      <c r="BW6" s="824"/>
      <c r="BX6" s="824"/>
      <c r="BY6" s="824"/>
      <c r="BZ6" s="824"/>
      <c r="CA6" s="824"/>
      <c r="CB6" s="824"/>
      <c r="CC6" s="824"/>
      <c r="CD6" s="824"/>
      <c r="CE6" s="824"/>
      <c r="CF6" s="824"/>
      <c r="CG6" s="825"/>
      <c r="CH6" s="817"/>
      <c r="CI6" s="814"/>
      <c r="CJ6" s="814"/>
      <c r="CK6" s="814"/>
      <c r="CL6" s="815"/>
      <c r="CM6" s="817"/>
      <c r="CN6" s="814"/>
      <c r="CO6" s="814"/>
      <c r="CP6" s="814"/>
      <c r="CQ6" s="815"/>
      <c r="CR6" s="817"/>
      <c r="CS6" s="814"/>
      <c r="CT6" s="814"/>
      <c r="CU6" s="814"/>
      <c r="CV6" s="815"/>
      <c r="CW6" s="817"/>
      <c r="CX6" s="814"/>
      <c r="CY6" s="814"/>
      <c r="CZ6" s="814"/>
      <c r="DA6" s="815"/>
      <c r="DB6" s="817"/>
      <c r="DC6" s="814"/>
      <c r="DD6" s="814"/>
      <c r="DE6" s="814"/>
      <c r="DF6" s="815"/>
      <c r="DG6" s="856"/>
      <c r="DH6" s="857"/>
      <c r="DI6" s="857"/>
      <c r="DJ6" s="857"/>
      <c r="DK6" s="858"/>
      <c r="DL6" s="856"/>
      <c r="DM6" s="857"/>
      <c r="DN6" s="857"/>
      <c r="DO6" s="857"/>
      <c r="DP6" s="858"/>
      <c r="DQ6" s="817"/>
      <c r="DR6" s="814"/>
      <c r="DS6" s="814"/>
      <c r="DT6" s="814"/>
      <c r="DU6" s="815"/>
      <c r="DV6" s="817"/>
      <c r="DW6" s="814"/>
      <c r="DX6" s="814"/>
      <c r="DY6" s="814"/>
      <c r="DZ6" s="819"/>
      <c r="EA6" s="225"/>
    </row>
    <row r="7" spans="1:131" s="226" customFormat="1" ht="26.25" customHeight="1" thickTop="1" x14ac:dyDescent="0.15">
      <c r="A7" s="227">
        <v>1</v>
      </c>
      <c r="B7" s="768" t="s">
        <v>396</v>
      </c>
      <c r="C7" s="769"/>
      <c r="D7" s="769"/>
      <c r="E7" s="769"/>
      <c r="F7" s="769"/>
      <c r="G7" s="769"/>
      <c r="H7" s="769"/>
      <c r="I7" s="769"/>
      <c r="J7" s="769"/>
      <c r="K7" s="769"/>
      <c r="L7" s="769"/>
      <c r="M7" s="769"/>
      <c r="N7" s="769"/>
      <c r="O7" s="769"/>
      <c r="P7" s="770"/>
      <c r="Q7" s="834">
        <v>20968</v>
      </c>
      <c r="R7" s="835"/>
      <c r="S7" s="835"/>
      <c r="T7" s="835"/>
      <c r="U7" s="835"/>
      <c r="V7" s="835">
        <v>20230</v>
      </c>
      <c r="W7" s="835"/>
      <c r="X7" s="835"/>
      <c r="Y7" s="835"/>
      <c r="Z7" s="835"/>
      <c r="AA7" s="835">
        <v>737</v>
      </c>
      <c r="AB7" s="835"/>
      <c r="AC7" s="835"/>
      <c r="AD7" s="835"/>
      <c r="AE7" s="836"/>
      <c r="AF7" s="837">
        <v>674</v>
      </c>
      <c r="AG7" s="838"/>
      <c r="AH7" s="838"/>
      <c r="AI7" s="838"/>
      <c r="AJ7" s="839"/>
      <c r="AK7" s="840"/>
      <c r="AL7" s="841"/>
      <c r="AM7" s="841"/>
      <c r="AN7" s="841"/>
      <c r="AO7" s="841"/>
      <c r="AP7" s="841">
        <v>1510</v>
      </c>
      <c r="AQ7" s="841"/>
      <c r="AR7" s="841"/>
      <c r="AS7" s="841"/>
      <c r="AT7" s="841"/>
      <c r="AU7" s="842"/>
      <c r="AV7" s="842"/>
      <c r="AW7" s="842"/>
      <c r="AX7" s="842"/>
      <c r="AY7" s="843"/>
      <c r="AZ7" s="223"/>
      <c r="BA7" s="223"/>
      <c r="BB7" s="223"/>
      <c r="BC7" s="223"/>
      <c r="BD7" s="223"/>
      <c r="BE7" s="224"/>
      <c r="BF7" s="224"/>
      <c r="BG7" s="224"/>
      <c r="BH7" s="224"/>
      <c r="BI7" s="224"/>
      <c r="BJ7" s="224"/>
      <c r="BK7" s="224"/>
      <c r="BL7" s="224"/>
      <c r="BM7" s="224"/>
      <c r="BN7" s="224"/>
      <c r="BO7" s="224"/>
      <c r="BP7" s="224"/>
      <c r="BQ7" s="227">
        <v>1</v>
      </c>
      <c r="BR7" s="228"/>
      <c r="BS7" s="847" t="s">
        <v>589</v>
      </c>
      <c r="BT7" s="848"/>
      <c r="BU7" s="848"/>
      <c r="BV7" s="848"/>
      <c r="BW7" s="848"/>
      <c r="BX7" s="848"/>
      <c r="BY7" s="848"/>
      <c r="BZ7" s="848"/>
      <c r="CA7" s="848"/>
      <c r="CB7" s="848"/>
      <c r="CC7" s="848"/>
      <c r="CD7" s="848"/>
      <c r="CE7" s="848"/>
      <c r="CF7" s="848"/>
      <c r="CG7" s="849"/>
      <c r="CH7" s="844">
        <v>1</v>
      </c>
      <c r="CI7" s="845"/>
      <c r="CJ7" s="845"/>
      <c r="CK7" s="845"/>
      <c r="CL7" s="846"/>
      <c r="CM7" s="844">
        <v>118</v>
      </c>
      <c r="CN7" s="845"/>
      <c r="CO7" s="845"/>
      <c r="CP7" s="845"/>
      <c r="CQ7" s="846"/>
      <c r="CR7" s="844">
        <v>100</v>
      </c>
      <c r="CS7" s="845"/>
      <c r="CT7" s="845"/>
      <c r="CU7" s="845"/>
      <c r="CV7" s="846"/>
      <c r="CW7" s="844">
        <v>69</v>
      </c>
      <c r="CX7" s="845"/>
      <c r="CY7" s="845"/>
      <c r="CZ7" s="845"/>
      <c r="DA7" s="846"/>
      <c r="DB7" s="844"/>
      <c r="DC7" s="845"/>
      <c r="DD7" s="845"/>
      <c r="DE7" s="845"/>
      <c r="DF7" s="846"/>
      <c r="DG7" s="844"/>
      <c r="DH7" s="845"/>
      <c r="DI7" s="845"/>
      <c r="DJ7" s="845"/>
      <c r="DK7" s="846"/>
      <c r="DL7" s="844"/>
      <c r="DM7" s="845"/>
      <c r="DN7" s="845"/>
      <c r="DO7" s="845"/>
      <c r="DP7" s="846"/>
      <c r="DQ7" s="844"/>
      <c r="DR7" s="845"/>
      <c r="DS7" s="845"/>
      <c r="DT7" s="845"/>
      <c r="DU7" s="846"/>
      <c r="DV7" s="847"/>
      <c r="DW7" s="848"/>
      <c r="DX7" s="848"/>
      <c r="DY7" s="848"/>
      <c r="DZ7" s="850"/>
      <c r="EA7" s="225"/>
    </row>
    <row r="8" spans="1:131" s="226" customFormat="1" ht="26.25" customHeight="1" x14ac:dyDescent="0.15">
      <c r="A8" s="229">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51"/>
      <c r="AL8" s="852"/>
      <c r="AM8" s="852"/>
      <c r="AN8" s="852"/>
      <c r="AO8" s="852"/>
      <c r="AP8" s="852"/>
      <c r="AQ8" s="852"/>
      <c r="AR8" s="852"/>
      <c r="AS8" s="852"/>
      <c r="AT8" s="852"/>
      <c r="AU8" s="859"/>
      <c r="AV8" s="859"/>
      <c r="AW8" s="859"/>
      <c r="AX8" s="859"/>
      <c r="AY8" s="860"/>
      <c r="AZ8" s="223"/>
      <c r="BA8" s="223"/>
      <c r="BB8" s="223"/>
      <c r="BC8" s="223"/>
      <c r="BD8" s="223"/>
      <c r="BE8" s="224"/>
      <c r="BF8" s="224"/>
      <c r="BG8" s="224"/>
      <c r="BH8" s="224"/>
      <c r="BI8" s="224"/>
      <c r="BJ8" s="224"/>
      <c r="BK8" s="224"/>
      <c r="BL8" s="224"/>
      <c r="BM8" s="224"/>
      <c r="BN8" s="224"/>
      <c r="BO8" s="224"/>
      <c r="BP8" s="224"/>
      <c r="BQ8" s="229">
        <v>2</v>
      </c>
      <c r="BR8" s="230"/>
      <c r="BS8" s="861"/>
      <c r="BT8" s="862"/>
      <c r="BU8" s="862"/>
      <c r="BV8" s="862"/>
      <c r="BW8" s="862"/>
      <c r="BX8" s="862"/>
      <c r="BY8" s="862"/>
      <c r="BZ8" s="862"/>
      <c r="CA8" s="862"/>
      <c r="CB8" s="862"/>
      <c r="CC8" s="862"/>
      <c r="CD8" s="862"/>
      <c r="CE8" s="862"/>
      <c r="CF8" s="862"/>
      <c r="CG8" s="86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1"/>
      <c r="DW8" s="862"/>
      <c r="DX8" s="862"/>
      <c r="DY8" s="862"/>
      <c r="DZ8" s="867"/>
      <c r="EA8" s="225"/>
    </row>
    <row r="9" spans="1:131" s="226" customFormat="1" ht="26.25" customHeight="1" x14ac:dyDescent="0.15">
      <c r="A9" s="229">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51"/>
      <c r="AL9" s="852"/>
      <c r="AM9" s="852"/>
      <c r="AN9" s="852"/>
      <c r="AO9" s="852"/>
      <c r="AP9" s="852"/>
      <c r="AQ9" s="852"/>
      <c r="AR9" s="852"/>
      <c r="AS9" s="852"/>
      <c r="AT9" s="852"/>
      <c r="AU9" s="859"/>
      <c r="AV9" s="859"/>
      <c r="AW9" s="859"/>
      <c r="AX9" s="859"/>
      <c r="AY9" s="860"/>
      <c r="AZ9" s="223"/>
      <c r="BA9" s="223"/>
      <c r="BB9" s="223"/>
      <c r="BC9" s="223"/>
      <c r="BD9" s="223"/>
      <c r="BE9" s="224"/>
      <c r="BF9" s="224"/>
      <c r="BG9" s="224"/>
      <c r="BH9" s="224"/>
      <c r="BI9" s="224"/>
      <c r="BJ9" s="224"/>
      <c r="BK9" s="224"/>
      <c r="BL9" s="224"/>
      <c r="BM9" s="224"/>
      <c r="BN9" s="224"/>
      <c r="BO9" s="224"/>
      <c r="BP9" s="224"/>
      <c r="BQ9" s="229">
        <v>3</v>
      </c>
      <c r="BR9" s="230"/>
      <c r="BS9" s="861"/>
      <c r="BT9" s="862"/>
      <c r="BU9" s="862"/>
      <c r="BV9" s="862"/>
      <c r="BW9" s="862"/>
      <c r="BX9" s="862"/>
      <c r="BY9" s="862"/>
      <c r="BZ9" s="862"/>
      <c r="CA9" s="862"/>
      <c r="CB9" s="862"/>
      <c r="CC9" s="862"/>
      <c r="CD9" s="862"/>
      <c r="CE9" s="862"/>
      <c r="CF9" s="862"/>
      <c r="CG9" s="86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1"/>
      <c r="DW9" s="862"/>
      <c r="DX9" s="862"/>
      <c r="DY9" s="862"/>
      <c r="DZ9" s="867"/>
      <c r="EA9" s="225"/>
    </row>
    <row r="10" spans="1:131" s="226" customFormat="1" ht="26.25" customHeight="1" x14ac:dyDescent="0.15">
      <c r="A10" s="229">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51"/>
      <c r="AL10" s="852"/>
      <c r="AM10" s="852"/>
      <c r="AN10" s="852"/>
      <c r="AO10" s="852"/>
      <c r="AP10" s="852"/>
      <c r="AQ10" s="852"/>
      <c r="AR10" s="852"/>
      <c r="AS10" s="852"/>
      <c r="AT10" s="852"/>
      <c r="AU10" s="859"/>
      <c r="AV10" s="859"/>
      <c r="AW10" s="859"/>
      <c r="AX10" s="859"/>
      <c r="AY10" s="860"/>
      <c r="AZ10" s="223"/>
      <c r="BA10" s="223"/>
      <c r="BB10" s="223"/>
      <c r="BC10" s="223"/>
      <c r="BD10" s="223"/>
      <c r="BE10" s="224"/>
      <c r="BF10" s="224"/>
      <c r="BG10" s="224"/>
      <c r="BH10" s="224"/>
      <c r="BI10" s="224"/>
      <c r="BJ10" s="224"/>
      <c r="BK10" s="224"/>
      <c r="BL10" s="224"/>
      <c r="BM10" s="224"/>
      <c r="BN10" s="224"/>
      <c r="BO10" s="224"/>
      <c r="BP10" s="224"/>
      <c r="BQ10" s="229">
        <v>4</v>
      </c>
      <c r="BR10" s="230"/>
      <c r="BS10" s="861"/>
      <c r="BT10" s="862"/>
      <c r="BU10" s="862"/>
      <c r="BV10" s="862"/>
      <c r="BW10" s="862"/>
      <c r="BX10" s="862"/>
      <c r="BY10" s="862"/>
      <c r="BZ10" s="862"/>
      <c r="CA10" s="862"/>
      <c r="CB10" s="862"/>
      <c r="CC10" s="862"/>
      <c r="CD10" s="862"/>
      <c r="CE10" s="862"/>
      <c r="CF10" s="862"/>
      <c r="CG10" s="86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1"/>
      <c r="DW10" s="862"/>
      <c r="DX10" s="862"/>
      <c r="DY10" s="862"/>
      <c r="DZ10" s="867"/>
      <c r="EA10" s="225"/>
    </row>
    <row r="11" spans="1:131" s="226" customFormat="1" ht="26.25" customHeight="1" x14ac:dyDescent="0.15">
      <c r="A11" s="229">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51"/>
      <c r="AL11" s="852"/>
      <c r="AM11" s="852"/>
      <c r="AN11" s="852"/>
      <c r="AO11" s="852"/>
      <c r="AP11" s="852"/>
      <c r="AQ11" s="852"/>
      <c r="AR11" s="852"/>
      <c r="AS11" s="852"/>
      <c r="AT11" s="852"/>
      <c r="AU11" s="859"/>
      <c r="AV11" s="859"/>
      <c r="AW11" s="859"/>
      <c r="AX11" s="859"/>
      <c r="AY11" s="860"/>
      <c r="AZ11" s="223"/>
      <c r="BA11" s="223"/>
      <c r="BB11" s="223"/>
      <c r="BC11" s="223"/>
      <c r="BD11" s="223"/>
      <c r="BE11" s="224"/>
      <c r="BF11" s="224"/>
      <c r="BG11" s="224"/>
      <c r="BH11" s="224"/>
      <c r="BI11" s="224"/>
      <c r="BJ11" s="224"/>
      <c r="BK11" s="224"/>
      <c r="BL11" s="224"/>
      <c r="BM11" s="224"/>
      <c r="BN11" s="224"/>
      <c r="BO11" s="224"/>
      <c r="BP11" s="224"/>
      <c r="BQ11" s="229">
        <v>5</v>
      </c>
      <c r="BR11" s="230"/>
      <c r="BS11" s="861"/>
      <c r="BT11" s="862"/>
      <c r="BU11" s="862"/>
      <c r="BV11" s="862"/>
      <c r="BW11" s="862"/>
      <c r="BX11" s="862"/>
      <c r="BY11" s="862"/>
      <c r="BZ11" s="862"/>
      <c r="CA11" s="862"/>
      <c r="CB11" s="862"/>
      <c r="CC11" s="862"/>
      <c r="CD11" s="862"/>
      <c r="CE11" s="862"/>
      <c r="CF11" s="862"/>
      <c r="CG11" s="86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1"/>
      <c r="DW11" s="862"/>
      <c r="DX11" s="862"/>
      <c r="DY11" s="862"/>
      <c r="DZ11" s="867"/>
      <c r="EA11" s="225"/>
    </row>
    <row r="12" spans="1:131" s="226" customFormat="1" ht="26.25" customHeight="1" x14ac:dyDescent="0.15">
      <c r="A12" s="229">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51"/>
      <c r="AL12" s="852"/>
      <c r="AM12" s="852"/>
      <c r="AN12" s="852"/>
      <c r="AO12" s="852"/>
      <c r="AP12" s="852"/>
      <c r="AQ12" s="852"/>
      <c r="AR12" s="852"/>
      <c r="AS12" s="852"/>
      <c r="AT12" s="852"/>
      <c r="AU12" s="859"/>
      <c r="AV12" s="859"/>
      <c r="AW12" s="859"/>
      <c r="AX12" s="859"/>
      <c r="AY12" s="860"/>
      <c r="AZ12" s="223"/>
      <c r="BA12" s="223"/>
      <c r="BB12" s="223"/>
      <c r="BC12" s="223"/>
      <c r="BD12" s="223"/>
      <c r="BE12" s="224"/>
      <c r="BF12" s="224"/>
      <c r="BG12" s="224"/>
      <c r="BH12" s="224"/>
      <c r="BI12" s="224"/>
      <c r="BJ12" s="224"/>
      <c r="BK12" s="224"/>
      <c r="BL12" s="224"/>
      <c r="BM12" s="224"/>
      <c r="BN12" s="224"/>
      <c r="BO12" s="224"/>
      <c r="BP12" s="224"/>
      <c r="BQ12" s="229">
        <v>6</v>
      </c>
      <c r="BR12" s="230"/>
      <c r="BS12" s="861"/>
      <c r="BT12" s="862"/>
      <c r="BU12" s="862"/>
      <c r="BV12" s="862"/>
      <c r="BW12" s="862"/>
      <c r="BX12" s="862"/>
      <c r="BY12" s="862"/>
      <c r="BZ12" s="862"/>
      <c r="CA12" s="862"/>
      <c r="CB12" s="862"/>
      <c r="CC12" s="862"/>
      <c r="CD12" s="862"/>
      <c r="CE12" s="862"/>
      <c r="CF12" s="862"/>
      <c r="CG12" s="86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1"/>
      <c r="DW12" s="862"/>
      <c r="DX12" s="862"/>
      <c r="DY12" s="862"/>
      <c r="DZ12" s="867"/>
      <c r="EA12" s="225"/>
    </row>
    <row r="13" spans="1:131" s="226" customFormat="1" ht="26.25" customHeight="1" x14ac:dyDescent="0.15">
      <c r="A13" s="229">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51"/>
      <c r="AL13" s="852"/>
      <c r="AM13" s="852"/>
      <c r="AN13" s="852"/>
      <c r="AO13" s="852"/>
      <c r="AP13" s="852"/>
      <c r="AQ13" s="852"/>
      <c r="AR13" s="852"/>
      <c r="AS13" s="852"/>
      <c r="AT13" s="852"/>
      <c r="AU13" s="859"/>
      <c r="AV13" s="859"/>
      <c r="AW13" s="859"/>
      <c r="AX13" s="859"/>
      <c r="AY13" s="860"/>
      <c r="AZ13" s="223"/>
      <c r="BA13" s="223"/>
      <c r="BB13" s="223"/>
      <c r="BC13" s="223"/>
      <c r="BD13" s="223"/>
      <c r="BE13" s="224"/>
      <c r="BF13" s="224"/>
      <c r="BG13" s="224"/>
      <c r="BH13" s="224"/>
      <c r="BI13" s="224"/>
      <c r="BJ13" s="224"/>
      <c r="BK13" s="224"/>
      <c r="BL13" s="224"/>
      <c r="BM13" s="224"/>
      <c r="BN13" s="224"/>
      <c r="BO13" s="224"/>
      <c r="BP13" s="224"/>
      <c r="BQ13" s="229">
        <v>7</v>
      </c>
      <c r="BR13" s="230"/>
      <c r="BS13" s="861"/>
      <c r="BT13" s="862"/>
      <c r="BU13" s="862"/>
      <c r="BV13" s="862"/>
      <c r="BW13" s="862"/>
      <c r="BX13" s="862"/>
      <c r="BY13" s="862"/>
      <c r="BZ13" s="862"/>
      <c r="CA13" s="862"/>
      <c r="CB13" s="862"/>
      <c r="CC13" s="862"/>
      <c r="CD13" s="862"/>
      <c r="CE13" s="862"/>
      <c r="CF13" s="862"/>
      <c r="CG13" s="86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1"/>
      <c r="DW13" s="862"/>
      <c r="DX13" s="862"/>
      <c r="DY13" s="862"/>
      <c r="DZ13" s="867"/>
      <c r="EA13" s="225"/>
    </row>
    <row r="14" spans="1:131" s="226" customFormat="1" ht="26.25" customHeight="1" x14ac:dyDescent="0.15">
      <c r="A14" s="229">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51"/>
      <c r="AL14" s="852"/>
      <c r="AM14" s="852"/>
      <c r="AN14" s="852"/>
      <c r="AO14" s="852"/>
      <c r="AP14" s="852"/>
      <c r="AQ14" s="852"/>
      <c r="AR14" s="852"/>
      <c r="AS14" s="852"/>
      <c r="AT14" s="852"/>
      <c r="AU14" s="859"/>
      <c r="AV14" s="859"/>
      <c r="AW14" s="859"/>
      <c r="AX14" s="859"/>
      <c r="AY14" s="860"/>
      <c r="AZ14" s="223"/>
      <c r="BA14" s="223"/>
      <c r="BB14" s="223"/>
      <c r="BC14" s="223"/>
      <c r="BD14" s="223"/>
      <c r="BE14" s="224"/>
      <c r="BF14" s="224"/>
      <c r="BG14" s="224"/>
      <c r="BH14" s="224"/>
      <c r="BI14" s="224"/>
      <c r="BJ14" s="224"/>
      <c r="BK14" s="224"/>
      <c r="BL14" s="224"/>
      <c r="BM14" s="224"/>
      <c r="BN14" s="224"/>
      <c r="BO14" s="224"/>
      <c r="BP14" s="224"/>
      <c r="BQ14" s="229">
        <v>8</v>
      </c>
      <c r="BR14" s="230"/>
      <c r="BS14" s="861"/>
      <c r="BT14" s="862"/>
      <c r="BU14" s="862"/>
      <c r="BV14" s="862"/>
      <c r="BW14" s="862"/>
      <c r="BX14" s="862"/>
      <c r="BY14" s="862"/>
      <c r="BZ14" s="862"/>
      <c r="CA14" s="862"/>
      <c r="CB14" s="862"/>
      <c r="CC14" s="862"/>
      <c r="CD14" s="862"/>
      <c r="CE14" s="862"/>
      <c r="CF14" s="862"/>
      <c r="CG14" s="86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1"/>
      <c r="DW14" s="862"/>
      <c r="DX14" s="862"/>
      <c r="DY14" s="862"/>
      <c r="DZ14" s="867"/>
      <c r="EA14" s="225"/>
    </row>
    <row r="15" spans="1:131" s="226" customFormat="1" ht="26.25" customHeight="1" x14ac:dyDescent="0.15">
      <c r="A15" s="229">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51"/>
      <c r="AL15" s="852"/>
      <c r="AM15" s="852"/>
      <c r="AN15" s="852"/>
      <c r="AO15" s="852"/>
      <c r="AP15" s="852"/>
      <c r="AQ15" s="852"/>
      <c r="AR15" s="852"/>
      <c r="AS15" s="852"/>
      <c r="AT15" s="852"/>
      <c r="AU15" s="859"/>
      <c r="AV15" s="859"/>
      <c r="AW15" s="859"/>
      <c r="AX15" s="859"/>
      <c r="AY15" s="860"/>
      <c r="AZ15" s="223"/>
      <c r="BA15" s="223"/>
      <c r="BB15" s="223"/>
      <c r="BC15" s="223"/>
      <c r="BD15" s="223"/>
      <c r="BE15" s="224"/>
      <c r="BF15" s="224"/>
      <c r="BG15" s="224"/>
      <c r="BH15" s="224"/>
      <c r="BI15" s="224"/>
      <c r="BJ15" s="224"/>
      <c r="BK15" s="224"/>
      <c r="BL15" s="224"/>
      <c r="BM15" s="224"/>
      <c r="BN15" s="224"/>
      <c r="BO15" s="224"/>
      <c r="BP15" s="224"/>
      <c r="BQ15" s="229">
        <v>9</v>
      </c>
      <c r="BR15" s="230"/>
      <c r="BS15" s="861"/>
      <c r="BT15" s="862"/>
      <c r="BU15" s="862"/>
      <c r="BV15" s="862"/>
      <c r="BW15" s="862"/>
      <c r="BX15" s="862"/>
      <c r="BY15" s="862"/>
      <c r="BZ15" s="862"/>
      <c r="CA15" s="862"/>
      <c r="CB15" s="862"/>
      <c r="CC15" s="862"/>
      <c r="CD15" s="862"/>
      <c r="CE15" s="862"/>
      <c r="CF15" s="862"/>
      <c r="CG15" s="86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1"/>
      <c r="DW15" s="862"/>
      <c r="DX15" s="862"/>
      <c r="DY15" s="862"/>
      <c r="DZ15" s="867"/>
      <c r="EA15" s="225"/>
    </row>
    <row r="16" spans="1:131" s="226" customFormat="1" ht="26.25" customHeight="1" x14ac:dyDescent="0.15">
      <c r="A16" s="229">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51"/>
      <c r="AL16" s="852"/>
      <c r="AM16" s="852"/>
      <c r="AN16" s="852"/>
      <c r="AO16" s="852"/>
      <c r="AP16" s="852"/>
      <c r="AQ16" s="852"/>
      <c r="AR16" s="852"/>
      <c r="AS16" s="852"/>
      <c r="AT16" s="852"/>
      <c r="AU16" s="859"/>
      <c r="AV16" s="859"/>
      <c r="AW16" s="859"/>
      <c r="AX16" s="859"/>
      <c r="AY16" s="860"/>
      <c r="AZ16" s="223"/>
      <c r="BA16" s="223"/>
      <c r="BB16" s="223"/>
      <c r="BC16" s="223"/>
      <c r="BD16" s="223"/>
      <c r="BE16" s="224"/>
      <c r="BF16" s="224"/>
      <c r="BG16" s="224"/>
      <c r="BH16" s="224"/>
      <c r="BI16" s="224"/>
      <c r="BJ16" s="224"/>
      <c r="BK16" s="224"/>
      <c r="BL16" s="224"/>
      <c r="BM16" s="224"/>
      <c r="BN16" s="224"/>
      <c r="BO16" s="224"/>
      <c r="BP16" s="224"/>
      <c r="BQ16" s="229">
        <v>10</v>
      </c>
      <c r="BR16" s="230"/>
      <c r="BS16" s="861"/>
      <c r="BT16" s="862"/>
      <c r="BU16" s="862"/>
      <c r="BV16" s="862"/>
      <c r="BW16" s="862"/>
      <c r="BX16" s="862"/>
      <c r="BY16" s="862"/>
      <c r="BZ16" s="862"/>
      <c r="CA16" s="862"/>
      <c r="CB16" s="862"/>
      <c r="CC16" s="862"/>
      <c r="CD16" s="862"/>
      <c r="CE16" s="862"/>
      <c r="CF16" s="862"/>
      <c r="CG16" s="86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1"/>
      <c r="DW16" s="862"/>
      <c r="DX16" s="862"/>
      <c r="DY16" s="862"/>
      <c r="DZ16" s="867"/>
      <c r="EA16" s="225"/>
    </row>
    <row r="17" spans="1:131" s="226" customFormat="1" ht="26.25" customHeight="1" x14ac:dyDescent="0.15">
      <c r="A17" s="229">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51"/>
      <c r="AL17" s="852"/>
      <c r="AM17" s="852"/>
      <c r="AN17" s="852"/>
      <c r="AO17" s="852"/>
      <c r="AP17" s="852"/>
      <c r="AQ17" s="852"/>
      <c r="AR17" s="852"/>
      <c r="AS17" s="852"/>
      <c r="AT17" s="852"/>
      <c r="AU17" s="859"/>
      <c r="AV17" s="859"/>
      <c r="AW17" s="859"/>
      <c r="AX17" s="859"/>
      <c r="AY17" s="860"/>
      <c r="AZ17" s="223"/>
      <c r="BA17" s="223"/>
      <c r="BB17" s="223"/>
      <c r="BC17" s="223"/>
      <c r="BD17" s="223"/>
      <c r="BE17" s="224"/>
      <c r="BF17" s="224"/>
      <c r="BG17" s="224"/>
      <c r="BH17" s="224"/>
      <c r="BI17" s="224"/>
      <c r="BJ17" s="224"/>
      <c r="BK17" s="224"/>
      <c r="BL17" s="224"/>
      <c r="BM17" s="224"/>
      <c r="BN17" s="224"/>
      <c r="BO17" s="224"/>
      <c r="BP17" s="224"/>
      <c r="BQ17" s="229">
        <v>11</v>
      </c>
      <c r="BR17" s="230"/>
      <c r="BS17" s="861"/>
      <c r="BT17" s="862"/>
      <c r="BU17" s="862"/>
      <c r="BV17" s="862"/>
      <c r="BW17" s="862"/>
      <c r="BX17" s="862"/>
      <c r="BY17" s="862"/>
      <c r="BZ17" s="862"/>
      <c r="CA17" s="862"/>
      <c r="CB17" s="862"/>
      <c r="CC17" s="862"/>
      <c r="CD17" s="862"/>
      <c r="CE17" s="862"/>
      <c r="CF17" s="862"/>
      <c r="CG17" s="86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1"/>
      <c r="DW17" s="862"/>
      <c r="DX17" s="862"/>
      <c r="DY17" s="862"/>
      <c r="DZ17" s="867"/>
      <c r="EA17" s="225"/>
    </row>
    <row r="18" spans="1:131" s="226" customFormat="1" ht="26.25" customHeight="1" x14ac:dyDescent="0.15">
      <c r="A18" s="229">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51"/>
      <c r="AL18" s="852"/>
      <c r="AM18" s="852"/>
      <c r="AN18" s="852"/>
      <c r="AO18" s="852"/>
      <c r="AP18" s="852"/>
      <c r="AQ18" s="852"/>
      <c r="AR18" s="852"/>
      <c r="AS18" s="852"/>
      <c r="AT18" s="852"/>
      <c r="AU18" s="859"/>
      <c r="AV18" s="859"/>
      <c r="AW18" s="859"/>
      <c r="AX18" s="859"/>
      <c r="AY18" s="860"/>
      <c r="AZ18" s="223"/>
      <c r="BA18" s="223"/>
      <c r="BB18" s="223"/>
      <c r="BC18" s="223"/>
      <c r="BD18" s="223"/>
      <c r="BE18" s="224"/>
      <c r="BF18" s="224"/>
      <c r="BG18" s="224"/>
      <c r="BH18" s="224"/>
      <c r="BI18" s="224"/>
      <c r="BJ18" s="224"/>
      <c r="BK18" s="224"/>
      <c r="BL18" s="224"/>
      <c r="BM18" s="224"/>
      <c r="BN18" s="224"/>
      <c r="BO18" s="224"/>
      <c r="BP18" s="224"/>
      <c r="BQ18" s="229">
        <v>12</v>
      </c>
      <c r="BR18" s="230"/>
      <c r="BS18" s="861"/>
      <c r="BT18" s="862"/>
      <c r="BU18" s="862"/>
      <c r="BV18" s="862"/>
      <c r="BW18" s="862"/>
      <c r="BX18" s="862"/>
      <c r="BY18" s="862"/>
      <c r="BZ18" s="862"/>
      <c r="CA18" s="862"/>
      <c r="CB18" s="862"/>
      <c r="CC18" s="862"/>
      <c r="CD18" s="862"/>
      <c r="CE18" s="862"/>
      <c r="CF18" s="862"/>
      <c r="CG18" s="86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1"/>
      <c r="DW18" s="862"/>
      <c r="DX18" s="862"/>
      <c r="DY18" s="862"/>
      <c r="DZ18" s="867"/>
      <c r="EA18" s="225"/>
    </row>
    <row r="19" spans="1:131" s="226" customFormat="1" ht="26.25" customHeight="1" x14ac:dyDescent="0.15">
      <c r="A19" s="229">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51"/>
      <c r="AL19" s="852"/>
      <c r="AM19" s="852"/>
      <c r="AN19" s="852"/>
      <c r="AO19" s="852"/>
      <c r="AP19" s="852"/>
      <c r="AQ19" s="852"/>
      <c r="AR19" s="852"/>
      <c r="AS19" s="852"/>
      <c r="AT19" s="852"/>
      <c r="AU19" s="859"/>
      <c r="AV19" s="859"/>
      <c r="AW19" s="859"/>
      <c r="AX19" s="859"/>
      <c r="AY19" s="860"/>
      <c r="AZ19" s="223"/>
      <c r="BA19" s="223"/>
      <c r="BB19" s="223"/>
      <c r="BC19" s="223"/>
      <c r="BD19" s="223"/>
      <c r="BE19" s="224"/>
      <c r="BF19" s="224"/>
      <c r="BG19" s="224"/>
      <c r="BH19" s="224"/>
      <c r="BI19" s="224"/>
      <c r="BJ19" s="224"/>
      <c r="BK19" s="224"/>
      <c r="BL19" s="224"/>
      <c r="BM19" s="224"/>
      <c r="BN19" s="224"/>
      <c r="BO19" s="224"/>
      <c r="BP19" s="224"/>
      <c r="BQ19" s="229">
        <v>13</v>
      </c>
      <c r="BR19" s="230"/>
      <c r="BS19" s="861"/>
      <c r="BT19" s="862"/>
      <c r="BU19" s="862"/>
      <c r="BV19" s="862"/>
      <c r="BW19" s="862"/>
      <c r="BX19" s="862"/>
      <c r="BY19" s="862"/>
      <c r="BZ19" s="862"/>
      <c r="CA19" s="862"/>
      <c r="CB19" s="862"/>
      <c r="CC19" s="862"/>
      <c r="CD19" s="862"/>
      <c r="CE19" s="862"/>
      <c r="CF19" s="862"/>
      <c r="CG19" s="86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1"/>
      <c r="DW19" s="862"/>
      <c r="DX19" s="862"/>
      <c r="DY19" s="862"/>
      <c r="DZ19" s="867"/>
      <c r="EA19" s="225"/>
    </row>
    <row r="20" spans="1:131" s="226" customFormat="1" ht="26.25" customHeight="1" x14ac:dyDescent="0.15">
      <c r="A20" s="229">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51"/>
      <c r="AL20" s="852"/>
      <c r="AM20" s="852"/>
      <c r="AN20" s="852"/>
      <c r="AO20" s="852"/>
      <c r="AP20" s="852"/>
      <c r="AQ20" s="852"/>
      <c r="AR20" s="852"/>
      <c r="AS20" s="852"/>
      <c r="AT20" s="852"/>
      <c r="AU20" s="859"/>
      <c r="AV20" s="859"/>
      <c r="AW20" s="859"/>
      <c r="AX20" s="859"/>
      <c r="AY20" s="860"/>
      <c r="AZ20" s="223"/>
      <c r="BA20" s="223"/>
      <c r="BB20" s="223"/>
      <c r="BC20" s="223"/>
      <c r="BD20" s="223"/>
      <c r="BE20" s="224"/>
      <c r="BF20" s="224"/>
      <c r="BG20" s="224"/>
      <c r="BH20" s="224"/>
      <c r="BI20" s="224"/>
      <c r="BJ20" s="224"/>
      <c r="BK20" s="224"/>
      <c r="BL20" s="224"/>
      <c r="BM20" s="224"/>
      <c r="BN20" s="224"/>
      <c r="BO20" s="224"/>
      <c r="BP20" s="224"/>
      <c r="BQ20" s="229">
        <v>14</v>
      </c>
      <c r="BR20" s="230"/>
      <c r="BS20" s="861"/>
      <c r="BT20" s="862"/>
      <c r="BU20" s="862"/>
      <c r="BV20" s="862"/>
      <c r="BW20" s="862"/>
      <c r="BX20" s="862"/>
      <c r="BY20" s="862"/>
      <c r="BZ20" s="862"/>
      <c r="CA20" s="862"/>
      <c r="CB20" s="862"/>
      <c r="CC20" s="862"/>
      <c r="CD20" s="862"/>
      <c r="CE20" s="862"/>
      <c r="CF20" s="862"/>
      <c r="CG20" s="86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1"/>
      <c r="DW20" s="862"/>
      <c r="DX20" s="862"/>
      <c r="DY20" s="862"/>
      <c r="DZ20" s="867"/>
      <c r="EA20" s="225"/>
    </row>
    <row r="21" spans="1:131" s="226" customFormat="1" ht="26.25" customHeight="1" thickBot="1" x14ac:dyDescent="0.2">
      <c r="A21" s="229">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51"/>
      <c r="AL21" s="852"/>
      <c r="AM21" s="852"/>
      <c r="AN21" s="852"/>
      <c r="AO21" s="852"/>
      <c r="AP21" s="852"/>
      <c r="AQ21" s="852"/>
      <c r="AR21" s="852"/>
      <c r="AS21" s="852"/>
      <c r="AT21" s="852"/>
      <c r="AU21" s="859"/>
      <c r="AV21" s="859"/>
      <c r="AW21" s="859"/>
      <c r="AX21" s="859"/>
      <c r="AY21" s="860"/>
      <c r="AZ21" s="223"/>
      <c r="BA21" s="223"/>
      <c r="BB21" s="223"/>
      <c r="BC21" s="223"/>
      <c r="BD21" s="223"/>
      <c r="BE21" s="224"/>
      <c r="BF21" s="224"/>
      <c r="BG21" s="224"/>
      <c r="BH21" s="224"/>
      <c r="BI21" s="224"/>
      <c r="BJ21" s="224"/>
      <c r="BK21" s="224"/>
      <c r="BL21" s="224"/>
      <c r="BM21" s="224"/>
      <c r="BN21" s="224"/>
      <c r="BO21" s="224"/>
      <c r="BP21" s="224"/>
      <c r="BQ21" s="229">
        <v>15</v>
      </c>
      <c r="BR21" s="230"/>
      <c r="BS21" s="861"/>
      <c r="BT21" s="862"/>
      <c r="BU21" s="862"/>
      <c r="BV21" s="862"/>
      <c r="BW21" s="862"/>
      <c r="BX21" s="862"/>
      <c r="BY21" s="862"/>
      <c r="BZ21" s="862"/>
      <c r="CA21" s="862"/>
      <c r="CB21" s="862"/>
      <c r="CC21" s="862"/>
      <c r="CD21" s="862"/>
      <c r="CE21" s="862"/>
      <c r="CF21" s="862"/>
      <c r="CG21" s="86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1"/>
      <c r="DW21" s="862"/>
      <c r="DX21" s="862"/>
      <c r="DY21" s="862"/>
      <c r="DZ21" s="867"/>
      <c r="EA21" s="225"/>
    </row>
    <row r="22" spans="1:131" s="226" customFormat="1" ht="26.25" customHeight="1" x14ac:dyDescent="0.15">
      <c r="A22" s="229">
        <v>16</v>
      </c>
      <c r="B22" s="797"/>
      <c r="C22" s="798"/>
      <c r="D22" s="798"/>
      <c r="E22" s="798"/>
      <c r="F22" s="798"/>
      <c r="G22" s="798"/>
      <c r="H22" s="798"/>
      <c r="I22" s="798"/>
      <c r="J22" s="798"/>
      <c r="K22" s="798"/>
      <c r="L22" s="798"/>
      <c r="M22" s="798"/>
      <c r="N22" s="798"/>
      <c r="O22" s="798"/>
      <c r="P22" s="799"/>
      <c r="Q22" s="868"/>
      <c r="R22" s="869"/>
      <c r="S22" s="869"/>
      <c r="T22" s="869"/>
      <c r="U22" s="869"/>
      <c r="V22" s="869"/>
      <c r="W22" s="869"/>
      <c r="X22" s="869"/>
      <c r="Y22" s="869"/>
      <c r="Z22" s="869"/>
      <c r="AA22" s="869"/>
      <c r="AB22" s="869"/>
      <c r="AC22" s="869"/>
      <c r="AD22" s="869"/>
      <c r="AE22" s="870"/>
      <c r="AF22" s="803"/>
      <c r="AG22" s="804"/>
      <c r="AH22" s="804"/>
      <c r="AI22" s="804"/>
      <c r="AJ22" s="805"/>
      <c r="AK22" s="871"/>
      <c r="AL22" s="872"/>
      <c r="AM22" s="872"/>
      <c r="AN22" s="872"/>
      <c r="AO22" s="872"/>
      <c r="AP22" s="872"/>
      <c r="AQ22" s="872"/>
      <c r="AR22" s="872"/>
      <c r="AS22" s="872"/>
      <c r="AT22" s="872"/>
      <c r="AU22" s="873"/>
      <c r="AV22" s="873"/>
      <c r="AW22" s="873"/>
      <c r="AX22" s="873"/>
      <c r="AY22" s="874"/>
      <c r="AZ22" s="875" t="s">
        <v>397</v>
      </c>
      <c r="BA22" s="875"/>
      <c r="BB22" s="875"/>
      <c r="BC22" s="875"/>
      <c r="BD22" s="876"/>
      <c r="BE22" s="224"/>
      <c r="BF22" s="224"/>
      <c r="BG22" s="224"/>
      <c r="BH22" s="224"/>
      <c r="BI22" s="224"/>
      <c r="BJ22" s="224"/>
      <c r="BK22" s="224"/>
      <c r="BL22" s="224"/>
      <c r="BM22" s="224"/>
      <c r="BN22" s="224"/>
      <c r="BO22" s="224"/>
      <c r="BP22" s="224"/>
      <c r="BQ22" s="229">
        <v>16</v>
      </c>
      <c r="BR22" s="230"/>
      <c r="BS22" s="861"/>
      <c r="BT22" s="862"/>
      <c r="BU22" s="862"/>
      <c r="BV22" s="862"/>
      <c r="BW22" s="862"/>
      <c r="BX22" s="862"/>
      <c r="BY22" s="862"/>
      <c r="BZ22" s="862"/>
      <c r="CA22" s="862"/>
      <c r="CB22" s="862"/>
      <c r="CC22" s="862"/>
      <c r="CD22" s="862"/>
      <c r="CE22" s="862"/>
      <c r="CF22" s="862"/>
      <c r="CG22" s="86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1"/>
      <c r="DW22" s="862"/>
      <c r="DX22" s="862"/>
      <c r="DY22" s="862"/>
      <c r="DZ22" s="867"/>
      <c r="EA22" s="225"/>
    </row>
    <row r="23" spans="1:131" s="226" customFormat="1" ht="26.25" customHeight="1" thickBot="1" x14ac:dyDescent="0.2">
      <c r="A23" s="231" t="s">
        <v>398</v>
      </c>
      <c r="B23" s="789" t="s">
        <v>399</v>
      </c>
      <c r="C23" s="790"/>
      <c r="D23" s="790"/>
      <c r="E23" s="790"/>
      <c r="F23" s="790"/>
      <c r="G23" s="790"/>
      <c r="H23" s="790"/>
      <c r="I23" s="790"/>
      <c r="J23" s="790"/>
      <c r="K23" s="790"/>
      <c r="L23" s="790"/>
      <c r="M23" s="790"/>
      <c r="N23" s="790"/>
      <c r="O23" s="790"/>
      <c r="P23" s="791"/>
      <c r="Q23" s="884">
        <v>20968</v>
      </c>
      <c r="R23" s="878"/>
      <c r="S23" s="878"/>
      <c r="T23" s="878"/>
      <c r="U23" s="878"/>
      <c r="V23" s="878">
        <v>20230</v>
      </c>
      <c r="W23" s="878"/>
      <c r="X23" s="878"/>
      <c r="Y23" s="878"/>
      <c r="Z23" s="878"/>
      <c r="AA23" s="878">
        <v>737</v>
      </c>
      <c r="AB23" s="878"/>
      <c r="AC23" s="878"/>
      <c r="AD23" s="878"/>
      <c r="AE23" s="885"/>
      <c r="AF23" s="886">
        <v>674</v>
      </c>
      <c r="AG23" s="878"/>
      <c r="AH23" s="878"/>
      <c r="AI23" s="878"/>
      <c r="AJ23" s="887"/>
      <c r="AK23" s="888"/>
      <c r="AL23" s="889"/>
      <c r="AM23" s="889"/>
      <c r="AN23" s="889"/>
      <c r="AO23" s="889"/>
      <c r="AP23" s="878">
        <v>1510</v>
      </c>
      <c r="AQ23" s="878"/>
      <c r="AR23" s="878"/>
      <c r="AS23" s="878"/>
      <c r="AT23" s="878"/>
      <c r="AU23" s="879"/>
      <c r="AV23" s="879"/>
      <c r="AW23" s="879"/>
      <c r="AX23" s="879"/>
      <c r="AY23" s="880"/>
      <c r="AZ23" s="881" t="s">
        <v>509</v>
      </c>
      <c r="BA23" s="882"/>
      <c r="BB23" s="882"/>
      <c r="BC23" s="882"/>
      <c r="BD23" s="883"/>
      <c r="BE23" s="224"/>
      <c r="BF23" s="224"/>
      <c r="BG23" s="224"/>
      <c r="BH23" s="224"/>
      <c r="BI23" s="224"/>
      <c r="BJ23" s="224"/>
      <c r="BK23" s="224"/>
      <c r="BL23" s="224"/>
      <c r="BM23" s="224"/>
      <c r="BN23" s="224"/>
      <c r="BO23" s="224"/>
      <c r="BP23" s="224"/>
      <c r="BQ23" s="229">
        <v>17</v>
      </c>
      <c r="BR23" s="230"/>
      <c r="BS23" s="861"/>
      <c r="BT23" s="862"/>
      <c r="BU23" s="862"/>
      <c r="BV23" s="862"/>
      <c r="BW23" s="862"/>
      <c r="BX23" s="862"/>
      <c r="BY23" s="862"/>
      <c r="BZ23" s="862"/>
      <c r="CA23" s="862"/>
      <c r="CB23" s="862"/>
      <c r="CC23" s="862"/>
      <c r="CD23" s="862"/>
      <c r="CE23" s="862"/>
      <c r="CF23" s="862"/>
      <c r="CG23" s="86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1"/>
      <c r="DW23" s="862"/>
      <c r="DX23" s="862"/>
      <c r="DY23" s="862"/>
      <c r="DZ23" s="867"/>
      <c r="EA23" s="225"/>
    </row>
    <row r="24" spans="1:131" s="226" customFormat="1" ht="26.25" customHeight="1" x14ac:dyDescent="0.15">
      <c r="A24" s="877" t="s">
        <v>400</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23"/>
      <c r="BA24" s="223"/>
      <c r="BB24" s="223"/>
      <c r="BC24" s="223"/>
      <c r="BD24" s="223"/>
      <c r="BE24" s="224"/>
      <c r="BF24" s="224"/>
      <c r="BG24" s="224"/>
      <c r="BH24" s="224"/>
      <c r="BI24" s="224"/>
      <c r="BJ24" s="224"/>
      <c r="BK24" s="224"/>
      <c r="BL24" s="224"/>
      <c r="BM24" s="224"/>
      <c r="BN24" s="224"/>
      <c r="BO24" s="224"/>
      <c r="BP24" s="224"/>
      <c r="BQ24" s="229">
        <v>18</v>
      </c>
      <c r="BR24" s="230"/>
      <c r="BS24" s="861"/>
      <c r="BT24" s="862"/>
      <c r="BU24" s="862"/>
      <c r="BV24" s="862"/>
      <c r="BW24" s="862"/>
      <c r="BX24" s="862"/>
      <c r="BY24" s="862"/>
      <c r="BZ24" s="862"/>
      <c r="CA24" s="862"/>
      <c r="CB24" s="862"/>
      <c r="CC24" s="862"/>
      <c r="CD24" s="862"/>
      <c r="CE24" s="862"/>
      <c r="CF24" s="862"/>
      <c r="CG24" s="86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1"/>
      <c r="DW24" s="862"/>
      <c r="DX24" s="862"/>
      <c r="DY24" s="862"/>
      <c r="DZ24" s="867"/>
      <c r="EA24" s="225"/>
    </row>
    <row r="25" spans="1:131" ht="26.25" customHeight="1" thickBot="1" x14ac:dyDescent="0.2">
      <c r="A25" s="830" t="s">
        <v>401</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23"/>
      <c r="BK25" s="223"/>
      <c r="BL25" s="223"/>
      <c r="BM25" s="223"/>
      <c r="BN25" s="223"/>
      <c r="BO25" s="232"/>
      <c r="BP25" s="232"/>
      <c r="BQ25" s="229">
        <v>19</v>
      </c>
      <c r="BR25" s="230"/>
      <c r="BS25" s="861"/>
      <c r="BT25" s="862"/>
      <c r="BU25" s="862"/>
      <c r="BV25" s="862"/>
      <c r="BW25" s="862"/>
      <c r="BX25" s="862"/>
      <c r="BY25" s="862"/>
      <c r="BZ25" s="862"/>
      <c r="CA25" s="862"/>
      <c r="CB25" s="862"/>
      <c r="CC25" s="862"/>
      <c r="CD25" s="862"/>
      <c r="CE25" s="862"/>
      <c r="CF25" s="862"/>
      <c r="CG25" s="86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1"/>
      <c r="DW25" s="862"/>
      <c r="DX25" s="862"/>
      <c r="DY25" s="862"/>
      <c r="DZ25" s="867"/>
      <c r="EA25" s="221"/>
    </row>
    <row r="26" spans="1:131" ht="26.25" customHeight="1" x14ac:dyDescent="0.15">
      <c r="A26" s="820" t="s">
        <v>379</v>
      </c>
      <c r="B26" s="821"/>
      <c r="C26" s="821"/>
      <c r="D26" s="821"/>
      <c r="E26" s="821"/>
      <c r="F26" s="821"/>
      <c r="G26" s="821"/>
      <c r="H26" s="821"/>
      <c r="I26" s="821"/>
      <c r="J26" s="821"/>
      <c r="K26" s="821"/>
      <c r="L26" s="821"/>
      <c r="M26" s="821"/>
      <c r="N26" s="821"/>
      <c r="O26" s="821"/>
      <c r="P26" s="822"/>
      <c r="Q26" s="816" t="s">
        <v>402</v>
      </c>
      <c r="R26" s="812"/>
      <c r="S26" s="812"/>
      <c r="T26" s="812"/>
      <c r="U26" s="813"/>
      <c r="V26" s="816" t="s">
        <v>403</v>
      </c>
      <c r="W26" s="812"/>
      <c r="X26" s="812"/>
      <c r="Y26" s="812"/>
      <c r="Z26" s="813"/>
      <c r="AA26" s="816" t="s">
        <v>404</v>
      </c>
      <c r="AB26" s="812"/>
      <c r="AC26" s="812"/>
      <c r="AD26" s="812"/>
      <c r="AE26" s="812"/>
      <c r="AF26" s="890" t="s">
        <v>405</v>
      </c>
      <c r="AG26" s="891"/>
      <c r="AH26" s="891"/>
      <c r="AI26" s="891"/>
      <c r="AJ26" s="892"/>
      <c r="AK26" s="812" t="s">
        <v>406</v>
      </c>
      <c r="AL26" s="812"/>
      <c r="AM26" s="812"/>
      <c r="AN26" s="812"/>
      <c r="AO26" s="813"/>
      <c r="AP26" s="816" t="s">
        <v>407</v>
      </c>
      <c r="AQ26" s="812"/>
      <c r="AR26" s="812"/>
      <c r="AS26" s="812"/>
      <c r="AT26" s="813"/>
      <c r="AU26" s="816" t="s">
        <v>408</v>
      </c>
      <c r="AV26" s="812"/>
      <c r="AW26" s="812"/>
      <c r="AX26" s="812"/>
      <c r="AY26" s="813"/>
      <c r="AZ26" s="816" t="s">
        <v>409</v>
      </c>
      <c r="BA26" s="812"/>
      <c r="BB26" s="812"/>
      <c r="BC26" s="812"/>
      <c r="BD26" s="813"/>
      <c r="BE26" s="816" t="s">
        <v>386</v>
      </c>
      <c r="BF26" s="812"/>
      <c r="BG26" s="812"/>
      <c r="BH26" s="812"/>
      <c r="BI26" s="818"/>
      <c r="BJ26" s="223"/>
      <c r="BK26" s="223"/>
      <c r="BL26" s="223"/>
      <c r="BM26" s="223"/>
      <c r="BN26" s="223"/>
      <c r="BO26" s="232"/>
      <c r="BP26" s="232"/>
      <c r="BQ26" s="229">
        <v>20</v>
      </c>
      <c r="BR26" s="230"/>
      <c r="BS26" s="861"/>
      <c r="BT26" s="862"/>
      <c r="BU26" s="862"/>
      <c r="BV26" s="862"/>
      <c r="BW26" s="862"/>
      <c r="BX26" s="862"/>
      <c r="BY26" s="862"/>
      <c r="BZ26" s="862"/>
      <c r="CA26" s="862"/>
      <c r="CB26" s="862"/>
      <c r="CC26" s="862"/>
      <c r="CD26" s="862"/>
      <c r="CE26" s="862"/>
      <c r="CF26" s="862"/>
      <c r="CG26" s="86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1"/>
      <c r="DW26" s="862"/>
      <c r="DX26" s="862"/>
      <c r="DY26" s="862"/>
      <c r="DZ26" s="867"/>
      <c r="EA26" s="221"/>
    </row>
    <row r="27" spans="1:131" ht="26.25" customHeight="1" thickBot="1" x14ac:dyDescent="0.2">
      <c r="A27" s="823"/>
      <c r="B27" s="824"/>
      <c r="C27" s="824"/>
      <c r="D27" s="824"/>
      <c r="E27" s="824"/>
      <c r="F27" s="824"/>
      <c r="G27" s="824"/>
      <c r="H27" s="824"/>
      <c r="I27" s="824"/>
      <c r="J27" s="824"/>
      <c r="K27" s="824"/>
      <c r="L27" s="824"/>
      <c r="M27" s="824"/>
      <c r="N27" s="824"/>
      <c r="O27" s="824"/>
      <c r="P27" s="825"/>
      <c r="Q27" s="817"/>
      <c r="R27" s="814"/>
      <c r="S27" s="814"/>
      <c r="T27" s="814"/>
      <c r="U27" s="815"/>
      <c r="V27" s="817"/>
      <c r="W27" s="814"/>
      <c r="X27" s="814"/>
      <c r="Y27" s="814"/>
      <c r="Z27" s="815"/>
      <c r="AA27" s="817"/>
      <c r="AB27" s="814"/>
      <c r="AC27" s="814"/>
      <c r="AD27" s="814"/>
      <c r="AE27" s="814"/>
      <c r="AF27" s="893"/>
      <c r="AG27" s="894"/>
      <c r="AH27" s="894"/>
      <c r="AI27" s="894"/>
      <c r="AJ27" s="895"/>
      <c r="AK27" s="814"/>
      <c r="AL27" s="814"/>
      <c r="AM27" s="814"/>
      <c r="AN27" s="814"/>
      <c r="AO27" s="815"/>
      <c r="AP27" s="817"/>
      <c r="AQ27" s="814"/>
      <c r="AR27" s="814"/>
      <c r="AS27" s="814"/>
      <c r="AT27" s="815"/>
      <c r="AU27" s="817"/>
      <c r="AV27" s="814"/>
      <c r="AW27" s="814"/>
      <c r="AX27" s="814"/>
      <c r="AY27" s="815"/>
      <c r="AZ27" s="817"/>
      <c r="BA27" s="814"/>
      <c r="BB27" s="814"/>
      <c r="BC27" s="814"/>
      <c r="BD27" s="815"/>
      <c r="BE27" s="817"/>
      <c r="BF27" s="814"/>
      <c r="BG27" s="814"/>
      <c r="BH27" s="814"/>
      <c r="BI27" s="819"/>
      <c r="BJ27" s="223"/>
      <c r="BK27" s="223"/>
      <c r="BL27" s="223"/>
      <c r="BM27" s="223"/>
      <c r="BN27" s="223"/>
      <c r="BO27" s="232"/>
      <c r="BP27" s="232"/>
      <c r="BQ27" s="229">
        <v>21</v>
      </c>
      <c r="BR27" s="230"/>
      <c r="BS27" s="861"/>
      <c r="BT27" s="862"/>
      <c r="BU27" s="862"/>
      <c r="BV27" s="862"/>
      <c r="BW27" s="862"/>
      <c r="BX27" s="862"/>
      <c r="BY27" s="862"/>
      <c r="BZ27" s="862"/>
      <c r="CA27" s="862"/>
      <c r="CB27" s="862"/>
      <c r="CC27" s="862"/>
      <c r="CD27" s="862"/>
      <c r="CE27" s="862"/>
      <c r="CF27" s="862"/>
      <c r="CG27" s="86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1"/>
      <c r="DW27" s="862"/>
      <c r="DX27" s="862"/>
      <c r="DY27" s="862"/>
      <c r="DZ27" s="867"/>
      <c r="EA27" s="221"/>
    </row>
    <row r="28" spans="1:131" ht="26.25" customHeight="1" thickTop="1" x14ac:dyDescent="0.15">
      <c r="A28" s="233">
        <v>1</v>
      </c>
      <c r="B28" s="768" t="s">
        <v>558</v>
      </c>
      <c r="C28" s="769"/>
      <c r="D28" s="769"/>
      <c r="E28" s="769"/>
      <c r="F28" s="769"/>
      <c r="G28" s="769"/>
      <c r="H28" s="769"/>
      <c r="I28" s="769"/>
      <c r="J28" s="769"/>
      <c r="K28" s="769"/>
      <c r="L28" s="769"/>
      <c r="M28" s="769"/>
      <c r="N28" s="769"/>
      <c r="O28" s="769"/>
      <c r="P28" s="770"/>
      <c r="Q28" s="771">
        <v>2774</v>
      </c>
      <c r="R28" s="772"/>
      <c r="S28" s="772"/>
      <c r="T28" s="772"/>
      <c r="U28" s="772"/>
      <c r="V28" s="772">
        <v>2776</v>
      </c>
      <c r="W28" s="772"/>
      <c r="X28" s="772"/>
      <c r="Y28" s="772"/>
      <c r="Z28" s="772"/>
      <c r="AA28" s="772">
        <v>-1</v>
      </c>
      <c r="AB28" s="772"/>
      <c r="AC28" s="772"/>
      <c r="AD28" s="772"/>
      <c r="AE28" s="773"/>
      <c r="AF28" s="774">
        <v>-1</v>
      </c>
      <c r="AG28" s="772"/>
      <c r="AH28" s="772"/>
      <c r="AI28" s="772"/>
      <c r="AJ28" s="775"/>
      <c r="AK28" s="807"/>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23"/>
      <c r="BK28" s="223"/>
      <c r="BL28" s="223"/>
      <c r="BM28" s="223"/>
      <c r="BN28" s="223"/>
      <c r="BO28" s="232"/>
      <c r="BP28" s="232"/>
      <c r="BQ28" s="229">
        <v>22</v>
      </c>
      <c r="BR28" s="230"/>
      <c r="BS28" s="861"/>
      <c r="BT28" s="862"/>
      <c r="BU28" s="862"/>
      <c r="BV28" s="862"/>
      <c r="BW28" s="862"/>
      <c r="BX28" s="862"/>
      <c r="BY28" s="862"/>
      <c r="BZ28" s="862"/>
      <c r="CA28" s="862"/>
      <c r="CB28" s="862"/>
      <c r="CC28" s="862"/>
      <c r="CD28" s="862"/>
      <c r="CE28" s="862"/>
      <c r="CF28" s="862"/>
      <c r="CG28" s="86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1"/>
      <c r="DW28" s="862"/>
      <c r="DX28" s="862"/>
      <c r="DY28" s="862"/>
      <c r="DZ28" s="867"/>
      <c r="EA28" s="221"/>
    </row>
    <row r="29" spans="1:131" ht="26.25" customHeight="1" x14ac:dyDescent="0.15">
      <c r="A29" s="233">
        <v>2</v>
      </c>
      <c r="B29" s="797" t="s">
        <v>575</v>
      </c>
      <c r="C29" s="798"/>
      <c r="D29" s="798"/>
      <c r="E29" s="798"/>
      <c r="F29" s="798"/>
      <c r="G29" s="798"/>
      <c r="H29" s="798"/>
      <c r="I29" s="798"/>
      <c r="J29" s="798"/>
      <c r="K29" s="798"/>
      <c r="L29" s="798"/>
      <c r="M29" s="798"/>
      <c r="N29" s="798"/>
      <c r="O29" s="798"/>
      <c r="P29" s="799"/>
      <c r="Q29" s="800">
        <v>564</v>
      </c>
      <c r="R29" s="801"/>
      <c r="S29" s="801"/>
      <c r="T29" s="801"/>
      <c r="U29" s="801"/>
      <c r="V29" s="801">
        <v>561</v>
      </c>
      <c r="W29" s="801"/>
      <c r="X29" s="801"/>
      <c r="Y29" s="801"/>
      <c r="Z29" s="801"/>
      <c r="AA29" s="801">
        <v>3</v>
      </c>
      <c r="AB29" s="801"/>
      <c r="AC29" s="801"/>
      <c r="AD29" s="801"/>
      <c r="AE29" s="802"/>
      <c r="AF29" s="803">
        <v>3</v>
      </c>
      <c r="AG29" s="804"/>
      <c r="AH29" s="804"/>
      <c r="AI29" s="804"/>
      <c r="AJ29" s="805"/>
      <c r="AK29" s="766"/>
      <c r="AL29" s="761"/>
      <c r="AM29" s="761"/>
      <c r="AN29" s="761"/>
      <c r="AO29" s="761"/>
      <c r="AP29" s="761"/>
      <c r="AQ29" s="761"/>
      <c r="AR29" s="761"/>
      <c r="AS29" s="761"/>
      <c r="AT29" s="761"/>
      <c r="AU29" s="761"/>
      <c r="AV29" s="761"/>
      <c r="AW29" s="761"/>
      <c r="AX29" s="761"/>
      <c r="AY29" s="761"/>
      <c r="AZ29" s="806"/>
      <c r="BA29" s="806"/>
      <c r="BB29" s="806"/>
      <c r="BC29" s="806"/>
      <c r="BD29" s="806"/>
      <c r="BE29" s="762"/>
      <c r="BF29" s="762"/>
      <c r="BG29" s="762"/>
      <c r="BH29" s="762"/>
      <c r="BI29" s="763"/>
      <c r="BJ29" s="223"/>
      <c r="BK29" s="223"/>
      <c r="BL29" s="223"/>
      <c r="BM29" s="223"/>
      <c r="BN29" s="223"/>
      <c r="BO29" s="232"/>
      <c r="BP29" s="232"/>
      <c r="BQ29" s="229">
        <v>23</v>
      </c>
      <c r="BR29" s="230"/>
      <c r="BS29" s="861"/>
      <c r="BT29" s="862"/>
      <c r="BU29" s="862"/>
      <c r="BV29" s="862"/>
      <c r="BW29" s="862"/>
      <c r="BX29" s="862"/>
      <c r="BY29" s="862"/>
      <c r="BZ29" s="862"/>
      <c r="CA29" s="862"/>
      <c r="CB29" s="862"/>
      <c r="CC29" s="862"/>
      <c r="CD29" s="862"/>
      <c r="CE29" s="862"/>
      <c r="CF29" s="862"/>
      <c r="CG29" s="86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1"/>
      <c r="DW29" s="862"/>
      <c r="DX29" s="862"/>
      <c r="DY29" s="862"/>
      <c r="DZ29" s="867"/>
      <c r="EA29" s="221"/>
    </row>
    <row r="30" spans="1:131" ht="26.25" customHeight="1" x14ac:dyDescent="0.15">
      <c r="A30" s="233">
        <v>3</v>
      </c>
      <c r="B30" s="797" t="s">
        <v>564</v>
      </c>
      <c r="C30" s="798"/>
      <c r="D30" s="798"/>
      <c r="E30" s="798"/>
      <c r="F30" s="798"/>
      <c r="G30" s="798"/>
      <c r="H30" s="798"/>
      <c r="I30" s="798"/>
      <c r="J30" s="798"/>
      <c r="K30" s="798"/>
      <c r="L30" s="798"/>
      <c r="M30" s="798"/>
      <c r="N30" s="798"/>
      <c r="O30" s="798"/>
      <c r="P30" s="799"/>
      <c r="Q30" s="800">
        <v>2915</v>
      </c>
      <c r="R30" s="801"/>
      <c r="S30" s="801"/>
      <c r="T30" s="801"/>
      <c r="U30" s="801"/>
      <c r="V30" s="801">
        <v>2703</v>
      </c>
      <c r="W30" s="801"/>
      <c r="X30" s="801"/>
      <c r="Y30" s="801"/>
      <c r="Z30" s="801"/>
      <c r="AA30" s="801">
        <v>212</v>
      </c>
      <c r="AB30" s="801"/>
      <c r="AC30" s="801"/>
      <c r="AD30" s="801"/>
      <c r="AE30" s="802"/>
      <c r="AF30" s="803">
        <v>212</v>
      </c>
      <c r="AG30" s="804"/>
      <c r="AH30" s="804"/>
      <c r="AI30" s="804"/>
      <c r="AJ30" s="805"/>
      <c r="AK30" s="766"/>
      <c r="AL30" s="761"/>
      <c r="AM30" s="761"/>
      <c r="AN30" s="761"/>
      <c r="AO30" s="761"/>
      <c r="AP30" s="761"/>
      <c r="AQ30" s="761"/>
      <c r="AR30" s="761"/>
      <c r="AS30" s="761"/>
      <c r="AT30" s="761"/>
      <c r="AU30" s="761"/>
      <c r="AV30" s="761"/>
      <c r="AW30" s="761"/>
      <c r="AX30" s="761"/>
      <c r="AY30" s="761"/>
      <c r="AZ30" s="806"/>
      <c r="BA30" s="806"/>
      <c r="BB30" s="806"/>
      <c r="BC30" s="806"/>
      <c r="BD30" s="806"/>
      <c r="BE30" s="762"/>
      <c r="BF30" s="762"/>
      <c r="BG30" s="762"/>
      <c r="BH30" s="762"/>
      <c r="BI30" s="763"/>
      <c r="BJ30" s="223"/>
      <c r="BK30" s="223"/>
      <c r="BL30" s="223"/>
      <c r="BM30" s="223"/>
      <c r="BN30" s="223"/>
      <c r="BO30" s="232"/>
      <c r="BP30" s="232"/>
      <c r="BQ30" s="229">
        <v>24</v>
      </c>
      <c r="BR30" s="230"/>
      <c r="BS30" s="861"/>
      <c r="BT30" s="862"/>
      <c r="BU30" s="862"/>
      <c r="BV30" s="862"/>
      <c r="BW30" s="862"/>
      <c r="BX30" s="862"/>
      <c r="BY30" s="862"/>
      <c r="BZ30" s="862"/>
      <c r="CA30" s="862"/>
      <c r="CB30" s="862"/>
      <c r="CC30" s="862"/>
      <c r="CD30" s="862"/>
      <c r="CE30" s="862"/>
      <c r="CF30" s="862"/>
      <c r="CG30" s="86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1"/>
      <c r="DW30" s="862"/>
      <c r="DX30" s="862"/>
      <c r="DY30" s="862"/>
      <c r="DZ30" s="867"/>
      <c r="EA30" s="221"/>
    </row>
    <row r="31" spans="1:131" ht="26.25" customHeight="1" x14ac:dyDescent="0.15">
      <c r="A31" s="233">
        <v>4</v>
      </c>
      <c r="B31" s="797" t="s">
        <v>576</v>
      </c>
      <c r="C31" s="798"/>
      <c r="D31" s="798"/>
      <c r="E31" s="798"/>
      <c r="F31" s="798"/>
      <c r="G31" s="798"/>
      <c r="H31" s="798"/>
      <c r="I31" s="798"/>
      <c r="J31" s="798"/>
      <c r="K31" s="798"/>
      <c r="L31" s="798"/>
      <c r="M31" s="798"/>
      <c r="N31" s="798"/>
      <c r="O31" s="798"/>
      <c r="P31" s="799"/>
      <c r="Q31" s="800">
        <v>2</v>
      </c>
      <c r="R31" s="801"/>
      <c r="S31" s="801"/>
      <c r="T31" s="801"/>
      <c r="U31" s="801"/>
      <c r="V31" s="801">
        <v>1</v>
      </c>
      <c r="W31" s="801"/>
      <c r="X31" s="801"/>
      <c r="Y31" s="801"/>
      <c r="Z31" s="801"/>
      <c r="AA31" s="801">
        <v>0</v>
      </c>
      <c r="AB31" s="801"/>
      <c r="AC31" s="801"/>
      <c r="AD31" s="801"/>
      <c r="AE31" s="802"/>
      <c r="AF31" s="803">
        <v>0</v>
      </c>
      <c r="AG31" s="804"/>
      <c r="AH31" s="804"/>
      <c r="AI31" s="804"/>
      <c r="AJ31" s="805"/>
      <c r="AK31" s="766"/>
      <c r="AL31" s="761"/>
      <c r="AM31" s="761"/>
      <c r="AN31" s="761"/>
      <c r="AO31" s="761"/>
      <c r="AP31" s="761"/>
      <c r="AQ31" s="761"/>
      <c r="AR31" s="761"/>
      <c r="AS31" s="761"/>
      <c r="AT31" s="761"/>
      <c r="AU31" s="761"/>
      <c r="AV31" s="761"/>
      <c r="AW31" s="761"/>
      <c r="AX31" s="761"/>
      <c r="AY31" s="761"/>
      <c r="AZ31" s="806"/>
      <c r="BA31" s="806"/>
      <c r="BB31" s="806"/>
      <c r="BC31" s="806"/>
      <c r="BD31" s="806"/>
      <c r="BE31" s="762"/>
      <c r="BF31" s="762"/>
      <c r="BG31" s="762"/>
      <c r="BH31" s="762"/>
      <c r="BI31" s="763"/>
      <c r="BJ31" s="223"/>
      <c r="BK31" s="223"/>
      <c r="BL31" s="223"/>
      <c r="BM31" s="223"/>
      <c r="BN31" s="223"/>
      <c r="BO31" s="232"/>
      <c r="BP31" s="232"/>
      <c r="BQ31" s="229">
        <v>25</v>
      </c>
      <c r="BR31" s="230"/>
      <c r="BS31" s="861"/>
      <c r="BT31" s="862"/>
      <c r="BU31" s="862"/>
      <c r="BV31" s="862"/>
      <c r="BW31" s="862"/>
      <c r="BX31" s="862"/>
      <c r="BY31" s="862"/>
      <c r="BZ31" s="862"/>
      <c r="CA31" s="862"/>
      <c r="CB31" s="862"/>
      <c r="CC31" s="862"/>
      <c r="CD31" s="862"/>
      <c r="CE31" s="862"/>
      <c r="CF31" s="862"/>
      <c r="CG31" s="86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1"/>
      <c r="DW31" s="862"/>
      <c r="DX31" s="862"/>
      <c r="DY31" s="862"/>
      <c r="DZ31" s="867"/>
      <c r="EA31" s="221"/>
    </row>
    <row r="32" spans="1:131" ht="26.25" customHeight="1" x14ac:dyDescent="0.15">
      <c r="A32" s="233">
        <v>5</v>
      </c>
      <c r="B32" s="797" t="s">
        <v>561</v>
      </c>
      <c r="C32" s="798"/>
      <c r="D32" s="798"/>
      <c r="E32" s="798"/>
      <c r="F32" s="798"/>
      <c r="G32" s="798"/>
      <c r="H32" s="798"/>
      <c r="I32" s="798"/>
      <c r="J32" s="798"/>
      <c r="K32" s="798"/>
      <c r="L32" s="798"/>
      <c r="M32" s="798"/>
      <c r="N32" s="798"/>
      <c r="O32" s="798"/>
      <c r="P32" s="799"/>
      <c r="Q32" s="800">
        <v>777</v>
      </c>
      <c r="R32" s="801"/>
      <c r="S32" s="801"/>
      <c r="T32" s="801"/>
      <c r="U32" s="801"/>
      <c r="V32" s="801">
        <v>745</v>
      </c>
      <c r="W32" s="801"/>
      <c r="X32" s="801"/>
      <c r="Y32" s="801"/>
      <c r="Z32" s="801"/>
      <c r="AA32" s="801">
        <v>31</v>
      </c>
      <c r="AB32" s="801"/>
      <c r="AC32" s="801"/>
      <c r="AD32" s="801"/>
      <c r="AE32" s="802"/>
      <c r="AF32" s="803">
        <v>831</v>
      </c>
      <c r="AG32" s="804"/>
      <c r="AH32" s="804"/>
      <c r="AI32" s="804"/>
      <c r="AJ32" s="805"/>
      <c r="AK32" s="766">
        <v>8</v>
      </c>
      <c r="AL32" s="761"/>
      <c r="AM32" s="761"/>
      <c r="AN32" s="761"/>
      <c r="AO32" s="761"/>
      <c r="AP32" s="761">
        <v>1340</v>
      </c>
      <c r="AQ32" s="761"/>
      <c r="AR32" s="761"/>
      <c r="AS32" s="761"/>
      <c r="AT32" s="761"/>
      <c r="AU32" s="761">
        <v>8</v>
      </c>
      <c r="AV32" s="761"/>
      <c r="AW32" s="761"/>
      <c r="AX32" s="761"/>
      <c r="AY32" s="761"/>
      <c r="AZ32" s="806"/>
      <c r="BA32" s="806"/>
      <c r="BB32" s="806"/>
      <c r="BC32" s="806"/>
      <c r="BD32" s="806"/>
      <c r="BE32" s="762" t="s">
        <v>577</v>
      </c>
      <c r="BF32" s="762"/>
      <c r="BG32" s="762"/>
      <c r="BH32" s="762"/>
      <c r="BI32" s="763"/>
      <c r="BJ32" s="223"/>
      <c r="BK32" s="223"/>
      <c r="BL32" s="223"/>
      <c r="BM32" s="223"/>
      <c r="BN32" s="223"/>
      <c r="BO32" s="232"/>
      <c r="BP32" s="232"/>
      <c r="BQ32" s="229">
        <v>26</v>
      </c>
      <c r="BR32" s="230"/>
      <c r="BS32" s="861"/>
      <c r="BT32" s="862"/>
      <c r="BU32" s="862"/>
      <c r="BV32" s="862"/>
      <c r="BW32" s="862"/>
      <c r="BX32" s="862"/>
      <c r="BY32" s="862"/>
      <c r="BZ32" s="862"/>
      <c r="CA32" s="862"/>
      <c r="CB32" s="862"/>
      <c r="CC32" s="862"/>
      <c r="CD32" s="862"/>
      <c r="CE32" s="862"/>
      <c r="CF32" s="862"/>
      <c r="CG32" s="86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1"/>
      <c r="DW32" s="862"/>
      <c r="DX32" s="862"/>
      <c r="DY32" s="862"/>
      <c r="DZ32" s="867"/>
      <c r="EA32" s="221"/>
    </row>
    <row r="33" spans="1:131" ht="26.25" customHeight="1" x14ac:dyDescent="0.15">
      <c r="A33" s="233">
        <v>6</v>
      </c>
      <c r="B33" s="797" t="s">
        <v>563</v>
      </c>
      <c r="C33" s="798"/>
      <c r="D33" s="798"/>
      <c r="E33" s="798"/>
      <c r="F33" s="798"/>
      <c r="G33" s="798"/>
      <c r="H33" s="798"/>
      <c r="I33" s="798"/>
      <c r="J33" s="798"/>
      <c r="K33" s="798"/>
      <c r="L33" s="798"/>
      <c r="M33" s="798"/>
      <c r="N33" s="798"/>
      <c r="O33" s="798"/>
      <c r="P33" s="799"/>
      <c r="Q33" s="800">
        <v>1236</v>
      </c>
      <c r="R33" s="801"/>
      <c r="S33" s="801"/>
      <c r="T33" s="801"/>
      <c r="U33" s="801"/>
      <c r="V33" s="801">
        <v>1156</v>
      </c>
      <c r="W33" s="801"/>
      <c r="X33" s="801"/>
      <c r="Y33" s="801"/>
      <c r="Z33" s="801"/>
      <c r="AA33" s="801">
        <v>80</v>
      </c>
      <c r="AB33" s="801"/>
      <c r="AC33" s="801"/>
      <c r="AD33" s="801"/>
      <c r="AE33" s="802"/>
      <c r="AF33" s="803">
        <v>634</v>
      </c>
      <c r="AG33" s="804"/>
      <c r="AH33" s="804"/>
      <c r="AI33" s="804"/>
      <c r="AJ33" s="805"/>
      <c r="AK33" s="766">
        <v>4410</v>
      </c>
      <c r="AL33" s="761"/>
      <c r="AM33" s="761"/>
      <c r="AN33" s="761"/>
      <c r="AO33" s="761"/>
      <c r="AP33" s="761">
        <v>4701</v>
      </c>
      <c r="AQ33" s="761"/>
      <c r="AR33" s="761"/>
      <c r="AS33" s="761"/>
      <c r="AT33" s="761"/>
      <c r="AU33" s="761">
        <v>4410</v>
      </c>
      <c r="AV33" s="761"/>
      <c r="AW33" s="761"/>
      <c r="AX33" s="761"/>
      <c r="AY33" s="761"/>
      <c r="AZ33" s="806"/>
      <c r="BA33" s="806"/>
      <c r="BB33" s="806"/>
      <c r="BC33" s="806"/>
      <c r="BD33" s="806"/>
      <c r="BE33" s="762" t="s">
        <v>577</v>
      </c>
      <c r="BF33" s="762"/>
      <c r="BG33" s="762"/>
      <c r="BH33" s="762"/>
      <c r="BI33" s="763"/>
      <c r="BJ33" s="223"/>
      <c r="BK33" s="223"/>
      <c r="BL33" s="223"/>
      <c r="BM33" s="223"/>
      <c r="BN33" s="223"/>
      <c r="BO33" s="232"/>
      <c r="BP33" s="232"/>
      <c r="BQ33" s="229">
        <v>27</v>
      </c>
      <c r="BR33" s="230"/>
      <c r="BS33" s="861"/>
      <c r="BT33" s="862"/>
      <c r="BU33" s="862"/>
      <c r="BV33" s="862"/>
      <c r="BW33" s="862"/>
      <c r="BX33" s="862"/>
      <c r="BY33" s="862"/>
      <c r="BZ33" s="862"/>
      <c r="CA33" s="862"/>
      <c r="CB33" s="862"/>
      <c r="CC33" s="862"/>
      <c r="CD33" s="862"/>
      <c r="CE33" s="862"/>
      <c r="CF33" s="862"/>
      <c r="CG33" s="86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1"/>
      <c r="DW33" s="862"/>
      <c r="DX33" s="862"/>
      <c r="DY33" s="862"/>
      <c r="DZ33" s="867"/>
      <c r="EA33" s="221"/>
    </row>
    <row r="34" spans="1:131" ht="26.25" customHeight="1" x14ac:dyDescent="0.15">
      <c r="A34" s="233">
        <v>7</v>
      </c>
      <c r="B34" s="797" t="s">
        <v>560</v>
      </c>
      <c r="C34" s="798"/>
      <c r="D34" s="798"/>
      <c r="E34" s="798"/>
      <c r="F34" s="798"/>
      <c r="G34" s="798"/>
      <c r="H34" s="798"/>
      <c r="I34" s="798"/>
      <c r="J34" s="798"/>
      <c r="K34" s="798"/>
      <c r="L34" s="798"/>
      <c r="M34" s="798"/>
      <c r="N34" s="798"/>
      <c r="O34" s="798"/>
      <c r="P34" s="799"/>
      <c r="Q34" s="800">
        <v>335</v>
      </c>
      <c r="R34" s="801"/>
      <c r="S34" s="801"/>
      <c r="T34" s="801"/>
      <c r="U34" s="801"/>
      <c r="V34" s="801">
        <v>352</v>
      </c>
      <c r="W34" s="801"/>
      <c r="X34" s="801"/>
      <c r="Y34" s="801"/>
      <c r="Z34" s="801"/>
      <c r="AA34" s="801">
        <v>-17</v>
      </c>
      <c r="AB34" s="801"/>
      <c r="AC34" s="801"/>
      <c r="AD34" s="801"/>
      <c r="AE34" s="802"/>
      <c r="AF34" s="803">
        <v>1692</v>
      </c>
      <c r="AG34" s="804"/>
      <c r="AH34" s="804"/>
      <c r="AI34" s="804"/>
      <c r="AJ34" s="805"/>
      <c r="AK34" s="766">
        <v>983</v>
      </c>
      <c r="AL34" s="761"/>
      <c r="AM34" s="761"/>
      <c r="AN34" s="761"/>
      <c r="AO34" s="761"/>
      <c r="AP34" s="761">
        <v>995</v>
      </c>
      <c r="AQ34" s="761"/>
      <c r="AR34" s="761"/>
      <c r="AS34" s="761"/>
      <c r="AT34" s="761"/>
      <c r="AU34" s="761">
        <v>983</v>
      </c>
      <c r="AV34" s="761"/>
      <c r="AW34" s="761"/>
      <c r="AX34" s="761"/>
      <c r="AY34" s="761"/>
      <c r="AZ34" s="806"/>
      <c r="BA34" s="806"/>
      <c r="BB34" s="806"/>
      <c r="BC34" s="806"/>
      <c r="BD34" s="806"/>
      <c r="BE34" s="762" t="s">
        <v>577</v>
      </c>
      <c r="BF34" s="762"/>
      <c r="BG34" s="762"/>
      <c r="BH34" s="762"/>
      <c r="BI34" s="763"/>
      <c r="BJ34" s="223"/>
      <c r="BK34" s="223"/>
      <c r="BL34" s="223"/>
      <c r="BM34" s="223"/>
      <c r="BN34" s="223"/>
      <c r="BO34" s="232"/>
      <c r="BP34" s="232"/>
      <c r="BQ34" s="229">
        <v>28</v>
      </c>
      <c r="BR34" s="230"/>
      <c r="BS34" s="861"/>
      <c r="BT34" s="862"/>
      <c r="BU34" s="862"/>
      <c r="BV34" s="862"/>
      <c r="BW34" s="862"/>
      <c r="BX34" s="862"/>
      <c r="BY34" s="862"/>
      <c r="BZ34" s="862"/>
      <c r="CA34" s="862"/>
      <c r="CB34" s="862"/>
      <c r="CC34" s="862"/>
      <c r="CD34" s="862"/>
      <c r="CE34" s="862"/>
      <c r="CF34" s="862"/>
      <c r="CG34" s="86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1"/>
      <c r="DW34" s="862"/>
      <c r="DX34" s="862"/>
      <c r="DY34" s="862"/>
      <c r="DZ34" s="867"/>
      <c r="EA34" s="221"/>
    </row>
    <row r="35" spans="1:131" ht="26.25" customHeight="1" x14ac:dyDescent="0.15">
      <c r="A35" s="233">
        <v>8</v>
      </c>
      <c r="B35" s="797" t="s">
        <v>566</v>
      </c>
      <c r="C35" s="798"/>
      <c r="D35" s="798"/>
      <c r="E35" s="798"/>
      <c r="F35" s="798"/>
      <c r="G35" s="798"/>
      <c r="H35" s="798"/>
      <c r="I35" s="798"/>
      <c r="J35" s="798"/>
      <c r="K35" s="798"/>
      <c r="L35" s="798"/>
      <c r="M35" s="798"/>
      <c r="N35" s="798"/>
      <c r="O35" s="798"/>
      <c r="P35" s="799"/>
      <c r="Q35" s="800">
        <v>123</v>
      </c>
      <c r="R35" s="801"/>
      <c r="S35" s="801"/>
      <c r="T35" s="801"/>
      <c r="U35" s="801"/>
      <c r="V35" s="801">
        <v>106</v>
      </c>
      <c r="W35" s="801"/>
      <c r="X35" s="801"/>
      <c r="Y35" s="801"/>
      <c r="Z35" s="801"/>
      <c r="AA35" s="801">
        <v>17</v>
      </c>
      <c r="AB35" s="801"/>
      <c r="AC35" s="801"/>
      <c r="AD35" s="801"/>
      <c r="AE35" s="802"/>
      <c r="AF35" s="803">
        <v>17</v>
      </c>
      <c r="AG35" s="804"/>
      <c r="AH35" s="804"/>
      <c r="AI35" s="804"/>
      <c r="AJ35" s="805"/>
      <c r="AK35" s="766"/>
      <c r="AL35" s="761"/>
      <c r="AM35" s="761"/>
      <c r="AN35" s="761"/>
      <c r="AO35" s="761"/>
      <c r="AP35" s="761"/>
      <c r="AQ35" s="761"/>
      <c r="AR35" s="761"/>
      <c r="AS35" s="761"/>
      <c r="AT35" s="761"/>
      <c r="AU35" s="761"/>
      <c r="AV35" s="761"/>
      <c r="AW35" s="761"/>
      <c r="AX35" s="761"/>
      <c r="AY35" s="761"/>
      <c r="AZ35" s="806"/>
      <c r="BA35" s="806"/>
      <c r="BB35" s="806"/>
      <c r="BC35" s="806"/>
      <c r="BD35" s="806"/>
      <c r="BE35" s="762" t="s">
        <v>578</v>
      </c>
      <c r="BF35" s="762"/>
      <c r="BG35" s="762"/>
      <c r="BH35" s="762"/>
      <c r="BI35" s="763"/>
      <c r="BJ35" s="223"/>
      <c r="BK35" s="223"/>
      <c r="BL35" s="223"/>
      <c r="BM35" s="223"/>
      <c r="BN35" s="223"/>
      <c r="BO35" s="232"/>
      <c r="BP35" s="232"/>
      <c r="BQ35" s="229">
        <v>29</v>
      </c>
      <c r="BR35" s="230"/>
      <c r="BS35" s="861"/>
      <c r="BT35" s="862"/>
      <c r="BU35" s="862"/>
      <c r="BV35" s="862"/>
      <c r="BW35" s="862"/>
      <c r="BX35" s="862"/>
      <c r="BY35" s="862"/>
      <c r="BZ35" s="862"/>
      <c r="CA35" s="862"/>
      <c r="CB35" s="862"/>
      <c r="CC35" s="862"/>
      <c r="CD35" s="862"/>
      <c r="CE35" s="862"/>
      <c r="CF35" s="862"/>
      <c r="CG35" s="86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1"/>
      <c r="DW35" s="862"/>
      <c r="DX35" s="862"/>
      <c r="DY35" s="862"/>
      <c r="DZ35" s="867"/>
      <c r="EA35" s="221"/>
    </row>
    <row r="36" spans="1:131" ht="26.25" customHeight="1" x14ac:dyDescent="0.15">
      <c r="A36" s="233">
        <v>9</v>
      </c>
      <c r="B36" s="797" t="s">
        <v>579</v>
      </c>
      <c r="C36" s="798"/>
      <c r="D36" s="798"/>
      <c r="E36" s="798"/>
      <c r="F36" s="798"/>
      <c r="G36" s="798"/>
      <c r="H36" s="798"/>
      <c r="I36" s="798"/>
      <c r="J36" s="798"/>
      <c r="K36" s="798"/>
      <c r="L36" s="798"/>
      <c r="M36" s="798"/>
      <c r="N36" s="798"/>
      <c r="O36" s="798"/>
      <c r="P36" s="799"/>
      <c r="Q36" s="800">
        <v>18</v>
      </c>
      <c r="R36" s="801"/>
      <c r="S36" s="801"/>
      <c r="T36" s="801"/>
      <c r="U36" s="801"/>
      <c r="V36" s="801">
        <v>15</v>
      </c>
      <c r="W36" s="801"/>
      <c r="X36" s="801"/>
      <c r="Y36" s="801"/>
      <c r="Z36" s="801"/>
      <c r="AA36" s="801">
        <v>3</v>
      </c>
      <c r="AB36" s="801"/>
      <c r="AC36" s="801"/>
      <c r="AD36" s="801"/>
      <c r="AE36" s="802"/>
      <c r="AF36" s="803">
        <v>3</v>
      </c>
      <c r="AG36" s="804"/>
      <c r="AH36" s="804"/>
      <c r="AI36" s="804"/>
      <c r="AJ36" s="805"/>
      <c r="AK36" s="766"/>
      <c r="AL36" s="761"/>
      <c r="AM36" s="761"/>
      <c r="AN36" s="761"/>
      <c r="AO36" s="761"/>
      <c r="AP36" s="761"/>
      <c r="AQ36" s="761"/>
      <c r="AR36" s="761"/>
      <c r="AS36" s="761"/>
      <c r="AT36" s="761"/>
      <c r="AU36" s="761"/>
      <c r="AV36" s="761"/>
      <c r="AW36" s="761"/>
      <c r="AX36" s="761"/>
      <c r="AY36" s="761"/>
      <c r="AZ36" s="806"/>
      <c r="BA36" s="806"/>
      <c r="BB36" s="806"/>
      <c r="BC36" s="806"/>
      <c r="BD36" s="806"/>
      <c r="BE36" s="762" t="s">
        <v>578</v>
      </c>
      <c r="BF36" s="762"/>
      <c r="BG36" s="762"/>
      <c r="BH36" s="762"/>
      <c r="BI36" s="763"/>
      <c r="BJ36" s="223"/>
      <c r="BK36" s="223"/>
      <c r="BL36" s="223"/>
      <c r="BM36" s="223"/>
      <c r="BN36" s="223"/>
      <c r="BO36" s="232"/>
      <c r="BP36" s="232"/>
      <c r="BQ36" s="229">
        <v>30</v>
      </c>
      <c r="BR36" s="230"/>
      <c r="BS36" s="861"/>
      <c r="BT36" s="862"/>
      <c r="BU36" s="862"/>
      <c r="BV36" s="862"/>
      <c r="BW36" s="862"/>
      <c r="BX36" s="862"/>
      <c r="BY36" s="862"/>
      <c r="BZ36" s="862"/>
      <c r="CA36" s="862"/>
      <c r="CB36" s="862"/>
      <c r="CC36" s="862"/>
      <c r="CD36" s="862"/>
      <c r="CE36" s="862"/>
      <c r="CF36" s="862"/>
      <c r="CG36" s="86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1"/>
      <c r="DW36" s="862"/>
      <c r="DX36" s="862"/>
      <c r="DY36" s="862"/>
      <c r="DZ36" s="867"/>
      <c r="EA36" s="221"/>
    </row>
    <row r="37" spans="1:131" ht="26.25" customHeight="1" x14ac:dyDescent="0.15">
      <c r="A37" s="233">
        <v>10</v>
      </c>
      <c r="B37" s="797" t="s">
        <v>565</v>
      </c>
      <c r="C37" s="798"/>
      <c r="D37" s="798"/>
      <c r="E37" s="798"/>
      <c r="F37" s="798"/>
      <c r="G37" s="798"/>
      <c r="H37" s="798"/>
      <c r="I37" s="798"/>
      <c r="J37" s="798"/>
      <c r="K37" s="798"/>
      <c r="L37" s="798"/>
      <c r="M37" s="798"/>
      <c r="N37" s="798"/>
      <c r="O37" s="798"/>
      <c r="P37" s="799"/>
      <c r="Q37" s="800">
        <v>718</v>
      </c>
      <c r="R37" s="801"/>
      <c r="S37" s="801"/>
      <c r="T37" s="801"/>
      <c r="U37" s="801"/>
      <c r="V37" s="801">
        <v>554</v>
      </c>
      <c r="W37" s="801"/>
      <c r="X37" s="801"/>
      <c r="Y37" s="801"/>
      <c r="Z37" s="801"/>
      <c r="AA37" s="801">
        <v>164</v>
      </c>
      <c r="AB37" s="801"/>
      <c r="AC37" s="801"/>
      <c r="AD37" s="801"/>
      <c r="AE37" s="802"/>
      <c r="AF37" s="803">
        <v>74</v>
      </c>
      <c r="AG37" s="804"/>
      <c r="AH37" s="804"/>
      <c r="AI37" s="804"/>
      <c r="AJ37" s="805"/>
      <c r="AK37" s="766"/>
      <c r="AL37" s="761"/>
      <c r="AM37" s="761"/>
      <c r="AN37" s="761"/>
      <c r="AO37" s="761"/>
      <c r="AP37" s="761"/>
      <c r="AQ37" s="761"/>
      <c r="AR37" s="761"/>
      <c r="AS37" s="761"/>
      <c r="AT37" s="761"/>
      <c r="AU37" s="761"/>
      <c r="AV37" s="761"/>
      <c r="AW37" s="761"/>
      <c r="AX37" s="761"/>
      <c r="AY37" s="761"/>
      <c r="AZ37" s="806"/>
      <c r="BA37" s="806"/>
      <c r="BB37" s="806"/>
      <c r="BC37" s="806"/>
      <c r="BD37" s="806"/>
      <c r="BE37" s="762" t="s">
        <v>578</v>
      </c>
      <c r="BF37" s="762"/>
      <c r="BG37" s="762"/>
      <c r="BH37" s="762"/>
      <c r="BI37" s="763"/>
      <c r="BJ37" s="223"/>
      <c r="BK37" s="223"/>
      <c r="BL37" s="223"/>
      <c r="BM37" s="223"/>
      <c r="BN37" s="223"/>
      <c r="BO37" s="232"/>
      <c r="BP37" s="232"/>
      <c r="BQ37" s="229">
        <v>31</v>
      </c>
      <c r="BR37" s="230"/>
      <c r="BS37" s="861"/>
      <c r="BT37" s="862"/>
      <c r="BU37" s="862"/>
      <c r="BV37" s="862"/>
      <c r="BW37" s="862"/>
      <c r="BX37" s="862"/>
      <c r="BY37" s="862"/>
      <c r="BZ37" s="862"/>
      <c r="CA37" s="862"/>
      <c r="CB37" s="862"/>
      <c r="CC37" s="862"/>
      <c r="CD37" s="862"/>
      <c r="CE37" s="862"/>
      <c r="CF37" s="862"/>
      <c r="CG37" s="86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1"/>
      <c r="DW37" s="862"/>
      <c r="DX37" s="862"/>
      <c r="DY37" s="862"/>
      <c r="DZ37" s="867"/>
      <c r="EA37" s="221"/>
    </row>
    <row r="38" spans="1:131" ht="26.25" customHeight="1" x14ac:dyDescent="0.15">
      <c r="A38" s="233">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766"/>
      <c r="AL38" s="761"/>
      <c r="AM38" s="761"/>
      <c r="AN38" s="761"/>
      <c r="AO38" s="761"/>
      <c r="AP38" s="761"/>
      <c r="AQ38" s="761"/>
      <c r="AR38" s="761"/>
      <c r="AS38" s="761"/>
      <c r="AT38" s="761"/>
      <c r="AU38" s="761"/>
      <c r="AV38" s="761"/>
      <c r="AW38" s="761"/>
      <c r="AX38" s="761"/>
      <c r="AY38" s="761"/>
      <c r="AZ38" s="806"/>
      <c r="BA38" s="806"/>
      <c r="BB38" s="806"/>
      <c r="BC38" s="806"/>
      <c r="BD38" s="806"/>
      <c r="BE38" s="762"/>
      <c r="BF38" s="762"/>
      <c r="BG38" s="762"/>
      <c r="BH38" s="762"/>
      <c r="BI38" s="763"/>
      <c r="BJ38" s="223"/>
      <c r="BK38" s="223"/>
      <c r="BL38" s="223"/>
      <c r="BM38" s="223"/>
      <c r="BN38" s="223"/>
      <c r="BO38" s="232"/>
      <c r="BP38" s="232"/>
      <c r="BQ38" s="229">
        <v>32</v>
      </c>
      <c r="BR38" s="230"/>
      <c r="BS38" s="861"/>
      <c r="BT38" s="862"/>
      <c r="BU38" s="862"/>
      <c r="BV38" s="862"/>
      <c r="BW38" s="862"/>
      <c r="BX38" s="862"/>
      <c r="BY38" s="862"/>
      <c r="BZ38" s="862"/>
      <c r="CA38" s="862"/>
      <c r="CB38" s="862"/>
      <c r="CC38" s="862"/>
      <c r="CD38" s="862"/>
      <c r="CE38" s="862"/>
      <c r="CF38" s="862"/>
      <c r="CG38" s="86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1"/>
      <c r="DW38" s="862"/>
      <c r="DX38" s="862"/>
      <c r="DY38" s="862"/>
      <c r="DZ38" s="867"/>
      <c r="EA38" s="221"/>
    </row>
    <row r="39" spans="1:131" ht="26.25" customHeight="1" x14ac:dyDescent="0.15">
      <c r="A39" s="233">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766"/>
      <c r="AL39" s="761"/>
      <c r="AM39" s="761"/>
      <c r="AN39" s="761"/>
      <c r="AO39" s="761"/>
      <c r="AP39" s="761"/>
      <c r="AQ39" s="761"/>
      <c r="AR39" s="761"/>
      <c r="AS39" s="761"/>
      <c r="AT39" s="761"/>
      <c r="AU39" s="761"/>
      <c r="AV39" s="761"/>
      <c r="AW39" s="761"/>
      <c r="AX39" s="761"/>
      <c r="AY39" s="761"/>
      <c r="AZ39" s="806"/>
      <c r="BA39" s="806"/>
      <c r="BB39" s="806"/>
      <c r="BC39" s="806"/>
      <c r="BD39" s="806"/>
      <c r="BE39" s="762"/>
      <c r="BF39" s="762"/>
      <c r="BG39" s="762"/>
      <c r="BH39" s="762"/>
      <c r="BI39" s="763"/>
      <c r="BJ39" s="223"/>
      <c r="BK39" s="223"/>
      <c r="BL39" s="223"/>
      <c r="BM39" s="223"/>
      <c r="BN39" s="223"/>
      <c r="BO39" s="232"/>
      <c r="BP39" s="232"/>
      <c r="BQ39" s="229">
        <v>33</v>
      </c>
      <c r="BR39" s="230"/>
      <c r="BS39" s="861"/>
      <c r="BT39" s="862"/>
      <c r="BU39" s="862"/>
      <c r="BV39" s="862"/>
      <c r="BW39" s="862"/>
      <c r="BX39" s="862"/>
      <c r="BY39" s="862"/>
      <c r="BZ39" s="862"/>
      <c r="CA39" s="862"/>
      <c r="CB39" s="862"/>
      <c r="CC39" s="862"/>
      <c r="CD39" s="862"/>
      <c r="CE39" s="862"/>
      <c r="CF39" s="862"/>
      <c r="CG39" s="86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1"/>
      <c r="DW39" s="862"/>
      <c r="DX39" s="862"/>
      <c r="DY39" s="862"/>
      <c r="DZ39" s="867"/>
      <c r="EA39" s="221"/>
    </row>
    <row r="40" spans="1:131" ht="26.25" customHeight="1" x14ac:dyDescent="0.15">
      <c r="A40" s="229">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766"/>
      <c r="AL40" s="761"/>
      <c r="AM40" s="761"/>
      <c r="AN40" s="761"/>
      <c r="AO40" s="761"/>
      <c r="AP40" s="761"/>
      <c r="AQ40" s="761"/>
      <c r="AR40" s="761"/>
      <c r="AS40" s="761"/>
      <c r="AT40" s="761"/>
      <c r="AU40" s="761"/>
      <c r="AV40" s="761"/>
      <c r="AW40" s="761"/>
      <c r="AX40" s="761"/>
      <c r="AY40" s="761"/>
      <c r="AZ40" s="806"/>
      <c r="BA40" s="806"/>
      <c r="BB40" s="806"/>
      <c r="BC40" s="806"/>
      <c r="BD40" s="806"/>
      <c r="BE40" s="762"/>
      <c r="BF40" s="762"/>
      <c r="BG40" s="762"/>
      <c r="BH40" s="762"/>
      <c r="BI40" s="763"/>
      <c r="BJ40" s="223"/>
      <c r="BK40" s="223"/>
      <c r="BL40" s="223"/>
      <c r="BM40" s="223"/>
      <c r="BN40" s="223"/>
      <c r="BO40" s="232"/>
      <c r="BP40" s="232"/>
      <c r="BQ40" s="229">
        <v>34</v>
      </c>
      <c r="BR40" s="230"/>
      <c r="BS40" s="861"/>
      <c r="BT40" s="862"/>
      <c r="BU40" s="862"/>
      <c r="BV40" s="862"/>
      <c r="BW40" s="862"/>
      <c r="BX40" s="862"/>
      <c r="BY40" s="862"/>
      <c r="BZ40" s="862"/>
      <c r="CA40" s="862"/>
      <c r="CB40" s="862"/>
      <c r="CC40" s="862"/>
      <c r="CD40" s="862"/>
      <c r="CE40" s="862"/>
      <c r="CF40" s="862"/>
      <c r="CG40" s="86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1"/>
      <c r="DW40" s="862"/>
      <c r="DX40" s="862"/>
      <c r="DY40" s="862"/>
      <c r="DZ40" s="867"/>
      <c r="EA40" s="221"/>
    </row>
    <row r="41" spans="1:131" ht="26.25" customHeight="1" x14ac:dyDescent="0.15">
      <c r="A41" s="229">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766"/>
      <c r="AL41" s="761"/>
      <c r="AM41" s="761"/>
      <c r="AN41" s="761"/>
      <c r="AO41" s="761"/>
      <c r="AP41" s="761"/>
      <c r="AQ41" s="761"/>
      <c r="AR41" s="761"/>
      <c r="AS41" s="761"/>
      <c r="AT41" s="761"/>
      <c r="AU41" s="761"/>
      <c r="AV41" s="761"/>
      <c r="AW41" s="761"/>
      <c r="AX41" s="761"/>
      <c r="AY41" s="761"/>
      <c r="AZ41" s="806"/>
      <c r="BA41" s="806"/>
      <c r="BB41" s="806"/>
      <c r="BC41" s="806"/>
      <c r="BD41" s="806"/>
      <c r="BE41" s="762"/>
      <c r="BF41" s="762"/>
      <c r="BG41" s="762"/>
      <c r="BH41" s="762"/>
      <c r="BI41" s="763"/>
      <c r="BJ41" s="223"/>
      <c r="BK41" s="223"/>
      <c r="BL41" s="223"/>
      <c r="BM41" s="223"/>
      <c r="BN41" s="223"/>
      <c r="BO41" s="232"/>
      <c r="BP41" s="232"/>
      <c r="BQ41" s="229">
        <v>35</v>
      </c>
      <c r="BR41" s="230"/>
      <c r="BS41" s="861"/>
      <c r="BT41" s="862"/>
      <c r="BU41" s="862"/>
      <c r="BV41" s="862"/>
      <c r="BW41" s="862"/>
      <c r="BX41" s="862"/>
      <c r="BY41" s="862"/>
      <c r="BZ41" s="862"/>
      <c r="CA41" s="862"/>
      <c r="CB41" s="862"/>
      <c r="CC41" s="862"/>
      <c r="CD41" s="862"/>
      <c r="CE41" s="862"/>
      <c r="CF41" s="862"/>
      <c r="CG41" s="86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1"/>
      <c r="DW41" s="862"/>
      <c r="DX41" s="862"/>
      <c r="DY41" s="862"/>
      <c r="DZ41" s="867"/>
      <c r="EA41" s="221"/>
    </row>
    <row r="42" spans="1:131" ht="26.25" customHeight="1" x14ac:dyDescent="0.15">
      <c r="A42" s="229">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766"/>
      <c r="AL42" s="761"/>
      <c r="AM42" s="761"/>
      <c r="AN42" s="761"/>
      <c r="AO42" s="761"/>
      <c r="AP42" s="761"/>
      <c r="AQ42" s="761"/>
      <c r="AR42" s="761"/>
      <c r="AS42" s="761"/>
      <c r="AT42" s="761"/>
      <c r="AU42" s="761"/>
      <c r="AV42" s="761"/>
      <c r="AW42" s="761"/>
      <c r="AX42" s="761"/>
      <c r="AY42" s="761"/>
      <c r="AZ42" s="806"/>
      <c r="BA42" s="806"/>
      <c r="BB42" s="806"/>
      <c r="BC42" s="806"/>
      <c r="BD42" s="806"/>
      <c r="BE42" s="762"/>
      <c r="BF42" s="762"/>
      <c r="BG42" s="762"/>
      <c r="BH42" s="762"/>
      <c r="BI42" s="763"/>
      <c r="BJ42" s="223"/>
      <c r="BK42" s="223"/>
      <c r="BL42" s="223"/>
      <c r="BM42" s="223"/>
      <c r="BN42" s="223"/>
      <c r="BO42" s="232"/>
      <c r="BP42" s="232"/>
      <c r="BQ42" s="229">
        <v>36</v>
      </c>
      <c r="BR42" s="230"/>
      <c r="BS42" s="861"/>
      <c r="BT42" s="862"/>
      <c r="BU42" s="862"/>
      <c r="BV42" s="862"/>
      <c r="BW42" s="862"/>
      <c r="BX42" s="862"/>
      <c r="BY42" s="862"/>
      <c r="BZ42" s="862"/>
      <c r="CA42" s="862"/>
      <c r="CB42" s="862"/>
      <c r="CC42" s="862"/>
      <c r="CD42" s="862"/>
      <c r="CE42" s="862"/>
      <c r="CF42" s="862"/>
      <c r="CG42" s="86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1"/>
      <c r="DW42" s="862"/>
      <c r="DX42" s="862"/>
      <c r="DY42" s="862"/>
      <c r="DZ42" s="867"/>
      <c r="EA42" s="221"/>
    </row>
    <row r="43" spans="1:131" ht="26.25" customHeight="1" x14ac:dyDescent="0.15">
      <c r="A43" s="229">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766"/>
      <c r="AL43" s="761"/>
      <c r="AM43" s="761"/>
      <c r="AN43" s="761"/>
      <c r="AO43" s="761"/>
      <c r="AP43" s="761"/>
      <c r="AQ43" s="761"/>
      <c r="AR43" s="761"/>
      <c r="AS43" s="761"/>
      <c r="AT43" s="761"/>
      <c r="AU43" s="761"/>
      <c r="AV43" s="761"/>
      <c r="AW43" s="761"/>
      <c r="AX43" s="761"/>
      <c r="AY43" s="761"/>
      <c r="AZ43" s="806"/>
      <c r="BA43" s="806"/>
      <c r="BB43" s="806"/>
      <c r="BC43" s="806"/>
      <c r="BD43" s="806"/>
      <c r="BE43" s="762"/>
      <c r="BF43" s="762"/>
      <c r="BG43" s="762"/>
      <c r="BH43" s="762"/>
      <c r="BI43" s="763"/>
      <c r="BJ43" s="223"/>
      <c r="BK43" s="223"/>
      <c r="BL43" s="223"/>
      <c r="BM43" s="223"/>
      <c r="BN43" s="223"/>
      <c r="BO43" s="232"/>
      <c r="BP43" s="232"/>
      <c r="BQ43" s="229">
        <v>37</v>
      </c>
      <c r="BR43" s="230"/>
      <c r="BS43" s="861"/>
      <c r="BT43" s="862"/>
      <c r="BU43" s="862"/>
      <c r="BV43" s="862"/>
      <c r="BW43" s="862"/>
      <c r="BX43" s="862"/>
      <c r="BY43" s="862"/>
      <c r="BZ43" s="862"/>
      <c r="CA43" s="862"/>
      <c r="CB43" s="862"/>
      <c r="CC43" s="862"/>
      <c r="CD43" s="862"/>
      <c r="CE43" s="862"/>
      <c r="CF43" s="862"/>
      <c r="CG43" s="86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1"/>
      <c r="DW43" s="862"/>
      <c r="DX43" s="862"/>
      <c r="DY43" s="862"/>
      <c r="DZ43" s="867"/>
      <c r="EA43" s="221"/>
    </row>
    <row r="44" spans="1:131" ht="26.25" customHeight="1" x14ac:dyDescent="0.15">
      <c r="A44" s="229">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766"/>
      <c r="AL44" s="761"/>
      <c r="AM44" s="761"/>
      <c r="AN44" s="761"/>
      <c r="AO44" s="761"/>
      <c r="AP44" s="761"/>
      <c r="AQ44" s="761"/>
      <c r="AR44" s="761"/>
      <c r="AS44" s="761"/>
      <c r="AT44" s="761"/>
      <c r="AU44" s="761"/>
      <c r="AV44" s="761"/>
      <c r="AW44" s="761"/>
      <c r="AX44" s="761"/>
      <c r="AY44" s="761"/>
      <c r="AZ44" s="806"/>
      <c r="BA44" s="806"/>
      <c r="BB44" s="806"/>
      <c r="BC44" s="806"/>
      <c r="BD44" s="806"/>
      <c r="BE44" s="762"/>
      <c r="BF44" s="762"/>
      <c r="BG44" s="762"/>
      <c r="BH44" s="762"/>
      <c r="BI44" s="763"/>
      <c r="BJ44" s="223"/>
      <c r="BK44" s="223"/>
      <c r="BL44" s="223"/>
      <c r="BM44" s="223"/>
      <c r="BN44" s="223"/>
      <c r="BO44" s="232"/>
      <c r="BP44" s="232"/>
      <c r="BQ44" s="229">
        <v>38</v>
      </c>
      <c r="BR44" s="230"/>
      <c r="BS44" s="861"/>
      <c r="BT44" s="862"/>
      <c r="BU44" s="862"/>
      <c r="BV44" s="862"/>
      <c r="BW44" s="862"/>
      <c r="BX44" s="862"/>
      <c r="BY44" s="862"/>
      <c r="BZ44" s="862"/>
      <c r="CA44" s="862"/>
      <c r="CB44" s="862"/>
      <c r="CC44" s="862"/>
      <c r="CD44" s="862"/>
      <c r="CE44" s="862"/>
      <c r="CF44" s="862"/>
      <c r="CG44" s="86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1"/>
      <c r="DW44" s="862"/>
      <c r="DX44" s="862"/>
      <c r="DY44" s="862"/>
      <c r="DZ44" s="867"/>
      <c r="EA44" s="221"/>
    </row>
    <row r="45" spans="1:131" ht="26.25" customHeight="1" x14ac:dyDescent="0.15">
      <c r="A45" s="229">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766"/>
      <c r="AL45" s="761"/>
      <c r="AM45" s="761"/>
      <c r="AN45" s="761"/>
      <c r="AO45" s="761"/>
      <c r="AP45" s="761"/>
      <c r="AQ45" s="761"/>
      <c r="AR45" s="761"/>
      <c r="AS45" s="761"/>
      <c r="AT45" s="761"/>
      <c r="AU45" s="761"/>
      <c r="AV45" s="761"/>
      <c r="AW45" s="761"/>
      <c r="AX45" s="761"/>
      <c r="AY45" s="761"/>
      <c r="AZ45" s="806"/>
      <c r="BA45" s="806"/>
      <c r="BB45" s="806"/>
      <c r="BC45" s="806"/>
      <c r="BD45" s="806"/>
      <c r="BE45" s="762"/>
      <c r="BF45" s="762"/>
      <c r="BG45" s="762"/>
      <c r="BH45" s="762"/>
      <c r="BI45" s="763"/>
      <c r="BJ45" s="223"/>
      <c r="BK45" s="223"/>
      <c r="BL45" s="223"/>
      <c r="BM45" s="223"/>
      <c r="BN45" s="223"/>
      <c r="BO45" s="232"/>
      <c r="BP45" s="232"/>
      <c r="BQ45" s="229">
        <v>39</v>
      </c>
      <c r="BR45" s="230"/>
      <c r="BS45" s="861"/>
      <c r="BT45" s="862"/>
      <c r="BU45" s="862"/>
      <c r="BV45" s="862"/>
      <c r="BW45" s="862"/>
      <c r="BX45" s="862"/>
      <c r="BY45" s="862"/>
      <c r="BZ45" s="862"/>
      <c r="CA45" s="862"/>
      <c r="CB45" s="862"/>
      <c r="CC45" s="862"/>
      <c r="CD45" s="862"/>
      <c r="CE45" s="862"/>
      <c r="CF45" s="862"/>
      <c r="CG45" s="86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1"/>
      <c r="DW45" s="862"/>
      <c r="DX45" s="862"/>
      <c r="DY45" s="862"/>
      <c r="DZ45" s="867"/>
      <c r="EA45" s="221"/>
    </row>
    <row r="46" spans="1:131" ht="26.25" customHeight="1" x14ac:dyDescent="0.15">
      <c r="A46" s="229">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766"/>
      <c r="AL46" s="761"/>
      <c r="AM46" s="761"/>
      <c r="AN46" s="761"/>
      <c r="AO46" s="761"/>
      <c r="AP46" s="761"/>
      <c r="AQ46" s="761"/>
      <c r="AR46" s="761"/>
      <c r="AS46" s="761"/>
      <c r="AT46" s="761"/>
      <c r="AU46" s="761"/>
      <c r="AV46" s="761"/>
      <c r="AW46" s="761"/>
      <c r="AX46" s="761"/>
      <c r="AY46" s="761"/>
      <c r="AZ46" s="806"/>
      <c r="BA46" s="806"/>
      <c r="BB46" s="806"/>
      <c r="BC46" s="806"/>
      <c r="BD46" s="806"/>
      <c r="BE46" s="762"/>
      <c r="BF46" s="762"/>
      <c r="BG46" s="762"/>
      <c r="BH46" s="762"/>
      <c r="BI46" s="763"/>
      <c r="BJ46" s="223"/>
      <c r="BK46" s="223"/>
      <c r="BL46" s="223"/>
      <c r="BM46" s="223"/>
      <c r="BN46" s="223"/>
      <c r="BO46" s="232"/>
      <c r="BP46" s="232"/>
      <c r="BQ46" s="229">
        <v>40</v>
      </c>
      <c r="BR46" s="230"/>
      <c r="BS46" s="861"/>
      <c r="BT46" s="862"/>
      <c r="BU46" s="862"/>
      <c r="BV46" s="862"/>
      <c r="BW46" s="862"/>
      <c r="BX46" s="862"/>
      <c r="BY46" s="862"/>
      <c r="BZ46" s="862"/>
      <c r="CA46" s="862"/>
      <c r="CB46" s="862"/>
      <c r="CC46" s="862"/>
      <c r="CD46" s="862"/>
      <c r="CE46" s="862"/>
      <c r="CF46" s="862"/>
      <c r="CG46" s="86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1"/>
      <c r="DW46" s="862"/>
      <c r="DX46" s="862"/>
      <c r="DY46" s="862"/>
      <c r="DZ46" s="867"/>
      <c r="EA46" s="221"/>
    </row>
    <row r="47" spans="1:131" ht="26.25" customHeight="1" x14ac:dyDescent="0.15">
      <c r="A47" s="229">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766"/>
      <c r="AL47" s="761"/>
      <c r="AM47" s="761"/>
      <c r="AN47" s="761"/>
      <c r="AO47" s="761"/>
      <c r="AP47" s="761"/>
      <c r="AQ47" s="761"/>
      <c r="AR47" s="761"/>
      <c r="AS47" s="761"/>
      <c r="AT47" s="761"/>
      <c r="AU47" s="761"/>
      <c r="AV47" s="761"/>
      <c r="AW47" s="761"/>
      <c r="AX47" s="761"/>
      <c r="AY47" s="761"/>
      <c r="AZ47" s="806"/>
      <c r="BA47" s="806"/>
      <c r="BB47" s="806"/>
      <c r="BC47" s="806"/>
      <c r="BD47" s="806"/>
      <c r="BE47" s="762"/>
      <c r="BF47" s="762"/>
      <c r="BG47" s="762"/>
      <c r="BH47" s="762"/>
      <c r="BI47" s="763"/>
      <c r="BJ47" s="223"/>
      <c r="BK47" s="223"/>
      <c r="BL47" s="223"/>
      <c r="BM47" s="223"/>
      <c r="BN47" s="223"/>
      <c r="BO47" s="232"/>
      <c r="BP47" s="232"/>
      <c r="BQ47" s="229">
        <v>41</v>
      </c>
      <c r="BR47" s="230"/>
      <c r="BS47" s="861"/>
      <c r="BT47" s="862"/>
      <c r="BU47" s="862"/>
      <c r="BV47" s="862"/>
      <c r="BW47" s="862"/>
      <c r="BX47" s="862"/>
      <c r="BY47" s="862"/>
      <c r="BZ47" s="862"/>
      <c r="CA47" s="862"/>
      <c r="CB47" s="862"/>
      <c r="CC47" s="862"/>
      <c r="CD47" s="862"/>
      <c r="CE47" s="862"/>
      <c r="CF47" s="862"/>
      <c r="CG47" s="86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1"/>
      <c r="DW47" s="862"/>
      <c r="DX47" s="862"/>
      <c r="DY47" s="862"/>
      <c r="DZ47" s="867"/>
      <c r="EA47" s="221"/>
    </row>
    <row r="48" spans="1:131" ht="26.25" customHeight="1" x14ac:dyDescent="0.15">
      <c r="A48" s="229">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766"/>
      <c r="AL48" s="761"/>
      <c r="AM48" s="761"/>
      <c r="AN48" s="761"/>
      <c r="AO48" s="761"/>
      <c r="AP48" s="761"/>
      <c r="AQ48" s="761"/>
      <c r="AR48" s="761"/>
      <c r="AS48" s="761"/>
      <c r="AT48" s="761"/>
      <c r="AU48" s="761"/>
      <c r="AV48" s="761"/>
      <c r="AW48" s="761"/>
      <c r="AX48" s="761"/>
      <c r="AY48" s="761"/>
      <c r="AZ48" s="806"/>
      <c r="BA48" s="806"/>
      <c r="BB48" s="806"/>
      <c r="BC48" s="806"/>
      <c r="BD48" s="806"/>
      <c r="BE48" s="762"/>
      <c r="BF48" s="762"/>
      <c r="BG48" s="762"/>
      <c r="BH48" s="762"/>
      <c r="BI48" s="763"/>
      <c r="BJ48" s="223"/>
      <c r="BK48" s="223"/>
      <c r="BL48" s="223"/>
      <c r="BM48" s="223"/>
      <c r="BN48" s="223"/>
      <c r="BO48" s="232"/>
      <c r="BP48" s="232"/>
      <c r="BQ48" s="229">
        <v>42</v>
      </c>
      <c r="BR48" s="230"/>
      <c r="BS48" s="861"/>
      <c r="BT48" s="862"/>
      <c r="BU48" s="862"/>
      <c r="BV48" s="862"/>
      <c r="BW48" s="862"/>
      <c r="BX48" s="862"/>
      <c r="BY48" s="862"/>
      <c r="BZ48" s="862"/>
      <c r="CA48" s="862"/>
      <c r="CB48" s="862"/>
      <c r="CC48" s="862"/>
      <c r="CD48" s="862"/>
      <c r="CE48" s="862"/>
      <c r="CF48" s="862"/>
      <c r="CG48" s="86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1"/>
      <c r="DW48" s="862"/>
      <c r="DX48" s="862"/>
      <c r="DY48" s="862"/>
      <c r="DZ48" s="867"/>
      <c r="EA48" s="221"/>
    </row>
    <row r="49" spans="1:131" ht="26.25" customHeight="1" x14ac:dyDescent="0.15">
      <c r="A49" s="229">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766"/>
      <c r="AL49" s="761"/>
      <c r="AM49" s="761"/>
      <c r="AN49" s="761"/>
      <c r="AO49" s="761"/>
      <c r="AP49" s="761"/>
      <c r="AQ49" s="761"/>
      <c r="AR49" s="761"/>
      <c r="AS49" s="761"/>
      <c r="AT49" s="761"/>
      <c r="AU49" s="761"/>
      <c r="AV49" s="761"/>
      <c r="AW49" s="761"/>
      <c r="AX49" s="761"/>
      <c r="AY49" s="761"/>
      <c r="AZ49" s="806"/>
      <c r="BA49" s="806"/>
      <c r="BB49" s="806"/>
      <c r="BC49" s="806"/>
      <c r="BD49" s="806"/>
      <c r="BE49" s="762"/>
      <c r="BF49" s="762"/>
      <c r="BG49" s="762"/>
      <c r="BH49" s="762"/>
      <c r="BI49" s="763"/>
      <c r="BJ49" s="223"/>
      <c r="BK49" s="223"/>
      <c r="BL49" s="223"/>
      <c r="BM49" s="223"/>
      <c r="BN49" s="223"/>
      <c r="BO49" s="232"/>
      <c r="BP49" s="232"/>
      <c r="BQ49" s="229">
        <v>43</v>
      </c>
      <c r="BR49" s="230"/>
      <c r="BS49" s="861"/>
      <c r="BT49" s="862"/>
      <c r="BU49" s="862"/>
      <c r="BV49" s="862"/>
      <c r="BW49" s="862"/>
      <c r="BX49" s="862"/>
      <c r="BY49" s="862"/>
      <c r="BZ49" s="862"/>
      <c r="CA49" s="862"/>
      <c r="CB49" s="862"/>
      <c r="CC49" s="862"/>
      <c r="CD49" s="862"/>
      <c r="CE49" s="862"/>
      <c r="CF49" s="862"/>
      <c r="CG49" s="86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1"/>
      <c r="DW49" s="862"/>
      <c r="DX49" s="862"/>
      <c r="DY49" s="862"/>
      <c r="DZ49" s="867"/>
      <c r="EA49" s="221"/>
    </row>
    <row r="50" spans="1:131" ht="26.25" customHeight="1" x14ac:dyDescent="0.15">
      <c r="A50" s="229">
        <v>23</v>
      </c>
      <c r="B50" s="797"/>
      <c r="C50" s="798"/>
      <c r="D50" s="798"/>
      <c r="E50" s="798"/>
      <c r="F50" s="798"/>
      <c r="G50" s="798"/>
      <c r="H50" s="798"/>
      <c r="I50" s="798"/>
      <c r="J50" s="798"/>
      <c r="K50" s="798"/>
      <c r="L50" s="798"/>
      <c r="M50" s="798"/>
      <c r="N50" s="798"/>
      <c r="O50" s="798"/>
      <c r="P50" s="799"/>
      <c r="Q50" s="896"/>
      <c r="R50" s="897"/>
      <c r="S50" s="897"/>
      <c r="T50" s="897"/>
      <c r="U50" s="897"/>
      <c r="V50" s="897"/>
      <c r="W50" s="897"/>
      <c r="X50" s="897"/>
      <c r="Y50" s="897"/>
      <c r="Z50" s="897"/>
      <c r="AA50" s="897"/>
      <c r="AB50" s="897"/>
      <c r="AC50" s="897"/>
      <c r="AD50" s="897"/>
      <c r="AE50" s="898"/>
      <c r="AF50" s="803"/>
      <c r="AG50" s="804"/>
      <c r="AH50" s="804"/>
      <c r="AI50" s="804"/>
      <c r="AJ50" s="805"/>
      <c r="AK50" s="900"/>
      <c r="AL50" s="897"/>
      <c r="AM50" s="897"/>
      <c r="AN50" s="897"/>
      <c r="AO50" s="897"/>
      <c r="AP50" s="897"/>
      <c r="AQ50" s="897"/>
      <c r="AR50" s="897"/>
      <c r="AS50" s="897"/>
      <c r="AT50" s="897"/>
      <c r="AU50" s="897"/>
      <c r="AV50" s="897"/>
      <c r="AW50" s="897"/>
      <c r="AX50" s="897"/>
      <c r="AY50" s="897"/>
      <c r="AZ50" s="899"/>
      <c r="BA50" s="899"/>
      <c r="BB50" s="899"/>
      <c r="BC50" s="899"/>
      <c r="BD50" s="899"/>
      <c r="BE50" s="762"/>
      <c r="BF50" s="762"/>
      <c r="BG50" s="762"/>
      <c r="BH50" s="762"/>
      <c r="BI50" s="763"/>
      <c r="BJ50" s="223"/>
      <c r="BK50" s="223"/>
      <c r="BL50" s="223"/>
      <c r="BM50" s="223"/>
      <c r="BN50" s="223"/>
      <c r="BO50" s="232"/>
      <c r="BP50" s="232"/>
      <c r="BQ50" s="229">
        <v>44</v>
      </c>
      <c r="BR50" s="230"/>
      <c r="BS50" s="861"/>
      <c r="BT50" s="862"/>
      <c r="BU50" s="862"/>
      <c r="BV50" s="862"/>
      <c r="BW50" s="862"/>
      <c r="BX50" s="862"/>
      <c r="BY50" s="862"/>
      <c r="BZ50" s="862"/>
      <c r="CA50" s="862"/>
      <c r="CB50" s="862"/>
      <c r="CC50" s="862"/>
      <c r="CD50" s="862"/>
      <c r="CE50" s="862"/>
      <c r="CF50" s="862"/>
      <c r="CG50" s="86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1"/>
      <c r="DW50" s="862"/>
      <c r="DX50" s="862"/>
      <c r="DY50" s="862"/>
      <c r="DZ50" s="867"/>
      <c r="EA50" s="221"/>
    </row>
    <row r="51" spans="1:131" ht="26.25" customHeight="1" x14ac:dyDescent="0.15">
      <c r="A51" s="229">
        <v>24</v>
      </c>
      <c r="B51" s="797"/>
      <c r="C51" s="798"/>
      <c r="D51" s="798"/>
      <c r="E51" s="798"/>
      <c r="F51" s="798"/>
      <c r="G51" s="798"/>
      <c r="H51" s="798"/>
      <c r="I51" s="798"/>
      <c r="J51" s="798"/>
      <c r="K51" s="798"/>
      <c r="L51" s="798"/>
      <c r="M51" s="798"/>
      <c r="N51" s="798"/>
      <c r="O51" s="798"/>
      <c r="P51" s="799"/>
      <c r="Q51" s="896"/>
      <c r="R51" s="897"/>
      <c r="S51" s="897"/>
      <c r="T51" s="897"/>
      <c r="U51" s="897"/>
      <c r="V51" s="897"/>
      <c r="W51" s="897"/>
      <c r="X51" s="897"/>
      <c r="Y51" s="897"/>
      <c r="Z51" s="897"/>
      <c r="AA51" s="897"/>
      <c r="AB51" s="897"/>
      <c r="AC51" s="897"/>
      <c r="AD51" s="897"/>
      <c r="AE51" s="898"/>
      <c r="AF51" s="803"/>
      <c r="AG51" s="804"/>
      <c r="AH51" s="804"/>
      <c r="AI51" s="804"/>
      <c r="AJ51" s="805"/>
      <c r="AK51" s="900"/>
      <c r="AL51" s="897"/>
      <c r="AM51" s="897"/>
      <c r="AN51" s="897"/>
      <c r="AO51" s="897"/>
      <c r="AP51" s="897"/>
      <c r="AQ51" s="897"/>
      <c r="AR51" s="897"/>
      <c r="AS51" s="897"/>
      <c r="AT51" s="897"/>
      <c r="AU51" s="897"/>
      <c r="AV51" s="897"/>
      <c r="AW51" s="897"/>
      <c r="AX51" s="897"/>
      <c r="AY51" s="897"/>
      <c r="AZ51" s="899"/>
      <c r="BA51" s="899"/>
      <c r="BB51" s="899"/>
      <c r="BC51" s="899"/>
      <c r="BD51" s="899"/>
      <c r="BE51" s="762"/>
      <c r="BF51" s="762"/>
      <c r="BG51" s="762"/>
      <c r="BH51" s="762"/>
      <c r="BI51" s="763"/>
      <c r="BJ51" s="223"/>
      <c r="BK51" s="223"/>
      <c r="BL51" s="223"/>
      <c r="BM51" s="223"/>
      <c r="BN51" s="223"/>
      <c r="BO51" s="232"/>
      <c r="BP51" s="232"/>
      <c r="BQ51" s="229">
        <v>45</v>
      </c>
      <c r="BR51" s="230"/>
      <c r="BS51" s="861"/>
      <c r="BT51" s="862"/>
      <c r="BU51" s="862"/>
      <c r="BV51" s="862"/>
      <c r="BW51" s="862"/>
      <c r="BX51" s="862"/>
      <c r="BY51" s="862"/>
      <c r="BZ51" s="862"/>
      <c r="CA51" s="862"/>
      <c r="CB51" s="862"/>
      <c r="CC51" s="862"/>
      <c r="CD51" s="862"/>
      <c r="CE51" s="862"/>
      <c r="CF51" s="862"/>
      <c r="CG51" s="86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1"/>
      <c r="DW51" s="862"/>
      <c r="DX51" s="862"/>
      <c r="DY51" s="862"/>
      <c r="DZ51" s="867"/>
      <c r="EA51" s="221"/>
    </row>
    <row r="52" spans="1:131" ht="26.25" customHeight="1" x14ac:dyDescent="0.15">
      <c r="A52" s="229">
        <v>25</v>
      </c>
      <c r="B52" s="797"/>
      <c r="C52" s="798"/>
      <c r="D52" s="798"/>
      <c r="E52" s="798"/>
      <c r="F52" s="798"/>
      <c r="G52" s="798"/>
      <c r="H52" s="798"/>
      <c r="I52" s="798"/>
      <c r="J52" s="798"/>
      <c r="K52" s="798"/>
      <c r="L52" s="798"/>
      <c r="M52" s="798"/>
      <c r="N52" s="798"/>
      <c r="O52" s="798"/>
      <c r="P52" s="799"/>
      <c r="Q52" s="896"/>
      <c r="R52" s="897"/>
      <c r="S52" s="897"/>
      <c r="T52" s="897"/>
      <c r="U52" s="897"/>
      <c r="V52" s="897"/>
      <c r="W52" s="897"/>
      <c r="X52" s="897"/>
      <c r="Y52" s="897"/>
      <c r="Z52" s="897"/>
      <c r="AA52" s="897"/>
      <c r="AB52" s="897"/>
      <c r="AC52" s="897"/>
      <c r="AD52" s="897"/>
      <c r="AE52" s="898"/>
      <c r="AF52" s="803"/>
      <c r="AG52" s="804"/>
      <c r="AH52" s="804"/>
      <c r="AI52" s="804"/>
      <c r="AJ52" s="805"/>
      <c r="AK52" s="900"/>
      <c r="AL52" s="897"/>
      <c r="AM52" s="897"/>
      <c r="AN52" s="897"/>
      <c r="AO52" s="897"/>
      <c r="AP52" s="897"/>
      <c r="AQ52" s="897"/>
      <c r="AR52" s="897"/>
      <c r="AS52" s="897"/>
      <c r="AT52" s="897"/>
      <c r="AU52" s="897"/>
      <c r="AV52" s="897"/>
      <c r="AW52" s="897"/>
      <c r="AX52" s="897"/>
      <c r="AY52" s="897"/>
      <c r="AZ52" s="899"/>
      <c r="BA52" s="899"/>
      <c r="BB52" s="899"/>
      <c r="BC52" s="899"/>
      <c r="BD52" s="899"/>
      <c r="BE52" s="762"/>
      <c r="BF52" s="762"/>
      <c r="BG52" s="762"/>
      <c r="BH52" s="762"/>
      <c r="BI52" s="763"/>
      <c r="BJ52" s="223"/>
      <c r="BK52" s="223"/>
      <c r="BL52" s="223"/>
      <c r="BM52" s="223"/>
      <c r="BN52" s="223"/>
      <c r="BO52" s="232"/>
      <c r="BP52" s="232"/>
      <c r="BQ52" s="229">
        <v>46</v>
      </c>
      <c r="BR52" s="230"/>
      <c r="BS52" s="861"/>
      <c r="BT52" s="862"/>
      <c r="BU52" s="862"/>
      <c r="BV52" s="862"/>
      <c r="BW52" s="862"/>
      <c r="BX52" s="862"/>
      <c r="BY52" s="862"/>
      <c r="BZ52" s="862"/>
      <c r="CA52" s="862"/>
      <c r="CB52" s="862"/>
      <c r="CC52" s="862"/>
      <c r="CD52" s="862"/>
      <c r="CE52" s="862"/>
      <c r="CF52" s="862"/>
      <c r="CG52" s="86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1"/>
      <c r="DW52" s="862"/>
      <c r="DX52" s="862"/>
      <c r="DY52" s="862"/>
      <c r="DZ52" s="867"/>
      <c r="EA52" s="221"/>
    </row>
    <row r="53" spans="1:131" ht="26.25" customHeight="1" x14ac:dyDescent="0.15">
      <c r="A53" s="229">
        <v>26</v>
      </c>
      <c r="B53" s="797"/>
      <c r="C53" s="798"/>
      <c r="D53" s="798"/>
      <c r="E53" s="798"/>
      <c r="F53" s="798"/>
      <c r="G53" s="798"/>
      <c r="H53" s="798"/>
      <c r="I53" s="798"/>
      <c r="J53" s="798"/>
      <c r="K53" s="798"/>
      <c r="L53" s="798"/>
      <c r="M53" s="798"/>
      <c r="N53" s="798"/>
      <c r="O53" s="798"/>
      <c r="P53" s="799"/>
      <c r="Q53" s="896"/>
      <c r="R53" s="897"/>
      <c r="S53" s="897"/>
      <c r="T53" s="897"/>
      <c r="U53" s="897"/>
      <c r="V53" s="897"/>
      <c r="W53" s="897"/>
      <c r="X53" s="897"/>
      <c r="Y53" s="897"/>
      <c r="Z53" s="897"/>
      <c r="AA53" s="897"/>
      <c r="AB53" s="897"/>
      <c r="AC53" s="897"/>
      <c r="AD53" s="897"/>
      <c r="AE53" s="898"/>
      <c r="AF53" s="803"/>
      <c r="AG53" s="804"/>
      <c r="AH53" s="804"/>
      <c r="AI53" s="804"/>
      <c r="AJ53" s="805"/>
      <c r="AK53" s="900"/>
      <c r="AL53" s="897"/>
      <c r="AM53" s="897"/>
      <c r="AN53" s="897"/>
      <c r="AO53" s="897"/>
      <c r="AP53" s="897"/>
      <c r="AQ53" s="897"/>
      <c r="AR53" s="897"/>
      <c r="AS53" s="897"/>
      <c r="AT53" s="897"/>
      <c r="AU53" s="897"/>
      <c r="AV53" s="897"/>
      <c r="AW53" s="897"/>
      <c r="AX53" s="897"/>
      <c r="AY53" s="897"/>
      <c r="AZ53" s="899"/>
      <c r="BA53" s="899"/>
      <c r="BB53" s="899"/>
      <c r="BC53" s="899"/>
      <c r="BD53" s="899"/>
      <c r="BE53" s="762"/>
      <c r="BF53" s="762"/>
      <c r="BG53" s="762"/>
      <c r="BH53" s="762"/>
      <c r="BI53" s="763"/>
      <c r="BJ53" s="223"/>
      <c r="BK53" s="223"/>
      <c r="BL53" s="223"/>
      <c r="BM53" s="223"/>
      <c r="BN53" s="223"/>
      <c r="BO53" s="232"/>
      <c r="BP53" s="232"/>
      <c r="BQ53" s="229">
        <v>47</v>
      </c>
      <c r="BR53" s="230"/>
      <c r="BS53" s="861"/>
      <c r="BT53" s="862"/>
      <c r="BU53" s="862"/>
      <c r="BV53" s="862"/>
      <c r="BW53" s="862"/>
      <c r="BX53" s="862"/>
      <c r="BY53" s="862"/>
      <c r="BZ53" s="862"/>
      <c r="CA53" s="862"/>
      <c r="CB53" s="862"/>
      <c r="CC53" s="862"/>
      <c r="CD53" s="862"/>
      <c r="CE53" s="862"/>
      <c r="CF53" s="862"/>
      <c r="CG53" s="86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1"/>
      <c r="DW53" s="862"/>
      <c r="DX53" s="862"/>
      <c r="DY53" s="862"/>
      <c r="DZ53" s="867"/>
      <c r="EA53" s="221"/>
    </row>
    <row r="54" spans="1:131" ht="26.25" customHeight="1" x14ac:dyDescent="0.15">
      <c r="A54" s="229">
        <v>27</v>
      </c>
      <c r="B54" s="797"/>
      <c r="C54" s="798"/>
      <c r="D54" s="798"/>
      <c r="E54" s="798"/>
      <c r="F54" s="798"/>
      <c r="G54" s="798"/>
      <c r="H54" s="798"/>
      <c r="I54" s="798"/>
      <c r="J54" s="798"/>
      <c r="K54" s="798"/>
      <c r="L54" s="798"/>
      <c r="M54" s="798"/>
      <c r="N54" s="798"/>
      <c r="O54" s="798"/>
      <c r="P54" s="799"/>
      <c r="Q54" s="896"/>
      <c r="R54" s="897"/>
      <c r="S54" s="897"/>
      <c r="T54" s="897"/>
      <c r="U54" s="897"/>
      <c r="V54" s="897"/>
      <c r="W54" s="897"/>
      <c r="X54" s="897"/>
      <c r="Y54" s="897"/>
      <c r="Z54" s="897"/>
      <c r="AA54" s="897"/>
      <c r="AB54" s="897"/>
      <c r="AC54" s="897"/>
      <c r="AD54" s="897"/>
      <c r="AE54" s="898"/>
      <c r="AF54" s="803"/>
      <c r="AG54" s="804"/>
      <c r="AH54" s="804"/>
      <c r="AI54" s="804"/>
      <c r="AJ54" s="805"/>
      <c r="AK54" s="900"/>
      <c r="AL54" s="897"/>
      <c r="AM54" s="897"/>
      <c r="AN54" s="897"/>
      <c r="AO54" s="897"/>
      <c r="AP54" s="897"/>
      <c r="AQ54" s="897"/>
      <c r="AR54" s="897"/>
      <c r="AS54" s="897"/>
      <c r="AT54" s="897"/>
      <c r="AU54" s="897"/>
      <c r="AV54" s="897"/>
      <c r="AW54" s="897"/>
      <c r="AX54" s="897"/>
      <c r="AY54" s="897"/>
      <c r="AZ54" s="899"/>
      <c r="BA54" s="899"/>
      <c r="BB54" s="899"/>
      <c r="BC54" s="899"/>
      <c r="BD54" s="899"/>
      <c r="BE54" s="762"/>
      <c r="BF54" s="762"/>
      <c r="BG54" s="762"/>
      <c r="BH54" s="762"/>
      <c r="BI54" s="763"/>
      <c r="BJ54" s="223"/>
      <c r="BK54" s="223"/>
      <c r="BL54" s="223"/>
      <c r="BM54" s="223"/>
      <c r="BN54" s="223"/>
      <c r="BO54" s="232"/>
      <c r="BP54" s="232"/>
      <c r="BQ54" s="229">
        <v>48</v>
      </c>
      <c r="BR54" s="230"/>
      <c r="BS54" s="861"/>
      <c r="BT54" s="862"/>
      <c r="BU54" s="862"/>
      <c r="BV54" s="862"/>
      <c r="BW54" s="862"/>
      <c r="BX54" s="862"/>
      <c r="BY54" s="862"/>
      <c r="BZ54" s="862"/>
      <c r="CA54" s="862"/>
      <c r="CB54" s="862"/>
      <c r="CC54" s="862"/>
      <c r="CD54" s="862"/>
      <c r="CE54" s="862"/>
      <c r="CF54" s="862"/>
      <c r="CG54" s="86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1"/>
      <c r="DW54" s="862"/>
      <c r="DX54" s="862"/>
      <c r="DY54" s="862"/>
      <c r="DZ54" s="867"/>
      <c r="EA54" s="221"/>
    </row>
    <row r="55" spans="1:131" ht="26.25" customHeight="1" x14ac:dyDescent="0.15">
      <c r="A55" s="229">
        <v>28</v>
      </c>
      <c r="B55" s="797"/>
      <c r="C55" s="798"/>
      <c r="D55" s="798"/>
      <c r="E55" s="798"/>
      <c r="F55" s="798"/>
      <c r="G55" s="798"/>
      <c r="H55" s="798"/>
      <c r="I55" s="798"/>
      <c r="J55" s="798"/>
      <c r="K55" s="798"/>
      <c r="L55" s="798"/>
      <c r="M55" s="798"/>
      <c r="N55" s="798"/>
      <c r="O55" s="798"/>
      <c r="P55" s="799"/>
      <c r="Q55" s="896"/>
      <c r="R55" s="897"/>
      <c r="S55" s="897"/>
      <c r="T55" s="897"/>
      <c r="U55" s="897"/>
      <c r="V55" s="897"/>
      <c r="W55" s="897"/>
      <c r="X55" s="897"/>
      <c r="Y55" s="897"/>
      <c r="Z55" s="897"/>
      <c r="AA55" s="897"/>
      <c r="AB55" s="897"/>
      <c r="AC55" s="897"/>
      <c r="AD55" s="897"/>
      <c r="AE55" s="898"/>
      <c r="AF55" s="803"/>
      <c r="AG55" s="804"/>
      <c r="AH55" s="804"/>
      <c r="AI55" s="804"/>
      <c r="AJ55" s="805"/>
      <c r="AK55" s="900"/>
      <c r="AL55" s="897"/>
      <c r="AM55" s="897"/>
      <c r="AN55" s="897"/>
      <c r="AO55" s="897"/>
      <c r="AP55" s="897"/>
      <c r="AQ55" s="897"/>
      <c r="AR55" s="897"/>
      <c r="AS55" s="897"/>
      <c r="AT55" s="897"/>
      <c r="AU55" s="897"/>
      <c r="AV55" s="897"/>
      <c r="AW55" s="897"/>
      <c r="AX55" s="897"/>
      <c r="AY55" s="897"/>
      <c r="AZ55" s="899"/>
      <c r="BA55" s="899"/>
      <c r="BB55" s="899"/>
      <c r="BC55" s="899"/>
      <c r="BD55" s="899"/>
      <c r="BE55" s="762"/>
      <c r="BF55" s="762"/>
      <c r="BG55" s="762"/>
      <c r="BH55" s="762"/>
      <c r="BI55" s="763"/>
      <c r="BJ55" s="223"/>
      <c r="BK55" s="223"/>
      <c r="BL55" s="223"/>
      <c r="BM55" s="223"/>
      <c r="BN55" s="223"/>
      <c r="BO55" s="232"/>
      <c r="BP55" s="232"/>
      <c r="BQ55" s="229">
        <v>49</v>
      </c>
      <c r="BR55" s="230"/>
      <c r="BS55" s="861"/>
      <c r="BT55" s="862"/>
      <c r="BU55" s="862"/>
      <c r="BV55" s="862"/>
      <c r="BW55" s="862"/>
      <c r="BX55" s="862"/>
      <c r="BY55" s="862"/>
      <c r="BZ55" s="862"/>
      <c r="CA55" s="862"/>
      <c r="CB55" s="862"/>
      <c r="CC55" s="862"/>
      <c r="CD55" s="862"/>
      <c r="CE55" s="862"/>
      <c r="CF55" s="862"/>
      <c r="CG55" s="86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1"/>
      <c r="DW55" s="862"/>
      <c r="DX55" s="862"/>
      <c r="DY55" s="862"/>
      <c r="DZ55" s="867"/>
      <c r="EA55" s="221"/>
    </row>
    <row r="56" spans="1:131" ht="26.25" customHeight="1" x14ac:dyDescent="0.15">
      <c r="A56" s="229">
        <v>29</v>
      </c>
      <c r="B56" s="797"/>
      <c r="C56" s="798"/>
      <c r="D56" s="798"/>
      <c r="E56" s="798"/>
      <c r="F56" s="798"/>
      <c r="G56" s="798"/>
      <c r="H56" s="798"/>
      <c r="I56" s="798"/>
      <c r="J56" s="798"/>
      <c r="K56" s="798"/>
      <c r="L56" s="798"/>
      <c r="M56" s="798"/>
      <c r="N56" s="798"/>
      <c r="O56" s="798"/>
      <c r="P56" s="799"/>
      <c r="Q56" s="896"/>
      <c r="R56" s="897"/>
      <c r="S56" s="897"/>
      <c r="T56" s="897"/>
      <c r="U56" s="897"/>
      <c r="V56" s="897"/>
      <c r="W56" s="897"/>
      <c r="X56" s="897"/>
      <c r="Y56" s="897"/>
      <c r="Z56" s="897"/>
      <c r="AA56" s="897"/>
      <c r="AB56" s="897"/>
      <c r="AC56" s="897"/>
      <c r="AD56" s="897"/>
      <c r="AE56" s="898"/>
      <c r="AF56" s="803"/>
      <c r="AG56" s="804"/>
      <c r="AH56" s="804"/>
      <c r="AI56" s="804"/>
      <c r="AJ56" s="805"/>
      <c r="AK56" s="900"/>
      <c r="AL56" s="897"/>
      <c r="AM56" s="897"/>
      <c r="AN56" s="897"/>
      <c r="AO56" s="897"/>
      <c r="AP56" s="897"/>
      <c r="AQ56" s="897"/>
      <c r="AR56" s="897"/>
      <c r="AS56" s="897"/>
      <c r="AT56" s="897"/>
      <c r="AU56" s="897"/>
      <c r="AV56" s="897"/>
      <c r="AW56" s="897"/>
      <c r="AX56" s="897"/>
      <c r="AY56" s="897"/>
      <c r="AZ56" s="899"/>
      <c r="BA56" s="899"/>
      <c r="BB56" s="899"/>
      <c r="BC56" s="899"/>
      <c r="BD56" s="899"/>
      <c r="BE56" s="762"/>
      <c r="BF56" s="762"/>
      <c r="BG56" s="762"/>
      <c r="BH56" s="762"/>
      <c r="BI56" s="763"/>
      <c r="BJ56" s="223"/>
      <c r="BK56" s="223"/>
      <c r="BL56" s="223"/>
      <c r="BM56" s="223"/>
      <c r="BN56" s="223"/>
      <c r="BO56" s="232"/>
      <c r="BP56" s="232"/>
      <c r="BQ56" s="229">
        <v>50</v>
      </c>
      <c r="BR56" s="230"/>
      <c r="BS56" s="861"/>
      <c r="BT56" s="862"/>
      <c r="BU56" s="862"/>
      <c r="BV56" s="862"/>
      <c r="BW56" s="862"/>
      <c r="BX56" s="862"/>
      <c r="BY56" s="862"/>
      <c r="BZ56" s="862"/>
      <c r="CA56" s="862"/>
      <c r="CB56" s="862"/>
      <c r="CC56" s="862"/>
      <c r="CD56" s="862"/>
      <c r="CE56" s="862"/>
      <c r="CF56" s="862"/>
      <c r="CG56" s="86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1"/>
      <c r="DW56" s="862"/>
      <c r="DX56" s="862"/>
      <c r="DY56" s="862"/>
      <c r="DZ56" s="867"/>
      <c r="EA56" s="221"/>
    </row>
    <row r="57" spans="1:131" ht="26.25" customHeight="1" x14ac:dyDescent="0.15">
      <c r="A57" s="229">
        <v>30</v>
      </c>
      <c r="B57" s="797"/>
      <c r="C57" s="798"/>
      <c r="D57" s="798"/>
      <c r="E57" s="798"/>
      <c r="F57" s="798"/>
      <c r="G57" s="798"/>
      <c r="H57" s="798"/>
      <c r="I57" s="798"/>
      <c r="J57" s="798"/>
      <c r="K57" s="798"/>
      <c r="L57" s="798"/>
      <c r="M57" s="798"/>
      <c r="N57" s="798"/>
      <c r="O57" s="798"/>
      <c r="P57" s="799"/>
      <c r="Q57" s="896"/>
      <c r="R57" s="897"/>
      <c r="S57" s="897"/>
      <c r="T57" s="897"/>
      <c r="U57" s="897"/>
      <c r="V57" s="897"/>
      <c r="W57" s="897"/>
      <c r="X57" s="897"/>
      <c r="Y57" s="897"/>
      <c r="Z57" s="897"/>
      <c r="AA57" s="897"/>
      <c r="AB57" s="897"/>
      <c r="AC57" s="897"/>
      <c r="AD57" s="897"/>
      <c r="AE57" s="898"/>
      <c r="AF57" s="803"/>
      <c r="AG57" s="804"/>
      <c r="AH57" s="804"/>
      <c r="AI57" s="804"/>
      <c r="AJ57" s="805"/>
      <c r="AK57" s="900"/>
      <c r="AL57" s="897"/>
      <c r="AM57" s="897"/>
      <c r="AN57" s="897"/>
      <c r="AO57" s="897"/>
      <c r="AP57" s="897"/>
      <c r="AQ57" s="897"/>
      <c r="AR57" s="897"/>
      <c r="AS57" s="897"/>
      <c r="AT57" s="897"/>
      <c r="AU57" s="897"/>
      <c r="AV57" s="897"/>
      <c r="AW57" s="897"/>
      <c r="AX57" s="897"/>
      <c r="AY57" s="897"/>
      <c r="AZ57" s="899"/>
      <c r="BA57" s="899"/>
      <c r="BB57" s="899"/>
      <c r="BC57" s="899"/>
      <c r="BD57" s="899"/>
      <c r="BE57" s="762"/>
      <c r="BF57" s="762"/>
      <c r="BG57" s="762"/>
      <c r="BH57" s="762"/>
      <c r="BI57" s="763"/>
      <c r="BJ57" s="223"/>
      <c r="BK57" s="223"/>
      <c r="BL57" s="223"/>
      <c r="BM57" s="223"/>
      <c r="BN57" s="223"/>
      <c r="BO57" s="232"/>
      <c r="BP57" s="232"/>
      <c r="BQ57" s="229">
        <v>51</v>
      </c>
      <c r="BR57" s="230"/>
      <c r="BS57" s="861"/>
      <c r="BT57" s="862"/>
      <c r="BU57" s="862"/>
      <c r="BV57" s="862"/>
      <c r="BW57" s="862"/>
      <c r="BX57" s="862"/>
      <c r="BY57" s="862"/>
      <c r="BZ57" s="862"/>
      <c r="CA57" s="862"/>
      <c r="CB57" s="862"/>
      <c r="CC57" s="862"/>
      <c r="CD57" s="862"/>
      <c r="CE57" s="862"/>
      <c r="CF57" s="862"/>
      <c r="CG57" s="86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1"/>
      <c r="DW57" s="862"/>
      <c r="DX57" s="862"/>
      <c r="DY57" s="862"/>
      <c r="DZ57" s="867"/>
      <c r="EA57" s="221"/>
    </row>
    <row r="58" spans="1:131" ht="26.25" customHeight="1" x14ac:dyDescent="0.15">
      <c r="A58" s="229">
        <v>31</v>
      </c>
      <c r="B58" s="797"/>
      <c r="C58" s="798"/>
      <c r="D58" s="798"/>
      <c r="E58" s="798"/>
      <c r="F58" s="798"/>
      <c r="G58" s="798"/>
      <c r="H58" s="798"/>
      <c r="I58" s="798"/>
      <c r="J58" s="798"/>
      <c r="K58" s="798"/>
      <c r="L58" s="798"/>
      <c r="M58" s="798"/>
      <c r="N58" s="798"/>
      <c r="O58" s="798"/>
      <c r="P58" s="799"/>
      <c r="Q58" s="896"/>
      <c r="R58" s="897"/>
      <c r="S58" s="897"/>
      <c r="T58" s="897"/>
      <c r="U58" s="897"/>
      <c r="V58" s="897"/>
      <c r="W58" s="897"/>
      <c r="X58" s="897"/>
      <c r="Y58" s="897"/>
      <c r="Z58" s="897"/>
      <c r="AA58" s="897"/>
      <c r="AB58" s="897"/>
      <c r="AC58" s="897"/>
      <c r="AD58" s="897"/>
      <c r="AE58" s="898"/>
      <c r="AF58" s="803"/>
      <c r="AG58" s="804"/>
      <c r="AH58" s="804"/>
      <c r="AI58" s="804"/>
      <c r="AJ58" s="805"/>
      <c r="AK58" s="900"/>
      <c r="AL58" s="897"/>
      <c r="AM58" s="897"/>
      <c r="AN58" s="897"/>
      <c r="AO58" s="897"/>
      <c r="AP58" s="897"/>
      <c r="AQ58" s="897"/>
      <c r="AR58" s="897"/>
      <c r="AS58" s="897"/>
      <c r="AT58" s="897"/>
      <c r="AU58" s="897"/>
      <c r="AV58" s="897"/>
      <c r="AW58" s="897"/>
      <c r="AX58" s="897"/>
      <c r="AY58" s="897"/>
      <c r="AZ58" s="899"/>
      <c r="BA58" s="899"/>
      <c r="BB58" s="899"/>
      <c r="BC58" s="899"/>
      <c r="BD58" s="899"/>
      <c r="BE58" s="762"/>
      <c r="BF58" s="762"/>
      <c r="BG58" s="762"/>
      <c r="BH58" s="762"/>
      <c r="BI58" s="763"/>
      <c r="BJ58" s="223"/>
      <c r="BK58" s="223"/>
      <c r="BL58" s="223"/>
      <c r="BM58" s="223"/>
      <c r="BN58" s="223"/>
      <c r="BO58" s="232"/>
      <c r="BP58" s="232"/>
      <c r="BQ58" s="229">
        <v>52</v>
      </c>
      <c r="BR58" s="230"/>
      <c r="BS58" s="861"/>
      <c r="BT58" s="862"/>
      <c r="BU58" s="862"/>
      <c r="BV58" s="862"/>
      <c r="BW58" s="862"/>
      <c r="BX58" s="862"/>
      <c r="BY58" s="862"/>
      <c r="BZ58" s="862"/>
      <c r="CA58" s="862"/>
      <c r="CB58" s="862"/>
      <c r="CC58" s="862"/>
      <c r="CD58" s="862"/>
      <c r="CE58" s="862"/>
      <c r="CF58" s="862"/>
      <c r="CG58" s="86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1"/>
      <c r="DW58" s="862"/>
      <c r="DX58" s="862"/>
      <c r="DY58" s="862"/>
      <c r="DZ58" s="867"/>
      <c r="EA58" s="221"/>
    </row>
    <row r="59" spans="1:131" ht="26.25" customHeight="1" x14ac:dyDescent="0.15">
      <c r="A59" s="229">
        <v>32</v>
      </c>
      <c r="B59" s="797"/>
      <c r="C59" s="798"/>
      <c r="D59" s="798"/>
      <c r="E59" s="798"/>
      <c r="F59" s="798"/>
      <c r="G59" s="798"/>
      <c r="H59" s="798"/>
      <c r="I59" s="798"/>
      <c r="J59" s="798"/>
      <c r="K59" s="798"/>
      <c r="L59" s="798"/>
      <c r="M59" s="798"/>
      <c r="N59" s="798"/>
      <c r="O59" s="798"/>
      <c r="P59" s="799"/>
      <c r="Q59" s="896"/>
      <c r="R59" s="897"/>
      <c r="S59" s="897"/>
      <c r="T59" s="897"/>
      <c r="U59" s="897"/>
      <c r="V59" s="897"/>
      <c r="W59" s="897"/>
      <c r="X59" s="897"/>
      <c r="Y59" s="897"/>
      <c r="Z59" s="897"/>
      <c r="AA59" s="897"/>
      <c r="AB59" s="897"/>
      <c r="AC59" s="897"/>
      <c r="AD59" s="897"/>
      <c r="AE59" s="898"/>
      <c r="AF59" s="803"/>
      <c r="AG59" s="804"/>
      <c r="AH59" s="804"/>
      <c r="AI59" s="804"/>
      <c r="AJ59" s="805"/>
      <c r="AK59" s="900"/>
      <c r="AL59" s="897"/>
      <c r="AM59" s="897"/>
      <c r="AN59" s="897"/>
      <c r="AO59" s="897"/>
      <c r="AP59" s="897"/>
      <c r="AQ59" s="897"/>
      <c r="AR59" s="897"/>
      <c r="AS59" s="897"/>
      <c r="AT59" s="897"/>
      <c r="AU59" s="897"/>
      <c r="AV59" s="897"/>
      <c r="AW59" s="897"/>
      <c r="AX59" s="897"/>
      <c r="AY59" s="897"/>
      <c r="AZ59" s="899"/>
      <c r="BA59" s="899"/>
      <c r="BB59" s="899"/>
      <c r="BC59" s="899"/>
      <c r="BD59" s="899"/>
      <c r="BE59" s="762"/>
      <c r="BF59" s="762"/>
      <c r="BG59" s="762"/>
      <c r="BH59" s="762"/>
      <c r="BI59" s="763"/>
      <c r="BJ59" s="223"/>
      <c r="BK59" s="223"/>
      <c r="BL59" s="223"/>
      <c r="BM59" s="223"/>
      <c r="BN59" s="223"/>
      <c r="BO59" s="232"/>
      <c r="BP59" s="232"/>
      <c r="BQ59" s="229">
        <v>53</v>
      </c>
      <c r="BR59" s="230"/>
      <c r="BS59" s="861"/>
      <c r="BT59" s="862"/>
      <c r="BU59" s="862"/>
      <c r="BV59" s="862"/>
      <c r="BW59" s="862"/>
      <c r="BX59" s="862"/>
      <c r="BY59" s="862"/>
      <c r="BZ59" s="862"/>
      <c r="CA59" s="862"/>
      <c r="CB59" s="862"/>
      <c r="CC59" s="862"/>
      <c r="CD59" s="862"/>
      <c r="CE59" s="862"/>
      <c r="CF59" s="862"/>
      <c r="CG59" s="86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1"/>
      <c r="DW59" s="862"/>
      <c r="DX59" s="862"/>
      <c r="DY59" s="862"/>
      <c r="DZ59" s="867"/>
      <c r="EA59" s="221"/>
    </row>
    <row r="60" spans="1:131" ht="26.25" customHeight="1" x14ac:dyDescent="0.15">
      <c r="A60" s="229">
        <v>33</v>
      </c>
      <c r="B60" s="797"/>
      <c r="C60" s="798"/>
      <c r="D60" s="798"/>
      <c r="E60" s="798"/>
      <c r="F60" s="798"/>
      <c r="G60" s="798"/>
      <c r="H60" s="798"/>
      <c r="I60" s="798"/>
      <c r="J60" s="798"/>
      <c r="K60" s="798"/>
      <c r="L60" s="798"/>
      <c r="M60" s="798"/>
      <c r="N60" s="798"/>
      <c r="O60" s="798"/>
      <c r="P60" s="799"/>
      <c r="Q60" s="896"/>
      <c r="R60" s="897"/>
      <c r="S60" s="897"/>
      <c r="T60" s="897"/>
      <c r="U60" s="897"/>
      <c r="V60" s="897"/>
      <c r="W60" s="897"/>
      <c r="X60" s="897"/>
      <c r="Y60" s="897"/>
      <c r="Z60" s="897"/>
      <c r="AA60" s="897"/>
      <c r="AB60" s="897"/>
      <c r="AC60" s="897"/>
      <c r="AD60" s="897"/>
      <c r="AE60" s="898"/>
      <c r="AF60" s="803"/>
      <c r="AG60" s="804"/>
      <c r="AH60" s="804"/>
      <c r="AI60" s="804"/>
      <c r="AJ60" s="805"/>
      <c r="AK60" s="900"/>
      <c r="AL60" s="897"/>
      <c r="AM60" s="897"/>
      <c r="AN60" s="897"/>
      <c r="AO60" s="897"/>
      <c r="AP60" s="897"/>
      <c r="AQ60" s="897"/>
      <c r="AR60" s="897"/>
      <c r="AS60" s="897"/>
      <c r="AT60" s="897"/>
      <c r="AU60" s="897"/>
      <c r="AV60" s="897"/>
      <c r="AW60" s="897"/>
      <c r="AX60" s="897"/>
      <c r="AY60" s="897"/>
      <c r="AZ60" s="899"/>
      <c r="BA60" s="899"/>
      <c r="BB60" s="899"/>
      <c r="BC60" s="899"/>
      <c r="BD60" s="899"/>
      <c r="BE60" s="762"/>
      <c r="BF60" s="762"/>
      <c r="BG60" s="762"/>
      <c r="BH60" s="762"/>
      <c r="BI60" s="763"/>
      <c r="BJ60" s="223"/>
      <c r="BK60" s="223"/>
      <c r="BL60" s="223"/>
      <c r="BM60" s="223"/>
      <c r="BN60" s="223"/>
      <c r="BO60" s="232"/>
      <c r="BP60" s="232"/>
      <c r="BQ60" s="229">
        <v>54</v>
      </c>
      <c r="BR60" s="230"/>
      <c r="BS60" s="861"/>
      <c r="BT60" s="862"/>
      <c r="BU60" s="862"/>
      <c r="BV60" s="862"/>
      <c r="BW60" s="862"/>
      <c r="BX60" s="862"/>
      <c r="BY60" s="862"/>
      <c r="BZ60" s="862"/>
      <c r="CA60" s="862"/>
      <c r="CB60" s="862"/>
      <c r="CC60" s="862"/>
      <c r="CD60" s="862"/>
      <c r="CE60" s="862"/>
      <c r="CF60" s="862"/>
      <c r="CG60" s="86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1"/>
      <c r="DW60" s="862"/>
      <c r="DX60" s="862"/>
      <c r="DY60" s="862"/>
      <c r="DZ60" s="867"/>
      <c r="EA60" s="221"/>
    </row>
    <row r="61" spans="1:131" ht="26.25" customHeight="1" thickBot="1" x14ac:dyDescent="0.2">
      <c r="A61" s="229">
        <v>34</v>
      </c>
      <c r="B61" s="797"/>
      <c r="C61" s="798"/>
      <c r="D61" s="798"/>
      <c r="E61" s="798"/>
      <c r="F61" s="798"/>
      <c r="G61" s="798"/>
      <c r="H61" s="798"/>
      <c r="I61" s="798"/>
      <c r="J61" s="798"/>
      <c r="K61" s="798"/>
      <c r="L61" s="798"/>
      <c r="M61" s="798"/>
      <c r="N61" s="798"/>
      <c r="O61" s="798"/>
      <c r="P61" s="799"/>
      <c r="Q61" s="896"/>
      <c r="R61" s="897"/>
      <c r="S61" s="897"/>
      <c r="T61" s="897"/>
      <c r="U61" s="897"/>
      <c r="V61" s="897"/>
      <c r="W61" s="897"/>
      <c r="X61" s="897"/>
      <c r="Y61" s="897"/>
      <c r="Z61" s="897"/>
      <c r="AA61" s="897"/>
      <c r="AB61" s="897"/>
      <c r="AC61" s="897"/>
      <c r="AD61" s="897"/>
      <c r="AE61" s="898"/>
      <c r="AF61" s="803"/>
      <c r="AG61" s="804"/>
      <c r="AH61" s="804"/>
      <c r="AI61" s="804"/>
      <c r="AJ61" s="805"/>
      <c r="AK61" s="900"/>
      <c r="AL61" s="897"/>
      <c r="AM61" s="897"/>
      <c r="AN61" s="897"/>
      <c r="AO61" s="897"/>
      <c r="AP61" s="897"/>
      <c r="AQ61" s="897"/>
      <c r="AR61" s="897"/>
      <c r="AS61" s="897"/>
      <c r="AT61" s="897"/>
      <c r="AU61" s="897"/>
      <c r="AV61" s="897"/>
      <c r="AW61" s="897"/>
      <c r="AX61" s="897"/>
      <c r="AY61" s="897"/>
      <c r="AZ61" s="899"/>
      <c r="BA61" s="899"/>
      <c r="BB61" s="899"/>
      <c r="BC61" s="899"/>
      <c r="BD61" s="899"/>
      <c r="BE61" s="762"/>
      <c r="BF61" s="762"/>
      <c r="BG61" s="762"/>
      <c r="BH61" s="762"/>
      <c r="BI61" s="763"/>
      <c r="BJ61" s="223"/>
      <c r="BK61" s="223"/>
      <c r="BL61" s="223"/>
      <c r="BM61" s="223"/>
      <c r="BN61" s="223"/>
      <c r="BO61" s="232"/>
      <c r="BP61" s="232"/>
      <c r="BQ61" s="229">
        <v>55</v>
      </c>
      <c r="BR61" s="230"/>
      <c r="BS61" s="861"/>
      <c r="BT61" s="862"/>
      <c r="BU61" s="862"/>
      <c r="BV61" s="862"/>
      <c r="BW61" s="862"/>
      <c r="BX61" s="862"/>
      <c r="BY61" s="862"/>
      <c r="BZ61" s="862"/>
      <c r="CA61" s="862"/>
      <c r="CB61" s="862"/>
      <c r="CC61" s="862"/>
      <c r="CD61" s="862"/>
      <c r="CE61" s="862"/>
      <c r="CF61" s="862"/>
      <c r="CG61" s="86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1"/>
      <c r="DW61" s="862"/>
      <c r="DX61" s="862"/>
      <c r="DY61" s="862"/>
      <c r="DZ61" s="867"/>
      <c r="EA61" s="221"/>
    </row>
    <row r="62" spans="1:131" ht="26.25" customHeight="1" x14ac:dyDescent="0.15">
      <c r="A62" s="229">
        <v>35</v>
      </c>
      <c r="B62" s="797"/>
      <c r="C62" s="798"/>
      <c r="D62" s="798"/>
      <c r="E62" s="798"/>
      <c r="F62" s="798"/>
      <c r="G62" s="798"/>
      <c r="H62" s="798"/>
      <c r="I62" s="798"/>
      <c r="J62" s="798"/>
      <c r="K62" s="798"/>
      <c r="L62" s="798"/>
      <c r="M62" s="798"/>
      <c r="N62" s="798"/>
      <c r="O62" s="798"/>
      <c r="P62" s="799"/>
      <c r="Q62" s="896"/>
      <c r="R62" s="897"/>
      <c r="S62" s="897"/>
      <c r="T62" s="897"/>
      <c r="U62" s="897"/>
      <c r="V62" s="897"/>
      <c r="W62" s="897"/>
      <c r="X62" s="897"/>
      <c r="Y62" s="897"/>
      <c r="Z62" s="897"/>
      <c r="AA62" s="897"/>
      <c r="AB62" s="897"/>
      <c r="AC62" s="897"/>
      <c r="AD62" s="897"/>
      <c r="AE62" s="898"/>
      <c r="AF62" s="803"/>
      <c r="AG62" s="804"/>
      <c r="AH62" s="804"/>
      <c r="AI62" s="804"/>
      <c r="AJ62" s="805"/>
      <c r="AK62" s="900"/>
      <c r="AL62" s="897"/>
      <c r="AM62" s="897"/>
      <c r="AN62" s="897"/>
      <c r="AO62" s="897"/>
      <c r="AP62" s="897"/>
      <c r="AQ62" s="897"/>
      <c r="AR62" s="897"/>
      <c r="AS62" s="897"/>
      <c r="AT62" s="897"/>
      <c r="AU62" s="897"/>
      <c r="AV62" s="897"/>
      <c r="AW62" s="897"/>
      <c r="AX62" s="897"/>
      <c r="AY62" s="897"/>
      <c r="AZ62" s="899"/>
      <c r="BA62" s="899"/>
      <c r="BB62" s="899"/>
      <c r="BC62" s="899"/>
      <c r="BD62" s="899"/>
      <c r="BE62" s="762"/>
      <c r="BF62" s="762"/>
      <c r="BG62" s="762"/>
      <c r="BH62" s="762"/>
      <c r="BI62" s="763"/>
      <c r="BJ62" s="901" t="s">
        <v>414</v>
      </c>
      <c r="BK62" s="875"/>
      <c r="BL62" s="875"/>
      <c r="BM62" s="875"/>
      <c r="BN62" s="876"/>
      <c r="BO62" s="232"/>
      <c r="BP62" s="232"/>
      <c r="BQ62" s="229">
        <v>56</v>
      </c>
      <c r="BR62" s="230"/>
      <c r="BS62" s="861"/>
      <c r="BT62" s="862"/>
      <c r="BU62" s="862"/>
      <c r="BV62" s="862"/>
      <c r="BW62" s="862"/>
      <c r="BX62" s="862"/>
      <c r="BY62" s="862"/>
      <c r="BZ62" s="862"/>
      <c r="CA62" s="862"/>
      <c r="CB62" s="862"/>
      <c r="CC62" s="862"/>
      <c r="CD62" s="862"/>
      <c r="CE62" s="862"/>
      <c r="CF62" s="862"/>
      <c r="CG62" s="86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1"/>
      <c r="DW62" s="862"/>
      <c r="DX62" s="862"/>
      <c r="DY62" s="862"/>
      <c r="DZ62" s="867"/>
      <c r="EA62" s="221"/>
    </row>
    <row r="63" spans="1:131" ht="26.25" customHeight="1" thickBot="1" x14ac:dyDescent="0.2">
      <c r="A63" s="231" t="s">
        <v>398</v>
      </c>
      <c r="B63" s="789" t="s">
        <v>415</v>
      </c>
      <c r="C63" s="790"/>
      <c r="D63" s="790"/>
      <c r="E63" s="790"/>
      <c r="F63" s="790"/>
      <c r="G63" s="790"/>
      <c r="H63" s="790"/>
      <c r="I63" s="790"/>
      <c r="J63" s="790"/>
      <c r="K63" s="790"/>
      <c r="L63" s="790"/>
      <c r="M63" s="790"/>
      <c r="N63" s="790"/>
      <c r="O63" s="790"/>
      <c r="P63" s="791"/>
      <c r="Q63" s="783"/>
      <c r="R63" s="784"/>
      <c r="S63" s="784"/>
      <c r="T63" s="784"/>
      <c r="U63" s="784"/>
      <c r="V63" s="784"/>
      <c r="W63" s="784"/>
      <c r="X63" s="784"/>
      <c r="Y63" s="784"/>
      <c r="Z63" s="784"/>
      <c r="AA63" s="784"/>
      <c r="AB63" s="784"/>
      <c r="AC63" s="784"/>
      <c r="AD63" s="784"/>
      <c r="AE63" s="785"/>
      <c r="AF63" s="786">
        <v>3465</v>
      </c>
      <c r="AG63" s="776"/>
      <c r="AH63" s="776"/>
      <c r="AI63" s="776"/>
      <c r="AJ63" s="787"/>
      <c r="AK63" s="788"/>
      <c r="AL63" s="784"/>
      <c r="AM63" s="784"/>
      <c r="AN63" s="784"/>
      <c r="AO63" s="784"/>
      <c r="AP63" s="776">
        <v>7036</v>
      </c>
      <c r="AQ63" s="776"/>
      <c r="AR63" s="776"/>
      <c r="AS63" s="776"/>
      <c r="AT63" s="776"/>
      <c r="AU63" s="776">
        <v>5401</v>
      </c>
      <c r="AV63" s="776"/>
      <c r="AW63" s="776"/>
      <c r="AX63" s="776"/>
      <c r="AY63" s="776"/>
      <c r="AZ63" s="777"/>
      <c r="BA63" s="777"/>
      <c r="BB63" s="777"/>
      <c r="BC63" s="777"/>
      <c r="BD63" s="777"/>
      <c r="BE63" s="778"/>
      <c r="BF63" s="778"/>
      <c r="BG63" s="778"/>
      <c r="BH63" s="778"/>
      <c r="BI63" s="779"/>
      <c r="BJ63" s="780" t="s">
        <v>509</v>
      </c>
      <c r="BK63" s="781"/>
      <c r="BL63" s="781"/>
      <c r="BM63" s="781"/>
      <c r="BN63" s="782"/>
      <c r="BO63" s="232"/>
      <c r="BP63" s="232"/>
      <c r="BQ63" s="229">
        <v>57</v>
      </c>
      <c r="BR63" s="230"/>
      <c r="BS63" s="861"/>
      <c r="BT63" s="862"/>
      <c r="BU63" s="862"/>
      <c r="BV63" s="862"/>
      <c r="BW63" s="862"/>
      <c r="BX63" s="862"/>
      <c r="BY63" s="862"/>
      <c r="BZ63" s="862"/>
      <c r="CA63" s="862"/>
      <c r="CB63" s="862"/>
      <c r="CC63" s="862"/>
      <c r="CD63" s="862"/>
      <c r="CE63" s="862"/>
      <c r="CF63" s="862"/>
      <c r="CG63" s="86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1"/>
      <c r="DW63" s="862"/>
      <c r="DX63" s="862"/>
      <c r="DY63" s="862"/>
      <c r="DZ63" s="86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61"/>
      <c r="BT64" s="862"/>
      <c r="BU64" s="862"/>
      <c r="BV64" s="862"/>
      <c r="BW64" s="862"/>
      <c r="BX64" s="862"/>
      <c r="BY64" s="862"/>
      <c r="BZ64" s="862"/>
      <c r="CA64" s="862"/>
      <c r="CB64" s="862"/>
      <c r="CC64" s="862"/>
      <c r="CD64" s="862"/>
      <c r="CE64" s="862"/>
      <c r="CF64" s="862"/>
      <c r="CG64" s="86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1"/>
      <c r="DW64" s="862"/>
      <c r="DX64" s="862"/>
      <c r="DY64" s="862"/>
      <c r="DZ64" s="867"/>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61"/>
      <c r="BT65" s="862"/>
      <c r="BU65" s="862"/>
      <c r="BV65" s="862"/>
      <c r="BW65" s="862"/>
      <c r="BX65" s="862"/>
      <c r="BY65" s="862"/>
      <c r="BZ65" s="862"/>
      <c r="CA65" s="862"/>
      <c r="CB65" s="862"/>
      <c r="CC65" s="862"/>
      <c r="CD65" s="862"/>
      <c r="CE65" s="862"/>
      <c r="CF65" s="862"/>
      <c r="CG65" s="86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1"/>
      <c r="DW65" s="862"/>
      <c r="DX65" s="862"/>
      <c r="DY65" s="862"/>
      <c r="DZ65" s="867"/>
      <c r="EA65" s="221"/>
    </row>
    <row r="66" spans="1:131" ht="26.25" customHeight="1" x14ac:dyDescent="0.15">
      <c r="A66" s="820" t="s">
        <v>417</v>
      </c>
      <c r="B66" s="821"/>
      <c r="C66" s="821"/>
      <c r="D66" s="821"/>
      <c r="E66" s="821"/>
      <c r="F66" s="821"/>
      <c r="G66" s="821"/>
      <c r="H66" s="821"/>
      <c r="I66" s="821"/>
      <c r="J66" s="821"/>
      <c r="K66" s="821"/>
      <c r="L66" s="821"/>
      <c r="M66" s="821"/>
      <c r="N66" s="821"/>
      <c r="O66" s="821"/>
      <c r="P66" s="822"/>
      <c r="Q66" s="816" t="s">
        <v>418</v>
      </c>
      <c r="R66" s="812"/>
      <c r="S66" s="812"/>
      <c r="T66" s="812"/>
      <c r="U66" s="813"/>
      <c r="V66" s="816" t="s">
        <v>403</v>
      </c>
      <c r="W66" s="812"/>
      <c r="X66" s="812"/>
      <c r="Y66" s="812"/>
      <c r="Z66" s="813"/>
      <c r="AA66" s="816" t="s">
        <v>419</v>
      </c>
      <c r="AB66" s="812"/>
      <c r="AC66" s="812"/>
      <c r="AD66" s="812"/>
      <c r="AE66" s="813"/>
      <c r="AF66" s="916" t="s">
        <v>405</v>
      </c>
      <c r="AG66" s="891"/>
      <c r="AH66" s="891"/>
      <c r="AI66" s="891"/>
      <c r="AJ66" s="917"/>
      <c r="AK66" s="816" t="s">
        <v>406</v>
      </c>
      <c r="AL66" s="821"/>
      <c r="AM66" s="821"/>
      <c r="AN66" s="821"/>
      <c r="AO66" s="822"/>
      <c r="AP66" s="816" t="s">
        <v>420</v>
      </c>
      <c r="AQ66" s="812"/>
      <c r="AR66" s="812"/>
      <c r="AS66" s="812"/>
      <c r="AT66" s="813"/>
      <c r="AU66" s="816" t="s">
        <v>421</v>
      </c>
      <c r="AV66" s="812"/>
      <c r="AW66" s="812"/>
      <c r="AX66" s="812"/>
      <c r="AY66" s="813"/>
      <c r="AZ66" s="816" t="s">
        <v>386</v>
      </c>
      <c r="BA66" s="812"/>
      <c r="BB66" s="812"/>
      <c r="BC66" s="812"/>
      <c r="BD66" s="818"/>
      <c r="BE66" s="232"/>
      <c r="BF66" s="232"/>
      <c r="BG66" s="232"/>
      <c r="BH66" s="232"/>
      <c r="BI66" s="232"/>
      <c r="BJ66" s="232"/>
      <c r="BK66" s="232"/>
      <c r="BL66" s="232"/>
      <c r="BM66" s="232"/>
      <c r="BN66" s="232"/>
      <c r="BO66" s="232"/>
      <c r="BP66" s="232"/>
      <c r="BQ66" s="229">
        <v>60</v>
      </c>
      <c r="BR66" s="234"/>
      <c r="BS66" s="902"/>
      <c r="BT66" s="903"/>
      <c r="BU66" s="903"/>
      <c r="BV66" s="903"/>
      <c r="BW66" s="903"/>
      <c r="BX66" s="903"/>
      <c r="BY66" s="903"/>
      <c r="BZ66" s="903"/>
      <c r="CA66" s="903"/>
      <c r="CB66" s="903"/>
      <c r="CC66" s="903"/>
      <c r="CD66" s="903"/>
      <c r="CE66" s="903"/>
      <c r="CF66" s="903"/>
      <c r="CG66" s="908"/>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21"/>
    </row>
    <row r="67" spans="1:131" ht="26.25" customHeight="1" thickBot="1" x14ac:dyDescent="0.2">
      <c r="A67" s="823"/>
      <c r="B67" s="824"/>
      <c r="C67" s="824"/>
      <c r="D67" s="824"/>
      <c r="E67" s="824"/>
      <c r="F67" s="824"/>
      <c r="G67" s="824"/>
      <c r="H67" s="824"/>
      <c r="I67" s="824"/>
      <c r="J67" s="824"/>
      <c r="K67" s="824"/>
      <c r="L67" s="824"/>
      <c r="M67" s="824"/>
      <c r="N67" s="824"/>
      <c r="O67" s="824"/>
      <c r="P67" s="825"/>
      <c r="Q67" s="817"/>
      <c r="R67" s="814"/>
      <c r="S67" s="814"/>
      <c r="T67" s="814"/>
      <c r="U67" s="815"/>
      <c r="V67" s="817"/>
      <c r="W67" s="814"/>
      <c r="X67" s="814"/>
      <c r="Y67" s="814"/>
      <c r="Z67" s="815"/>
      <c r="AA67" s="817"/>
      <c r="AB67" s="814"/>
      <c r="AC67" s="814"/>
      <c r="AD67" s="814"/>
      <c r="AE67" s="815"/>
      <c r="AF67" s="918"/>
      <c r="AG67" s="894"/>
      <c r="AH67" s="894"/>
      <c r="AI67" s="894"/>
      <c r="AJ67" s="919"/>
      <c r="AK67" s="920"/>
      <c r="AL67" s="824"/>
      <c r="AM67" s="824"/>
      <c r="AN67" s="824"/>
      <c r="AO67" s="825"/>
      <c r="AP67" s="817"/>
      <c r="AQ67" s="814"/>
      <c r="AR67" s="814"/>
      <c r="AS67" s="814"/>
      <c r="AT67" s="815"/>
      <c r="AU67" s="817"/>
      <c r="AV67" s="814"/>
      <c r="AW67" s="814"/>
      <c r="AX67" s="814"/>
      <c r="AY67" s="815"/>
      <c r="AZ67" s="817"/>
      <c r="BA67" s="814"/>
      <c r="BB67" s="814"/>
      <c r="BC67" s="814"/>
      <c r="BD67" s="819"/>
      <c r="BE67" s="232"/>
      <c r="BF67" s="232"/>
      <c r="BG67" s="232"/>
      <c r="BH67" s="232"/>
      <c r="BI67" s="232"/>
      <c r="BJ67" s="232"/>
      <c r="BK67" s="232"/>
      <c r="BL67" s="232"/>
      <c r="BM67" s="232"/>
      <c r="BN67" s="232"/>
      <c r="BO67" s="232"/>
      <c r="BP67" s="232"/>
      <c r="BQ67" s="229">
        <v>61</v>
      </c>
      <c r="BR67" s="234"/>
      <c r="BS67" s="902"/>
      <c r="BT67" s="903"/>
      <c r="BU67" s="903"/>
      <c r="BV67" s="903"/>
      <c r="BW67" s="903"/>
      <c r="BX67" s="903"/>
      <c r="BY67" s="903"/>
      <c r="BZ67" s="903"/>
      <c r="CA67" s="903"/>
      <c r="CB67" s="903"/>
      <c r="CC67" s="903"/>
      <c r="CD67" s="903"/>
      <c r="CE67" s="903"/>
      <c r="CF67" s="903"/>
      <c r="CG67" s="908"/>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21"/>
    </row>
    <row r="68" spans="1:131" ht="26.25" customHeight="1" thickTop="1" x14ac:dyDescent="0.15">
      <c r="A68" s="227">
        <v>1</v>
      </c>
      <c r="B68" s="912" t="s">
        <v>580</v>
      </c>
      <c r="C68" s="913"/>
      <c r="D68" s="913"/>
      <c r="E68" s="913"/>
      <c r="F68" s="913"/>
      <c r="G68" s="913"/>
      <c r="H68" s="913"/>
      <c r="I68" s="913"/>
      <c r="J68" s="913"/>
      <c r="K68" s="913"/>
      <c r="L68" s="913"/>
      <c r="M68" s="913"/>
      <c r="N68" s="913"/>
      <c r="O68" s="913"/>
      <c r="P68" s="914"/>
      <c r="Q68" s="915">
        <v>16052</v>
      </c>
      <c r="R68" s="909"/>
      <c r="S68" s="909"/>
      <c r="T68" s="909"/>
      <c r="U68" s="909"/>
      <c r="V68" s="909">
        <v>16031</v>
      </c>
      <c r="W68" s="909"/>
      <c r="X68" s="909"/>
      <c r="Y68" s="909"/>
      <c r="Z68" s="909"/>
      <c r="AA68" s="909">
        <v>21</v>
      </c>
      <c r="AB68" s="909"/>
      <c r="AC68" s="909"/>
      <c r="AD68" s="909"/>
      <c r="AE68" s="909"/>
      <c r="AF68" s="909">
        <v>14</v>
      </c>
      <c r="AG68" s="909"/>
      <c r="AH68" s="909"/>
      <c r="AI68" s="909"/>
      <c r="AJ68" s="909"/>
      <c r="AK68" s="909">
        <v>113</v>
      </c>
      <c r="AL68" s="909"/>
      <c r="AM68" s="909"/>
      <c r="AN68" s="909"/>
      <c r="AO68" s="909"/>
      <c r="AP68" s="909"/>
      <c r="AQ68" s="909"/>
      <c r="AR68" s="909"/>
      <c r="AS68" s="909"/>
      <c r="AT68" s="909"/>
      <c r="AU68" s="909"/>
      <c r="AV68" s="909"/>
      <c r="AW68" s="909"/>
      <c r="AX68" s="909"/>
      <c r="AY68" s="909"/>
      <c r="AZ68" s="910"/>
      <c r="BA68" s="910"/>
      <c r="BB68" s="910"/>
      <c r="BC68" s="910"/>
      <c r="BD68" s="911"/>
      <c r="BE68" s="232"/>
      <c r="BF68" s="232"/>
      <c r="BG68" s="232"/>
      <c r="BH68" s="232"/>
      <c r="BI68" s="232"/>
      <c r="BJ68" s="232"/>
      <c r="BK68" s="232"/>
      <c r="BL68" s="232"/>
      <c r="BM68" s="232"/>
      <c r="BN68" s="232"/>
      <c r="BO68" s="232"/>
      <c r="BP68" s="232"/>
      <c r="BQ68" s="229">
        <v>62</v>
      </c>
      <c r="BR68" s="234"/>
      <c r="BS68" s="902"/>
      <c r="BT68" s="903"/>
      <c r="BU68" s="903"/>
      <c r="BV68" s="903"/>
      <c r="BW68" s="903"/>
      <c r="BX68" s="903"/>
      <c r="BY68" s="903"/>
      <c r="BZ68" s="903"/>
      <c r="CA68" s="903"/>
      <c r="CB68" s="903"/>
      <c r="CC68" s="903"/>
      <c r="CD68" s="903"/>
      <c r="CE68" s="903"/>
      <c r="CF68" s="903"/>
      <c r="CG68" s="908"/>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21"/>
    </row>
    <row r="69" spans="1:131" ht="26.25" customHeight="1" x14ac:dyDescent="0.15">
      <c r="A69" s="229">
        <v>2</v>
      </c>
      <c r="B69" s="757" t="s">
        <v>581</v>
      </c>
      <c r="C69" s="758"/>
      <c r="D69" s="758"/>
      <c r="E69" s="758"/>
      <c r="F69" s="758"/>
      <c r="G69" s="758"/>
      <c r="H69" s="758"/>
      <c r="I69" s="758"/>
      <c r="J69" s="758"/>
      <c r="K69" s="758"/>
      <c r="L69" s="758"/>
      <c r="M69" s="758"/>
      <c r="N69" s="758"/>
      <c r="O69" s="758"/>
      <c r="P69" s="759"/>
      <c r="Q69" s="760">
        <v>88</v>
      </c>
      <c r="R69" s="761"/>
      <c r="S69" s="761"/>
      <c r="T69" s="761"/>
      <c r="U69" s="761"/>
      <c r="V69" s="761">
        <v>87</v>
      </c>
      <c r="W69" s="761"/>
      <c r="X69" s="761"/>
      <c r="Y69" s="761"/>
      <c r="Z69" s="761"/>
      <c r="AA69" s="761">
        <v>1</v>
      </c>
      <c r="AB69" s="761"/>
      <c r="AC69" s="761"/>
      <c r="AD69" s="761"/>
      <c r="AE69" s="761"/>
      <c r="AF69" s="761">
        <v>1</v>
      </c>
      <c r="AG69" s="761"/>
      <c r="AH69" s="761"/>
      <c r="AI69" s="761"/>
      <c r="AJ69" s="761"/>
      <c r="AK69" s="761">
        <v>8</v>
      </c>
      <c r="AL69" s="761"/>
      <c r="AM69" s="761"/>
      <c r="AN69" s="761"/>
      <c r="AO69" s="761"/>
      <c r="AP69" s="761"/>
      <c r="AQ69" s="761"/>
      <c r="AR69" s="761"/>
      <c r="AS69" s="761"/>
      <c r="AT69" s="761"/>
      <c r="AU69" s="761"/>
      <c r="AV69" s="761"/>
      <c r="AW69" s="761"/>
      <c r="AX69" s="761"/>
      <c r="AY69" s="761"/>
      <c r="AZ69" s="762"/>
      <c r="BA69" s="762"/>
      <c r="BB69" s="762"/>
      <c r="BC69" s="762"/>
      <c r="BD69" s="763"/>
      <c r="BE69" s="232"/>
      <c r="BF69" s="232"/>
      <c r="BG69" s="232"/>
      <c r="BH69" s="232"/>
      <c r="BI69" s="232"/>
      <c r="BJ69" s="232"/>
      <c r="BK69" s="232"/>
      <c r="BL69" s="232"/>
      <c r="BM69" s="232"/>
      <c r="BN69" s="232"/>
      <c r="BO69" s="232"/>
      <c r="BP69" s="232"/>
      <c r="BQ69" s="229">
        <v>63</v>
      </c>
      <c r="BR69" s="234"/>
      <c r="BS69" s="902"/>
      <c r="BT69" s="903"/>
      <c r="BU69" s="903"/>
      <c r="BV69" s="903"/>
      <c r="BW69" s="903"/>
      <c r="BX69" s="903"/>
      <c r="BY69" s="903"/>
      <c r="BZ69" s="903"/>
      <c r="CA69" s="903"/>
      <c r="CB69" s="903"/>
      <c r="CC69" s="903"/>
      <c r="CD69" s="903"/>
      <c r="CE69" s="903"/>
      <c r="CF69" s="903"/>
      <c r="CG69" s="908"/>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21"/>
    </row>
    <row r="70" spans="1:131" ht="26.25" customHeight="1" x14ac:dyDescent="0.15">
      <c r="A70" s="229">
        <v>3</v>
      </c>
      <c r="B70" s="757" t="s">
        <v>582</v>
      </c>
      <c r="C70" s="758"/>
      <c r="D70" s="758"/>
      <c r="E70" s="758"/>
      <c r="F70" s="758"/>
      <c r="G70" s="758"/>
      <c r="H70" s="758"/>
      <c r="I70" s="758"/>
      <c r="J70" s="758"/>
      <c r="K70" s="758"/>
      <c r="L70" s="758"/>
      <c r="M70" s="758"/>
      <c r="N70" s="758"/>
      <c r="O70" s="758"/>
      <c r="P70" s="759"/>
      <c r="Q70" s="760">
        <v>190</v>
      </c>
      <c r="R70" s="761"/>
      <c r="S70" s="761"/>
      <c r="T70" s="761"/>
      <c r="U70" s="761"/>
      <c r="V70" s="761">
        <v>178</v>
      </c>
      <c r="W70" s="761"/>
      <c r="X70" s="761"/>
      <c r="Y70" s="761"/>
      <c r="Z70" s="761"/>
      <c r="AA70" s="761">
        <v>12</v>
      </c>
      <c r="AB70" s="761"/>
      <c r="AC70" s="761"/>
      <c r="AD70" s="761"/>
      <c r="AE70" s="761"/>
      <c r="AF70" s="761">
        <v>11</v>
      </c>
      <c r="AG70" s="761"/>
      <c r="AH70" s="761"/>
      <c r="AI70" s="761"/>
      <c r="AJ70" s="761"/>
      <c r="AK70" s="761"/>
      <c r="AL70" s="761"/>
      <c r="AM70" s="761"/>
      <c r="AN70" s="761"/>
      <c r="AO70" s="761"/>
      <c r="AP70" s="761">
        <v>52</v>
      </c>
      <c r="AQ70" s="761"/>
      <c r="AR70" s="761"/>
      <c r="AS70" s="761"/>
      <c r="AT70" s="761"/>
      <c r="AU70" s="761">
        <v>13</v>
      </c>
      <c r="AV70" s="761"/>
      <c r="AW70" s="761"/>
      <c r="AX70" s="761"/>
      <c r="AY70" s="761"/>
      <c r="AZ70" s="762"/>
      <c r="BA70" s="762"/>
      <c r="BB70" s="762"/>
      <c r="BC70" s="762"/>
      <c r="BD70" s="763"/>
      <c r="BE70" s="232"/>
      <c r="BF70" s="232"/>
      <c r="BG70" s="232"/>
      <c r="BH70" s="232"/>
      <c r="BI70" s="232"/>
      <c r="BJ70" s="232"/>
      <c r="BK70" s="232"/>
      <c r="BL70" s="232"/>
      <c r="BM70" s="232"/>
      <c r="BN70" s="232"/>
      <c r="BO70" s="232"/>
      <c r="BP70" s="232"/>
      <c r="BQ70" s="229">
        <v>64</v>
      </c>
      <c r="BR70" s="234"/>
      <c r="BS70" s="902"/>
      <c r="BT70" s="903"/>
      <c r="BU70" s="903"/>
      <c r="BV70" s="903"/>
      <c r="BW70" s="903"/>
      <c r="BX70" s="903"/>
      <c r="BY70" s="903"/>
      <c r="BZ70" s="903"/>
      <c r="CA70" s="903"/>
      <c r="CB70" s="903"/>
      <c r="CC70" s="903"/>
      <c r="CD70" s="903"/>
      <c r="CE70" s="903"/>
      <c r="CF70" s="903"/>
      <c r="CG70" s="908"/>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21"/>
    </row>
    <row r="71" spans="1:131" ht="26.25" customHeight="1" x14ac:dyDescent="0.15">
      <c r="A71" s="229">
        <v>4</v>
      </c>
      <c r="B71" s="757" t="s">
        <v>583</v>
      </c>
      <c r="C71" s="758"/>
      <c r="D71" s="758"/>
      <c r="E71" s="758"/>
      <c r="F71" s="758"/>
      <c r="G71" s="758"/>
      <c r="H71" s="758"/>
      <c r="I71" s="758"/>
      <c r="J71" s="758"/>
      <c r="K71" s="758"/>
      <c r="L71" s="758"/>
      <c r="M71" s="758"/>
      <c r="N71" s="758"/>
      <c r="O71" s="758"/>
      <c r="P71" s="759"/>
      <c r="Q71" s="760">
        <v>563</v>
      </c>
      <c r="R71" s="761"/>
      <c r="S71" s="761"/>
      <c r="T71" s="761"/>
      <c r="U71" s="761"/>
      <c r="V71" s="761">
        <v>560</v>
      </c>
      <c r="W71" s="761"/>
      <c r="X71" s="761"/>
      <c r="Y71" s="761"/>
      <c r="Z71" s="761"/>
      <c r="AA71" s="761">
        <v>2</v>
      </c>
      <c r="AB71" s="761"/>
      <c r="AC71" s="761"/>
      <c r="AD71" s="761"/>
      <c r="AE71" s="761"/>
      <c r="AF71" s="761">
        <v>2</v>
      </c>
      <c r="AG71" s="761"/>
      <c r="AH71" s="761"/>
      <c r="AI71" s="761"/>
      <c r="AJ71" s="761"/>
      <c r="AK71" s="761"/>
      <c r="AL71" s="761"/>
      <c r="AM71" s="761"/>
      <c r="AN71" s="761"/>
      <c r="AO71" s="761"/>
      <c r="AP71" s="761"/>
      <c r="AQ71" s="761"/>
      <c r="AR71" s="761"/>
      <c r="AS71" s="761"/>
      <c r="AT71" s="761"/>
      <c r="AU71" s="761"/>
      <c r="AV71" s="761"/>
      <c r="AW71" s="761"/>
      <c r="AX71" s="761"/>
      <c r="AY71" s="761"/>
      <c r="AZ71" s="762"/>
      <c r="BA71" s="762"/>
      <c r="BB71" s="762"/>
      <c r="BC71" s="762"/>
      <c r="BD71" s="763"/>
      <c r="BE71" s="232"/>
      <c r="BF71" s="232"/>
      <c r="BG71" s="232"/>
      <c r="BH71" s="232"/>
      <c r="BI71" s="232"/>
      <c r="BJ71" s="232"/>
      <c r="BK71" s="232"/>
      <c r="BL71" s="232"/>
      <c r="BM71" s="232"/>
      <c r="BN71" s="232"/>
      <c r="BO71" s="232"/>
      <c r="BP71" s="232"/>
      <c r="BQ71" s="229">
        <v>65</v>
      </c>
      <c r="BR71" s="234"/>
      <c r="BS71" s="902"/>
      <c r="BT71" s="903"/>
      <c r="BU71" s="903"/>
      <c r="BV71" s="903"/>
      <c r="BW71" s="903"/>
      <c r="BX71" s="903"/>
      <c r="BY71" s="903"/>
      <c r="BZ71" s="903"/>
      <c r="CA71" s="903"/>
      <c r="CB71" s="903"/>
      <c r="CC71" s="903"/>
      <c r="CD71" s="903"/>
      <c r="CE71" s="903"/>
      <c r="CF71" s="903"/>
      <c r="CG71" s="908"/>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21"/>
    </row>
    <row r="72" spans="1:131" ht="26.25" customHeight="1" x14ac:dyDescent="0.15">
      <c r="A72" s="229">
        <v>5</v>
      </c>
      <c r="B72" s="757" t="s">
        <v>584</v>
      </c>
      <c r="C72" s="758"/>
      <c r="D72" s="758"/>
      <c r="E72" s="758"/>
      <c r="F72" s="758"/>
      <c r="G72" s="758"/>
      <c r="H72" s="758"/>
      <c r="I72" s="758"/>
      <c r="J72" s="758"/>
      <c r="K72" s="758"/>
      <c r="L72" s="758"/>
      <c r="M72" s="758"/>
      <c r="N72" s="758"/>
      <c r="O72" s="758"/>
      <c r="P72" s="759"/>
      <c r="Q72" s="760">
        <v>2857</v>
      </c>
      <c r="R72" s="761"/>
      <c r="S72" s="761"/>
      <c r="T72" s="761"/>
      <c r="U72" s="761"/>
      <c r="V72" s="761">
        <v>2815</v>
      </c>
      <c r="W72" s="761"/>
      <c r="X72" s="761"/>
      <c r="Y72" s="761"/>
      <c r="Z72" s="761"/>
      <c r="AA72" s="761">
        <v>42</v>
      </c>
      <c r="AB72" s="761"/>
      <c r="AC72" s="761"/>
      <c r="AD72" s="761"/>
      <c r="AE72" s="761"/>
      <c r="AF72" s="761">
        <v>42</v>
      </c>
      <c r="AG72" s="761"/>
      <c r="AH72" s="761"/>
      <c r="AI72" s="761"/>
      <c r="AJ72" s="761"/>
      <c r="AK72" s="761"/>
      <c r="AL72" s="761"/>
      <c r="AM72" s="761"/>
      <c r="AN72" s="761"/>
      <c r="AO72" s="761"/>
      <c r="AP72" s="761">
        <v>1048</v>
      </c>
      <c r="AQ72" s="761"/>
      <c r="AR72" s="761"/>
      <c r="AS72" s="761"/>
      <c r="AT72" s="761"/>
      <c r="AU72" s="761">
        <v>257</v>
      </c>
      <c r="AV72" s="761"/>
      <c r="AW72" s="761"/>
      <c r="AX72" s="761"/>
      <c r="AY72" s="761"/>
      <c r="AZ72" s="762"/>
      <c r="BA72" s="762"/>
      <c r="BB72" s="762"/>
      <c r="BC72" s="762"/>
      <c r="BD72" s="763"/>
      <c r="BE72" s="232"/>
      <c r="BF72" s="232"/>
      <c r="BG72" s="232"/>
      <c r="BH72" s="232"/>
      <c r="BI72" s="232"/>
      <c r="BJ72" s="232"/>
      <c r="BK72" s="232"/>
      <c r="BL72" s="232"/>
      <c r="BM72" s="232"/>
      <c r="BN72" s="232"/>
      <c r="BO72" s="232"/>
      <c r="BP72" s="232"/>
      <c r="BQ72" s="229">
        <v>66</v>
      </c>
      <c r="BR72" s="234"/>
      <c r="BS72" s="902"/>
      <c r="BT72" s="903"/>
      <c r="BU72" s="903"/>
      <c r="BV72" s="903"/>
      <c r="BW72" s="903"/>
      <c r="BX72" s="903"/>
      <c r="BY72" s="903"/>
      <c r="BZ72" s="903"/>
      <c r="CA72" s="903"/>
      <c r="CB72" s="903"/>
      <c r="CC72" s="903"/>
      <c r="CD72" s="903"/>
      <c r="CE72" s="903"/>
      <c r="CF72" s="903"/>
      <c r="CG72" s="908"/>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21"/>
    </row>
    <row r="73" spans="1:131" ht="26.25" customHeight="1" x14ac:dyDescent="0.15">
      <c r="A73" s="229">
        <v>6</v>
      </c>
      <c r="B73" s="757" t="s">
        <v>585</v>
      </c>
      <c r="C73" s="758"/>
      <c r="D73" s="758"/>
      <c r="E73" s="758"/>
      <c r="F73" s="758"/>
      <c r="G73" s="758"/>
      <c r="H73" s="758"/>
      <c r="I73" s="758"/>
      <c r="J73" s="758"/>
      <c r="K73" s="758"/>
      <c r="L73" s="758"/>
      <c r="M73" s="758"/>
      <c r="N73" s="758"/>
      <c r="O73" s="758"/>
      <c r="P73" s="759"/>
      <c r="Q73" s="760">
        <v>599</v>
      </c>
      <c r="R73" s="761"/>
      <c r="S73" s="761"/>
      <c r="T73" s="761"/>
      <c r="U73" s="761"/>
      <c r="V73" s="761">
        <v>618</v>
      </c>
      <c r="W73" s="761"/>
      <c r="X73" s="761"/>
      <c r="Y73" s="761"/>
      <c r="Z73" s="761"/>
      <c r="AA73" s="761">
        <v>-18</v>
      </c>
      <c r="AB73" s="761"/>
      <c r="AC73" s="761"/>
      <c r="AD73" s="761"/>
      <c r="AE73" s="761"/>
      <c r="AF73" s="761">
        <v>575</v>
      </c>
      <c r="AG73" s="761"/>
      <c r="AH73" s="761"/>
      <c r="AI73" s="761"/>
      <c r="AJ73" s="761"/>
      <c r="AK73" s="761"/>
      <c r="AL73" s="761"/>
      <c r="AM73" s="761"/>
      <c r="AN73" s="761"/>
      <c r="AO73" s="761"/>
      <c r="AP73" s="761">
        <v>19</v>
      </c>
      <c r="AQ73" s="761"/>
      <c r="AR73" s="761"/>
      <c r="AS73" s="761"/>
      <c r="AT73" s="761"/>
      <c r="AU73" s="761"/>
      <c r="AV73" s="761"/>
      <c r="AW73" s="761"/>
      <c r="AX73" s="761"/>
      <c r="AY73" s="761"/>
      <c r="AZ73" s="762"/>
      <c r="BA73" s="762"/>
      <c r="BB73" s="762"/>
      <c r="BC73" s="762"/>
      <c r="BD73" s="763"/>
      <c r="BE73" s="232"/>
      <c r="BF73" s="232"/>
      <c r="BG73" s="232"/>
      <c r="BH73" s="232"/>
      <c r="BI73" s="232"/>
      <c r="BJ73" s="232"/>
      <c r="BK73" s="232"/>
      <c r="BL73" s="232"/>
      <c r="BM73" s="232"/>
      <c r="BN73" s="232"/>
      <c r="BO73" s="232"/>
      <c r="BP73" s="232"/>
      <c r="BQ73" s="229">
        <v>67</v>
      </c>
      <c r="BR73" s="234"/>
      <c r="BS73" s="902"/>
      <c r="BT73" s="903"/>
      <c r="BU73" s="903"/>
      <c r="BV73" s="903"/>
      <c r="BW73" s="903"/>
      <c r="BX73" s="903"/>
      <c r="BY73" s="903"/>
      <c r="BZ73" s="903"/>
      <c r="CA73" s="903"/>
      <c r="CB73" s="903"/>
      <c r="CC73" s="903"/>
      <c r="CD73" s="903"/>
      <c r="CE73" s="903"/>
      <c r="CF73" s="903"/>
      <c r="CG73" s="908"/>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21"/>
    </row>
    <row r="74" spans="1:131" ht="26.25" customHeight="1" x14ac:dyDescent="0.15">
      <c r="A74" s="229">
        <v>7</v>
      </c>
      <c r="B74" s="757" t="s">
        <v>586</v>
      </c>
      <c r="C74" s="758"/>
      <c r="D74" s="758"/>
      <c r="E74" s="758"/>
      <c r="F74" s="758"/>
      <c r="G74" s="758"/>
      <c r="H74" s="758"/>
      <c r="I74" s="758"/>
      <c r="J74" s="758"/>
      <c r="K74" s="758"/>
      <c r="L74" s="758"/>
      <c r="M74" s="758"/>
      <c r="N74" s="758"/>
      <c r="O74" s="758"/>
      <c r="P74" s="759"/>
      <c r="Q74" s="760">
        <v>468</v>
      </c>
      <c r="R74" s="761"/>
      <c r="S74" s="761"/>
      <c r="T74" s="761"/>
      <c r="U74" s="761"/>
      <c r="V74" s="761">
        <v>242</v>
      </c>
      <c r="W74" s="761"/>
      <c r="X74" s="761"/>
      <c r="Y74" s="761"/>
      <c r="Z74" s="761"/>
      <c r="AA74" s="761">
        <v>226</v>
      </c>
      <c r="AB74" s="761"/>
      <c r="AC74" s="761"/>
      <c r="AD74" s="761"/>
      <c r="AE74" s="761"/>
      <c r="AF74" s="761">
        <v>226</v>
      </c>
      <c r="AG74" s="761"/>
      <c r="AH74" s="761"/>
      <c r="AI74" s="761"/>
      <c r="AJ74" s="761"/>
      <c r="AK74" s="761"/>
      <c r="AL74" s="761"/>
      <c r="AM74" s="761"/>
      <c r="AN74" s="761"/>
      <c r="AO74" s="761"/>
      <c r="AP74" s="761"/>
      <c r="AQ74" s="761"/>
      <c r="AR74" s="761"/>
      <c r="AS74" s="761"/>
      <c r="AT74" s="761"/>
      <c r="AU74" s="761"/>
      <c r="AV74" s="761"/>
      <c r="AW74" s="761"/>
      <c r="AX74" s="761"/>
      <c r="AY74" s="761"/>
      <c r="AZ74" s="762"/>
      <c r="BA74" s="762"/>
      <c r="BB74" s="762"/>
      <c r="BC74" s="762"/>
      <c r="BD74" s="763"/>
      <c r="BE74" s="232"/>
      <c r="BF74" s="232"/>
      <c r="BG74" s="232"/>
      <c r="BH74" s="232"/>
      <c r="BI74" s="232"/>
      <c r="BJ74" s="232"/>
      <c r="BK74" s="232"/>
      <c r="BL74" s="232"/>
      <c r="BM74" s="232"/>
      <c r="BN74" s="232"/>
      <c r="BO74" s="232"/>
      <c r="BP74" s="232"/>
      <c r="BQ74" s="229">
        <v>68</v>
      </c>
      <c r="BR74" s="234"/>
      <c r="BS74" s="902"/>
      <c r="BT74" s="903"/>
      <c r="BU74" s="903"/>
      <c r="BV74" s="903"/>
      <c r="BW74" s="903"/>
      <c r="BX74" s="903"/>
      <c r="BY74" s="903"/>
      <c r="BZ74" s="903"/>
      <c r="CA74" s="903"/>
      <c r="CB74" s="903"/>
      <c r="CC74" s="903"/>
      <c r="CD74" s="903"/>
      <c r="CE74" s="903"/>
      <c r="CF74" s="903"/>
      <c r="CG74" s="908"/>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21"/>
    </row>
    <row r="75" spans="1:131" ht="26.25" customHeight="1" x14ac:dyDescent="0.15">
      <c r="A75" s="229">
        <v>8</v>
      </c>
      <c r="B75" s="757" t="s">
        <v>587</v>
      </c>
      <c r="C75" s="758"/>
      <c r="D75" s="758"/>
      <c r="E75" s="758"/>
      <c r="F75" s="758"/>
      <c r="G75" s="758"/>
      <c r="H75" s="758"/>
      <c r="I75" s="758"/>
      <c r="J75" s="758"/>
      <c r="K75" s="758"/>
      <c r="L75" s="758"/>
      <c r="M75" s="758"/>
      <c r="N75" s="758"/>
      <c r="O75" s="758"/>
      <c r="P75" s="759"/>
      <c r="Q75" s="764">
        <v>1041</v>
      </c>
      <c r="R75" s="765"/>
      <c r="S75" s="765"/>
      <c r="T75" s="765"/>
      <c r="U75" s="766"/>
      <c r="V75" s="767">
        <v>1037</v>
      </c>
      <c r="W75" s="765"/>
      <c r="X75" s="765"/>
      <c r="Y75" s="765"/>
      <c r="Z75" s="766"/>
      <c r="AA75" s="767">
        <v>4</v>
      </c>
      <c r="AB75" s="765"/>
      <c r="AC75" s="765"/>
      <c r="AD75" s="765"/>
      <c r="AE75" s="766"/>
      <c r="AF75" s="767">
        <v>4</v>
      </c>
      <c r="AG75" s="765"/>
      <c r="AH75" s="765"/>
      <c r="AI75" s="765"/>
      <c r="AJ75" s="766"/>
      <c r="AK75" s="767"/>
      <c r="AL75" s="765"/>
      <c r="AM75" s="765"/>
      <c r="AN75" s="765"/>
      <c r="AO75" s="766"/>
      <c r="AP75" s="767"/>
      <c r="AQ75" s="765"/>
      <c r="AR75" s="765"/>
      <c r="AS75" s="765"/>
      <c r="AT75" s="766"/>
      <c r="AU75" s="767"/>
      <c r="AV75" s="765"/>
      <c r="AW75" s="765"/>
      <c r="AX75" s="765"/>
      <c r="AY75" s="766"/>
      <c r="AZ75" s="762"/>
      <c r="BA75" s="762"/>
      <c r="BB75" s="762"/>
      <c r="BC75" s="762"/>
      <c r="BD75" s="763"/>
      <c r="BE75" s="232"/>
      <c r="BF75" s="232"/>
      <c r="BG75" s="232"/>
      <c r="BH75" s="232"/>
      <c r="BI75" s="232"/>
      <c r="BJ75" s="232"/>
      <c r="BK75" s="232"/>
      <c r="BL75" s="232"/>
      <c r="BM75" s="232"/>
      <c r="BN75" s="232"/>
      <c r="BO75" s="232"/>
      <c r="BP75" s="232"/>
      <c r="BQ75" s="229">
        <v>69</v>
      </c>
      <c r="BR75" s="234"/>
      <c r="BS75" s="902"/>
      <c r="BT75" s="903"/>
      <c r="BU75" s="903"/>
      <c r="BV75" s="903"/>
      <c r="BW75" s="903"/>
      <c r="BX75" s="903"/>
      <c r="BY75" s="903"/>
      <c r="BZ75" s="903"/>
      <c r="CA75" s="903"/>
      <c r="CB75" s="903"/>
      <c r="CC75" s="903"/>
      <c r="CD75" s="903"/>
      <c r="CE75" s="903"/>
      <c r="CF75" s="903"/>
      <c r="CG75" s="908"/>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21"/>
    </row>
    <row r="76" spans="1:131" ht="26.25" customHeight="1" x14ac:dyDescent="0.15">
      <c r="A76" s="229">
        <v>9</v>
      </c>
      <c r="B76" s="757" t="s">
        <v>588</v>
      </c>
      <c r="C76" s="758"/>
      <c r="D76" s="758"/>
      <c r="E76" s="758"/>
      <c r="F76" s="758"/>
      <c r="G76" s="758"/>
      <c r="H76" s="758"/>
      <c r="I76" s="758"/>
      <c r="J76" s="758"/>
      <c r="K76" s="758"/>
      <c r="L76" s="758"/>
      <c r="M76" s="758"/>
      <c r="N76" s="758"/>
      <c r="O76" s="758"/>
      <c r="P76" s="759"/>
      <c r="Q76" s="764">
        <v>368351</v>
      </c>
      <c r="R76" s="765"/>
      <c r="S76" s="765"/>
      <c r="T76" s="765"/>
      <c r="U76" s="766"/>
      <c r="V76" s="767">
        <v>355170</v>
      </c>
      <c r="W76" s="765"/>
      <c r="X76" s="765"/>
      <c r="Y76" s="765"/>
      <c r="Z76" s="766"/>
      <c r="AA76" s="767">
        <v>13181</v>
      </c>
      <c r="AB76" s="765"/>
      <c r="AC76" s="765"/>
      <c r="AD76" s="765"/>
      <c r="AE76" s="766"/>
      <c r="AF76" s="767">
        <v>13181</v>
      </c>
      <c r="AG76" s="765"/>
      <c r="AH76" s="765"/>
      <c r="AI76" s="765"/>
      <c r="AJ76" s="766"/>
      <c r="AK76" s="767">
        <v>2368</v>
      </c>
      <c r="AL76" s="765"/>
      <c r="AM76" s="765"/>
      <c r="AN76" s="765"/>
      <c r="AO76" s="766"/>
      <c r="AP76" s="767"/>
      <c r="AQ76" s="765"/>
      <c r="AR76" s="765"/>
      <c r="AS76" s="765"/>
      <c r="AT76" s="766"/>
      <c r="AU76" s="767"/>
      <c r="AV76" s="765"/>
      <c r="AW76" s="765"/>
      <c r="AX76" s="765"/>
      <c r="AY76" s="766"/>
      <c r="AZ76" s="762"/>
      <c r="BA76" s="762"/>
      <c r="BB76" s="762"/>
      <c r="BC76" s="762"/>
      <c r="BD76" s="763"/>
      <c r="BE76" s="232"/>
      <c r="BF76" s="232"/>
      <c r="BG76" s="232"/>
      <c r="BH76" s="232"/>
      <c r="BI76" s="232"/>
      <c r="BJ76" s="232"/>
      <c r="BK76" s="232"/>
      <c r="BL76" s="232"/>
      <c r="BM76" s="232"/>
      <c r="BN76" s="232"/>
      <c r="BO76" s="232"/>
      <c r="BP76" s="232"/>
      <c r="BQ76" s="229">
        <v>70</v>
      </c>
      <c r="BR76" s="234"/>
      <c r="BS76" s="902"/>
      <c r="BT76" s="903"/>
      <c r="BU76" s="903"/>
      <c r="BV76" s="903"/>
      <c r="BW76" s="903"/>
      <c r="BX76" s="903"/>
      <c r="BY76" s="903"/>
      <c r="BZ76" s="903"/>
      <c r="CA76" s="903"/>
      <c r="CB76" s="903"/>
      <c r="CC76" s="903"/>
      <c r="CD76" s="903"/>
      <c r="CE76" s="903"/>
      <c r="CF76" s="903"/>
      <c r="CG76" s="908"/>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21"/>
    </row>
    <row r="77" spans="1:131" ht="26.25" customHeight="1" x14ac:dyDescent="0.15">
      <c r="A77" s="229">
        <v>10</v>
      </c>
      <c r="B77" s="757"/>
      <c r="C77" s="758"/>
      <c r="D77" s="758"/>
      <c r="E77" s="758"/>
      <c r="F77" s="758"/>
      <c r="G77" s="758"/>
      <c r="H77" s="758"/>
      <c r="I77" s="758"/>
      <c r="J77" s="758"/>
      <c r="K77" s="758"/>
      <c r="L77" s="758"/>
      <c r="M77" s="758"/>
      <c r="N77" s="758"/>
      <c r="O77" s="758"/>
      <c r="P77" s="759"/>
      <c r="Q77" s="764"/>
      <c r="R77" s="765"/>
      <c r="S77" s="765"/>
      <c r="T77" s="765"/>
      <c r="U77" s="766"/>
      <c r="V77" s="767"/>
      <c r="W77" s="765"/>
      <c r="X77" s="765"/>
      <c r="Y77" s="765"/>
      <c r="Z77" s="766"/>
      <c r="AA77" s="767"/>
      <c r="AB77" s="765"/>
      <c r="AC77" s="765"/>
      <c r="AD77" s="765"/>
      <c r="AE77" s="766"/>
      <c r="AF77" s="767"/>
      <c r="AG77" s="765"/>
      <c r="AH77" s="765"/>
      <c r="AI77" s="765"/>
      <c r="AJ77" s="766"/>
      <c r="AK77" s="767"/>
      <c r="AL77" s="765"/>
      <c r="AM77" s="765"/>
      <c r="AN77" s="765"/>
      <c r="AO77" s="766"/>
      <c r="AP77" s="767"/>
      <c r="AQ77" s="765"/>
      <c r="AR77" s="765"/>
      <c r="AS77" s="765"/>
      <c r="AT77" s="766"/>
      <c r="AU77" s="767"/>
      <c r="AV77" s="765"/>
      <c r="AW77" s="765"/>
      <c r="AX77" s="765"/>
      <c r="AY77" s="766"/>
      <c r="AZ77" s="762"/>
      <c r="BA77" s="762"/>
      <c r="BB77" s="762"/>
      <c r="BC77" s="762"/>
      <c r="BD77" s="763"/>
      <c r="BE77" s="232"/>
      <c r="BF77" s="232"/>
      <c r="BG77" s="232"/>
      <c r="BH77" s="232"/>
      <c r="BI77" s="232"/>
      <c r="BJ77" s="232"/>
      <c r="BK77" s="232"/>
      <c r="BL77" s="232"/>
      <c r="BM77" s="232"/>
      <c r="BN77" s="232"/>
      <c r="BO77" s="232"/>
      <c r="BP77" s="232"/>
      <c r="BQ77" s="229">
        <v>71</v>
      </c>
      <c r="BR77" s="234"/>
      <c r="BS77" s="902"/>
      <c r="BT77" s="903"/>
      <c r="BU77" s="903"/>
      <c r="BV77" s="903"/>
      <c r="BW77" s="903"/>
      <c r="BX77" s="903"/>
      <c r="BY77" s="903"/>
      <c r="BZ77" s="903"/>
      <c r="CA77" s="903"/>
      <c r="CB77" s="903"/>
      <c r="CC77" s="903"/>
      <c r="CD77" s="903"/>
      <c r="CE77" s="903"/>
      <c r="CF77" s="903"/>
      <c r="CG77" s="908"/>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21"/>
    </row>
    <row r="78" spans="1:131" ht="26.25" customHeight="1" x14ac:dyDescent="0.15">
      <c r="A78" s="229">
        <v>11</v>
      </c>
      <c r="B78" s="757"/>
      <c r="C78" s="758"/>
      <c r="D78" s="758"/>
      <c r="E78" s="758"/>
      <c r="F78" s="758"/>
      <c r="G78" s="758"/>
      <c r="H78" s="758"/>
      <c r="I78" s="758"/>
      <c r="J78" s="758"/>
      <c r="K78" s="758"/>
      <c r="L78" s="758"/>
      <c r="M78" s="758"/>
      <c r="N78" s="758"/>
      <c r="O78" s="758"/>
      <c r="P78" s="759"/>
      <c r="Q78" s="760"/>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2"/>
      <c r="BA78" s="762"/>
      <c r="BB78" s="762"/>
      <c r="BC78" s="762"/>
      <c r="BD78" s="763"/>
      <c r="BE78" s="232"/>
      <c r="BF78" s="232"/>
      <c r="BG78" s="232"/>
      <c r="BH78" s="232"/>
      <c r="BI78" s="232"/>
      <c r="BJ78" s="221"/>
      <c r="BK78" s="221"/>
      <c r="BL78" s="221"/>
      <c r="BM78" s="221"/>
      <c r="BN78" s="221"/>
      <c r="BO78" s="232"/>
      <c r="BP78" s="232"/>
      <c r="BQ78" s="229">
        <v>72</v>
      </c>
      <c r="BR78" s="234"/>
      <c r="BS78" s="902"/>
      <c r="BT78" s="903"/>
      <c r="BU78" s="903"/>
      <c r="BV78" s="903"/>
      <c r="BW78" s="903"/>
      <c r="BX78" s="903"/>
      <c r="BY78" s="903"/>
      <c r="BZ78" s="903"/>
      <c r="CA78" s="903"/>
      <c r="CB78" s="903"/>
      <c r="CC78" s="903"/>
      <c r="CD78" s="903"/>
      <c r="CE78" s="903"/>
      <c r="CF78" s="903"/>
      <c r="CG78" s="908"/>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21"/>
    </row>
    <row r="79" spans="1:131" ht="26.25" customHeight="1" x14ac:dyDescent="0.15">
      <c r="A79" s="229">
        <v>12</v>
      </c>
      <c r="B79" s="757"/>
      <c r="C79" s="758"/>
      <c r="D79" s="758"/>
      <c r="E79" s="758"/>
      <c r="F79" s="758"/>
      <c r="G79" s="758"/>
      <c r="H79" s="758"/>
      <c r="I79" s="758"/>
      <c r="J79" s="758"/>
      <c r="K79" s="758"/>
      <c r="L79" s="758"/>
      <c r="M79" s="758"/>
      <c r="N79" s="758"/>
      <c r="O79" s="758"/>
      <c r="P79" s="759"/>
      <c r="Q79" s="760"/>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2"/>
      <c r="BA79" s="762"/>
      <c r="BB79" s="762"/>
      <c r="BC79" s="762"/>
      <c r="BD79" s="763"/>
      <c r="BE79" s="232"/>
      <c r="BF79" s="232"/>
      <c r="BG79" s="232"/>
      <c r="BH79" s="232"/>
      <c r="BI79" s="232"/>
      <c r="BJ79" s="221"/>
      <c r="BK79" s="221"/>
      <c r="BL79" s="221"/>
      <c r="BM79" s="221"/>
      <c r="BN79" s="221"/>
      <c r="BO79" s="232"/>
      <c r="BP79" s="232"/>
      <c r="BQ79" s="229">
        <v>73</v>
      </c>
      <c r="BR79" s="234"/>
      <c r="BS79" s="902"/>
      <c r="BT79" s="903"/>
      <c r="BU79" s="903"/>
      <c r="BV79" s="903"/>
      <c r="BW79" s="903"/>
      <c r="BX79" s="903"/>
      <c r="BY79" s="903"/>
      <c r="BZ79" s="903"/>
      <c r="CA79" s="903"/>
      <c r="CB79" s="903"/>
      <c r="CC79" s="903"/>
      <c r="CD79" s="903"/>
      <c r="CE79" s="903"/>
      <c r="CF79" s="903"/>
      <c r="CG79" s="908"/>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21"/>
    </row>
    <row r="80" spans="1:131" ht="26.25" customHeight="1" x14ac:dyDescent="0.15">
      <c r="A80" s="229">
        <v>13</v>
      </c>
      <c r="B80" s="757"/>
      <c r="C80" s="758"/>
      <c r="D80" s="758"/>
      <c r="E80" s="758"/>
      <c r="F80" s="758"/>
      <c r="G80" s="758"/>
      <c r="H80" s="758"/>
      <c r="I80" s="758"/>
      <c r="J80" s="758"/>
      <c r="K80" s="758"/>
      <c r="L80" s="758"/>
      <c r="M80" s="758"/>
      <c r="N80" s="758"/>
      <c r="O80" s="758"/>
      <c r="P80" s="759"/>
      <c r="Q80" s="760"/>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2"/>
      <c r="BA80" s="762"/>
      <c r="BB80" s="762"/>
      <c r="BC80" s="762"/>
      <c r="BD80" s="763"/>
      <c r="BE80" s="232"/>
      <c r="BF80" s="232"/>
      <c r="BG80" s="232"/>
      <c r="BH80" s="232"/>
      <c r="BI80" s="232"/>
      <c r="BJ80" s="232"/>
      <c r="BK80" s="232"/>
      <c r="BL80" s="232"/>
      <c r="BM80" s="232"/>
      <c r="BN80" s="232"/>
      <c r="BO80" s="232"/>
      <c r="BP80" s="232"/>
      <c r="BQ80" s="229">
        <v>74</v>
      </c>
      <c r="BR80" s="234"/>
      <c r="BS80" s="902"/>
      <c r="BT80" s="903"/>
      <c r="BU80" s="903"/>
      <c r="BV80" s="903"/>
      <c r="BW80" s="903"/>
      <c r="BX80" s="903"/>
      <c r="BY80" s="903"/>
      <c r="BZ80" s="903"/>
      <c r="CA80" s="903"/>
      <c r="CB80" s="903"/>
      <c r="CC80" s="903"/>
      <c r="CD80" s="903"/>
      <c r="CE80" s="903"/>
      <c r="CF80" s="903"/>
      <c r="CG80" s="908"/>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21"/>
    </row>
    <row r="81" spans="1:131" ht="26.25" customHeight="1" x14ac:dyDescent="0.15">
      <c r="A81" s="229">
        <v>14</v>
      </c>
      <c r="B81" s="757"/>
      <c r="C81" s="758"/>
      <c r="D81" s="758"/>
      <c r="E81" s="758"/>
      <c r="F81" s="758"/>
      <c r="G81" s="758"/>
      <c r="H81" s="758"/>
      <c r="I81" s="758"/>
      <c r="J81" s="758"/>
      <c r="K81" s="758"/>
      <c r="L81" s="758"/>
      <c r="M81" s="758"/>
      <c r="N81" s="758"/>
      <c r="O81" s="758"/>
      <c r="P81" s="759"/>
      <c r="Q81" s="760"/>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2"/>
      <c r="BA81" s="762"/>
      <c r="BB81" s="762"/>
      <c r="BC81" s="762"/>
      <c r="BD81" s="763"/>
      <c r="BE81" s="232"/>
      <c r="BF81" s="232"/>
      <c r="BG81" s="232"/>
      <c r="BH81" s="232"/>
      <c r="BI81" s="232"/>
      <c r="BJ81" s="232"/>
      <c r="BK81" s="232"/>
      <c r="BL81" s="232"/>
      <c r="BM81" s="232"/>
      <c r="BN81" s="232"/>
      <c r="BO81" s="232"/>
      <c r="BP81" s="232"/>
      <c r="BQ81" s="229">
        <v>75</v>
      </c>
      <c r="BR81" s="234"/>
      <c r="BS81" s="902"/>
      <c r="BT81" s="903"/>
      <c r="BU81" s="903"/>
      <c r="BV81" s="903"/>
      <c r="BW81" s="903"/>
      <c r="BX81" s="903"/>
      <c r="BY81" s="903"/>
      <c r="BZ81" s="903"/>
      <c r="CA81" s="903"/>
      <c r="CB81" s="903"/>
      <c r="CC81" s="903"/>
      <c r="CD81" s="903"/>
      <c r="CE81" s="903"/>
      <c r="CF81" s="903"/>
      <c r="CG81" s="908"/>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21"/>
    </row>
    <row r="82" spans="1:131" ht="26.25" customHeight="1" x14ac:dyDescent="0.15">
      <c r="A82" s="229">
        <v>15</v>
      </c>
      <c r="B82" s="757"/>
      <c r="C82" s="758"/>
      <c r="D82" s="758"/>
      <c r="E82" s="758"/>
      <c r="F82" s="758"/>
      <c r="G82" s="758"/>
      <c r="H82" s="758"/>
      <c r="I82" s="758"/>
      <c r="J82" s="758"/>
      <c r="K82" s="758"/>
      <c r="L82" s="758"/>
      <c r="M82" s="758"/>
      <c r="N82" s="758"/>
      <c r="O82" s="758"/>
      <c r="P82" s="759"/>
      <c r="Q82" s="760"/>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2"/>
      <c r="BA82" s="762"/>
      <c r="BB82" s="762"/>
      <c r="BC82" s="762"/>
      <c r="BD82" s="763"/>
      <c r="BE82" s="232"/>
      <c r="BF82" s="232"/>
      <c r="BG82" s="232"/>
      <c r="BH82" s="232"/>
      <c r="BI82" s="232"/>
      <c r="BJ82" s="232"/>
      <c r="BK82" s="232"/>
      <c r="BL82" s="232"/>
      <c r="BM82" s="232"/>
      <c r="BN82" s="232"/>
      <c r="BO82" s="232"/>
      <c r="BP82" s="232"/>
      <c r="BQ82" s="229">
        <v>76</v>
      </c>
      <c r="BR82" s="234"/>
      <c r="BS82" s="902"/>
      <c r="BT82" s="903"/>
      <c r="BU82" s="903"/>
      <c r="BV82" s="903"/>
      <c r="BW82" s="903"/>
      <c r="BX82" s="903"/>
      <c r="BY82" s="903"/>
      <c r="BZ82" s="903"/>
      <c r="CA82" s="903"/>
      <c r="CB82" s="903"/>
      <c r="CC82" s="903"/>
      <c r="CD82" s="903"/>
      <c r="CE82" s="903"/>
      <c r="CF82" s="903"/>
      <c r="CG82" s="908"/>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21"/>
    </row>
    <row r="83" spans="1:131" ht="26.25" customHeight="1" x14ac:dyDescent="0.15">
      <c r="A83" s="229">
        <v>16</v>
      </c>
      <c r="B83" s="757"/>
      <c r="C83" s="758"/>
      <c r="D83" s="758"/>
      <c r="E83" s="758"/>
      <c r="F83" s="758"/>
      <c r="G83" s="758"/>
      <c r="H83" s="758"/>
      <c r="I83" s="758"/>
      <c r="J83" s="758"/>
      <c r="K83" s="758"/>
      <c r="L83" s="758"/>
      <c r="M83" s="758"/>
      <c r="N83" s="758"/>
      <c r="O83" s="758"/>
      <c r="P83" s="759"/>
      <c r="Q83" s="760"/>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2"/>
      <c r="BA83" s="762"/>
      <c r="BB83" s="762"/>
      <c r="BC83" s="762"/>
      <c r="BD83" s="763"/>
      <c r="BE83" s="232"/>
      <c r="BF83" s="232"/>
      <c r="BG83" s="232"/>
      <c r="BH83" s="232"/>
      <c r="BI83" s="232"/>
      <c r="BJ83" s="232"/>
      <c r="BK83" s="232"/>
      <c r="BL83" s="232"/>
      <c r="BM83" s="232"/>
      <c r="BN83" s="232"/>
      <c r="BO83" s="232"/>
      <c r="BP83" s="232"/>
      <c r="BQ83" s="229">
        <v>77</v>
      </c>
      <c r="BR83" s="234"/>
      <c r="BS83" s="902"/>
      <c r="BT83" s="903"/>
      <c r="BU83" s="903"/>
      <c r="BV83" s="903"/>
      <c r="BW83" s="903"/>
      <c r="BX83" s="903"/>
      <c r="BY83" s="903"/>
      <c r="BZ83" s="903"/>
      <c r="CA83" s="903"/>
      <c r="CB83" s="903"/>
      <c r="CC83" s="903"/>
      <c r="CD83" s="903"/>
      <c r="CE83" s="903"/>
      <c r="CF83" s="903"/>
      <c r="CG83" s="908"/>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21"/>
    </row>
    <row r="84" spans="1:131" ht="26.25" customHeight="1" x14ac:dyDescent="0.15">
      <c r="A84" s="229">
        <v>17</v>
      </c>
      <c r="B84" s="757"/>
      <c r="C84" s="758"/>
      <c r="D84" s="758"/>
      <c r="E84" s="758"/>
      <c r="F84" s="758"/>
      <c r="G84" s="758"/>
      <c r="H84" s="758"/>
      <c r="I84" s="758"/>
      <c r="J84" s="758"/>
      <c r="K84" s="758"/>
      <c r="L84" s="758"/>
      <c r="M84" s="758"/>
      <c r="N84" s="758"/>
      <c r="O84" s="758"/>
      <c r="P84" s="759"/>
      <c r="Q84" s="760"/>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2"/>
      <c r="BA84" s="762"/>
      <c r="BB84" s="762"/>
      <c r="BC84" s="762"/>
      <c r="BD84" s="763"/>
      <c r="BE84" s="232"/>
      <c r="BF84" s="232"/>
      <c r="BG84" s="232"/>
      <c r="BH84" s="232"/>
      <c r="BI84" s="232"/>
      <c r="BJ84" s="232"/>
      <c r="BK84" s="232"/>
      <c r="BL84" s="232"/>
      <c r="BM84" s="232"/>
      <c r="BN84" s="232"/>
      <c r="BO84" s="232"/>
      <c r="BP84" s="232"/>
      <c r="BQ84" s="229">
        <v>78</v>
      </c>
      <c r="BR84" s="234"/>
      <c r="BS84" s="902"/>
      <c r="BT84" s="903"/>
      <c r="BU84" s="903"/>
      <c r="BV84" s="903"/>
      <c r="BW84" s="903"/>
      <c r="BX84" s="903"/>
      <c r="BY84" s="903"/>
      <c r="BZ84" s="903"/>
      <c r="CA84" s="903"/>
      <c r="CB84" s="903"/>
      <c r="CC84" s="903"/>
      <c r="CD84" s="903"/>
      <c r="CE84" s="903"/>
      <c r="CF84" s="903"/>
      <c r="CG84" s="908"/>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21"/>
    </row>
    <row r="85" spans="1:131" ht="26.25" customHeight="1" x14ac:dyDescent="0.15">
      <c r="A85" s="229">
        <v>18</v>
      </c>
      <c r="B85" s="757"/>
      <c r="C85" s="758"/>
      <c r="D85" s="758"/>
      <c r="E85" s="758"/>
      <c r="F85" s="758"/>
      <c r="G85" s="758"/>
      <c r="H85" s="758"/>
      <c r="I85" s="758"/>
      <c r="J85" s="758"/>
      <c r="K85" s="758"/>
      <c r="L85" s="758"/>
      <c r="M85" s="758"/>
      <c r="N85" s="758"/>
      <c r="O85" s="758"/>
      <c r="P85" s="759"/>
      <c r="Q85" s="760"/>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2"/>
      <c r="BA85" s="762"/>
      <c r="BB85" s="762"/>
      <c r="BC85" s="762"/>
      <c r="BD85" s="763"/>
      <c r="BE85" s="232"/>
      <c r="BF85" s="232"/>
      <c r="BG85" s="232"/>
      <c r="BH85" s="232"/>
      <c r="BI85" s="232"/>
      <c r="BJ85" s="232"/>
      <c r="BK85" s="232"/>
      <c r="BL85" s="232"/>
      <c r="BM85" s="232"/>
      <c r="BN85" s="232"/>
      <c r="BO85" s="232"/>
      <c r="BP85" s="232"/>
      <c r="BQ85" s="229">
        <v>79</v>
      </c>
      <c r="BR85" s="234"/>
      <c r="BS85" s="902"/>
      <c r="BT85" s="903"/>
      <c r="BU85" s="903"/>
      <c r="BV85" s="903"/>
      <c r="BW85" s="903"/>
      <c r="BX85" s="903"/>
      <c r="BY85" s="903"/>
      <c r="BZ85" s="903"/>
      <c r="CA85" s="903"/>
      <c r="CB85" s="903"/>
      <c r="CC85" s="903"/>
      <c r="CD85" s="903"/>
      <c r="CE85" s="903"/>
      <c r="CF85" s="903"/>
      <c r="CG85" s="908"/>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21"/>
    </row>
    <row r="86" spans="1:131" ht="26.25" customHeight="1" x14ac:dyDescent="0.15">
      <c r="A86" s="229">
        <v>19</v>
      </c>
      <c r="B86" s="757"/>
      <c r="C86" s="758"/>
      <c r="D86" s="758"/>
      <c r="E86" s="758"/>
      <c r="F86" s="758"/>
      <c r="G86" s="758"/>
      <c r="H86" s="758"/>
      <c r="I86" s="758"/>
      <c r="J86" s="758"/>
      <c r="K86" s="758"/>
      <c r="L86" s="758"/>
      <c r="M86" s="758"/>
      <c r="N86" s="758"/>
      <c r="O86" s="758"/>
      <c r="P86" s="759"/>
      <c r="Q86" s="760"/>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2"/>
      <c r="BA86" s="762"/>
      <c r="BB86" s="762"/>
      <c r="BC86" s="762"/>
      <c r="BD86" s="763"/>
      <c r="BE86" s="232"/>
      <c r="BF86" s="232"/>
      <c r="BG86" s="232"/>
      <c r="BH86" s="232"/>
      <c r="BI86" s="232"/>
      <c r="BJ86" s="232"/>
      <c r="BK86" s="232"/>
      <c r="BL86" s="232"/>
      <c r="BM86" s="232"/>
      <c r="BN86" s="232"/>
      <c r="BO86" s="232"/>
      <c r="BP86" s="232"/>
      <c r="BQ86" s="229">
        <v>80</v>
      </c>
      <c r="BR86" s="234"/>
      <c r="BS86" s="902"/>
      <c r="BT86" s="903"/>
      <c r="BU86" s="903"/>
      <c r="BV86" s="903"/>
      <c r="BW86" s="903"/>
      <c r="BX86" s="903"/>
      <c r="BY86" s="903"/>
      <c r="BZ86" s="903"/>
      <c r="CA86" s="903"/>
      <c r="CB86" s="903"/>
      <c r="CC86" s="903"/>
      <c r="CD86" s="903"/>
      <c r="CE86" s="903"/>
      <c r="CF86" s="903"/>
      <c r="CG86" s="908"/>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21"/>
    </row>
    <row r="87" spans="1:131" ht="26.25" customHeight="1" x14ac:dyDescent="0.15">
      <c r="A87" s="235">
        <v>20</v>
      </c>
      <c r="B87" s="792"/>
      <c r="C87" s="793"/>
      <c r="D87" s="793"/>
      <c r="E87" s="793"/>
      <c r="F87" s="793"/>
      <c r="G87" s="793"/>
      <c r="H87" s="793"/>
      <c r="I87" s="793"/>
      <c r="J87" s="793"/>
      <c r="K87" s="793"/>
      <c r="L87" s="793"/>
      <c r="M87" s="793"/>
      <c r="N87" s="793"/>
      <c r="O87" s="793"/>
      <c r="P87" s="794"/>
      <c r="Q87" s="795"/>
      <c r="R87" s="796"/>
      <c r="S87" s="796"/>
      <c r="T87" s="796"/>
      <c r="U87" s="796"/>
      <c r="V87" s="796"/>
      <c r="W87" s="796"/>
      <c r="X87" s="796"/>
      <c r="Y87" s="796"/>
      <c r="Z87" s="796"/>
      <c r="AA87" s="796"/>
      <c r="AB87" s="796"/>
      <c r="AC87" s="796"/>
      <c r="AD87" s="796"/>
      <c r="AE87" s="796"/>
      <c r="AF87" s="796"/>
      <c r="AG87" s="796"/>
      <c r="AH87" s="796"/>
      <c r="AI87" s="796"/>
      <c r="AJ87" s="796"/>
      <c r="AK87" s="796"/>
      <c r="AL87" s="796"/>
      <c r="AM87" s="796"/>
      <c r="AN87" s="796"/>
      <c r="AO87" s="796"/>
      <c r="AP87" s="796"/>
      <c r="AQ87" s="796"/>
      <c r="AR87" s="796"/>
      <c r="AS87" s="796"/>
      <c r="AT87" s="796"/>
      <c r="AU87" s="796"/>
      <c r="AV87" s="796"/>
      <c r="AW87" s="796"/>
      <c r="AX87" s="796"/>
      <c r="AY87" s="796"/>
      <c r="AZ87" s="921"/>
      <c r="BA87" s="921"/>
      <c r="BB87" s="921"/>
      <c r="BC87" s="921"/>
      <c r="BD87" s="922"/>
      <c r="BE87" s="232"/>
      <c r="BF87" s="232"/>
      <c r="BG87" s="232"/>
      <c r="BH87" s="232"/>
      <c r="BI87" s="232"/>
      <c r="BJ87" s="232"/>
      <c r="BK87" s="232"/>
      <c r="BL87" s="232"/>
      <c r="BM87" s="232"/>
      <c r="BN87" s="232"/>
      <c r="BO87" s="232"/>
      <c r="BP87" s="232"/>
      <c r="BQ87" s="229">
        <v>81</v>
      </c>
      <c r="BR87" s="234"/>
      <c r="BS87" s="902"/>
      <c r="BT87" s="903"/>
      <c r="BU87" s="903"/>
      <c r="BV87" s="903"/>
      <c r="BW87" s="903"/>
      <c r="BX87" s="903"/>
      <c r="BY87" s="903"/>
      <c r="BZ87" s="903"/>
      <c r="CA87" s="903"/>
      <c r="CB87" s="903"/>
      <c r="CC87" s="903"/>
      <c r="CD87" s="903"/>
      <c r="CE87" s="903"/>
      <c r="CF87" s="903"/>
      <c r="CG87" s="908"/>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21"/>
    </row>
    <row r="88" spans="1:131" ht="26.25" customHeight="1" thickBot="1" x14ac:dyDescent="0.2">
      <c r="A88" s="231" t="s">
        <v>398</v>
      </c>
      <c r="B88" s="789" t="s">
        <v>422</v>
      </c>
      <c r="C88" s="790"/>
      <c r="D88" s="790"/>
      <c r="E88" s="790"/>
      <c r="F88" s="790"/>
      <c r="G88" s="790"/>
      <c r="H88" s="790"/>
      <c r="I88" s="790"/>
      <c r="J88" s="790"/>
      <c r="K88" s="790"/>
      <c r="L88" s="790"/>
      <c r="M88" s="790"/>
      <c r="N88" s="790"/>
      <c r="O88" s="790"/>
      <c r="P88" s="791"/>
      <c r="Q88" s="783"/>
      <c r="R88" s="784"/>
      <c r="S88" s="784"/>
      <c r="T88" s="784"/>
      <c r="U88" s="784"/>
      <c r="V88" s="784"/>
      <c r="W88" s="784"/>
      <c r="X88" s="784"/>
      <c r="Y88" s="784"/>
      <c r="Z88" s="784"/>
      <c r="AA88" s="784"/>
      <c r="AB88" s="784"/>
      <c r="AC88" s="784"/>
      <c r="AD88" s="784"/>
      <c r="AE88" s="784"/>
      <c r="AF88" s="776">
        <v>14056</v>
      </c>
      <c r="AG88" s="776"/>
      <c r="AH88" s="776"/>
      <c r="AI88" s="776"/>
      <c r="AJ88" s="776"/>
      <c r="AK88" s="784"/>
      <c r="AL88" s="784"/>
      <c r="AM88" s="784"/>
      <c r="AN88" s="784"/>
      <c r="AO88" s="784"/>
      <c r="AP88" s="776">
        <v>1119</v>
      </c>
      <c r="AQ88" s="776"/>
      <c r="AR88" s="776"/>
      <c r="AS88" s="776"/>
      <c r="AT88" s="776"/>
      <c r="AU88" s="776">
        <v>270</v>
      </c>
      <c r="AV88" s="776"/>
      <c r="AW88" s="776"/>
      <c r="AX88" s="776"/>
      <c r="AY88" s="776"/>
      <c r="AZ88" s="778"/>
      <c r="BA88" s="778"/>
      <c r="BB88" s="778"/>
      <c r="BC88" s="778"/>
      <c r="BD88" s="779"/>
      <c r="BE88" s="232"/>
      <c r="BF88" s="232"/>
      <c r="BG88" s="232"/>
      <c r="BH88" s="232"/>
      <c r="BI88" s="232"/>
      <c r="BJ88" s="232"/>
      <c r="BK88" s="232"/>
      <c r="BL88" s="232"/>
      <c r="BM88" s="232"/>
      <c r="BN88" s="232"/>
      <c r="BO88" s="232"/>
      <c r="BP88" s="232"/>
      <c r="BQ88" s="229">
        <v>82</v>
      </c>
      <c r="BR88" s="234"/>
      <c r="BS88" s="902"/>
      <c r="BT88" s="903"/>
      <c r="BU88" s="903"/>
      <c r="BV88" s="903"/>
      <c r="BW88" s="903"/>
      <c r="BX88" s="903"/>
      <c r="BY88" s="903"/>
      <c r="BZ88" s="903"/>
      <c r="CA88" s="903"/>
      <c r="CB88" s="903"/>
      <c r="CC88" s="903"/>
      <c r="CD88" s="903"/>
      <c r="CE88" s="903"/>
      <c r="CF88" s="903"/>
      <c r="CG88" s="908"/>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02"/>
      <c r="BT89" s="903"/>
      <c r="BU89" s="903"/>
      <c r="BV89" s="903"/>
      <c r="BW89" s="903"/>
      <c r="BX89" s="903"/>
      <c r="BY89" s="903"/>
      <c r="BZ89" s="903"/>
      <c r="CA89" s="903"/>
      <c r="CB89" s="903"/>
      <c r="CC89" s="903"/>
      <c r="CD89" s="903"/>
      <c r="CE89" s="903"/>
      <c r="CF89" s="903"/>
      <c r="CG89" s="908"/>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02"/>
      <c r="BT90" s="903"/>
      <c r="BU90" s="903"/>
      <c r="BV90" s="903"/>
      <c r="BW90" s="903"/>
      <c r="BX90" s="903"/>
      <c r="BY90" s="903"/>
      <c r="BZ90" s="903"/>
      <c r="CA90" s="903"/>
      <c r="CB90" s="903"/>
      <c r="CC90" s="903"/>
      <c r="CD90" s="903"/>
      <c r="CE90" s="903"/>
      <c r="CF90" s="903"/>
      <c r="CG90" s="908"/>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02"/>
      <c r="BT91" s="903"/>
      <c r="BU91" s="903"/>
      <c r="BV91" s="903"/>
      <c r="BW91" s="903"/>
      <c r="BX91" s="903"/>
      <c r="BY91" s="903"/>
      <c r="BZ91" s="903"/>
      <c r="CA91" s="903"/>
      <c r="CB91" s="903"/>
      <c r="CC91" s="903"/>
      <c r="CD91" s="903"/>
      <c r="CE91" s="903"/>
      <c r="CF91" s="903"/>
      <c r="CG91" s="908"/>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02"/>
      <c r="BT92" s="903"/>
      <c r="BU92" s="903"/>
      <c r="BV92" s="903"/>
      <c r="BW92" s="903"/>
      <c r="BX92" s="903"/>
      <c r="BY92" s="903"/>
      <c r="BZ92" s="903"/>
      <c r="CA92" s="903"/>
      <c r="CB92" s="903"/>
      <c r="CC92" s="903"/>
      <c r="CD92" s="903"/>
      <c r="CE92" s="903"/>
      <c r="CF92" s="903"/>
      <c r="CG92" s="908"/>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02"/>
      <c r="BT93" s="903"/>
      <c r="BU93" s="903"/>
      <c r="BV93" s="903"/>
      <c r="BW93" s="903"/>
      <c r="BX93" s="903"/>
      <c r="BY93" s="903"/>
      <c r="BZ93" s="903"/>
      <c r="CA93" s="903"/>
      <c r="CB93" s="903"/>
      <c r="CC93" s="903"/>
      <c r="CD93" s="903"/>
      <c r="CE93" s="903"/>
      <c r="CF93" s="903"/>
      <c r="CG93" s="908"/>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02"/>
      <c r="BT94" s="903"/>
      <c r="BU94" s="903"/>
      <c r="BV94" s="903"/>
      <c r="BW94" s="903"/>
      <c r="BX94" s="903"/>
      <c r="BY94" s="903"/>
      <c r="BZ94" s="903"/>
      <c r="CA94" s="903"/>
      <c r="CB94" s="903"/>
      <c r="CC94" s="903"/>
      <c r="CD94" s="903"/>
      <c r="CE94" s="903"/>
      <c r="CF94" s="903"/>
      <c r="CG94" s="908"/>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02"/>
      <c r="BT95" s="903"/>
      <c r="BU95" s="903"/>
      <c r="BV95" s="903"/>
      <c r="BW95" s="903"/>
      <c r="BX95" s="903"/>
      <c r="BY95" s="903"/>
      <c r="BZ95" s="903"/>
      <c r="CA95" s="903"/>
      <c r="CB95" s="903"/>
      <c r="CC95" s="903"/>
      <c r="CD95" s="903"/>
      <c r="CE95" s="903"/>
      <c r="CF95" s="903"/>
      <c r="CG95" s="908"/>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02"/>
      <c r="BT96" s="903"/>
      <c r="BU96" s="903"/>
      <c r="BV96" s="903"/>
      <c r="BW96" s="903"/>
      <c r="BX96" s="903"/>
      <c r="BY96" s="903"/>
      <c r="BZ96" s="903"/>
      <c r="CA96" s="903"/>
      <c r="CB96" s="903"/>
      <c r="CC96" s="903"/>
      <c r="CD96" s="903"/>
      <c r="CE96" s="903"/>
      <c r="CF96" s="903"/>
      <c r="CG96" s="908"/>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02"/>
      <c r="BT97" s="903"/>
      <c r="BU97" s="903"/>
      <c r="BV97" s="903"/>
      <c r="BW97" s="903"/>
      <c r="BX97" s="903"/>
      <c r="BY97" s="903"/>
      <c r="BZ97" s="903"/>
      <c r="CA97" s="903"/>
      <c r="CB97" s="903"/>
      <c r="CC97" s="903"/>
      <c r="CD97" s="903"/>
      <c r="CE97" s="903"/>
      <c r="CF97" s="903"/>
      <c r="CG97" s="908"/>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02"/>
      <c r="BT98" s="903"/>
      <c r="BU98" s="903"/>
      <c r="BV98" s="903"/>
      <c r="BW98" s="903"/>
      <c r="BX98" s="903"/>
      <c r="BY98" s="903"/>
      <c r="BZ98" s="903"/>
      <c r="CA98" s="903"/>
      <c r="CB98" s="903"/>
      <c r="CC98" s="903"/>
      <c r="CD98" s="903"/>
      <c r="CE98" s="903"/>
      <c r="CF98" s="903"/>
      <c r="CG98" s="908"/>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02"/>
      <c r="BT99" s="903"/>
      <c r="BU99" s="903"/>
      <c r="BV99" s="903"/>
      <c r="BW99" s="903"/>
      <c r="BX99" s="903"/>
      <c r="BY99" s="903"/>
      <c r="BZ99" s="903"/>
      <c r="CA99" s="903"/>
      <c r="CB99" s="903"/>
      <c r="CC99" s="903"/>
      <c r="CD99" s="903"/>
      <c r="CE99" s="903"/>
      <c r="CF99" s="903"/>
      <c r="CG99" s="908"/>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02"/>
      <c r="BT100" s="903"/>
      <c r="BU100" s="903"/>
      <c r="BV100" s="903"/>
      <c r="BW100" s="903"/>
      <c r="BX100" s="903"/>
      <c r="BY100" s="903"/>
      <c r="BZ100" s="903"/>
      <c r="CA100" s="903"/>
      <c r="CB100" s="903"/>
      <c r="CC100" s="903"/>
      <c r="CD100" s="903"/>
      <c r="CE100" s="903"/>
      <c r="CF100" s="903"/>
      <c r="CG100" s="908"/>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02"/>
      <c r="BT101" s="903"/>
      <c r="BU101" s="903"/>
      <c r="BV101" s="903"/>
      <c r="BW101" s="903"/>
      <c r="BX101" s="903"/>
      <c r="BY101" s="903"/>
      <c r="BZ101" s="903"/>
      <c r="CA101" s="903"/>
      <c r="CB101" s="903"/>
      <c r="CC101" s="903"/>
      <c r="CD101" s="903"/>
      <c r="CE101" s="903"/>
      <c r="CF101" s="903"/>
      <c r="CG101" s="908"/>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398</v>
      </c>
      <c r="BR102" s="789" t="s">
        <v>423</v>
      </c>
      <c r="BS102" s="790"/>
      <c r="BT102" s="790"/>
      <c r="BU102" s="790"/>
      <c r="BV102" s="790"/>
      <c r="BW102" s="790"/>
      <c r="BX102" s="790"/>
      <c r="BY102" s="790"/>
      <c r="BZ102" s="790"/>
      <c r="CA102" s="790"/>
      <c r="CB102" s="790"/>
      <c r="CC102" s="790"/>
      <c r="CD102" s="790"/>
      <c r="CE102" s="790"/>
      <c r="CF102" s="790"/>
      <c r="CG102" s="791"/>
      <c r="CH102" s="925"/>
      <c r="CI102" s="926"/>
      <c r="CJ102" s="926"/>
      <c r="CK102" s="926"/>
      <c r="CL102" s="927"/>
      <c r="CM102" s="925"/>
      <c r="CN102" s="926"/>
      <c r="CO102" s="926"/>
      <c r="CP102" s="926"/>
      <c r="CQ102" s="927"/>
      <c r="CR102" s="923">
        <v>100</v>
      </c>
      <c r="CS102" s="781"/>
      <c r="CT102" s="781"/>
      <c r="CU102" s="781"/>
      <c r="CV102" s="924"/>
      <c r="CW102" s="923">
        <v>69</v>
      </c>
      <c r="CX102" s="781"/>
      <c r="CY102" s="781"/>
      <c r="CZ102" s="781"/>
      <c r="DA102" s="924"/>
      <c r="DB102" s="923"/>
      <c r="DC102" s="781"/>
      <c r="DD102" s="781"/>
      <c r="DE102" s="781"/>
      <c r="DF102" s="924"/>
      <c r="DG102" s="923"/>
      <c r="DH102" s="781"/>
      <c r="DI102" s="781"/>
      <c r="DJ102" s="781"/>
      <c r="DK102" s="924"/>
      <c r="DL102" s="923"/>
      <c r="DM102" s="781"/>
      <c r="DN102" s="781"/>
      <c r="DO102" s="781"/>
      <c r="DP102" s="924"/>
      <c r="DQ102" s="923"/>
      <c r="DR102" s="781"/>
      <c r="DS102" s="781"/>
      <c r="DT102" s="781"/>
      <c r="DU102" s="924"/>
      <c r="DV102" s="789"/>
      <c r="DW102" s="790"/>
      <c r="DX102" s="790"/>
      <c r="DY102" s="790"/>
      <c r="DZ102" s="95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1"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316</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316</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316</v>
      </c>
      <c r="DR109" s="929"/>
      <c r="DS109" s="929"/>
      <c r="DT109" s="929"/>
      <c r="DU109" s="930"/>
      <c r="DV109" s="928" t="s">
        <v>433</v>
      </c>
      <c r="DW109" s="929"/>
      <c r="DX109" s="929"/>
      <c r="DY109" s="929"/>
      <c r="DZ109" s="931"/>
    </row>
    <row r="110" spans="1:131" s="221"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523003</v>
      </c>
      <c r="AB110" s="936"/>
      <c r="AC110" s="936"/>
      <c r="AD110" s="936"/>
      <c r="AE110" s="937"/>
      <c r="AF110" s="938">
        <v>440158</v>
      </c>
      <c r="AG110" s="936"/>
      <c r="AH110" s="936"/>
      <c r="AI110" s="936"/>
      <c r="AJ110" s="937"/>
      <c r="AK110" s="938">
        <v>320261</v>
      </c>
      <c r="AL110" s="936"/>
      <c r="AM110" s="936"/>
      <c r="AN110" s="936"/>
      <c r="AO110" s="937"/>
      <c r="AP110" s="939">
        <v>2.8</v>
      </c>
      <c r="AQ110" s="940"/>
      <c r="AR110" s="940"/>
      <c r="AS110" s="940"/>
      <c r="AT110" s="941"/>
      <c r="AU110" s="942" t="s">
        <v>77</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1749266</v>
      </c>
      <c r="BR110" s="967"/>
      <c r="BS110" s="967"/>
      <c r="BT110" s="967"/>
      <c r="BU110" s="967"/>
      <c r="BV110" s="967">
        <v>1590601</v>
      </c>
      <c r="BW110" s="967"/>
      <c r="BX110" s="967"/>
      <c r="BY110" s="967"/>
      <c r="BZ110" s="967"/>
      <c r="CA110" s="967">
        <v>1510429</v>
      </c>
      <c r="CB110" s="967"/>
      <c r="CC110" s="967"/>
      <c r="CD110" s="967"/>
      <c r="CE110" s="967"/>
      <c r="CF110" s="980">
        <v>13</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133</v>
      </c>
      <c r="DH110" s="967"/>
      <c r="DI110" s="967"/>
      <c r="DJ110" s="967"/>
      <c r="DK110" s="967"/>
      <c r="DL110" s="967" t="s">
        <v>133</v>
      </c>
      <c r="DM110" s="967"/>
      <c r="DN110" s="967"/>
      <c r="DO110" s="967"/>
      <c r="DP110" s="967"/>
      <c r="DQ110" s="967" t="s">
        <v>133</v>
      </c>
      <c r="DR110" s="967"/>
      <c r="DS110" s="967"/>
      <c r="DT110" s="967"/>
      <c r="DU110" s="967"/>
      <c r="DV110" s="968" t="s">
        <v>133</v>
      </c>
      <c r="DW110" s="968"/>
      <c r="DX110" s="968"/>
      <c r="DY110" s="968"/>
      <c r="DZ110" s="969"/>
    </row>
    <row r="111" spans="1:131" s="221" customFormat="1" ht="26.25" customHeight="1" x14ac:dyDescent="0.15">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133</v>
      </c>
      <c r="AB111" s="974"/>
      <c r="AC111" s="974"/>
      <c r="AD111" s="974"/>
      <c r="AE111" s="975"/>
      <c r="AF111" s="976" t="s">
        <v>133</v>
      </c>
      <c r="AG111" s="974"/>
      <c r="AH111" s="974"/>
      <c r="AI111" s="974"/>
      <c r="AJ111" s="975"/>
      <c r="AK111" s="976" t="s">
        <v>133</v>
      </c>
      <c r="AL111" s="974"/>
      <c r="AM111" s="974"/>
      <c r="AN111" s="974"/>
      <c r="AO111" s="975"/>
      <c r="AP111" s="977" t="s">
        <v>133</v>
      </c>
      <c r="AQ111" s="978"/>
      <c r="AR111" s="978"/>
      <c r="AS111" s="978"/>
      <c r="AT111" s="979"/>
      <c r="AU111" s="944"/>
      <c r="AV111" s="945"/>
      <c r="AW111" s="945"/>
      <c r="AX111" s="945"/>
      <c r="AY111" s="945"/>
      <c r="AZ111" s="958" t="s">
        <v>440</v>
      </c>
      <c r="BA111" s="959"/>
      <c r="BB111" s="959"/>
      <c r="BC111" s="959"/>
      <c r="BD111" s="959"/>
      <c r="BE111" s="959"/>
      <c r="BF111" s="959"/>
      <c r="BG111" s="959"/>
      <c r="BH111" s="959"/>
      <c r="BI111" s="959"/>
      <c r="BJ111" s="959"/>
      <c r="BK111" s="959"/>
      <c r="BL111" s="959"/>
      <c r="BM111" s="959"/>
      <c r="BN111" s="959"/>
      <c r="BO111" s="959"/>
      <c r="BP111" s="960"/>
      <c r="BQ111" s="961">
        <v>9812</v>
      </c>
      <c r="BR111" s="962"/>
      <c r="BS111" s="962"/>
      <c r="BT111" s="962"/>
      <c r="BU111" s="962"/>
      <c r="BV111" s="962">
        <v>6297</v>
      </c>
      <c r="BW111" s="962"/>
      <c r="BX111" s="962"/>
      <c r="BY111" s="962"/>
      <c r="BZ111" s="962"/>
      <c r="CA111" s="962">
        <v>3046</v>
      </c>
      <c r="CB111" s="962"/>
      <c r="CC111" s="962"/>
      <c r="CD111" s="962"/>
      <c r="CE111" s="962"/>
      <c r="CF111" s="956">
        <v>0</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133</v>
      </c>
      <c r="DH111" s="962"/>
      <c r="DI111" s="962"/>
      <c r="DJ111" s="962"/>
      <c r="DK111" s="962"/>
      <c r="DL111" s="962" t="s">
        <v>133</v>
      </c>
      <c r="DM111" s="962"/>
      <c r="DN111" s="962"/>
      <c r="DO111" s="962"/>
      <c r="DP111" s="962"/>
      <c r="DQ111" s="962" t="s">
        <v>133</v>
      </c>
      <c r="DR111" s="962"/>
      <c r="DS111" s="962"/>
      <c r="DT111" s="962"/>
      <c r="DU111" s="962"/>
      <c r="DV111" s="963" t="s">
        <v>133</v>
      </c>
      <c r="DW111" s="963"/>
      <c r="DX111" s="963"/>
      <c r="DY111" s="963"/>
      <c r="DZ111" s="964"/>
    </row>
    <row r="112" spans="1:131" s="221"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133</v>
      </c>
      <c r="AB112" s="995"/>
      <c r="AC112" s="995"/>
      <c r="AD112" s="995"/>
      <c r="AE112" s="996"/>
      <c r="AF112" s="997" t="s">
        <v>133</v>
      </c>
      <c r="AG112" s="995"/>
      <c r="AH112" s="995"/>
      <c r="AI112" s="995"/>
      <c r="AJ112" s="996"/>
      <c r="AK112" s="997" t="s">
        <v>133</v>
      </c>
      <c r="AL112" s="995"/>
      <c r="AM112" s="995"/>
      <c r="AN112" s="995"/>
      <c r="AO112" s="996"/>
      <c r="AP112" s="998" t="s">
        <v>133</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5931852</v>
      </c>
      <c r="BR112" s="962"/>
      <c r="BS112" s="962"/>
      <c r="BT112" s="962"/>
      <c r="BU112" s="962"/>
      <c r="BV112" s="962">
        <v>5664240</v>
      </c>
      <c r="BW112" s="962"/>
      <c r="BX112" s="962"/>
      <c r="BY112" s="962"/>
      <c r="BZ112" s="962"/>
      <c r="CA112" s="962">
        <v>5400161</v>
      </c>
      <c r="CB112" s="962"/>
      <c r="CC112" s="962"/>
      <c r="CD112" s="962"/>
      <c r="CE112" s="962"/>
      <c r="CF112" s="956">
        <v>46.5</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9812</v>
      </c>
      <c r="DH112" s="962"/>
      <c r="DI112" s="962"/>
      <c r="DJ112" s="962"/>
      <c r="DK112" s="962"/>
      <c r="DL112" s="962">
        <v>6297</v>
      </c>
      <c r="DM112" s="962"/>
      <c r="DN112" s="962"/>
      <c r="DO112" s="962"/>
      <c r="DP112" s="962"/>
      <c r="DQ112" s="962">
        <v>3046</v>
      </c>
      <c r="DR112" s="962"/>
      <c r="DS112" s="962"/>
      <c r="DT112" s="962"/>
      <c r="DU112" s="962"/>
      <c r="DV112" s="963">
        <v>0</v>
      </c>
      <c r="DW112" s="963"/>
      <c r="DX112" s="963"/>
      <c r="DY112" s="963"/>
      <c r="DZ112" s="964"/>
    </row>
    <row r="113" spans="1:130" s="221" customFormat="1" ht="26.25" customHeight="1" x14ac:dyDescent="0.15">
      <c r="A113" s="990"/>
      <c r="B113" s="991"/>
      <c r="C113" s="959" t="s">
        <v>446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642787</v>
      </c>
      <c r="AB113" s="974"/>
      <c r="AC113" s="974"/>
      <c r="AD113" s="974"/>
      <c r="AE113" s="975"/>
      <c r="AF113" s="976">
        <v>631766</v>
      </c>
      <c r="AG113" s="974"/>
      <c r="AH113" s="974"/>
      <c r="AI113" s="974"/>
      <c r="AJ113" s="975"/>
      <c r="AK113" s="976">
        <v>623375</v>
      </c>
      <c r="AL113" s="974"/>
      <c r="AM113" s="974"/>
      <c r="AN113" s="974"/>
      <c r="AO113" s="975"/>
      <c r="AP113" s="977">
        <v>5.4</v>
      </c>
      <c r="AQ113" s="978"/>
      <c r="AR113" s="978"/>
      <c r="AS113" s="978"/>
      <c r="AT113" s="979"/>
      <c r="AU113" s="944"/>
      <c r="AV113" s="945"/>
      <c r="AW113" s="945"/>
      <c r="AX113" s="945"/>
      <c r="AY113" s="945"/>
      <c r="AZ113" s="958" t="s">
        <v>447</v>
      </c>
      <c r="BA113" s="959"/>
      <c r="BB113" s="959"/>
      <c r="BC113" s="959"/>
      <c r="BD113" s="959"/>
      <c r="BE113" s="959"/>
      <c r="BF113" s="959"/>
      <c r="BG113" s="959"/>
      <c r="BH113" s="959"/>
      <c r="BI113" s="959"/>
      <c r="BJ113" s="959"/>
      <c r="BK113" s="959"/>
      <c r="BL113" s="959"/>
      <c r="BM113" s="959"/>
      <c r="BN113" s="959"/>
      <c r="BO113" s="959"/>
      <c r="BP113" s="960"/>
      <c r="BQ113" s="961">
        <v>223188</v>
      </c>
      <c r="BR113" s="962"/>
      <c r="BS113" s="962"/>
      <c r="BT113" s="962"/>
      <c r="BU113" s="962"/>
      <c r="BV113" s="962">
        <v>209231</v>
      </c>
      <c r="BW113" s="962"/>
      <c r="BX113" s="962"/>
      <c r="BY113" s="962"/>
      <c r="BZ113" s="962"/>
      <c r="CA113" s="962">
        <v>269567</v>
      </c>
      <c r="CB113" s="962"/>
      <c r="CC113" s="962"/>
      <c r="CD113" s="962"/>
      <c r="CE113" s="962"/>
      <c r="CF113" s="956">
        <v>2.2999999999999998</v>
      </c>
      <c r="CG113" s="957"/>
      <c r="CH113" s="957"/>
      <c r="CI113" s="957"/>
      <c r="CJ113" s="957"/>
      <c r="CK113" s="984"/>
      <c r="CL113" s="985"/>
      <c r="CM113" s="958" t="s">
        <v>448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133</v>
      </c>
      <c r="DH113" s="995"/>
      <c r="DI113" s="995"/>
      <c r="DJ113" s="995"/>
      <c r="DK113" s="996"/>
      <c r="DL113" s="997" t="s">
        <v>133</v>
      </c>
      <c r="DM113" s="995"/>
      <c r="DN113" s="995"/>
      <c r="DO113" s="995"/>
      <c r="DP113" s="996"/>
      <c r="DQ113" s="997" t="s">
        <v>133</v>
      </c>
      <c r="DR113" s="995"/>
      <c r="DS113" s="995"/>
      <c r="DT113" s="995"/>
      <c r="DU113" s="996"/>
      <c r="DV113" s="998" t="s">
        <v>133</v>
      </c>
      <c r="DW113" s="999"/>
      <c r="DX113" s="999"/>
      <c r="DY113" s="999"/>
      <c r="DZ113" s="1000"/>
    </row>
    <row r="114" spans="1:130" s="221" customFormat="1" ht="26.25" customHeight="1" x14ac:dyDescent="0.15">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194170</v>
      </c>
      <c r="AB114" s="995"/>
      <c r="AC114" s="995"/>
      <c r="AD114" s="995"/>
      <c r="AE114" s="996"/>
      <c r="AF114" s="997">
        <v>193963</v>
      </c>
      <c r="AG114" s="995"/>
      <c r="AH114" s="995"/>
      <c r="AI114" s="995"/>
      <c r="AJ114" s="996"/>
      <c r="AK114" s="997">
        <v>195320</v>
      </c>
      <c r="AL114" s="995"/>
      <c r="AM114" s="995"/>
      <c r="AN114" s="995"/>
      <c r="AO114" s="996"/>
      <c r="AP114" s="998">
        <v>1.7</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v>1217318</v>
      </c>
      <c r="BR114" s="962"/>
      <c r="BS114" s="962"/>
      <c r="BT114" s="962"/>
      <c r="BU114" s="962"/>
      <c r="BV114" s="962">
        <v>1166531</v>
      </c>
      <c r="BW114" s="962"/>
      <c r="BX114" s="962"/>
      <c r="BY114" s="962"/>
      <c r="BZ114" s="962"/>
      <c r="CA114" s="962">
        <v>1103299</v>
      </c>
      <c r="CB114" s="962"/>
      <c r="CC114" s="962"/>
      <c r="CD114" s="962"/>
      <c r="CE114" s="962"/>
      <c r="CF114" s="956">
        <v>9.5</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133</v>
      </c>
      <c r="DH114" s="995"/>
      <c r="DI114" s="995"/>
      <c r="DJ114" s="995"/>
      <c r="DK114" s="996"/>
      <c r="DL114" s="997" t="s">
        <v>133</v>
      </c>
      <c r="DM114" s="995"/>
      <c r="DN114" s="995"/>
      <c r="DO114" s="995"/>
      <c r="DP114" s="996"/>
      <c r="DQ114" s="997" t="s">
        <v>133</v>
      </c>
      <c r="DR114" s="995"/>
      <c r="DS114" s="995"/>
      <c r="DT114" s="995"/>
      <c r="DU114" s="996"/>
      <c r="DV114" s="998" t="s">
        <v>133</v>
      </c>
      <c r="DW114" s="999"/>
      <c r="DX114" s="999"/>
      <c r="DY114" s="999"/>
      <c r="DZ114" s="1000"/>
    </row>
    <row r="115" spans="1:130" s="221" customFormat="1" ht="26.25" customHeight="1" x14ac:dyDescent="0.15">
      <c r="A115" s="990"/>
      <c r="B115" s="991"/>
      <c r="C115" s="959" t="s">
        <v>452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5883</v>
      </c>
      <c r="AB115" s="974"/>
      <c r="AC115" s="974"/>
      <c r="AD115" s="974"/>
      <c r="AE115" s="975"/>
      <c r="AF115" s="976">
        <v>4804</v>
      </c>
      <c r="AG115" s="974"/>
      <c r="AH115" s="974"/>
      <c r="AI115" s="974"/>
      <c r="AJ115" s="975"/>
      <c r="AK115" s="976">
        <v>4547</v>
      </c>
      <c r="AL115" s="974"/>
      <c r="AM115" s="974"/>
      <c r="AN115" s="974"/>
      <c r="AO115" s="975"/>
      <c r="AP115" s="977">
        <v>0</v>
      </c>
      <c r="AQ115" s="978"/>
      <c r="AR115" s="978"/>
      <c r="AS115" s="978"/>
      <c r="AT115" s="979"/>
      <c r="AU115" s="944"/>
      <c r="AV115" s="945"/>
      <c r="AW115" s="945"/>
      <c r="AX115" s="945"/>
      <c r="AY115" s="945"/>
      <c r="AZ115" s="958" t="s">
        <v>453</v>
      </c>
      <c r="BA115" s="959"/>
      <c r="BB115" s="959"/>
      <c r="BC115" s="959"/>
      <c r="BD115" s="959"/>
      <c r="BE115" s="959"/>
      <c r="BF115" s="959"/>
      <c r="BG115" s="959"/>
      <c r="BH115" s="959"/>
      <c r="BI115" s="959"/>
      <c r="BJ115" s="959"/>
      <c r="BK115" s="959"/>
      <c r="BL115" s="959"/>
      <c r="BM115" s="959"/>
      <c r="BN115" s="959"/>
      <c r="BO115" s="959"/>
      <c r="BP115" s="960"/>
      <c r="BQ115" s="961" t="s">
        <v>133</v>
      </c>
      <c r="BR115" s="962"/>
      <c r="BS115" s="962"/>
      <c r="BT115" s="962"/>
      <c r="BU115" s="962"/>
      <c r="BV115" s="962">
        <v>1789</v>
      </c>
      <c r="BW115" s="962"/>
      <c r="BX115" s="962"/>
      <c r="BY115" s="962"/>
      <c r="BZ115" s="962"/>
      <c r="CA115" s="962">
        <v>183</v>
      </c>
      <c r="CB115" s="962"/>
      <c r="CC115" s="962"/>
      <c r="CD115" s="962"/>
      <c r="CE115" s="962"/>
      <c r="CF115" s="956">
        <v>0</v>
      </c>
      <c r="CG115" s="957"/>
      <c r="CH115" s="957"/>
      <c r="CI115" s="957"/>
      <c r="CJ115" s="957"/>
      <c r="CK115" s="984"/>
      <c r="CL115" s="985"/>
      <c r="CM115" s="958" t="s">
        <v>454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133</v>
      </c>
      <c r="DH115" s="995"/>
      <c r="DI115" s="995"/>
      <c r="DJ115" s="995"/>
      <c r="DK115" s="996"/>
      <c r="DL115" s="997" t="s">
        <v>133</v>
      </c>
      <c r="DM115" s="995"/>
      <c r="DN115" s="995"/>
      <c r="DO115" s="995"/>
      <c r="DP115" s="996"/>
      <c r="DQ115" s="997" t="s">
        <v>133</v>
      </c>
      <c r="DR115" s="995"/>
      <c r="DS115" s="995"/>
      <c r="DT115" s="995"/>
      <c r="DU115" s="996"/>
      <c r="DV115" s="998" t="s">
        <v>133</v>
      </c>
      <c r="DW115" s="999"/>
      <c r="DX115" s="999"/>
      <c r="DY115" s="999"/>
      <c r="DZ115" s="1000"/>
    </row>
    <row r="116" spans="1:130" s="221" customFormat="1" ht="26.25" customHeight="1" x14ac:dyDescent="0.15">
      <c r="A116" s="992"/>
      <c r="B116" s="993"/>
      <c r="C116" s="1001" t="s">
        <v>455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133</v>
      </c>
      <c r="AB116" s="995"/>
      <c r="AC116" s="995"/>
      <c r="AD116" s="995"/>
      <c r="AE116" s="996"/>
      <c r="AF116" s="997" t="s">
        <v>133</v>
      </c>
      <c r="AG116" s="995"/>
      <c r="AH116" s="995"/>
      <c r="AI116" s="995"/>
      <c r="AJ116" s="996"/>
      <c r="AK116" s="997" t="s">
        <v>133</v>
      </c>
      <c r="AL116" s="995"/>
      <c r="AM116" s="995"/>
      <c r="AN116" s="995"/>
      <c r="AO116" s="996"/>
      <c r="AP116" s="998" t="s">
        <v>133</v>
      </c>
      <c r="AQ116" s="999"/>
      <c r="AR116" s="999"/>
      <c r="AS116" s="999"/>
      <c r="AT116" s="1000"/>
      <c r="AU116" s="944"/>
      <c r="AV116" s="945"/>
      <c r="AW116" s="945"/>
      <c r="AX116" s="945"/>
      <c r="AY116" s="945"/>
      <c r="AZ116" s="1003" t="s">
        <v>456</v>
      </c>
      <c r="BA116" s="1004"/>
      <c r="BB116" s="1004"/>
      <c r="BC116" s="1004"/>
      <c r="BD116" s="1004"/>
      <c r="BE116" s="1004"/>
      <c r="BF116" s="1004"/>
      <c r="BG116" s="1004"/>
      <c r="BH116" s="1004"/>
      <c r="BI116" s="1004"/>
      <c r="BJ116" s="1004"/>
      <c r="BK116" s="1004"/>
      <c r="BL116" s="1004"/>
      <c r="BM116" s="1004"/>
      <c r="BN116" s="1004"/>
      <c r="BO116" s="1004"/>
      <c r="BP116" s="1005"/>
      <c r="BQ116" s="961" t="s">
        <v>133</v>
      </c>
      <c r="BR116" s="962"/>
      <c r="BS116" s="962"/>
      <c r="BT116" s="962"/>
      <c r="BU116" s="962"/>
      <c r="BV116" s="962" t="s">
        <v>133</v>
      </c>
      <c r="BW116" s="962"/>
      <c r="BX116" s="962"/>
      <c r="BY116" s="962"/>
      <c r="BZ116" s="962"/>
      <c r="CA116" s="962" t="s">
        <v>133</v>
      </c>
      <c r="CB116" s="962"/>
      <c r="CC116" s="962"/>
      <c r="CD116" s="962"/>
      <c r="CE116" s="962"/>
      <c r="CF116" s="956" t="s">
        <v>133</v>
      </c>
      <c r="CG116" s="957"/>
      <c r="CH116" s="957"/>
      <c r="CI116" s="957"/>
      <c r="CJ116" s="957"/>
      <c r="CK116" s="984"/>
      <c r="CL116" s="985"/>
      <c r="CM116" s="958" t="s">
        <v>457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133</v>
      </c>
      <c r="DH116" s="995"/>
      <c r="DI116" s="995"/>
      <c r="DJ116" s="995"/>
      <c r="DK116" s="996"/>
      <c r="DL116" s="997" t="s">
        <v>133</v>
      </c>
      <c r="DM116" s="995"/>
      <c r="DN116" s="995"/>
      <c r="DO116" s="995"/>
      <c r="DP116" s="996"/>
      <c r="DQ116" s="997" t="s">
        <v>133</v>
      </c>
      <c r="DR116" s="995"/>
      <c r="DS116" s="995"/>
      <c r="DT116" s="995"/>
      <c r="DU116" s="996"/>
      <c r="DV116" s="998" t="s">
        <v>133</v>
      </c>
      <c r="DW116" s="999"/>
      <c r="DX116" s="999"/>
      <c r="DY116" s="999"/>
      <c r="DZ116" s="1000"/>
    </row>
    <row r="117" spans="1:130" s="221"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458</v>
      </c>
      <c r="Z117" s="930"/>
      <c r="AA117" s="1014">
        <v>1365843</v>
      </c>
      <c r="AB117" s="1015"/>
      <c r="AC117" s="1015"/>
      <c r="AD117" s="1015"/>
      <c r="AE117" s="1016"/>
      <c r="AF117" s="1017">
        <v>1270691</v>
      </c>
      <c r="AG117" s="1015"/>
      <c r="AH117" s="1015"/>
      <c r="AI117" s="1015"/>
      <c r="AJ117" s="1016"/>
      <c r="AK117" s="1017">
        <v>1143503</v>
      </c>
      <c r="AL117" s="1015"/>
      <c r="AM117" s="1015"/>
      <c r="AN117" s="1015"/>
      <c r="AO117" s="1016"/>
      <c r="AP117" s="1018"/>
      <c r="AQ117" s="1019"/>
      <c r="AR117" s="1019"/>
      <c r="AS117" s="1019"/>
      <c r="AT117" s="1020"/>
      <c r="AU117" s="944"/>
      <c r="AV117" s="945"/>
      <c r="AW117" s="945"/>
      <c r="AX117" s="945"/>
      <c r="AY117" s="945"/>
      <c r="AZ117" s="1010" t="s">
        <v>459</v>
      </c>
      <c r="BA117" s="1011"/>
      <c r="BB117" s="1011"/>
      <c r="BC117" s="1011"/>
      <c r="BD117" s="1011"/>
      <c r="BE117" s="1011"/>
      <c r="BF117" s="1011"/>
      <c r="BG117" s="1011"/>
      <c r="BH117" s="1011"/>
      <c r="BI117" s="1011"/>
      <c r="BJ117" s="1011"/>
      <c r="BK117" s="1011"/>
      <c r="BL117" s="1011"/>
      <c r="BM117" s="1011"/>
      <c r="BN117" s="1011"/>
      <c r="BO117" s="1011"/>
      <c r="BP117" s="1012"/>
      <c r="BQ117" s="961" t="s">
        <v>133</v>
      </c>
      <c r="BR117" s="962"/>
      <c r="BS117" s="962"/>
      <c r="BT117" s="962"/>
      <c r="BU117" s="962"/>
      <c r="BV117" s="962" t="s">
        <v>133</v>
      </c>
      <c r="BW117" s="962"/>
      <c r="BX117" s="962"/>
      <c r="BY117" s="962"/>
      <c r="BZ117" s="962"/>
      <c r="CA117" s="962" t="s">
        <v>133</v>
      </c>
      <c r="CB117" s="962"/>
      <c r="CC117" s="962"/>
      <c r="CD117" s="962"/>
      <c r="CE117" s="962"/>
      <c r="CF117" s="956" t="s">
        <v>133</v>
      </c>
      <c r="CG117" s="957"/>
      <c r="CH117" s="957"/>
      <c r="CI117" s="957"/>
      <c r="CJ117" s="957"/>
      <c r="CK117" s="984"/>
      <c r="CL117" s="985"/>
      <c r="CM117" s="958" t="s">
        <v>460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133</v>
      </c>
      <c r="DH117" s="995"/>
      <c r="DI117" s="995"/>
      <c r="DJ117" s="995"/>
      <c r="DK117" s="996"/>
      <c r="DL117" s="997" t="s">
        <v>133</v>
      </c>
      <c r="DM117" s="995"/>
      <c r="DN117" s="995"/>
      <c r="DO117" s="995"/>
      <c r="DP117" s="996"/>
      <c r="DQ117" s="997" t="s">
        <v>133</v>
      </c>
      <c r="DR117" s="995"/>
      <c r="DS117" s="995"/>
      <c r="DT117" s="995"/>
      <c r="DU117" s="996"/>
      <c r="DV117" s="998" t="s">
        <v>133</v>
      </c>
      <c r="DW117" s="999"/>
      <c r="DX117" s="999"/>
      <c r="DY117" s="999"/>
      <c r="DZ117" s="1000"/>
    </row>
    <row r="118" spans="1:130" s="221"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316</v>
      </c>
      <c r="AL118" s="929"/>
      <c r="AM118" s="929"/>
      <c r="AN118" s="929"/>
      <c r="AO118" s="930"/>
      <c r="AP118" s="1006" t="s">
        <v>433</v>
      </c>
      <c r="AQ118" s="1007"/>
      <c r="AR118" s="1007"/>
      <c r="AS118" s="1007"/>
      <c r="AT118" s="1008"/>
      <c r="AU118" s="944"/>
      <c r="AV118" s="945"/>
      <c r="AW118" s="945"/>
      <c r="AX118" s="945"/>
      <c r="AY118" s="945"/>
      <c r="AZ118" s="1009" t="s">
        <v>461</v>
      </c>
      <c r="BA118" s="1001"/>
      <c r="BB118" s="1001"/>
      <c r="BC118" s="1001"/>
      <c r="BD118" s="1001"/>
      <c r="BE118" s="1001"/>
      <c r="BF118" s="1001"/>
      <c r="BG118" s="1001"/>
      <c r="BH118" s="1001"/>
      <c r="BI118" s="1001"/>
      <c r="BJ118" s="1001"/>
      <c r="BK118" s="1001"/>
      <c r="BL118" s="1001"/>
      <c r="BM118" s="1001"/>
      <c r="BN118" s="1001"/>
      <c r="BO118" s="1001"/>
      <c r="BP118" s="1002"/>
      <c r="BQ118" s="1035" t="s">
        <v>133</v>
      </c>
      <c r="BR118" s="1036"/>
      <c r="BS118" s="1036"/>
      <c r="BT118" s="1036"/>
      <c r="BU118" s="1036"/>
      <c r="BV118" s="1036" t="s">
        <v>133</v>
      </c>
      <c r="BW118" s="1036"/>
      <c r="BX118" s="1036"/>
      <c r="BY118" s="1036"/>
      <c r="BZ118" s="1036"/>
      <c r="CA118" s="1036" t="s">
        <v>133</v>
      </c>
      <c r="CB118" s="1036"/>
      <c r="CC118" s="1036"/>
      <c r="CD118" s="1036"/>
      <c r="CE118" s="1036"/>
      <c r="CF118" s="956" t="s">
        <v>133</v>
      </c>
      <c r="CG118" s="957"/>
      <c r="CH118" s="957"/>
      <c r="CI118" s="957"/>
      <c r="CJ118" s="957"/>
      <c r="CK118" s="984"/>
      <c r="CL118" s="985"/>
      <c r="CM118" s="958" t="s">
        <v>462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133</v>
      </c>
      <c r="DH118" s="995"/>
      <c r="DI118" s="995"/>
      <c r="DJ118" s="995"/>
      <c r="DK118" s="996"/>
      <c r="DL118" s="997" t="s">
        <v>133</v>
      </c>
      <c r="DM118" s="995"/>
      <c r="DN118" s="995"/>
      <c r="DO118" s="995"/>
      <c r="DP118" s="996"/>
      <c r="DQ118" s="997" t="s">
        <v>133</v>
      </c>
      <c r="DR118" s="995"/>
      <c r="DS118" s="995"/>
      <c r="DT118" s="995"/>
      <c r="DU118" s="996"/>
      <c r="DV118" s="998" t="s">
        <v>133</v>
      </c>
      <c r="DW118" s="999"/>
      <c r="DX118" s="999"/>
      <c r="DY118" s="999"/>
      <c r="DZ118" s="1000"/>
    </row>
    <row r="119" spans="1:130" s="221"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133</v>
      </c>
      <c r="AB119" s="936"/>
      <c r="AC119" s="936"/>
      <c r="AD119" s="936"/>
      <c r="AE119" s="937"/>
      <c r="AF119" s="938" t="s">
        <v>133</v>
      </c>
      <c r="AG119" s="936"/>
      <c r="AH119" s="936"/>
      <c r="AI119" s="936"/>
      <c r="AJ119" s="937"/>
      <c r="AK119" s="938" t="s">
        <v>133</v>
      </c>
      <c r="AL119" s="936"/>
      <c r="AM119" s="936"/>
      <c r="AN119" s="936"/>
      <c r="AO119" s="937"/>
      <c r="AP119" s="939" t="s">
        <v>133</v>
      </c>
      <c r="AQ119" s="940"/>
      <c r="AR119" s="940"/>
      <c r="AS119" s="940"/>
      <c r="AT119" s="941"/>
      <c r="AU119" s="946"/>
      <c r="AV119" s="947"/>
      <c r="AW119" s="947"/>
      <c r="AX119" s="947"/>
      <c r="AY119" s="947"/>
      <c r="AZ119" s="242" t="s">
        <v>193</v>
      </c>
      <c r="BA119" s="242"/>
      <c r="BB119" s="242"/>
      <c r="BC119" s="242"/>
      <c r="BD119" s="242"/>
      <c r="BE119" s="242"/>
      <c r="BF119" s="242"/>
      <c r="BG119" s="242"/>
      <c r="BH119" s="242"/>
      <c r="BI119" s="242"/>
      <c r="BJ119" s="242"/>
      <c r="BK119" s="242"/>
      <c r="BL119" s="242"/>
      <c r="BM119" s="242"/>
      <c r="BN119" s="242"/>
      <c r="BO119" s="1013" t="s">
        <v>463</v>
      </c>
      <c r="BP119" s="1041"/>
      <c r="BQ119" s="1035">
        <v>9131436</v>
      </c>
      <c r="BR119" s="1036"/>
      <c r="BS119" s="1036"/>
      <c r="BT119" s="1036"/>
      <c r="BU119" s="1036"/>
      <c r="BV119" s="1036">
        <v>8638689</v>
      </c>
      <c r="BW119" s="1036"/>
      <c r="BX119" s="1036"/>
      <c r="BY119" s="1036"/>
      <c r="BZ119" s="1036"/>
      <c r="CA119" s="1036">
        <v>8286685</v>
      </c>
      <c r="CB119" s="1036"/>
      <c r="CC119" s="1036"/>
      <c r="CD119" s="1036"/>
      <c r="CE119" s="1036"/>
      <c r="CF119" s="1037"/>
      <c r="CG119" s="1038"/>
      <c r="CH119" s="1038"/>
      <c r="CI119" s="1038"/>
      <c r="CJ119" s="1039"/>
      <c r="CK119" s="986"/>
      <c r="CL119" s="987"/>
      <c r="CM119" s="1009" t="s">
        <v>464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133</v>
      </c>
      <c r="DH119" s="1022"/>
      <c r="DI119" s="1022"/>
      <c r="DJ119" s="1022"/>
      <c r="DK119" s="1023"/>
      <c r="DL119" s="1021" t="s">
        <v>133</v>
      </c>
      <c r="DM119" s="1022"/>
      <c r="DN119" s="1022"/>
      <c r="DO119" s="1022"/>
      <c r="DP119" s="1023"/>
      <c r="DQ119" s="1021" t="s">
        <v>133</v>
      </c>
      <c r="DR119" s="1022"/>
      <c r="DS119" s="1022"/>
      <c r="DT119" s="1022"/>
      <c r="DU119" s="1023"/>
      <c r="DV119" s="1024" t="s">
        <v>133</v>
      </c>
      <c r="DW119" s="1025"/>
      <c r="DX119" s="1025"/>
      <c r="DY119" s="1025"/>
      <c r="DZ119" s="1026"/>
    </row>
    <row r="120" spans="1:130" s="221" customFormat="1" ht="26.25" customHeight="1" x14ac:dyDescent="0.15">
      <c r="A120" s="1093"/>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133</v>
      </c>
      <c r="AB120" s="995"/>
      <c r="AC120" s="995"/>
      <c r="AD120" s="995"/>
      <c r="AE120" s="996"/>
      <c r="AF120" s="997" t="s">
        <v>133</v>
      </c>
      <c r="AG120" s="995"/>
      <c r="AH120" s="995"/>
      <c r="AI120" s="995"/>
      <c r="AJ120" s="996"/>
      <c r="AK120" s="997" t="s">
        <v>133</v>
      </c>
      <c r="AL120" s="995"/>
      <c r="AM120" s="995"/>
      <c r="AN120" s="995"/>
      <c r="AO120" s="996"/>
      <c r="AP120" s="998" t="s">
        <v>133</v>
      </c>
      <c r="AQ120" s="999"/>
      <c r="AR120" s="999"/>
      <c r="AS120" s="999"/>
      <c r="AT120" s="1000"/>
      <c r="AU120" s="1027" t="s">
        <v>465</v>
      </c>
      <c r="AV120" s="1028"/>
      <c r="AW120" s="1028"/>
      <c r="AX120" s="1028"/>
      <c r="AY120" s="1029"/>
      <c r="AZ120" s="965" t="s">
        <v>466</v>
      </c>
      <c r="BA120" s="933"/>
      <c r="BB120" s="933"/>
      <c r="BC120" s="933"/>
      <c r="BD120" s="933"/>
      <c r="BE120" s="933"/>
      <c r="BF120" s="933"/>
      <c r="BG120" s="933"/>
      <c r="BH120" s="933"/>
      <c r="BI120" s="933"/>
      <c r="BJ120" s="933"/>
      <c r="BK120" s="933"/>
      <c r="BL120" s="933"/>
      <c r="BM120" s="933"/>
      <c r="BN120" s="933"/>
      <c r="BO120" s="933"/>
      <c r="BP120" s="934"/>
      <c r="BQ120" s="966">
        <v>9916110</v>
      </c>
      <c r="BR120" s="967"/>
      <c r="BS120" s="967"/>
      <c r="BT120" s="967"/>
      <c r="BU120" s="967"/>
      <c r="BV120" s="967">
        <v>11411147</v>
      </c>
      <c r="BW120" s="967"/>
      <c r="BX120" s="967"/>
      <c r="BY120" s="967"/>
      <c r="BZ120" s="967"/>
      <c r="CA120" s="967">
        <v>12992624</v>
      </c>
      <c r="CB120" s="967"/>
      <c r="CC120" s="967"/>
      <c r="CD120" s="967"/>
      <c r="CE120" s="967"/>
      <c r="CF120" s="980">
        <v>112</v>
      </c>
      <c r="CG120" s="981"/>
      <c r="CH120" s="981"/>
      <c r="CI120" s="981"/>
      <c r="CJ120" s="981"/>
      <c r="CK120" s="1042" t="s">
        <v>467</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4711198</v>
      </c>
      <c r="DH120" s="967"/>
      <c r="DI120" s="967"/>
      <c r="DJ120" s="967"/>
      <c r="DK120" s="967"/>
      <c r="DL120" s="967">
        <v>4587013</v>
      </c>
      <c r="DM120" s="967"/>
      <c r="DN120" s="967"/>
      <c r="DO120" s="967"/>
      <c r="DP120" s="967"/>
      <c r="DQ120" s="967">
        <v>4409568</v>
      </c>
      <c r="DR120" s="967"/>
      <c r="DS120" s="967"/>
      <c r="DT120" s="967"/>
      <c r="DU120" s="967"/>
      <c r="DV120" s="968">
        <v>38</v>
      </c>
      <c r="DW120" s="968"/>
      <c r="DX120" s="968"/>
      <c r="DY120" s="968"/>
      <c r="DZ120" s="969"/>
    </row>
    <row r="121" spans="1:130" s="221" customFormat="1" ht="26.25" customHeight="1" x14ac:dyDescent="0.15">
      <c r="A121" s="1093"/>
      <c r="B121" s="985"/>
      <c r="C121" s="1010" t="s">
        <v>468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5883</v>
      </c>
      <c r="AB121" s="995"/>
      <c r="AC121" s="995"/>
      <c r="AD121" s="995"/>
      <c r="AE121" s="996"/>
      <c r="AF121" s="997">
        <v>4804</v>
      </c>
      <c r="AG121" s="995"/>
      <c r="AH121" s="995"/>
      <c r="AI121" s="995"/>
      <c r="AJ121" s="996"/>
      <c r="AK121" s="997">
        <v>4547</v>
      </c>
      <c r="AL121" s="995"/>
      <c r="AM121" s="995"/>
      <c r="AN121" s="995"/>
      <c r="AO121" s="996"/>
      <c r="AP121" s="998">
        <v>0</v>
      </c>
      <c r="AQ121" s="999"/>
      <c r="AR121" s="999"/>
      <c r="AS121" s="999"/>
      <c r="AT121" s="1000"/>
      <c r="AU121" s="1030"/>
      <c r="AV121" s="1031"/>
      <c r="AW121" s="1031"/>
      <c r="AX121" s="1031"/>
      <c r="AY121" s="1032"/>
      <c r="AZ121" s="958" t="s">
        <v>469</v>
      </c>
      <c r="BA121" s="959"/>
      <c r="BB121" s="959"/>
      <c r="BC121" s="959"/>
      <c r="BD121" s="959"/>
      <c r="BE121" s="959"/>
      <c r="BF121" s="959"/>
      <c r="BG121" s="959"/>
      <c r="BH121" s="959"/>
      <c r="BI121" s="959"/>
      <c r="BJ121" s="959"/>
      <c r="BK121" s="959"/>
      <c r="BL121" s="959"/>
      <c r="BM121" s="959"/>
      <c r="BN121" s="959"/>
      <c r="BO121" s="959"/>
      <c r="BP121" s="960"/>
      <c r="BQ121" s="961">
        <v>1203920</v>
      </c>
      <c r="BR121" s="962"/>
      <c r="BS121" s="962"/>
      <c r="BT121" s="962"/>
      <c r="BU121" s="962"/>
      <c r="BV121" s="962">
        <v>1366422</v>
      </c>
      <c r="BW121" s="962"/>
      <c r="BX121" s="962"/>
      <c r="BY121" s="962"/>
      <c r="BZ121" s="962"/>
      <c r="CA121" s="962">
        <v>1394811</v>
      </c>
      <c r="CB121" s="962"/>
      <c r="CC121" s="962"/>
      <c r="CD121" s="962"/>
      <c r="CE121" s="962"/>
      <c r="CF121" s="956">
        <v>12</v>
      </c>
      <c r="CG121" s="957"/>
      <c r="CH121" s="957"/>
      <c r="CI121" s="957"/>
      <c r="CJ121" s="957"/>
      <c r="CK121" s="1045"/>
      <c r="CL121" s="1046"/>
      <c r="CM121" s="1046"/>
      <c r="CN121" s="1046"/>
      <c r="CO121" s="1047"/>
      <c r="CP121" s="1055" t="s">
        <v>412</v>
      </c>
      <c r="CQ121" s="1056"/>
      <c r="CR121" s="1056"/>
      <c r="CS121" s="1056"/>
      <c r="CT121" s="1056"/>
      <c r="CU121" s="1056"/>
      <c r="CV121" s="1056"/>
      <c r="CW121" s="1056"/>
      <c r="CX121" s="1056"/>
      <c r="CY121" s="1056"/>
      <c r="CZ121" s="1056"/>
      <c r="DA121" s="1056"/>
      <c r="DB121" s="1056"/>
      <c r="DC121" s="1056"/>
      <c r="DD121" s="1056"/>
      <c r="DE121" s="1056"/>
      <c r="DF121" s="1057"/>
      <c r="DG121" s="961">
        <v>1077239</v>
      </c>
      <c r="DH121" s="962"/>
      <c r="DI121" s="962"/>
      <c r="DJ121" s="962"/>
      <c r="DK121" s="962"/>
      <c r="DL121" s="962">
        <v>1052765</v>
      </c>
      <c r="DM121" s="962"/>
      <c r="DN121" s="962"/>
      <c r="DO121" s="962"/>
      <c r="DP121" s="962"/>
      <c r="DQ121" s="962">
        <v>982552</v>
      </c>
      <c r="DR121" s="962"/>
      <c r="DS121" s="962"/>
      <c r="DT121" s="962"/>
      <c r="DU121" s="962"/>
      <c r="DV121" s="963">
        <v>8.5</v>
      </c>
      <c r="DW121" s="963"/>
      <c r="DX121" s="963"/>
      <c r="DY121" s="963"/>
      <c r="DZ121" s="964"/>
    </row>
    <row r="122" spans="1:130" s="221" customFormat="1" ht="26.25" customHeight="1" x14ac:dyDescent="0.15">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133</v>
      </c>
      <c r="AB122" s="995"/>
      <c r="AC122" s="995"/>
      <c r="AD122" s="995"/>
      <c r="AE122" s="996"/>
      <c r="AF122" s="997" t="s">
        <v>133</v>
      </c>
      <c r="AG122" s="995"/>
      <c r="AH122" s="995"/>
      <c r="AI122" s="995"/>
      <c r="AJ122" s="996"/>
      <c r="AK122" s="997" t="s">
        <v>133</v>
      </c>
      <c r="AL122" s="995"/>
      <c r="AM122" s="995"/>
      <c r="AN122" s="995"/>
      <c r="AO122" s="996"/>
      <c r="AP122" s="998" t="s">
        <v>133</v>
      </c>
      <c r="AQ122" s="999"/>
      <c r="AR122" s="999"/>
      <c r="AS122" s="999"/>
      <c r="AT122" s="1000"/>
      <c r="AU122" s="1030"/>
      <c r="AV122" s="1031"/>
      <c r="AW122" s="1031"/>
      <c r="AX122" s="1031"/>
      <c r="AY122" s="1032"/>
      <c r="AZ122" s="1009" t="s">
        <v>470</v>
      </c>
      <c r="BA122" s="1001"/>
      <c r="BB122" s="1001"/>
      <c r="BC122" s="1001"/>
      <c r="BD122" s="1001"/>
      <c r="BE122" s="1001"/>
      <c r="BF122" s="1001"/>
      <c r="BG122" s="1001"/>
      <c r="BH122" s="1001"/>
      <c r="BI122" s="1001"/>
      <c r="BJ122" s="1001"/>
      <c r="BK122" s="1001"/>
      <c r="BL122" s="1001"/>
      <c r="BM122" s="1001"/>
      <c r="BN122" s="1001"/>
      <c r="BO122" s="1001"/>
      <c r="BP122" s="1002"/>
      <c r="BQ122" s="1035">
        <v>5069859</v>
      </c>
      <c r="BR122" s="1036"/>
      <c r="BS122" s="1036"/>
      <c r="BT122" s="1036"/>
      <c r="BU122" s="1036"/>
      <c r="BV122" s="1036">
        <v>4182569</v>
      </c>
      <c r="BW122" s="1036"/>
      <c r="BX122" s="1036"/>
      <c r="BY122" s="1036"/>
      <c r="BZ122" s="1036"/>
      <c r="CA122" s="1036">
        <v>3698240</v>
      </c>
      <c r="CB122" s="1036"/>
      <c r="CC122" s="1036"/>
      <c r="CD122" s="1036"/>
      <c r="CE122" s="1036"/>
      <c r="CF122" s="1053">
        <v>31.9</v>
      </c>
      <c r="CG122" s="1054"/>
      <c r="CH122" s="1054"/>
      <c r="CI122" s="1054"/>
      <c r="CJ122" s="1054"/>
      <c r="CK122" s="1045"/>
      <c r="CL122" s="1046"/>
      <c r="CM122" s="1046"/>
      <c r="CN122" s="1046"/>
      <c r="CO122" s="1047"/>
      <c r="CP122" s="1055" t="s">
        <v>410</v>
      </c>
      <c r="CQ122" s="1056"/>
      <c r="CR122" s="1056"/>
      <c r="CS122" s="1056"/>
      <c r="CT122" s="1056"/>
      <c r="CU122" s="1056"/>
      <c r="CV122" s="1056"/>
      <c r="CW122" s="1056"/>
      <c r="CX122" s="1056"/>
      <c r="CY122" s="1056"/>
      <c r="CZ122" s="1056"/>
      <c r="DA122" s="1056"/>
      <c r="DB122" s="1056"/>
      <c r="DC122" s="1056"/>
      <c r="DD122" s="1056"/>
      <c r="DE122" s="1056"/>
      <c r="DF122" s="1057"/>
      <c r="DG122" s="961">
        <v>143415</v>
      </c>
      <c r="DH122" s="962"/>
      <c r="DI122" s="962"/>
      <c r="DJ122" s="962"/>
      <c r="DK122" s="962"/>
      <c r="DL122" s="962">
        <v>24462</v>
      </c>
      <c r="DM122" s="962"/>
      <c r="DN122" s="962"/>
      <c r="DO122" s="962"/>
      <c r="DP122" s="962"/>
      <c r="DQ122" s="962">
        <v>8041</v>
      </c>
      <c r="DR122" s="962"/>
      <c r="DS122" s="962"/>
      <c r="DT122" s="962"/>
      <c r="DU122" s="962"/>
      <c r="DV122" s="963">
        <v>0.1</v>
      </c>
      <c r="DW122" s="963"/>
      <c r="DX122" s="963"/>
      <c r="DY122" s="963"/>
      <c r="DZ122" s="964"/>
    </row>
    <row r="123" spans="1:130" s="221" customFormat="1" ht="26.25" customHeight="1" x14ac:dyDescent="0.15">
      <c r="A123" s="1093"/>
      <c r="B123" s="985"/>
      <c r="C123" s="958" t="s">
        <v>457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133</v>
      </c>
      <c r="AB123" s="995"/>
      <c r="AC123" s="995"/>
      <c r="AD123" s="995"/>
      <c r="AE123" s="996"/>
      <c r="AF123" s="997" t="s">
        <v>133</v>
      </c>
      <c r="AG123" s="995"/>
      <c r="AH123" s="995"/>
      <c r="AI123" s="995"/>
      <c r="AJ123" s="996"/>
      <c r="AK123" s="997" t="s">
        <v>133</v>
      </c>
      <c r="AL123" s="995"/>
      <c r="AM123" s="995"/>
      <c r="AN123" s="995"/>
      <c r="AO123" s="996"/>
      <c r="AP123" s="998" t="s">
        <v>133</v>
      </c>
      <c r="AQ123" s="999"/>
      <c r="AR123" s="999"/>
      <c r="AS123" s="999"/>
      <c r="AT123" s="1000"/>
      <c r="AU123" s="1033"/>
      <c r="AV123" s="1034"/>
      <c r="AW123" s="1034"/>
      <c r="AX123" s="1034"/>
      <c r="AY123" s="1034"/>
      <c r="AZ123" s="242" t="s">
        <v>193</v>
      </c>
      <c r="BA123" s="242"/>
      <c r="BB123" s="242"/>
      <c r="BC123" s="242"/>
      <c r="BD123" s="242"/>
      <c r="BE123" s="242"/>
      <c r="BF123" s="242"/>
      <c r="BG123" s="242"/>
      <c r="BH123" s="242"/>
      <c r="BI123" s="242"/>
      <c r="BJ123" s="242"/>
      <c r="BK123" s="242"/>
      <c r="BL123" s="242"/>
      <c r="BM123" s="242"/>
      <c r="BN123" s="242"/>
      <c r="BO123" s="1013" t="s">
        <v>471</v>
      </c>
      <c r="BP123" s="1041"/>
      <c r="BQ123" s="1099">
        <v>16189889</v>
      </c>
      <c r="BR123" s="1100"/>
      <c r="BS123" s="1100"/>
      <c r="BT123" s="1100"/>
      <c r="BU123" s="1100"/>
      <c r="BV123" s="1100">
        <v>16960138</v>
      </c>
      <c r="BW123" s="1100"/>
      <c r="BX123" s="1100"/>
      <c r="BY123" s="1100"/>
      <c r="BZ123" s="1100"/>
      <c r="CA123" s="1100">
        <v>18085675</v>
      </c>
      <c r="CB123" s="1100"/>
      <c r="CC123" s="1100"/>
      <c r="CD123" s="1100"/>
      <c r="CE123" s="1100"/>
      <c r="CF123" s="1037"/>
      <c r="CG123" s="1038"/>
      <c r="CH123" s="1038"/>
      <c r="CI123" s="1038"/>
      <c r="CJ123" s="1039"/>
      <c r="CK123" s="1045"/>
      <c r="CL123" s="1046"/>
      <c r="CM123" s="1046"/>
      <c r="CN123" s="1046"/>
      <c r="CO123" s="1047"/>
      <c r="CP123" s="1055" t="s">
        <v>413</v>
      </c>
      <c r="CQ123" s="1056"/>
      <c r="CR123" s="1056"/>
      <c r="CS123" s="1056"/>
      <c r="CT123" s="1056"/>
      <c r="CU123" s="1056"/>
      <c r="CV123" s="1056"/>
      <c r="CW123" s="1056"/>
      <c r="CX123" s="1056"/>
      <c r="CY123" s="1056"/>
      <c r="CZ123" s="1056"/>
      <c r="DA123" s="1056"/>
      <c r="DB123" s="1056"/>
      <c r="DC123" s="1056"/>
      <c r="DD123" s="1056"/>
      <c r="DE123" s="1056"/>
      <c r="DF123" s="1057"/>
      <c r="DG123" s="994" t="s">
        <v>133</v>
      </c>
      <c r="DH123" s="995"/>
      <c r="DI123" s="995"/>
      <c r="DJ123" s="995"/>
      <c r="DK123" s="996"/>
      <c r="DL123" s="997" t="s">
        <v>133</v>
      </c>
      <c r="DM123" s="995"/>
      <c r="DN123" s="995"/>
      <c r="DO123" s="995"/>
      <c r="DP123" s="996"/>
      <c r="DQ123" s="997" t="s">
        <v>133</v>
      </c>
      <c r="DR123" s="995"/>
      <c r="DS123" s="995"/>
      <c r="DT123" s="995"/>
      <c r="DU123" s="996"/>
      <c r="DV123" s="998" t="s">
        <v>133</v>
      </c>
      <c r="DW123" s="999"/>
      <c r="DX123" s="999"/>
      <c r="DY123" s="999"/>
      <c r="DZ123" s="1000"/>
    </row>
    <row r="124" spans="1:130" s="221" customFormat="1" ht="26.25" customHeight="1" thickBot="1" x14ac:dyDescent="0.2">
      <c r="A124" s="1093"/>
      <c r="B124" s="985"/>
      <c r="C124" s="958" t="s">
        <v>460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133</v>
      </c>
      <c r="AB124" s="995"/>
      <c r="AC124" s="995"/>
      <c r="AD124" s="995"/>
      <c r="AE124" s="996"/>
      <c r="AF124" s="997" t="s">
        <v>133</v>
      </c>
      <c r="AG124" s="995"/>
      <c r="AH124" s="995"/>
      <c r="AI124" s="995"/>
      <c r="AJ124" s="996"/>
      <c r="AK124" s="997" t="s">
        <v>133</v>
      </c>
      <c r="AL124" s="995"/>
      <c r="AM124" s="995"/>
      <c r="AN124" s="995"/>
      <c r="AO124" s="996"/>
      <c r="AP124" s="998" t="s">
        <v>133</v>
      </c>
      <c r="AQ124" s="999"/>
      <c r="AR124" s="999"/>
      <c r="AS124" s="999"/>
      <c r="AT124" s="1000"/>
      <c r="AU124" s="1095" t="s">
        <v>472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133</v>
      </c>
      <c r="BR124" s="1063"/>
      <c r="BS124" s="1063"/>
      <c r="BT124" s="1063"/>
      <c r="BU124" s="1063"/>
      <c r="BV124" s="1063" t="s">
        <v>133</v>
      </c>
      <c r="BW124" s="1063"/>
      <c r="BX124" s="1063"/>
      <c r="BY124" s="1063"/>
      <c r="BZ124" s="1063"/>
      <c r="CA124" s="1063" t="s">
        <v>133</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133</v>
      </c>
      <c r="DH124" s="1022"/>
      <c r="DI124" s="1022"/>
      <c r="DJ124" s="1022"/>
      <c r="DK124" s="1023"/>
      <c r="DL124" s="1021" t="s">
        <v>133</v>
      </c>
      <c r="DM124" s="1022"/>
      <c r="DN124" s="1022"/>
      <c r="DO124" s="1022"/>
      <c r="DP124" s="1023"/>
      <c r="DQ124" s="1021" t="s">
        <v>133</v>
      </c>
      <c r="DR124" s="1022"/>
      <c r="DS124" s="1022"/>
      <c r="DT124" s="1022"/>
      <c r="DU124" s="1023"/>
      <c r="DV124" s="1024" t="s">
        <v>133</v>
      </c>
      <c r="DW124" s="1025"/>
      <c r="DX124" s="1025"/>
      <c r="DY124" s="1025"/>
      <c r="DZ124" s="1026"/>
    </row>
    <row r="125" spans="1:130" s="221" customFormat="1" ht="26.25" customHeight="1" x14ac:dyDescent="0.15">
      <c r="A125" s="1093"/>
      <c r="B125" s="985"/>
      <c r="C125" s="958" t="s">
        <v>462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133</v>
      </c>
      <c r="AB125" s="995"/>
      <c r="AC125" s="995"/>
      <c r="AD125" s="995"/>
      <c r="AE125" s="996"/>
      <c r="AF125" s="997" t="s">
        <v>133</v>
      </c>
      <c r="AG125" s="995"/>
      <c r="AH125" s="995"/>
      <c r="AI125" s="995"/>
      <c r="AJ125" s="996"/>
      <c r="AK125" s="997" t="s">
        <v>133</v>
      </c>
      <c r="AL125" s="995"/>
      <c r="AM125" s="995"/>
      <c r="AN125" s="995"/>
      <c r="AO125" s="996"/>
      <c r="AP125" s="998" t="s">
        <v>133</v>
      </c>
      <c r="AQ125" s="999"/>
      <c r="AR125" s="999"/>
      <c r="AS125" s="999"/>
      <c r="AT125" s="100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8" t="s">
        <v>474</v>
      </c>
      <c r="CL125" s="1043"/>
      <c r="CM125" s="1043"/>
      <c r="CN125" s="1043"/>
      <c r="CO125" s="1044"/>
      <c r="CP125" s="965" t="s">
        <v>475</v>
      </c>
      <c r="CQ125" s="933"/>
      <c r="CR125" s="933"/>
      <c r="CS125" s="933"/>
      <c r="CT125" s="933"/>
      <c r="CU125" s="933"/>
      <c r="CV125" s="933"/>
      <c r="CW125" s="933"/>
      <c r="CX125" s="933"/>
      <c r="CY125" s="933"/>
      <c r="CZ125" s="933"/>
      <c r="DA125" s="933"/>
      <c r="DB125" s="933"/>
      <c r="DC125" s="933"/>
      <c r="DD125" s="933"/>
      <c r="DE125" s="933"/>
      <c r="DF125" s="934"/>
      <c r="DG125" s="966" t="s">
        <v>133</v>
      </c>
      <c r="DH125" s="967"/>
      <c r="DI125" s="967"/>
      <c r="DJ125" s="967"/>
      <c r="DK125" s="967"/>
      <c r="DL125" s="967" t="s">
        <v>133</v>
      </c>
      <c r="DM125" s="967"/>
      <c r="DN125" s="967"/>
      <c r="DO125" s="967"/>
      <c r="DP125" s="967"/>
      <c r="DQ125" s="967" t="s">
        <v>133</v>
      </c>
      <c r="DR125" s="967"/>
      <c r="DS125" s="967"/>
      <c r="DT125" s="967"/>
      <c r="DU125" s="967"/>
      <c r="DV125" s="968" t="s">
        <v>133</v>
      </c>
      <c r="DW125" s="968"/>
      <c r="DX125" s="968"/>
      <c r="DY125" s="968"/>
      <c r="DZ125" s="969"/>
    </row>
    <row r="126" spans="1:130" s="221" customFormat="1" ht="26.25" customHeight="1" thickBot="1" x14ac:dyDescent="0.2">
      <c r="A126" s="1093"/>
      <c r="B126" s="985"/>
      <c r="C126" s="958" t="s">
        <v>464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133</v>
      </c>
      <c r="AB126" s="995"/>
      <c r="AC126" s="995"/>
      <c r="AD126" s="995"/>
      <c r="AE126" s="996"/>
      <c r="AF126" s="997" t="s">
        <v>133</v>
      </c>
      <c r="AG126" s="995"/>
      <c r="AH126" s="995"/>
      <c r="AI126" s="995"/>
      <c r="AJ126" s="996"/>
      <c r="AK126" s="997" t="s">
        <v>133</v>
      </c>
      <c r="AL126" s="995"/>
      <c r="AM126" s="995"/>
      <c r="AN126" s="995"/>
      <c r="AO126" s="996"/>
      <c r="AP126" s="998" t="s">
        <v>133</v>
      </c>
      <c r="AQ126" s="999"/>
      <c r="AR126" s="999"/>
      <c r="AS126" s="999"/>
      <c r="AT126" s="100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9"/>
      <c r="CL126" s="1046"/>
      <c r="CM126" s="1046"/>
      <c r="CN126" s="1046"/>
      <c r="CO126" s="1047"/>
      <c r="CP126" s="958" t="s">
        <v>476</v>
      </c>
      <c r="CQ126" s="959"/>
      <c r="CR126" s="959"/>
      <c r="CS126" s="959"/>
      <c r="CT126" s="959"/>
      <c r="CU126" s="959"/>
      <c r="CV126" s="959"/>
      <c r="CW126" s="959"/>
      <c r="CX126" s="959"/>
      <c r="CY126" s="959"/>
      <c r="CZ126" s="959"/>
      <c r="DA126" s="959"/>
      <c r="DB126" s="959"/>
      <c r="DC126" s="959"/>
      <c r="DD126" s="959"/>
      <c r="DE126" s="959"/>
      <c r="DF126" s="960"/>
      <c r="DG126" s="961" t="s">
        <v>133</v>
      </c>
      <c r="DH126" s="962"/>
      <c r="DI126" s="962"/>
      <c r="DJ126" s="962"/>
      <c r="DK126" s="962"/>
      <c r="DL126" s="962" t="s">
        <v>133</v>
      </c>
      <c r="DM126" s="962"/>
      <c r="DN126" s="962"/>
      <c r="DO126" s="962"/>
      <c r="DP126" s="962"/>
      <c r="DQ126" s="962" t="s">
        <v>133</v>
      </c>
      <c r="DR126" s="962"/>
      <c r="DS126" s="962"/>
      <c r="DT126" s="962"/>
      <c r="DU126" s="962"/>
      <c r="DV126" s="963" t="s">
        <v>133</v>
      </c>
      <c r="DW126" s="963"/>
      <c r="DX126" s="963"/>
      <c r="DY126" s="963"/>
      <c r="DZ126" s="964"/>
    </row>
    <row r="127" spans="1:130" s="221" customFormat="1" ht="26.25" customHeight="1" x14ac:dyDescent="0.15">
      <c r="A127" s="1094"/>
      <c r="B127" s="987"/>
      <c r="C127" s="1009" t="s">
        <v>477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133</v>
      </c>
      <c r="AB127" s="995"/>
      <c r="AC127" s="995"/>
      <c r="AD127" s="995"/>
      <c r="AE127" s="996"/>
      <c r="AF127" s="997" t="s">
        <v>133</v>
      </c>
      <c r="AG127" s="995"/>
      <c r="AH127" s="995"/>
      <c r="AI127" s="995"/>
      <c r="AJ127" s="996"/>
      <c r="AK127" s="997" t="s">
        <v>133</v>
      </c>
      <c r="AL127" s="995"/>
      <c r="AM127" s="995"/>
      <c r="AN127" s="995"/>
      <c r="AO127" s="996"/>
      <c r="AP127" s="998" t="s">
        <v>133</v>
      </c>
      <c r="AQ127" s="999"/>
      <c r="AR127" s="999"/>
      <c r="AS127" s="999"/>
      <c r="AT127" s="1000"/>
      <c r="AU127" s="223"/>
      <c r="AV127" s="223"/>
      <c r="AW127" s="223"/>
      <c r="AX127" s="1067" t="s">
        <v>478</v>
      </c>
      <c r="AY127" s="1068"/>
      <c r="AZ127" s="1068"/>
      <c r="BA127" s="1068"/>
      <c r="BB127" s="1068"/>
      <c r="BC127" s="1068"/>
      <c r="BD127" s="1068"/>
      <c r="BE127" s="1069"/>
      <c r="BF127" s="1070" t="s">
        <v>479</v>
      </c>
      <c r="BG127" s="1068"/>
      <c r="BH127" s="1068"/>
      <c r="BI127" s="1068"/>
      <c r="BJ127" s="1068"/>
      <c r="BK127" s="1068"/>
      <c r="BL127" s="1069"/>
      <c r="BM127" s="1070" t="s">
        <v>480</v>
      </c>
      <c r="BN127" s="1068"/>
      <c r="BO127" s="1068"/>
      <c r="BP127" s="1068"/>
      <c r="BQ127" s="1068"/>
      <c r="BR127" s="1068"/>
      <c r="BS127" s="1069"/>
      <c r="BT127" s="1070" t="s">
        <v>481</v>
      </c>
      <c r="BU127" s="1068"/>
      <c r="BV127" s="1068"/>
      <c r="BW127" s="1068"/>
      <c r="BX127" s="1068"/>
      <c r="BY127" s="1068"/>
      <c r="BZ127" s="1091"/>
      <c r="CA127" s="223"/>
      <c r="CB127" s="223"/>
      <c r="CC127" s="223"/>
      <c r="CD127" s="246"/>
      <c r="CE127" s="246"/>
      <c r="CF127" s="246"/>
      <c r="CG127" s="223"/>
      <c r="CH127" s="223"/>
      <c r="CI127" s="223"/>
      <c r="CJ127" s="245"/>
      <c r="CK127" s="1059"/>
      <c r="CL127" s="1046"/>
      <c r="CM127" s="1046"/>
      <c r="CN127" s="1046"/>
      <c r="CO127" s="1047"/>
      <c r="CP127" s="958" t="s">
        <v>482</v>
      </c>
      <c r="CQ127" s="959"/>
      <c r="CR127" s="959"/>
      <c r="CS127" s="959"/>
      <c r="CT127" s="959"/>
      <c r="CU127" s="959"/>
      <c r="CV127" s="959"/>
      <c r="CW127" s="959"/>
      <c r="CX127" s="959"/>
      <c r="CY127" s="959"/>
      <c r="CZ127" s="959"/>
      <c r="DA127" s="959"/>
      <c r="DB127" s="959"/>
      <c r="DC127" s="959"/>
      <c r="DD127" s="959"/>
      <c r="DE127" s="959"/>
      <c r="DF127" s="960"/>
      <c r="DG127" s="961" t="s">
        <v>133</v>
      </c>
      <c r="DH127" s="962"/>
      <c r="DI127" s="962"/>
      <c r="DJ127" s="962"/>
      <c r="DK127" s="962"/>
      <c r="DL127" s="962" t="s">
        <v>133</v>
      </c>
      <c r="DM127" s="962"/>
      <c r="DN127" s="962"/>
      <c r="DO127" s="962"/>
      <c r="DP127" s="962"/>
      <c r="DQ127" s="962" t="s">
        <v>133</v>
      </c>
      <c r="DR127" s="962"/>
      <c r="DS127" s="962"/>
      <c r="DT127" s="962"/>
      <c r="DU127" s="962"/>
      <c r="DV127" s="963" t="s">
        <v>133</v>
      </c>
      <c r="DW127" s="963"/>
      <c r="DX127" s="963"/>
      <c r="DY127" s="963"/>
      <c r="DZ127" s="964"/>
    </row>
    <row r="128" spans="1:130" s="221" customFormat="1" ht="26.25" customHeight="1" thickBot="1" x14ac:dyDescent="0.2">
      <c r="A128" s="1077" t="s">
        <v>483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484</v>
      </c>
      <c r="X128" s="1079"/>
      <c r="Y128" s="1079"/>
      <c r="Z128" s="1080"/>
      <c r="AA128" s="1081">
        <v>183562</v>
      </c>
      <c r="AB128" s="1082"/>
      <c r="AC128" s="1082"/>
      <c r="AD128" s="1082"/>
      <c r="AE128" s="1083"/>
      <c r="AF128" s="1084">
        <v>199009</v>
      </c>
      <c r="AG128" s="1082"/>
      <c r="AH128" s="1082"/>
      <c r="AI128" s="1082"/>
      <c r="AJ128" s="1083"/>
      <c r="AK128" s="1084">
        <v>165201</v>
      </c>
      <c r="AL128" s="1082"/>
      <c r="AM128" s="1082"/>
      <c r="AN128" s="1082"/>
      <c r="AO128" s="1083"/>
      <c r="AP128" s="1085"/>
      <c r="AQ128" s="1086"/>
      <c r="AR128" s="1086"/>
      <c r="AS128" s="1086"/>
      <c r="AT128" s="1087"/>
      <c r="AU128" s="223"/>
      <c r="AV128" s="223"/>
      <c r="AW128" s="223"/>
      <c r="AX128" s="932" t="s">
        <v>485</v>
      </c>
      <c r="AY128" s="933"/>
      <c r="AZ128" s="933"/>
      <c r="BA128" s="933"/>
      <c r="BB128" s="933"/>
      <c r="BC128" s="933"/>
      <c r="BD128" s="933"/>
      <c r="BE128" s="934"/>
      <c r="BF128" s="1088" t="s">
        <v>133</v>
      </c>
      <c r="BG128" s="1089"/>
      <c r="BH128" s="1089"/>
      <c r="BI128" s="1089"/>
      <c r="BJ128" s="1089"/>
      <c r="BK128" s="1089"/>
      <c r="BL128" s="1090"/>
      <c r="BM128" s="1088">
        <v>13.03</v>
      </c>
      <c r="BN128" s="1089"/>
      <c r="BO128" s="1089"/>
      <c r="BP128" s="1089"/>
      <c r="BQ128" s="1089"/>
      <c r="BR128" s="1089"/>
      <c r="BS128" s="1090"/>
      <c r="BT128" s="1088">
        <v>20</v>
      </c>
      <c r="BU128" s="1089"/>
      <c r="BV128" s="1089"/>
      <c r="BW128" s="1089"/>
      <c r="BX128" s="1089"/>
      <c r="BY128" s="1089"/>
      <c r="BZ128" s="1112"/>
      <c r="CA128" s="246"/>
      <c r="CB128" s="246"/>
      <c r="CC128" s="246"/>
      <c r="CD128" s="246"/>
      <c r="CE128" s="246"/>
      <c r="CF128" s="246"/>
      <c r="CG128" s="223"/>
      <c r="CH128" s="223"/>
      <c r="CI128" s="223"/>
      <c r="CJ128" s="245"/>
      <c r="CK128" s="1060"/>
      <c r="CL128" s="1061"/>
      <c r="CM128" s="1061"/>
      <c r="CN128" s="1061"/>
      <c r="CO128" s="1062"/>
      <c r="CP128" s="1071" t="s">
        <v>486</v>
      </c>
      <c r="CQ128" s="831"/>
      <c r="CR128" s="831"/>
      <c r="CS128" s="831"/>
      <c r="CT128" s="831"/>
      <c r="CU128" s="831"/>
      <c r="CV128" s="831"/>
      <c r="CW128" s="831"/>
      <c r="CX128" s="831"/>
      <c r="CY128" s="831"/>
      <c r="CZ128" s="831"/>
      <c r="DA128" s="831"/>
      <c r="DB128" s="831"/>
      <c r="DC128" s="831"/>
      <c r="DD128" s="831"/>
      <c r="DE128" s="831"/>
      <c r="DF128" s="1072"/>
      <c r="DG128" s="1073" t="s">
        <v>133</v>
      </c>
      <c r="DH128" s="1074"/>
      <c r="DI128" s="1074"/>
      <c r="DJ128" s="1074"/>
      <c r="DK128" s="1074"/>
      <c r="DL128" s="1074">
        <v>1789</v>
      </c>
      <c r="DM128" s="1074"/>
      <c r="DN128" s="1074"/>
      <c r="DO128" s="1074"/>
      <c r="DP128" s="1074"/>
      <c r="DQ128" s="1074">
        <v>183</v>
      </c>
      <c r="DR128" s="1074"/>
      <c r="DS128" s="1074"/>
      <c r="DT128" s="1074"/>
      <c r="DU128" s="1074"/>
      <c r="DV128" s="1075">
        <v>0</v>
      </c>
      <c r="DW128" s="1075"/>
      <c r="DX128" s="1075"/>
      <c r="DY128" s="1075"/>
      <c r="DZ128" s="1076"/>
    </row>
    <row r="129" spans="1:131" s="221" customFormat="1" ht="26.25" customHeight="1" x14ac:dyDescent="0.15">
      <c r="A129" s="970" t="s">
        <v>112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487</v>
      </c>
      <c r="X129" s="1107"/>
      <c r="Y129" s="1107"/>
      <c r="Z129" s="1108"/>
      <c r="AA129" s="994">
        <v>11282856</v>
      </c>
      <c r="AB129" s="995"/>
      <c r="AC129" s="995"/>
      <c r="AD129" s="995"/>
      <c r="AE129" s="996"/>
      <c r="AF129" s="997">
        <v>12250167</v>
      </c>
      <c r="AG129" s="995"/>
      <c r="AH129" s="995"/>
      <c r="AI129" s="995"/>
      <c r="AJ129" s="996"/>
      <c r="AK129" s="997">
        <v>12254433</v>
      </c>
      <c r="AL129" s="995"/>
      <c r="AM129" s="995"/>
      <c r="AN129" s="995"/>
      <c r="AO129" s="996"/>
      <c r="AP129" s="1109"/>
      <c r="AQ129" s="1110"/>
      <c r="AR129" s="1110"/>
      <c r="AS129" s="1110"/>
      <c r="AT129" s="1111"/>
      <c r="AU129" s="224"/>
      <c r="AV129" s="224"/>
      <c r="AW129" s="224"/>
      <c r="AX129" s="1101" t="s">
        <v>488</v>
      </c>
      <c r="AY129" s="959"/>
      <c r="AZ129" s="959"/>
      <c r="BA129" s="959"/>
      <c r="BB129" s="959"/>
      <c r="BC129" s="959"/>
      <c r="BD129" s="959"/>
      <c r="BE129" s="960"/>
      <c r="BF129" s="1102" t="s">
        <v>133</v>
      </c>
      <c r="BG129" s="1103"/>
      <c r="BH129" s="1103"/>
      <c r="BI129" s="1103"/>
      <c r="BJ129" s="1103"/>
      <c r="BK129" s="1103"/>
      <c r="BL129" s="1104"/>
      <c r="BM129" s="1102">
        <v>18.03</v>
      </c>
      <c r="BN129" s="1103"/>
      <c r="BO129" s="1103"/>
      <c r="BP129" s="1103"/>
      <c r="BQ129" s="1103"/>
      <c r="BR129" s="1103"/>
      <c r="BS129" s="1104"/>
      <c r="BT129" s="1102">
        <v>30</v>
      </c>
      <c r="BU129" s="1103"/>
      <c r="BV129" s="1103"/>
      <c r="BW129" s="1103"/>
      <c r="BX129" s="1103"/>
      <c r="BY129" s="1103"/>
      <c r="BZ129" s="11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70" t="s">
        <v>489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490</v>
      </c>
      <c r="X130" s="1107"/>
      <c r="Y130" s="1107"/>
      <c r="Z130" s="1108"/>
      <c r="AA130" s="994">
        <v>790252</v>
      </c>
      <c r="AB130" s="995"/>
      <c r="AC130" s="995"/>
      <c r="AD130" s="995"/>
      <c r="AE130" s="996"/>
      <c r="AF130" s="997">
        <v>723992</v>
      </c>
      <c r="AG130" s="995"/>
      <c r="AH130" s="995"/>
      <c r="AI130" s="995"/>
      <c r="AJ130" s="996"/>
      <c r="AK130" s="997">
        <v>650890</v>
      </c>
      <c r="AL130" s="995"/>
      <c r="AM130" s="995"/>
      <c r="AN130" s="995"/>
      <c r="AO130" s="996"/>
      <c r="AP130" s="1109"/>
      <c r="AQ130" s="1110"/>
      <c r="AR130" s="1110"/>
      <c r="AS130" s="1110"/>
      <c r="AT130" s="1111"/>
      <c r="AU130" s="224"/>
      <c r="AV130" s="224"/>
      <c r="AW130" s="224"/>
      <c r="AX130" s="1101" t="s">
        <v>491</v>
      </c>
      <c r="AY130" s="959"/>
      <c r="AZ130" s="959"/>
      <c r="BA130" s="959"/>
      <c r="BB130" s="959"/>
      <c r="BC130" s="959"/>
      <c r="BD130" s="959"/>
      <c r="BE130" s="960"/>
      <c r="BF130" s="1137">
        <v>3.1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40">
        <v>10492604</v>
      </c>
      <c r="AB131" s="1022"/>
      <c r="AC131" s="1022"/>
      <c r="AD131" s="1022"/>
      <c r="AE131" s="1023"/>
      <c r="AF131" s="1021">
        <v>11526175</v>
      </c>
      <c r="AG131" s="1022"/>
      <c r="AH131" s="1022"/>
      <c r="AI131" s="1022"/>
      <c r="AJ131" s="1023"/>
      <c r="AK131" s="1021">
        <v>11603543</v>
      </c>
      <c r="AL131" s="1022"/>
      <c r="AM131" s="1022"/>
      <c r="AN131" s="1022"/>
      <c r="AO131" s="1023"/>
      <c r="AP131" s="1146"/>
      <c r="AQ131" s="1147"/>
      <c r="AR131" s="1147"/>
      <c r="AS131" s="1147"/>
      <c r="AT131" s="1148"/>
      <c r="AU131" s="224"/>
      <c r="AV131" s="224"/>
      <c r="AW131" s="224"/>
      <c r="AX131" s="1119" t="s">
        <v>493</v>
      </c>
      <c r="AY131" s="831"/>
      <c r="AZ131" s="831"/>
      <c r="BA131" s="831"/>
      <c r="BB131" s="831"/>
      <c r="BC131" s="831"/>
      <c r="BD131" s="831"/>
      <c r="BE131" s="1072"/>
      <c r="BF131" s="1120" t="s">
        <v>133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6" t="s">
        <v>494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495</v>
      </c>
      <c r="W132" s="1130"/>
      <c r="X132" s="1130"/>
      <c r="Y132" s="1130"/>
      <c r="Z132" s="1131"/>
      <c r="AA132" s="1132">
        <v>3.7362413000000001</v>
      </c>
      <c r="AB132" s="1133"/>
      <c r="AC132" s="1133"/>
      <c r="AD132" s="1133"/>
      <c r="AE132" s="1134"/>
      <c r="AF132" s="1135">
        <v>3.0165253999999999</v>
      </c>
      <c r="AG132" s="1133"/>
      <c r="AH132" s="1133"/>
      <c r="AI132" s="1133"/>
      <c r="AJ132" s="1134"/>
      <c r="AK132" s="1135">
        <v>2.8216554</v>
      </c>
      <c r="AL132" s="1133"/>
      <c r="AM132" s="1133"/>
      <c r="AN132" s="1133"/>
      <c r="AO132" s="1134"/>
      <c r="AP132" s="1037"/>
      <c r="AQ132" s="1038"/>
      <c r="AR132" s="1038"/>
      <c r="AS132" s="1038"/>
      <c r="AT132" s="113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496</v>
      </c>
      <c r="W133" s="1113"/>
      <c r="X133" s="1113"/>
      <c r="Y133" s="1113"/>
      <c r="Z133" s="1114"/>
      <c r="AA133" s="1115">
        <v>4.0999999999999996</v>
      </c>
      <c r="AB133" s="1116"/>
      <c r="AC133" s="1116"/>
      <c r="AD133" s="1116"/>
      <c r="AE133" s="1117"/>
      <c r="AF133" s="1115">
        <v>3.7</v>
      </c>
      <c r="AG133" s="1116"/>
      <c r="AH133" s="1116"/>
      <c r="AI133" s="1116"/>
      <c r="AJ133" s="1117"/>
      <c r="AK133" s="1115">
        <v>3.1</v>
      </c>
      <c r="AL133" s="1116"/>
      <c r="AM133" s="1116"/>
      <c r="AN133" s="1116"/>
      <c r="AO133" s="1117"/>
      <c r="AP133" s="1064"/>
      <c r="AQ133" s="1065"/>
      <c r="AR133" s="1065"/>
      <c r="AS133" s="1065"/>
      <c r="AT133" s="111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FFamDpuXL9tYdSPPAA9mxsMtvu9CEsm2pbZRpUYVbv9iutD/r1y3LwzGbCzWUcy5cU4pHX1pme94niSrNP2KQ==" saltValue="3wlvzjDTRJwVbN50UNCz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CH102:CL102"/>
    <mergeCell ref="CM102:CQ102"/>
    <mergeCell ref="CR102:CV102"/>
    <mergeCell ref="CW102:DA102"/>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86:DZ86"/>
    <mergeCell ref="CR86:CV86"/>
    <mergeCell ref="CW86:DA86"/>
    <mergeCell ref="DB86:DF86"/>
    <mergeCell ref="DG86:DK86"/>
    <mergeCell ref="DL86:DP86"/>
    <mergeCell ref="DQ86:DU86"/>
    <mergeCell ref="BS86:CG86"/>
    <mergeCell ref="CH86:CL86"/>
    <mergeCell ref="CM86:CQ86"/>
    <mergeCell ref="AU87:AY87"/>
    <mergeCell ref="AZ87:BD87"/>
    <mergeCell ref="AP86:AT86"/>
    <mergeCell ref="AU86:AY86"/>
    <mergeCell ref="AZ86:BD86"/>
    <mergeCell ref="B86:P86"/>
    <mergeCell ref="Q86:U86"/>
    <mergeCell ref="V86:Z86"/>
    <mergeCell ref="AA86:AE86"/>
    <mergeCell ref="AF86:AJ86"/>
    <mergeCell ref="DG87:DK87"/>
    <mergeCell ref="DL87:DP87"/>
    <mergeCell ref="DQ87:DU87"/>
    <mergeCell ref="DV87:DZ87"/>
    <mergeCell ref="BS87:CG87"/>
    <mergeCell ref="CH87:CL87"/>
    <mergeCell ref="CM87:CQ87"/>
    <mergeCell ref="CR87:CV87"/>
    <mergeCell ref="CW87:DA87"/>
    <mergeCell ref="DB87:DF87"/>
    <mergeCell ref="BS84:CG84"/>
    <mergeCell ref="CH84:CL84"/>
    <mergeCell ref="CM84:CQ84"/>
    <mergeCell ref="DG83:DK83"/>
    <mergeCell ref="DL83:DP83"/>
    <mergeCell ref="DQ83:DU83"/>
    <mergeCell ref="DV83:DZ83"/>
    <mergeCell ref="BS83:CG83"/>
    <mergeCell ref="CH83:CL83"/>
    <mergeCell ref="CM83:CQ83"/>
    <mergeCell ref="CR83:CV83"/>
    <mergeCell ref="CW83:DA83"/>
    <mergeCell ref="DB83:DF83"/>
    <mergeCell ref="DG85:DK85"/>
    <mergeCell ref="DL85:DP85"/>
    <mergeCell ref="DQ85:DU85"/>
    <mergeCell ref="DV85:DZ85"/>
    <mergeCell ref="BS85:CG85"/>
    <mergeCell ref="CH85:CL85"/>
    <mergeCell ref="CM85:CQ85"/>
    <mergeCell ref="CR85:CV85"/>
    <mergeCell ref="CW85:DA85"/>
    <mergeCell ref="DB85:DF85"/>
    <mergeCell ref="DV84:DZ84"/>
    <mergeCell ref="CR84:CV84"/>
    <mergeCell ref="CW84:DA84"/>
    <mergeCell ref="DB84:DF84"/>
    <mergeCell ref="DG84:DK84"/>
    <mergeCell ref="DL84:DP84"/>
    <mergeCell ref="DQ84:DU84"/>
    <mergeCell ref="DV82:DZ82"/>
    <mergeCell ref="CR82:CV82"/>
    <mergeCell ref="CW82:DA82"/>
    <mergeCell ref="DB82:DF82"/>
    <mergeCell ref="DG82:DK82"/>
    <mergeCell ref="DL82:DP82"/>
    <mergeCell ref="DQ82:DU82"/>
    <mergeCell ref="BS82:CG82"/>
    <mergeCell ref="CH82:CL82"/>
    <mergeCell ref="CM82:CQ82"/>
    <mergeCell ref="B83:P83"/>
    <mergeCell ref="Q83:U83"/>
    <mergeCell ref="V83:Z83"/>
    <mergeCell ref="AA83:AE83"/>
    <mergeCell ref="AF83:AJ83"/>
    <mergeCell ref="AK83:AO83"/>
    <mergeCell ref="AP83:AT83"/>
    <mergeCell ref="AU83:AY83"/>
    <mergeCell ref="AZ83:BD83"/>
    <mergeCell ref="AP82:AT82"/>
    <mergeCell ref="AU82:AY82"/>
    <mergeCell ref="AZ82:BD82"/>
    <mergeCell ref="B82:P82"/>
    <mergeCell ref="Q82:U82"/>
    <mergeCell ref="V82:Z82"/>
    <mergeCell ref="AA82:AE82"/>
    <mergeCell ref="AF82:AJ82"/>
    <mergeCell ref="AK82:AO82"/>
    <mergeCell ref="DG81:DK81"/>
    <mergeCell ref="DL81:DP81"/>
    <mergeCell ref="DQ81:DU81"/>
    <mergeCell ref="DV81:DZ81"/>
    <mergeCell ref="BS81:CG81"/>
    <mergeCell ref="CH81:CL81"/>
    <mergeCell ref="CM81:CQ81"/>
    <mergeCell ref="CR81:CV81"/>
    <mergeCell ref="CW81:DA81"/>
    <mergeCell ref="DB81:DF81"/>
    <mergeCell ref="DV80:DZ80"/>
    <mergeCell ref="CR80:CV80"/>
    <mergeCell ref="CW80:DA80"/>
    <mergeCell ref="DB80:DF80"/>
    <mergeCell ref="DG80:DK80"/>
    <mergeCell ref="DL80:DP80"/>
    <mergeCell ref="DQ80:DU80"/>
    <mergeCell ref="BS80:CG80"/>
    <mergeCell ref="CH80:CL80"/>
    <mergeCell ref="CM80:CQ80"/>
    <mergeCell ref="DV78:DZ78"/>
    <mergeCell ref="CR78:CV78"/>
    <mergeCell ref="CW78:DA78"/>
    <mergeCell ref="DB78:DF78"/>
    <mergeCell ref="DG78:DK78"/>
    <mergeCell ref="DL78:DP78"/>
    <mergeCell ref="DQ78:DU78"/>
    <mergeCell ref="BS78:CG78"/>
    <mergeCell ref="CH78:CL78"/>
    <mergeCell ref="CM78:CQ78"/>
    <mergeCell ref="B79:P79"/>
    <mergeCell ref="Q79:U79"/>
    <mergeCell ref="V79:Z79"/>
    <mergeCell ref="AA79:AE79"/>
    <mergeCell ref="AF79:AJ79"/>
    <mergeCell ref="AK79:AO79"/>
    <mergeCell ref="AP79:AT79"/>
    <mergeCell ref="AU79:AY79"/>
    <mergeCell ref="AZ79:BD79"/>
    <mergeCell ref="AP78:AT78"/>
    <mergeCell ref="DG79:DK79"/>
    <mergeCell ref="DL79:DP79"/>
    <mergeCell ref="DQ79:DU79"/>
    <mergeCell ref="DV79:DZ79"/>
    <mergeCell ref="BS79:CG79"/>
    <mergeCell ref="CH79:CL79"/>
    <mergeCell ref="CM79:CQ79"/>
    <mergeCell ref="CR79:CV79"/>
    <mergeCell ref="CW79:DA79"/>
    <mergeCell ref="DB79:DF79"/>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BS76:CG76"/>
    <mergeCell ref="CH76:CL76"/>
    <mergeCell ref="CM76:CQ76"/>
    <mergeCell ref="DV74:DZ74"/>
    <mergeCell ref="CR74:CV74"/>
    <mergeCell ref="CW74:DA74"/>
    <mergeCell ref="DB74:DF74"/>
    <mergeCell ref="DG74:DK74"/>
    <mergeCell ref="DL74:DP74"/>
    <mergeCell ref="DQ74:DU74"/>
    <mergeCell ref="BS74:CG74"/>
    <mergeCell ref="CH74:CL74"/>
    <mergeCell ref="CM74:CQ74"/>
    <mergeCell ref="B75:P75"/>
    <mergeCell ref="Q75:U75"/>
    <mergeCell ref="V75:Z75"/>
    <mergeCell ref="AA75:AE75"/>
    <mergeCell ref="AF75:AJ75"/>
    <mergeCell ref="AK75:AO75"/>
    <mergeCell ref="AP75:AT75"/>
    <mergeCell ref="AU75:AY75"/>
    <mergeCell ref="AZ75:BD75"/>
    <mergeCell ref="AP74:AT74"/>
    <mergeCell ref="DG75:DK75"/>
    <mergeCell ref="DL75:DP75"/>
    <mergeCell ref="DQ75:DU75"/>
    <mergeCell ref="DV75:DZ75"/>
    <mergeCell ref="BS75:CG75"/>
    <mergeCell ref="CH75:CL75"/>
    <mergeCell ref="CM75:CQ75"/>
    <mergeCell ref="CR75:CV75"/>
    <mergeCell ref="CW75:DA75"/>
    <mergeCell ref="DB75:DF75"/>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V70:DZ70"/>
    <mergeCell ref="CR70:CV70"/>
    <mergeCell ref="CW70:DA70"/>
    <mergeCell ref="DB70:DF70"/>
    <mergeCell ref="DG70:DK70"/>
    <mergeCell ref="DL70:DP70"/>
    <mergeCell ref="DQ70:DU70"/>
    <mergeCell ref="BS70:CG70"/>
    <mergeCell ref="CH70:CL70"/>
    <mergeCell ref="CM70:CQ70"/>
    <mergeCell ref="B71:P71"/>
    <mergeCell ref="Q71:U71"/>
    <mergeCell ref="V71:Z71"/>
    <mergeCell ref="AA71:AE71"/>
    <mergeCell ref="AF71:AJ71"/>
    <mergeCell ref="AK71:AO71"/>
    <mergeCell ref="AP71:AT71"/>
    <mergeCell ref="AU71:AY71"/>
    <mergeCell ref="AZ71:BD71"/>
    <mergeCell ref="AP70:AT70"/>
    <mergeCell ref="DG71:DK71"/>
    <mergeCell ref="DL71:DP71"/>
    <mergeCell ref="DQ71:DU71"/>
    <mergeCell ref="DV71:DZ71"/>
    <mergeCell ref="BS71:CG71"/>
    <mergeCell ref="CH71:CL71"/>
    <mergeCell ref="CM71:CQ71"/>
    <mergeCell ref="CR71:CV71"/>
    <mergeCell ref="CW71:DA71"/>
    <mergeCell ref="DB71:DF71"/>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BS68:CG68"/>
    <mergeCell ref="CH68:CL68"/>
    <mergeCell ref="CM68:CQ68"/>
    <mergeCell ref="DG67:DK67"/>
    <mergeCell ref="DL67:DP67"/>
    <mergeCell ref="DQ67:DU67"/>
    <mergeCell ref="AP68:AT68"/>
    <mergeCell ref="AU68:AY68"/>
    <mergeCell ref="AZ68:BD68"/>
    <mergeCell ref="B68:P68"/>
    <mergeCell ref="Q68:U68"/>
    <mergeCell ref="V68:Z68"/>
    <mergeCell ref="AA68:AE68"/>
    <mergeCell ref="AF68:AJ68"/>
    <mergeCell ref="AK68:AO68"/>
    <mergeCell ref="A66:P67"/>
    <mergeCell ref="Q66:U67"/>
    <mergeCell ref="V66:Z67"/>
    <mergeCell ref="AA66:AE67"/>
    <mergeCell ref="AF66:AJ67"/>
    <mergeCell ref="AK66:AO67"/>
    <mergeCell ref="AP66:AT67"/>
    <mergeCell ref="AU66:AY67"/>
    <mergeCell ref="AZ66:BD67"/>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BS64:CG64"/>
    <mergeCell ref="CH64:CL64"/>
    <mergeCell ref="CM64:CQ64"/>
    <mergeCell ref="CR64:CV64"/>
    <mergeCell ref="CW64:DA64"/>
    <mergeCell ref="DB64:DF64"/>
    <mergeCell ref="DG64:DK64"/>
    <mergeCell ref="CM67:CQ67"/>
    <mergeCell ref="CR67:CV67"/>
    <mergeCell ref="CW67:DA67"/>
    <mergeCell ref="DB67:DF67"/>
    <mergeCell ref="CH63:CL63"/>
    <mergeCell ref="CM63:CQ63"/>
    <mergeCell ref="CR63:CV63"/>
    <mergeCell ref="CW63:DA63"/>
    <mergeCell ref="DB63:DF63"/>
    <mergeCell ref="DG63:DK63"/>
    <mergeCell ref="BS63:CG63"/>
    <mergeCell ref="DL65:DP65"/>
    <mergeCell ref="DQ65:DU65"/>
    <mergeCell ref="DV65:DZ65"/>
    <mergeCell ref="DG62:DK62"/>
    <mergeCell ref="DL62:DP62"/>
    <mergeCell ref="DQ62:DU62"/>
    <mergeCell ref="DV62:DZ62"/>
    <mergeCell ref="B63:P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L64:DP64"/>
    <mergeCell ref="DQ64:DU64"/>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S37:CG37"/>
    <mergeCell ref="CH37:CL37"/>
    <mergeCell ref="CM37:CQ37"/>
    <mergeCell ref="CR37:CV37"/>
    <mergeCell ref="CW37:DA37"/>
    <mergeCell ref="DV36:DZ36"/>
    <mergeCell ref="CR36:CV36"/>
    <mergeCell ref="CW36:DA36"/>
    <mergeCell ref="DB36:DF36"/>
    <mergeCell ref="DG36:DK36"/>
    <mergeCell ref="DL36:DP36"/>
    <mergeCell ref="DQ36:DU36"/>
    <mergeCell ref="BS36:CG36"/>
    <mergeCell ref="CH36:CL36"/>
    <mergeCell ref="CM36:CQ36"/>
    <mergeCell ref="BE37:BI37"/>
    <mergeCell ref="B37:P37"/>
    <mergeCell ref="Q37:U37"/>
    <mergeCell ref="V37:Z37"/>
    <mergeCell ref="AA37:AE37"/>
    <mergeCell ref="AF37:AJ37"/>
    <mergeCell ref="AK37:AO37"/>
    <mergeCell ref="DL35:DP35"/>
    <mergeCell ref="DQ35:DU35"/>
    <mergeCell ref="DV35:DZ35"/>
    <mergeCell ref="CH35:CL35"/>
    <mergeCell ref="CM35:CQ35"/>
    <mergeCell ref="CR35:CV35"/>
    <mergeCell ref="CW35:DA35"/>
    <mergeCell ref="DB35:DF35"/>
    <mergeCell ref="DG35:DK35"/>
    <mergeCell ref="BS35:CG35"/>
    <mergeCell ref="AK35:AO35"/>
    <mergeCell ref="AP35:AT35"/>
    <mergeCell ref="AU35:AY35"/>
    <mergeCell ref="AZ35:BD35"/>
    <mergeCell ref="DB34:DF34"/>
    <mergeCell ref="DG34:DK34"/>
    <mergeCell ref="DL34:DP34"/>
    <mergeCell ref="DQ34:DU34"/>
    <mergeCell ref="DV34:DZ34"/>
    <mergeCell ref="BS34:CG34"/>
    <mergeCell ref="CH34:CL34"/>
    <mergeCell ref="CM34:CQ34"/>
    <mergeCell ref="CR34:CV34"/>
    <mergeCell ref="CW34:DA34"/>
    <mergeCell ref="BE34:BI34"/>
    <mergeCell ref="DV33:DZ33"/>
    <mergeCell ref="CR33:CV33"/>
    <mergeCell ref="CW33:DA33"/>
    <mergeCell ref="DB33:DF33"/>
    <mergeCell ref="DG33:DK33"/>
    <mergeCell ref="DL33:DP33"/>
    <mergeCell ref="DQ33:DU33"/>
    <mergeCell ref="BS33:CG33"/>
    <mergeCell ref="CH33:CL33"/>
    <mergeCell ref="CM33:CQ33"/>
    <mergeCell ref="DL32:DP32"/>
    <mergeCell ref="DQ32:DU32"/>
    <mergeCell ref="DV32:DZ32"/>
    <mergeCell ref="CH32:CL32"/>
    <mergeCell ref="CM32:CQ32"/>
    <mergeCell ref="CR32:CV32"/>
    <mergeCell ref="CW32:DA32"/>
    <mergeCell ref="DB32:DF32"/>
    <mergeCell ref="DG32:DK32"/>
    <mergeCell ref="BS32:CG32"/>
    <mergeCell ref="AK32:AO32"/>
    <mergeCell ref="AP32:AT32"/>
    <mergeCell ref="AU32:AY32"/>
    <mergeCell ref="AZ32:BD32"/>
    <mergeCell ref="DB31:DF31"/>
    <mergeCell ref="DG31:DK31"/>
    <mergeCell ref="DL31:DP31"/>
    <mergeCell ref="DQ31:DU31"/>
    <mergeCell ref="DV31:DZ31"/>
    <mergeCell ref="BS31:CG31"/>
    <mergeCell ref="CH31:CL31"/>
    <mergeCell ref="CM31:CQ31"/>
    <mergeCell ref="CR31:CV31"/>
    <mergeCell ref="CW31:DA31"/>
    <mergeCell ref="DV30:DZ30"/>
    <mergeCell ref="CR30:CV30"/>
    <mergeCell ref="CW30:DA30"/>
    <mergeCell ref="DB30:DF30"/>
    <mergeCell ref="DG30:DK30"/>
    <mergeCell ref="DL30:DP30"/>
    <mergeCell ref="DQ30:DU30"/>
    <mergeCell ref="BE32:BI32"/>
    <mergeCell ref="AU29:AY29"/>
    <mergeCell ref="AZ29:BD29"/>
    <mergeCell ref="BE29:BI29"/>
    <mergeCell ref="B29:P29"/>
    <mergeCell ref="Q29:U29"/>
    <mergeCell ref="V29:Z29"/>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AA29:AE29"/>
    <mergeCell ref="AF29:AJ29"/>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S28:CG28"/>
    <mergeCell ref="CH28:CL28"/>
    <mergeCell ref="CM28:CQ28"/>
    <mergeCell ref="CR28:CV28"/>
    <mergeCell ref="CW28:DA28"/>
    <mergeCell ref="DV27:DZ27"/>
    <mergeCell ref="AF23:AJ23"/>
    <mergeCell ref="AK23:AO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BS23:CG23"/>
    <mergeCell ref="CH23:CL23"/>
    <mergeCell ref="CM23:CQ23"/>
    <mergeCell ref="AP23:AT23"/>
    <mergeCell ref="AU23:AY23"/>
    <mergeCell ref="AZ23:BD23"/>
    <mergeCell ref="Q23:U23"/>
    <mergeCell ref="V23:Z23"/>
    <mergeCell ref="AA23:AE23"/>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B8:P8"/>
    <mergeCell ref="Q8:U8"/>
    <mergeCell ref="V8:Z8"/>
    <mergeCell ref="AA8:AE8"/>
    <mergeCell ref="AF8:AJ8"/>
    <mergeCell ref="AK8:AO8"/>
    <mergeCell ref="AP8:AT8"/>
    <mergeCell ref="DG7:DK7"/>
    <mergeCell ref="DV5:DZ6"/>
    <mergeCell ref="B7:P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Q7:U7"/>
    <mergeCell ref="V7:Z7"/>
    <mergeCell ref="AA7:AE7"/>
    <mergeCell ref="AF7:AJ7"/>
    <mergeCell ref="AK7:AO7"/>
    <mergeCell ref="AP7:AT7"/>
    <mergeCell ref="AU7:AY7"/>
    <mergeCell ref="CH7:CL7"/>
    <mergeCell ref="CM7:CQ7"/>
    <mergeCell ref="CR7:CV7"/>
    <mergeCell ref="CW7:DA7"/>
    <mergeCell ref="DB7:DF7"/>
    <mergeCell ref="BS7:CG7"/>
    <mergeCell ref="DL7:DP7"/>
    <mergeCell ref="DQ7:DU7"/>
    <mergeCell ref="DV7:DZ7"/>
    <mergeCell ref="AP37:AT37"/>
    <mergeCell ref="AU37:AY37"/>
    <mergeCell ref="AZ37:BD37"/>
    <mergeCell ref="AU36:AY36"/>
    <mergeCell ref="AZ36:BD36"/>
    <mergeCell ref="BE36:BI36"/>
    <mergeCell ref="B36:P36"/>
    <mergeCell ref="Q36:U36"/>
    <mergeCell ref="V36:Z36"/>
    <mergeCell ref="AA36:AE36"/>
    <mergeCell ref="AF36:AJ36"/>
    <mergeCell ref="AK36:AO36"/>
    <mergeCell ref="AP36:AT36"/>
    <mergeCell ref="BE35:BI35"/>
    <mergeCell ref="B35:P35"/>
    <mergeCell ref="Q35:U35"/>
    <mergeCell ref="V35:Z35"/>
    <mergeCell ref="AA35:AE35"/>
    <mergeCell ref="AF35:AJ35"/>
    <mergeCell ref="B34:P34"/>
    <mergeCell ref="Q34:U34"/>
    <mergeCell ref="V34:Z34"/>
    <mergeCell ref="AA34:AE34"/>
    <mergeCell ref="AF34:AJ34"/>
    <mergeCell ref="AK34:AO34"/>
    <mergeCell ref="AP34:AT34"/>
    <mergeCell ref="AU34:AY34"/>
    <mergeCell ref="AZ34:BD34"/>
    <mergeCell ref="AU33:AY33"/>
    <mergeCell ref="AZ33:BD33"/>
    <mergeCell ref="BE33:BI33"/>
    <mergeCell ref="B33:P33"/>
    <mergeCell ref="Q33:U33"/>
    <mergeCell ref="V33:Z33"/>
    <mergeCell ref="AA33:AE33"/>
    <mergeCell ref="AF33:AJ33"/>
    <mergeCell ref="AK33:AO33"/>
    <mergeCell ref="AP33:AT33"/>
    <mergeCell ref="B32:P32"/>
    <mergeCell ref="Q32:U32"/>
    <mergeCell ref="V32:Z32"/>
    <mergeCell ref="AA32:AE32"/>
    <mergeCell ref="AF32:AJ32"/>
    <mergeCell ref="BE31:BI31"/>
    <mergeCell ref="B31:P31"/>
    <mergeCell ref="Q31:U31"/>
    <mergeCell ref="V31:Z31"/>
    <mergeCell ref="AA31:AE31"/>
    <mergeCell ref="AF31:AJ31"/>
    <mergeCell ref="AK31:AO31"/>
    <mergeCell ref="AP31:AT31"/>
    <mergeCell ref="AU31:AY31"/>
    <mergeCell ref="AZ31:BD31"/>
    <mergeCell ref="AK28:AO28"/>
    <mergeCell ref="AP28:AT28"/>
    <mergeCell ref="AU28:AY28"/>
    <mergeCell ref="AZ28:BD28"/>
    <mergeCell ref="AU30:AY30"/>
    <mergeCell ref="AZ30:BD30"/>
    <mergeCell ref="BE30:BI30"/>
    <mergeCell ref="B30:P30"/>
    <mergeCell ref="Q30:U30"/>
    <mergeCell ref="V30:Z30"/>
    <mergeCell ref="AA30:AE30"/>
    <mergeCell ref="AF30:AJ30"/>
    <mergeCell ref="AK30:AO30"/>
    <mergeCell ref="AP30:AT30"/>
    <mergeCell ref="AK29:AO29"/>
    <mergeCell ref="AP29:AT29"/>
    <mergeCell ref="BE28:BI28"/>
    <mergeCell ref="B28:P28"/>
    <mergeCell ref="Q28:U28"/>
    <mergeCell ref="V28:Z28"/>
    <mergeCell ref="AA28:AE28"/>
    <mergeCell ref="AF28:AJ28"/>
    <mergeCell ref="AP63:AT63"/>
    <mergeCell ref="AU63:AY63"/>
    <mergeCell ref="AZ63:BD63"/>
    <mergeCell ref="BE63:BI63"/>
    <mergeCell ref="BJ63:BN63"/>
    <mergeCell ref="Q63:U63"/>
    <mergeCell ref="V63:Z63"/>
    <mergeCell ref="AA63:AE63"/>
    <mergeCell ref="AF63:AJ63"/>
    <mergeCell ref="AK63:AO63"/>
    <mergeCell ref="AP88:AT88"/>
    <mergeCell ref="AU88:AY88"/>
    <mergeCell ref="AZ88:BD88"/>
    <mergeCell ref="B88:P88"/>
    <mergeCell ref="Q88:U88"/>
    <mergeCell ref="V88:Z88"/>
    <mergeCell ref="AA88:AE88"/>
    <mergeCell ref="AF88:AJ88"/>
    <mergeCell ref="AK88:AO88"/>
    <mergeCell ref="B87:P87"/>
    <mergeCell ref="Q87:U87"/>
    <mergeCell ref="V87:Z87"/>
    <mergeCell ref="AA87:AE87"/>
    <mergeCell ref="AF87:AJ87"/>
    <mergeCell ref="AK87:AO87"/>
    <mergeCell ref="AP87:AT87"/>
    <mergeCell ref="AK86:AO86"/>
    <mergeCell ref="B85:P85"/>
    <mergeCell ref="Q85:U85"/>
    <mergeCell ref="V85:Z85"/>
    <mergeCell ref="AA85:AE85"/>
    <mergeCell ref="AF85:AJ85"/>
    <mergeCell ref="AK85:AO85"/>
    <mergeCell ref="AP85:AT85"/>
    <mergeCell ref="AU85:AY85"/>
    <mergeCell ref="AZ85:BD85"/>
    <mergeCell ref="AP84:AT84"/>
    <mergeCell ref="AU84:AY84"/>
    <mergeCell ref="AZ84:BD84"/>
    <mergeCell ref="B84:P84"/>
    <mergeCell ref="Q84:U84"/>
    <mergeCell ref="V84:Z84"/>
    <mergeCell ref="AA84:AE84"/>
    <mergeCell ref="AF84:AJ84"/>
    <mergeCell ref="AK84:AO84"/>
    <mergeCell ref="B81:P81"/>
    <mergeCell ref="Q81:U81"/>
    <mergeCell ref="V81:Z81"/>
    <mergeCell ref="AA81:AE81"/>
    <mergeCell ref="AF81:AJ81"/>
    <mergeCell ref="AK81:AO81"/>
    <mergeCell ref="AP81:AT81"/>
    <mergeCell ref="AU81:AY81"/>
    <mergeCell ref="AZ81:BD81"/>
    <mergeCell ref="AU78:AY78"/>
    <mergeCell ref="AZ78:BD78"/>
    <mergeCell ref="B78:P78"/>
    <mergeCell ref="Q78:U78"/>
    <mergeCell ref="V78:Z78"/>
    <mergeCell ref="AA78:AE78"/>
    <mergeCell ref="AF78:AJ78"/>
    <mergeCell ref="AK78:AO78"/>
    <mergeCell ref="AP80:AT80"/>
    <mergeCell ref="AU80:AY80"/>
    <mergeCell ref="AZ80:BD80"/>
    <mergeCell ref="B80:P80"/>
    <mergeCell ref="Q80:U80"/>
    <mergeCell ref="V80:Z80"/>
    <mergeCell ref="AA80:AE80"/>
    <mergeCell ref="AF80:AJ80"/>
    <mergeCell ref="AK80:AO80"/>
    <mergeCell ref="B77:P77"/>
    <mergeCell ref="Q77:U77"/>
    <mergeCell ref="V77:Z77"/>
    <mergeCell ref="AA77:AE77"/>
    <mergeCell ref="AF77:AJ77"/>
    <mergeCell ref="AK77:AO77"/>
    <mergeCell ref="AP77:AT77"/>
    <mergeCell ref="AU77:AY77"/>
    <mergeCell ref="AZ77:BD77"/>
    <mergeCell ref="AU74:AY74"/>
    <mergeCell ref="AZ74:BD74"/>
    <mergeCell ref="B74:P74"/>
    <mergeCell ref="Q74:U74"/>
    <mergeCell ref="V74:Z74"/>
    <mergeCell ref="AA74:AE74"/>
    <mergeCell ref="AF74:AJ74"/>
    <mergeCell ref="AK74:AO74"/>
    <mergeCell ref="AP76:AT76"/>
    <mergeCell ref="AU76:AY76"/>
    <mergeCell ref="AZ76:BD76"/>
    <mergeCell ref="B76:P76"/>
    <mergeCell ref="Q76:U76"/>
    <mergeCell ref="V76:Z76"/>
    <mergeCell ref="AA76:AE76"/>
    <mergeCell ref="AF76:AJ76"/>
    <mergeCell ref="AK76:AO76"/>
    <mergeCell ref="B69:P69"/>
    <mergeCell ref="Q69:U69"/>
    <mergeCell ref="V69:Z69"/>
    <mergeCell ref="AA69:AE69"/>
    <mergeCell ref="AF69:AJ69"/>
    <mergeCell ref="AK69:AO69"/>
    <mergeCell ref="AP69:AT69"/>
    <mergeCell ref="AU69:AY69"/>
    <mergeCell ref="AZ69:BD69"/>
    <mergeCell ref="B73:P73"/>
    <mergeCell ref="Q73:U73"/>
    <mergeCell ref="V73:Z73"/>
    <mergeCell ref="AA73:AE73"/>
    <mergeCell ref="AF73:AJ73"/>
    <mergeCell ref="AK73:AO73"/>
    <mergeCell ref="AP73:AT73"/>
    <mergeCell ref="AU73:AY73"/>
    <mergeCell ref="AZ73:BD73"/>
    <mergeCell ref="AU70:AY70"/>
    <mergeCell ref="AZ70:BD70"/>
    <mergeCell ref="B70:P70"/>
    <mergeCell ref="Q70:U70"/>
    <mergeCell ref="V70:Z70"/>
    <mergeCell ref="AA70:AE70"/>
    <mergeCell ref="AF70:AJ70"/>
    <mergeCell ref="AK70:AO70"/>
    <mergeCell ref="AP72:AT72"/>
    <mergeCell ref="AU72:AY72"/>
    <mergeCell ref="AZ72:BD72"/>
    <mergeCell ref="B72:P72"/>
    <mergeCell ref="Q72:U72"/>
    <mergeCell ref="V72:Z72"/>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AAkWN0A2KyvXVzP0gJtTmWubHvD90wjLLcZKZKCmngDUwHIoP2lV3dzzbjTe2pLw3in9cvksH3kGf551Pb6VWA==" saltValue="lox9B7qxh2pi3zJQRomv8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H0qCt3OhXDm58xOk6X+WNkEBxzmvf548Du4sgwf5Lt/btKSSamQ/piOlXKy1cYHBr6HxF8yFh09J6CVLCWDnA==" saltValue="namMPOPfh22byN+E8Po+1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500</v>
      </c>
      <c r="AP7" s="263"/>
      <c r="AQ7" s="264" t="s">
        <v>501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502</v>
      </c>
      <c r="AQ8" s="270" t="s">
        <v>503</v>
      </c>
      <c r="AR8" s="271" t="s">
        <v>504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2" t="s">
        <v>505</v>
      </c>
      <c r="AL9" s="1153"/>
      <c r="AM9" s="1153"/>
      <c r="AN9" s="1154"/>
      <c r="AO9" s="272">
        <v>3771100</v>
      </c>
      <c r="AP9" s="272">
        <v>98144</v>
      </c>
      <c r="AQ9" s="273">
        <v>65553</v>
      </c>
      <c r="AR9" s="274">
        <v>49.7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2" t="s">
        <v>506</v>
      </c>
      <c r="AL10" s="1153"/>
      <c r="AM10" s="1153"/>
      <c r="AN10" s="1154"/>
      <c r="AO10" s="275">
        <v>577541</v>
      </c>
      <c r="AP10" s="275">
        <v>15031</v>
      </c>
      <c r="AQ10" s="276">
        <v>8503</v>
      </c>
      <c r="AR10" s="277">
        <v>76.8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2" t="s">
        <v>507</v>
      </c>
      <c r="AL11" s="1153"/>
      <c r="AM11" s="1153"/>
      <c r="AN11" s="1154"/>
      <c r="AO11" s="275">
        <v>5834</v>
      </c>
      <c r="AP11" s="275">
        <v>152</v>
      </c>
      <c r="AQ11" s="276">
        <v>289</v>
      </c>
      <c r="AR11" s="277">
        <v>-47.4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2" t="s">
        <v>508</v>
      </c>
      <c r="AL12" s="1153"/>
      <c r="AM12" s="1153"/>
      <c r="AN12" s="1154"/>
      <c r="AO12" s="275" t="s">
        <v>509</v>
      </c>
      <c r="AP12" s="275" t="s">
        <v>509</v>
      </c>
      <c r="AQ12" s="276">
        <v>23</v>
      </c>
      <c r="AR12" s="277" t="s">
        <v>509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2" t="s">
        <v>510</v>
      </c>
      <c r="AL13" s="1153"/>
      <c r="AM13" s="1153"/>
      <c r="AN13" s="1154"/>
      <c r="AO13" s="275">
        <v>155682</v>
      </c>
      <c r="AP13" s="275">
        <v>4052</v>
      </c>
      <c r="AQ13" s="276">
        <v>2667</v>
      </c>
      <c r="AR13" s="277">
        <v>51.9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2" t="s">
        <v>511</v>
      </c>
      <c r="AL14" s="1153"/>
      <c r="AM14" s="1153"/>
      <c r="AN14" s="1154"/>
      <c r="AO14" s="275">
        <v>86452</v>
      </c>
      <c r="AP14" s="275">
        <v>2250</v>
      </c>
      <c r="AQ14" s="276">
        <v>1163</v>
      </c>
      <c r="AR14" s="277">
        <v>93.5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5" t="s">
        <v>512</v>
      </c>
      <c r="AL15" s="1156"/>
      <c r="AM15" s="1156"/>
      <c r="AN15" s="1157"/>
      <c r="AO15" s="275">
        <v>-225640</v>
      </c>
      <c r="AP15" s="275">
        <v>-5872</v>
      </c>
      <c r="AQ15" s="276">
        <v>-4250</v>
      </c>
      <c r="AR15" s="277">
        <v>38.200000000000003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5" t="s">
        <v>193</v>
      </c>
      <c r="AL16" s="1156"/>
      <c r="AM16" s="1156"/>
      <c r="AN16" s="1157"/>
      <c r="AO16" s="275">
        <v>4370969</v>
      </c>
      <c r="AP16" s="275">
        <v>113756</v>
      </c>
      <c r="AQ16" s="276">
        <v>73949</v>
      </c>
      <c r="AR16" s="277">
        <v>53.8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8" t="s">
        <v>517</v>
      </c>
      <c r="AL21" s="1159"/>
      <c r="AM21" s="1159"/>
      <c r="AN21" s="1160"/>
      <c r="AO21" s="288">
        <v>10.02</v>
      </c>
      <c r="AP21" s="289">
        <v>6.65</v>
      </c>
      <c r="AQ21" s="290">
        <v>3.37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8" t="s">
        <v>518</v>
      </c>
      <c r="AL22" s="1159"/>
      <c r="AM22" s="1159"/>
      <c r="AN22" s="1160"/>
      <c r="AO22" s="293">
        <v>101.3</v>
      </c>
      <c r="AP22" s="294">
        <v>97</v>
      </c>
      <c r="AQ22" s="295">
        <v>4.3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9" t="s">
        <v>519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58"/>
    </row>
    <row r="27" spans="1:46" x14ac:dyDescent="0.15">
      <c r="A27" s="300"/>
      <c r="AO27" s="253"/>
      <c r="AP27" s="253"/>
      <c r="AQ27" s="253"/>
      <c r="AR27" s="253"/>
      <c r="AS27" s="253"/>
      <c r="AT27" s="253"/>
    </row>
    <row r="28" spans="1:46" ht="17.25" x14ac:dyDescent="0.15">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500</v>
      </c>
      <c r="AP30" s="263"/>
      <c r="AQ30" s="264" t="s">
        <v>501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502</v>
      </c>
      <c r="AQ31" s="270" t="s">
        <v>503</v>
      </c>
      <c r="AR31" s="271" t="s">
        <v>504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6" t="s">
        <v>522</v>
      </c>
      <c r="AL32" s="1167"/>
      <c r="AM32" s="1167"/>
      <c r="AN32" s="1168"/>
      <c r="AO32" s="303">
        <v>320261</v>
      </c>
      <c r="AP32" s="303">
        <v>8335</v>
      </c>
      <c r="AQ32" s="304">
        <v>33124</v>
      </c>
      <c r="AR32" s="305">
        <v>-74.8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6" t="s">
        <v>523</v>
      </c>
      <c r="AL33" s="1167"/>
      <c r="AM33" s="1167"/>
      <c r="AN33" s="1168"/>
      <c r="AO33" s="303" t="s">
        <v>509</v>
      </c>
      <c r="AP33" s="303" t="s">
        <v>509</v>
      </c>
      <c r="AQ33" s="304" t="s">
        <v>509</v>
      </c>
      <c r="AR33" s="305" t="s">
        <v>509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6" t="s">
        <v>524</v>
      </c>
      <c r="AL34" s="1167"/>
      <c r="AM34" s="1167"/>
      <c r="AN34" s="1168"/>
      <c r="AO34" s="303" t="s">
        <v>509</v>
      </c>
      <c r="AP34" s="303" t="s">
        <v>509</v>
      </c>
      <c r="AQ34" s="304" t="s">
        <v>509</v>
      </c>
      <c r="AR34" s="305" t="s">
        <v>509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6" t="s">
        <v>525</v>
      </c>
      <c r="AL35" s="1167"/>
      <c r="AM35" s="1167"/>
      <c r="AN35" s="1168"/>
      <c r="AO35" s="303">
        <v>623375</v>
      </c>
      <c r="AP35" s="303">
        <v>16224</v>
      </c>
      <c r="AQ35" s="304">
        <v>9022</v>
      </c>
      <c r="AR35" s="305">
        <v>79.8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6" t="s">
        <v>526</v>
      </c>
      <c r="AL36" s="1167"/>
      <c r="AM36" s="1167"/>
      <c r="AN36" s="1168"/>
      <c r="AO36" s="303">
        <v>195320</v>
      </c>
      <c r="AP36" s="303">
        <v>5083</v>
      </c>
      <c r="AQ36" s="304">
        <v>1987</v>
      </c>
      <c r="AR36" s="305">
        <v>155.80000000000001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6" t="s">
        <v>527</v>
      </c>
      <c r="AL37" s="1167"/>
      <c r="AM37" s="1167"/>
      <c r="AN37" s="1168"/>
      <c r="AO37" s="303">
        <v>4547</v>
      </c>
      <c r="AP37" s="303">
        <v>118</v>
      </c>
      <c r="AQ37" s="304">
        <v>678</v>
      </c>
      <c r="AR37" s="305">
        <v>-82.6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9" t="s">
        <v>528</v>
      </c>
      <c r="AL38" s="1170"/>
      <c r="AM38" s="1170"/>
      <c r="AN38" s="1171"/>
      <c r="AO38" s="306" t="s">
        <v>509</v>
      </c>
      <c r="AP38" s="306" t="s">
        <v>509</v>
      </c>
      <c r="AQ38" s="307">
        <v>0</v>
      </c>
      <c r="AR38" s="295" t="s">
        <v>509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9" t="s">
        <v>529</v>
      </c>
      <c r="AL39" s="1170"/>
      <c r="AM39" s="1170"/>
      <c r="AN39" s="1171"/>
      <c r="AO39" s="303">
        <v>-165201</v>
      </c>
      <c r="AP39" s="303">
        <v>-4299</v>
      </c>
      <c r="AQ39" s="304">
        <v>-3119</v>
      </c>
      <c r="AR39" s="305">
        <v>37.799999999999997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6" t="s">
        <v>530</v>
      </c>
      <c r="AL40" s="1167"/>
      <c r="AM40" s="1167"/>
      <c r="AN40" s="1168"/>
      <c r="AO40" s="303">
        <v>-650890</v>
      </c>
      <c r="AP40" s="303">
        <v>-16940</v>
      </c>
      <c r="AQ40" s="304">
        <v>-27108</v>
      </c>
      <c r="AR40" s="305">
        <v>-37.5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2" t="s">
        <v>308</v>
      </c>
      <c r="AL41" s="1173"/>
      <c r="AM41" s="1173"/>
      <c r="AN41" s="1174"/>
      <c r="AO41" s="303">
        <v>327412</v>
      </c>
      <c r="AP41" s="303">
        <v>8521</v>
      </c>
      <c r="AQ41" s="304">
        <v>14583</v>
      </c>
      <c r="AR41" s="305">
        <v>-41.6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1" t="s">
        <v>500</v>
      </c>
      <c r="AN49" s="1163" t="s">
        <v>534</v>
      </c>
      <c r="AO49" s="1164"/>
      <c r="AP49" s="1164"/>
      <c r="AQ49" s="1164"/>
      <c r="AR49" s="116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2"/>
      <c r="AN50" s="319" t="s">
        <v>535</v>
      </c>
      <c r="AO50" s="320" t="s">
        <v>536</v>
      </c>
      <c r="AP50" s="321" t="s">
        <v>537</v>
      </c>
      <c r="AQ50" s="322" t="s">
        <v>538</v>
      </c>
      <c r="AR50" s="323" t="s">
        <v>539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2574163</v>
      </c>
      <c r="AN51" s="325">
        <v>67083</v>
      </c>
      <c r="AO51" s="326">
        <v>-14</v>
      </c>
      <c r="AP51" s="327">
        <v>47387</v>
      </c>
      <c r="AQ51" s="328">
        <v>-9.1999999999999993</v>
      </c>
      <c r="AR51" s="329">
        <v>-4.8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2170353</v>
      </c>
      <c r="AN52" s="333">
        <v>56559</v>
      </c>
      <c r="AO52" s="334">
        <v>-8.5</v>
      </c>
      <c r="AP52" s="335">
        <v>24928</v>
      </c>
      <c r="AQ52" s="336">
        <v>0.3</v>
      </c>
      <c r="AR52" s="337">
        <v>-8.8000000000000007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3181600</v>
      </c>
      <c r="AN53" s="325">
        <v>82900</v>
      </c>
      <c r="AO53" s="326">
        <v>23.6</v>
      </c>
      <c r="AP53" s="327">
        <v>51264</v>
      </c>
      <c r="AQ53" s="328">
        <v>8.1999999999999993</v>
      </c>
      <c r="AR53" s="329">
        <v>15.4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2766676</v>
      </c>
      <c r="AN54" s="333">
        <v>72088</v>
      </c>
      <c r="AO54" s="334">
        <v>27.5</v>
      </c>
      <c r="AP54" s="335">
        <v>26040</v>
      </c>
      <c r="AQ54" s="336">
        <v>4.5</v>
      </c>
      <c r="AR54" s="337">
        <v>23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3825025</v>
      </c>
      <c r="AN55" s="325">
        <v>99672</v>
      </c>
      <c r="AO55" s="326">
        <v>20.2</v>
      </c>
      <c r="AP55" s="327">
        <v>52068</v>
      </c>
      <c r="AQ55" s="328">
        <v>1.6</v>
      </c>
      <c r="AR55" s="329">
        <v>18.600000000000001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3244558</v>
      </c>
      <c r="AN56" s="333">
        <v>84547</v>
      </c>
      <c r="AO56" s="334">
        <v>17.3</v>
      </c>
      <c r="AP56" s="335">
        <v>26936</v>
      </c>
      <c r="AQ56" s="336">
        <v>3.4</v>
      </c>
      <c r="AR56" s="337">
        <v>13.9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1477444</v>
      </c>
      <c r="AN57" s="325">
        <v>38547</v>
      </c>
      <c r="AO57" s="326">
        <v>-61.3</v>
      </c>
      <c r="AP57" s="327">
        <v>47161</v>
      </c>
      <c r="AQ57" s="328">
        <v>-9.4</v>
      </c>
      <c r="AR57" s="329">
        <v>-51.9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1097973</v>
      </c>
      <c r="AN58" s="333">
        <v>28647</v>
      </c>
      <c r="AO58" s="334">
        <v>-66.099999999999994</v>
      </c>
      <c r="AP58" s="335">
        <v>24595</v>
      </c>
      <c r="AQ58" s="336">
        <v>-8.6999999999999993</v>
      </c>
      <c r="AR58" s="337">
        <v>-57.4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1632960</v>
      </c>
      <c r="AN59" s="325">
        <v>42498</v>
      </c>
      <c r="AO59" s="326">
        <v>10.199999999999999</v>
      </c>
      <c r="AP59" s="327">
        <v>43423</v>
      </c>
      <c r="AQ59" s="328">
        <v>-7.9</v>
      </c>
      <c r="AR59" s="329">
        <v>18.100000000000001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1526009</v>
      </c>
      <c r="AN60" s="333">
        <v>39715</v>
      </c>
      <c r="AO60" s="334">
        <v>38.6</v>
      </c>
      <c r="AP60" s="335">
        <v>22207</v>
      </c>
      <c r="AQ60" s="336">
        <v>-9.6999999999999993</v>
      </c>
      <c r="AR60" s="337">
        <v>48.3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2538238</v>
      </c>
      <c r="AN61" s="340">
        <v>66140</v>
      </c>
      <c r="AO61" s="341">
        <v>-4.3</v>
      </c>
      <c r="AP61" s="342">
        <v>48261</v>
      </c>
      <c r="AQ61" s="343">
        <v>-3.3</v>
      </c>
      <c r="AR61" s="329">
        <v>-1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2161114</v>
      </c>
      <c r="AN62" s="333">
        <v>56311</v>
      </c>
      <c r="AO62" s="334">
        <v>1.8</v>
      </c>
      <c r="AP62" s="335">
        <v>24941</v>
      </c>
      <c r="AQ62" s="336">
        <v>-2</v>
      </c>
      <c r="AR62" s="337">
        <v>3.8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lbf+uvU6B9eCjOu3Bv/dTXe2MpT84O/RMNc0Je03SSxuhVdw3IGsbLT3vGBcc+yjdQb7clZkaSI689LZxQ9JoQ==" saltValue="5BTfSSZ9P90EKf+UV6qW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548</v>
      </c>
    </row>
    <row r="120" spans="125:125" ht="13.5" hidden="1" customHeight="1" x14ac:dyDescent="0.15"/>
    <row r="121" spans="125:125" ht="13.5" hidden="1" customHeight="1" x14ac:dyDescent="0.15">
      <c r="DU121" s="250"/>
    </row>
  </sheetData>
  <sheetProtection algorithmName="SHA-512" hashValue="MC4CIrhEv1TIu4yjFJB/e5nXr1lmpwKx+nPDAvKrgH0U/MUxqiX3YdbbqJAj2UvmG3Vt1fCey/Spv4tWCMTa9A==" saltValue="DW6OaLivKRZag6OO3LsL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549</v>
      </c>
    </row>
  </sheetData>
  <sheetProtection algorithmName="SHA-512" hashValue="LIc7UPn16UGj2qutgxZrv5Qk99Dfb9IpsUJI3B9wFHTmvahIue0wTF2FtcbHQin2/lpoM8OnyzsEQOU28YASWw==" saltValue="VRt65fC02Hlt667wGzk/2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63.98</v>
      </c>
      <c r="G47" s="12">
        <v>59.11</v>
      </c>
      <c r="H47" s="12">
        <v>57.51</v>
      </c>
      <c r="I47" s="12">
        <v>62.36</v>
      </c>
      <c r="J47" s="13">
        <v>65.89</v>
      </c>
    </row>
    <row r="48" spans="2:10" ht="57.75" customHeight="1" x14ac:dyDescent="0.15">
      <c r="B48" s="14"/>
      <c r="C48" s="1177" t="s">
        <v>4</v>
      </c>
      <c r="D48" s="1177"/>
      <c r="E48" s="1178"/>
      <c r="F48" s="15">
        <v>4.26</v>
      </c>
      <c r="G48" s="16">
        <v>8.0299999999999994</v>
      </c>
      <c r="H48" s="16">
        <v>5.86</v>
      </c>
      <c r="I48" s="16">
        <v>9.27</v>
      </c>
      <c r="J48" s="17">
        <v>5.5</v>
      </c>
    </row>
    <row r="49" spans="2:10" ht="57.75" customHeight="1" thickBot="1" x14ac:dyDescent="0.2">
      <c r="B49" s="18"/>
      <c r="C49" s="1179" t="s">
        <v>5</v>
      </c>
      <c r="D49" s="1179"/>
      <c r="E49" s="1180"/>
      <c r="F49" s="19">
        <v>1.9</v>
      </c>
      <c r="G49" s="20" t="s">
        <v>555</v>
      </c>
      <c r="H49" s="20" t="s">
        <v>556</v>
      </c>
      <c r="I49" s="20">
        <v>13.26</v>
      </c>
      <c r="J49" s="21" t="s">
        <v>557</v>
      </c>
    </row>
    <row r="50" spans="2:10" x14ac:dyDescent="0.15"/>
  </sheetData>
  <sheetProtection algorithmName="SHA-512" hashValue="XNnB8uyKOqYDzrwztgl7TQqVbLcSYkLkKzsnHvOiDQXMZbfCa9oKqMXVv5Rw0Wu+MSMSZon5a/gPrLxR85mMAw==" saltValue="5gny2RAFSuTbPTG3uD3YH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558</v>
      </c>
      <c r="D34" s="1187"/>
      <c r="E34" s="1188"/>
      <c r="F34" s="32">
        <v>0.17</v>
      </c>
      <c r="G34" s="33">
        <v>0.3</v>
      </c>
      <c r="H34" s="33">
        <v>1.03</v>
      </c>
      <c r="I34" s="33">
        <v>1.02</v>
      </c>
      <c r="J34" s="34" t="s">
        <v>559</v>
      </c>
      <c r="K34" s="22"/>
      <c r="L34" s="22"/>
      <c r="M34" s="22"/>
      <c r="N34" s="22"/>
      <c r="O34" s="22"/>
      <c r="P34" s="22"/>
    </row>
    <row r="35" spans="1:16" ht="39" customHeight="1" x14ac:dyDescent="0.15">
      <c r="A35" s="22"/>
      <c r="B35" s="35"/>
      <c r="C35" s="1181" t="s">
        <v>560</v>
      </c>
      <c r="D35" s="1182"/>
      <c r="E35" s="1183"/>
      <c r="F35" s="36">
        <v>17.5</v>
      </c>
      <c r="G35" s="37">
        <v>18.57</v>
      </c>
      <c r="H35" s="37">
        <v>18.91</v>
      </c>
      <c r="I35" s="37">
        <v>14.69</v>
      </c>
      <c r="J35" s="38">
        <v>13.81</v>
      </c>
      <c r="K35" s="22"/>
      <c r="L35" s="22"/>
      <c r="M35" s="22"/>
      <c r="N35" s="22"/>
      <c r="O35" s="22"/>
      <c r="P35" s="22"/>
    </row>
    <row r="36" spans="1:16" ht="39" customHeight="1" x14ac:dyDescent="0.15">
      <c r="A36" s="22"/>
      <c r="B36" s="35"/>
      <c r="C36" s="1181" t="s">
        <v>561</v>
      </c>
      <c r="D36" s="1182"/>
      <c r="E36" s="1183"/>
      <c r="F36" s="36">
        <v>7.15</v>
      </c>
      <c r="G36" s="37">
        <v>6.89</v>
      </c>
      <c r="H36" s="37">
        <v>6.64</v>
      </c>
      <c r="I36" s="37">
        <v>7.37</v>
      </c>
      <c r="J36" s="38">
        <v>6.78</v>
      </c>
      <c r="K36" s="22"/>
      <c r="L36" s="22"/>
      <c r="M36" s="22"/>
      <c r="N36" s="22"/>
      <c r="O36" s="22"/>
      <c r="P36" s="22"/>
    </row>
    <row r="37" spans="1:16" ht="39" customHeight="1" x14ac:dyDescent="0.15">
      <c r="A37" s="22"/>
      <c r="B37" s="35"/>
      <c r="C37" s="1181" t="s">
        <v>562</v>
      </c>
      <c r="D37" s="1182"/>
      <c r="E37" s="1183"/>
      <c r="F37" s="36">
        <v>4.25</v>
      </c>
      <c r="G37" s="37">
        <v>8.0299999999999994</v>
      </c>
      <c r="H37" s="37">
        <v>5.85</v>
      </c>
      <c r="I37" s="37">
        <v>9.26</v>
      </c>
      <c r="J37" s="38">
        <v>5.5</v>
      </c>
      <c r="K37" s="22"/>
      <c r="L37" s="22"/>
      <c r="M37" s="22"/>
      <c r="N37" s="22"/>
      <c r="O37" s="22"/>
      <c r="P37" s="22"/>
    </row>
    <row r="38" spans="1:16" ht="39" customHeight="1" x14ac:dyDescent="0.15">
      <c r="A38" s="22"/>
      <c r="B38" s="35"/>
      <c r="C38" s="1181" t="s">
        <v>563</v>
      </c>
      <c r="D38" s="1182"/>
      <c r="E38" s="1183"/>
      <c r="F38" s="36" t="s">
        <v>509</v>
      </c>
      <c r="G38" s="37">
        <v>4.37</v>
      </c>
      <c r="H38" s="37">
        <v>4.78</v>
      </c>
      <c r="I38" s="37">
        <v>4.26</v>
      </c>
      <c r="J38" s="38">
        <v>5.16</v>
      </c>
      <c r="K38" s="22"/>
      <c r="L38" s="22"/>
      <c r="M38" s="22"/>
      <c r="N38" s="22"/>
      <c r="O38" s="22"/>
      <c r="P38" s="22"/>
    </row>
    <row r="39" spans="1:16" ht="39" customHeight="1" x14ac:dyDescent="0.15">
      <c r="A39" s="22"/>
      <c r="B39" s="35"/>
      <c r="C39" s="1181" t="s">
        <v>564</v>
      </c>
      <c r="D39" s="1182"/>
      <c r="E39" s="1183"/>
      <c r="F39" s="36">
        <v>1.94</v>
      </c>
      <c r="G39" s="37">
        <v>1.33</v>
      </c>
      <c r="H39" s="37">
        <v>0.7</v>
      </c>
      <c r="I39" s="37">
        <v>1.19</v>
      </c>
      <c r="J39" s="38">
        <v>1.73</v>
      </c>
      <c r="K39" s="22"/>
      <c r="L39" s="22"/>
      <c r="M39" s="22"/>
      <c r="N39" s="22"/>
      <c r="O39" s="22"/>
      <c r="P39" s="22"/>
    </row>
    <row r="40" spans="1:16" ht="39" customHeight="1" x14ac:dyDescent="0.15">
      <c r="A40" s="22"/>
      <c r="B40" s="35"/>
      <c r="C40" s="1181" t="s">
        <v>565</v>
      </c>
      <c r="D40" s="1182"/>
      <c r="E40" s="1183"/>
      <c r="F40" s="36">
        <v>0.28000000000000003</v>
      </c>
      <c r="G40" s="37">
        <v>0.32</v>
      </c>
      <c r="H40" s="37">
        <v>0.74</v>
      </c>
      <c r="I40" s="37">
        <v>0.49</v>
      </c>
      <c r="J40" s="38">
        <v>0.6</v>
      </c>
      <c r="K40" s="22"/>
      <c r="L40" s="22"/>
      <c r="M40" s="22"/>
      <c r="N40" s="22"/>
      <c r="O40" s="22"/>
      <c r="P40" s="22"/>
    </row>
    <row r="41" spans="1:16" ht="39" customHeight="1" x14ac:dyDescent="0.15">
      <c r="A41" s="22"/>
      <c r="B41" s="35"/>
      <c r="C41" s="1181" t="s">
        <v>566</v>
      </c>
      <c r="D41" s="1182"/>
      <c r="E41" s="1183"/>
      <c r="F41" s="36">
        <v>0.11</v>
      </c>
      <c r="G41" s="37">
        <v>0.01</v>
      </c>
      <c r="H41" s="37">
        <v>0.13</v>
      </c>
      <c r="I41" s="37">
        <v>0.04</v>
      </c>
      <c r="J41" s="38">
        <v>0.13</v>
      </c>
      <c r="K41" s="22"/>
      <c r="L41" s="22"/>
      <c r="M41" s="22"/>
      <c r="N41" s="22"/>
      <c r="O41" s="22"/>
      <c r="P41" s="22"/>
    </row>
    <row r="42" spans="1:16" ht="39" customHeight="1" x14ac:dyDescent="0.15">
      <c r="A42" s="22"/>
      <c r="B42" s="39"/>
      <c r="C42" s="1181" t="s">
        <v>567</v>
      </c>
      <c r="D42" s="1182"/>
      <c r="E42" s="1183"/>
      <c r="F42" s="36" t="s">
        <v>509</v>
      </c>
      <c r="G42" s="37" t="s">
        <v>509</v>
      </c>
      <c r="H42" s="37" t="s">
        <v>509</v>
      </c>
      <c r="I42" s="37" t="s">
        <v>509</v>
      </c>
      <c r="J42" s="38" t="s">
        <v>509</v>
      </c>
      <c r="K42" s="22"/>
      <c r="L42" s="22"/>
      <c r="M42" s="22"/>
      <c r="N42" s="22"/>
      <c r="O42" s="22"/>
      <c r="P42" s="22"/>
    </row>
    <row r="43" spans="1:16" ht="39" customHeight="1" thickBot="1" x14ac:dyDescent="0.2">
      <c r="A43" s="22"/>
      <c r="B43" s="40"/>
      <c r="C43" s="1184" t="s">
        <v>568</v>
      </c>
      <c r="D43" s="1185"/>
      <c r="E43" s="1186"/>
      <c r="F43" s="41">
        <v>2.02</v>
      </c>
      <c r="G43" s="42">
        <v>0.22</v>
      </c>
      <c r="H43" s="42">
        <v>0.08</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22+olrPRYQfY3EsyTcu215/e9YJPpFE809iUH2rumCheO5nUSsio/phYHg1eoxZX3xsL3PPj5b0JAHxNRq/ZA==" saltValue="Bhdr/C7CfdKoJDjqZvAV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633</v>
      </c>
      <c r="L45" s="60">
        <v>563</v>
      </c>
      <c r="M45" s="60">
        <v>523</v>
      </c>
      <c r="N45" s="60">
        <v>440</v>
      </c>
      <c r="O45" s="61">
        <v>320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509</v>
      </c>
      <c r="L46" s="64" t="s">
        <v>509</v>
      </c>
      <c r="M46" s="64" t="s">
        <v>509</v>
      </c>
      <c r="N46" s="64" t="s">
        <v>509</v>
      </c>
      <c r="O46" s="65" t="s">
        <v>509</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509</v>
      </c>
      <c r="L47" s="64" t="s">
        <v>509</v>
      </c>
      <c r="M47" s="64" t="s">
        <v>509</v>
      </c>
      <c r="N47" s="64" t="s">
        <v>509</v>
      </c>
      <c r="O47" s="65" t="s">
        <v>509</v>
      </c>
      <c r="P47" s="48"/>
      <c r="Q47" s="48"/>
      <c r="R47" s="48"/>
      <c r="S47" s="48"/>
      <c r="T47" s="48"/>
      <c r="U47" s="48"/>
    </row>
    <row r="48" spans="1:21" ht="30.75" customHeight="1" x14ac:dyDescent="0.15">
      <c r="A48" s="48"/>
      <c r="B48" s="1191"/>
      <c r="C48" s="1192"/>
      <c r="D48" s="62"/>
      <c r="E48" s="1197" t="s">
        <v>15</v>
      </c>
      <c r="F48" s="1197"/>
      <c r="G48" s="1197"/>
      <c r="H48" s="1197"/>
      <c r="I48" s="1197"/>
      <c r="J48" s="1198"/>
      <c r="K48" s="63">
        <v>674</v>
      </c>
      <c r="L48" s="64">
        <v>698</v>
      </c>
      <c r="M48" s="64">
        <v>643</v>
      </c>
      <c r="N48" s="64">
        <v>632</v>
      </c>
      <c r="O48" s="65">
        <v>623</v>
      </c>
      <c r="P48" s="48"/>
      <c r="Q48" s="48"/>
      <c r="R48" s="48"/>
      <c r="S48" s="48"/>
      <c r="T48" s="48"/>
      <c r="U48" s="48"/>
    </row>
    <row r="49" spans="1:21" ht="30.75" customHeight="1" x14ac:dyDescent="0.15">
      <c r="A49" s="48"/>
      <c r="B49" s="1191"/>
      <c r="C49" s="1192"/>
      <c r="D49" s="62"/>
      <c r="E49" s="1197" t="s">
        <v>16</v>
      </c>
      <c r="F49" s="1197"/>
      <c r="G49" s="1197"/>
      <c r="H49" s="1197"/>
      <c r="I49" s="1197"/>
      <c r="J49" s="1198"/>
      <c r="K49" s="63">
        <v>180</v>
      </c>
      <c r="L49" s="64">
        <v>178</v>
      </c>
      <c r="M49" s="64">
        <v>194</v>
      </c>
      <c r="N49" s="64">
        <v>194</v>
      </c>
      <c r="O49" s="65">
        <v>195</v>
      </c>
      <c r="P49" s="48"/>
      <c r="Q49" s="48"/>
      <c r="R49" s="48"/>
      <c r="S49" s="48"/>
      <c r="T49" s="48"/>
      <c r="U49" s="48"/>
    </row>
    <row r="50" spans="1:21" ht="30.75" customHeight="1" x14ac:dyDescent="0.15">
      <c r="A50" s="48"/>
      <c r="B50" s="1191"/>
      <c r="C50" s="1192"/>
      <c r="D50" s="62"/>
      <c r="E50" s="1197" t="s">
        <v>17</v>
      </c>
      <c r="F50" s="1197"/>
      <c r="G50" s="1197"/>
      <c r="H50" s="1197"/>
      <c r="I50" s="1197"/>
      <c r="J50" s="1198"/>
      <c r="K50" s="63">
        <v>5</v>
      </c>
      <c r="L50" s="64">
        <v>5</v>
      </c>
      <c r="M50" s="64">
        <v>6</v>
      </c>
      <c r="N50" s="64">
        <v>5</v>
      </c>
      <c r="O50" s="65">
        <v>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509</v>
      </c>
      <c r="L51" s="64" t="s">
        <v>509</v>
      </c>
      <c r="M51" s="64" t="s">
        <v>509</v>
      </c>
      <c r="N51" s="64" t="s">
        <v>509</v>
      </c>
      <c r="O51" s="65" t="s">
        <v>509</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1055</v>
      </c>
      <c r="L52" s="64">
        <v>998</v>
      </c>
      <c r="M52" s="64">
        <v>975</v>
      </c>
      <c r="N52" s="64">
        <v>922</v>
      </c>
      <c r="O52" s="65">
        <v>816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437</v>
      </c>
      <c r="L53" s="69">
        <v>446</v>
      </c>
      <c r="M53" s="69">
        <v>391</v>
      </c>
      <c r="N53" s="69">
        <v>349</v>
      </c>
      <c r="O53" s="70">
        <v>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205" t="s">
        <v>26</v>
      </c>
      <c r="C58" s="1206"/>
      <c r="D58" s="1211" t="s">
        <v>27</v>
      </c>
      <c r="E58" s="1212"/>
      <c r="F58" s="1212"/>
      <c r="G58" s="1212"/>
      <c r="H58" s="1212"/>
      <c r="I58" s="1212"/>
      <c r="J58" s="1213"/>
      <c r="K58" s="355" t="s">
        <v>509</v>
      </c>
      <c r="L58" s="356" t="s">
        <v>509</v>
      </c>
      <c r="M58" s="356" t="s">
        <v>509</v>
      </c>
      <c r="N58" s="356" t="s">
        <v>509</v>
      </c>
      <c r="O58" s="357" t="s">
        <v>509</v>
      </c>
    </row>
    <row r="59" spans="1:21" ht="31.5" customHeight="1" x14ac:dyDescent="0.15">
      <c r="B59" s="1207"/>
      <c r="C59" s="1208"/>
      <c r="D59" s="1214" t="s">
        <v>28</v>
      </c>
      <c r="E59" s="1215"/>
      <c r="F59" s="1215"/>
      <c r="G59" s="1215"/>
      <c r="H59" s="1215"/>
      <c r="I59" s="1215"/>
      <c r="J59" s="1216"/>
      <c r="K59" s="358" t="s">
        <v>509</v>
      </c>
      <c r="L59" s="359" t="s">
        <v>509</v>
      </c>
      <c r="M59" s="359" t="s">
        <v>509</v>
      </c>
      <c r="N59" s="359" t="s">
        <v>509</v>
      </c>
      <c r="O59" s="360" t="s">
        <v>509</v>
      </c>
    </row>
    <row r="60" spans="1:21" ht="31.5" customHeight="1" thickBot="1" x14ac:dyDescent="0.2">
      <c r="B60" s="1209"/>
      <c r="C60" s="1210"/>
      <c r="D60" s="1217" t="s">
        <v>29</v>
      </c>
      <c r="E60" s="1218"/>
      <c r="F60" s="1218"/>
      <c r="G60" s="1218"/>
      <c r="H60" s="1218"/>
      <c r="I60" s="1218"/>
      <c r="J60" s="1219"/>
      <c r="K60" s="361" t="s">
        <v>509</v>
      </c>
      <c r="L60" s="362" t="s">
        <v>509</v>
      </c>
      <c r="M60" s="362" t="s">
        <v>509</v>
      </c>
      <c r="N60" s="362" t="s">
        <v>509</v>
      </c>
      <c r="O60" s="363" t="s">
        <v>509</v>
      </c>
    </row>
    <row r="61" spans="1:21" ht="24" customHeight="1" x14ac:dyDescent="0.15">
      <c r="B61" s="83"/>
      <c r="C61" s="83"/>
      <c r="D61" s="84" t="s">
        <v>30</v>
      </c>
      <c r="E61" s="85"/>
      <c r="F61" s="85"/>
      <c r="G61" s="85"/>
      <c r="H61" s="85"/>
      <c r="I61" s="85"/>
      <c r="J61" s="85"/>
      <c r="K61" s="85"/>
      <c r="L61" s="85"/>
      <c r="M61" s="85"/>
      <c r="N61" s="85"/>
      <c r="O61" s="85"/>
    </row>
    <row r="62" spans="1:21" ht="24" customHeight="1" x14ac:dyDescent="0.15">
      <c r="B62" s="86"/>
      <c r="C62" s="86"/>
      <c r="D62" s="84" t="s">
        <v>31</v>
      </c>
      <c r="E62" s="85"/>
      <c r="F62" s="85"/>
      <c r="G62" s="85"/>
      <c r="H62" s="85"/>
      <c r="I62" s="85"/>
      <c r="J62" s="85"/>
      <c r="K62" s="85"/>
      <c r="L62" s="85"/>
      <c r="M62" s="85"/>
      <c r="N62" s="85"/>
      <c r="O62" s="85"/>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YI6xtmkXFImWtUJXu1cabJIjN02gKfRM3xJI3ePZ8wqAr0PIbd/T/Rq+CQ3Vb1Zfk7P2xZLUv9I62TtDvsGjA==" saltValue="7wEL/5uHhpk8hFao1Tp9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550</v>
      </c>
      <c r="J40" s="94" t="s">
        <v>551</v>
      </c>
      <c r="K40" s="94" t="s">
        <v>552</v>
      </c>
      <c r="L40" s="94" t="s">
        <v>553</v>
      </c>
      <c r="M40" s="95" t="s">
        <v>554</v>
      </c>
    </row>
    <row r="41" spans="2:13" ht="27.75" customHeight="1" x14ac:dyDescent="0.15">
      <c r="B41" s="1220" t="s">
        <v>32</v>
      </c>
      <c r="C41" s="1221"/>
      <c r="D41" s="96"/>
      <c r="E41" s="1226" t="s">
        <v>33</v>
      </c>
      <c r="F41" s="1226"/>
      <c r="G41" s="1226"/>
      <c r="H41" s="1227"/>
      <c r="I41" s="346">
        <v>2264</v>
      </c>
      <c r="J41" s="347">
        <v>1838</v>
      </c>
      <c r="K41" s="347">
        <v>1749</v>
      </c>
      <c r="L41" s="347">
        <v>1591</v>
      </c>
      <c r="M41" s="348">
        <v>1510</v>
      </c>
    </row>
    <row r="42" spans="2:13" ht="27.75" customHeight="1" x14ac:dyDescent="0.15">
      <c r="B42" s="1222"/>
      <c r="C42" s="1223"/>
      <c r="D42" s="97"/>
      <c r="E42" s="1228" t="s">
        <v>34</v>
      </c>
      <c r="F42" s="1228"/>
      <c r="G42" s="1228"/>
      <c r="H42" s="1229"/>
      <c r="I42" s="349">
        <v>17</v>
      </c>
      <c r="J42" s="350">
        <v>13</v>
      </c>
      <c r="K42" s="350">
        <v>10</v>
      </c>
      <c r="L42" s="350">
        <v>6</v>
      </c>
      <c r="M42" s="351">
        <v>3</v>
      </c>
    </row>
    <row r="43" spans="2:13" ht="27.75" customHeight="1" x14ac:dyDescent="0.15">
      <c r="B43" s="1222"/>
      <c r="C43" s="1223"/>
      <c r="D43" s="97"/>
      <c r="E43" s="1228" t="s">
        <v>35</v>
      </c>
      <c r="F43" s="1228"/>
      <c r="G43" s="1228"/>
      <c r="H43" s="1229"/>
      <c r="I43" s="349">
        <v>6083</v>
      </c>
      <c r="J43" s="350">
        <v>5951</v>
      </c>
      <c r="K43" s="350">
        <v>5932</v>
      </c>
      <c r="L43" s="350">
        <v>5664</v>
      </c>
      <c r="M43" s="351">
        <v>5400</v>
      </c>
    </row>
    <row r="44" spans="2:13" ht="27.75" customHeight="1" x14ac:dyDescent="0.15">
      <c r="B44" s="1222"/>
      <c r="C44" s="1223"/>
      <c r="D44" s="97"/>
      <c r="E44" s="1228" t="s">
        <v>36</v>
      </c>
      <c r="F44" s="1228"/>
      <c r="G44" s="1228"/>
      <c r="H44" s="1229"/>
      <c r="I44" s="349">
        <v>243</v>
      </c>
      <c r="J44" s="350">
        <v>229</v>
      </c>
      <c r="K44" s="350">
        <v>223</v>
      </c>
      <c r="L44" s="350">
        <v>209</v>
      </c>
      <c r="M44" s="351">
        <v>270</v>
      </c>
    </row>
    <row r="45" spans="2:13" ht="27.75" customHeight="1" x14ac:dyDescent="0.15">
      <c r="B45" s="1222"/>
      <c r="C45" s="1223"/>
      <c r="D45" s="97"/>
      <c r="E45" s="1228" t="s">
        <v>37</v>
      </c>
      <c r="F45" s="1228"/>
      <c r="G45" s="1228"/>
      <c r="H45" s="1229"/>
      <c r="I45" s="349">
        <v>1341</v>
      </c>
      <c r="J45" s="350">
        <v>1282</v>
      </c>
      <c r="K45" s="350">
        <v>1217</v>
      </c>
      <c r="L45" s="350">
        <v>1167</v>
      </c>
      <c r="M45" s="351">
        <v>1103</v>
      </c>
    </row>
    <row r="46" spans="2:13" ht="27.75" customHeight="1" x14ac:dyDescent="0.15">
      <c r="B46" s="1222"/>
      <c r="C46" s="1223"/>
      <c r="D46" s="98"/>
      <c r="E46" s="1228" t="s">
        <v>38</v>
      </c>
      <c r="F46" s="1228"/>
      <c r="G46" s="1228"/>
      <c r="H46" s="1229"/>
      <c r="I46" s="349" t="s">
        <v>509</v>
      </c>
      <c r="J46" s="350">
        <v>2</v>
      </c>
      <c r="K46" s="350" t="s">
        <v>509</v>
      </c>
      <c r="L46" s="350">
        <v>2</v>
      </c>
      <c r="M46" s="351">
        <v>0</v>
      </c>
    </row>
    <row r="47" spans="2:13" ht="27.75" customHeight="1" x14ac:dyDescent="0.15">
      <c r="B47" s="1222"/>
      <c r="C47" s="1223"/>
      <c r="D47" s="99"/>
      <c r="E47" s="1230" t="s">
        <v>39</v>
      </c>
      <c r="F47" s="1231"/>
      <c r="G47" s="1231"/>
      <c r="H47" s="1232"/>
      <c r="I47" s="349" t="s">
        <v>509</v>
      </c>
      <c r="J47" s="350" t="s">
        <v>509</v>
      </c>
      <c r="K47" s="350" t="s">
        <v>509</v>
      </c>
      <c r="L47" s="350" t="s">
        <v>509</v>
      </c>
      <c r="M47" s="351" t="s">
        <v>509</v>
      </c>
    </row>
    <row r="48" spans="2:13" ht="27.75" customHeight="1" x14ac:dyDescent="0.15">
      <c r="B48" s="1222"/>
      <c r="C48" s="1223"/>
      <c r="D48" s="97"/>
      <c r="E48" s="1228" t="s">
        <v>40</v>
      </c>
      <c r="F48" s="1228"/>
      <c r="G48" s="1228"/>
      <c r="H48" s="1229"/>
      <c r="I48" s="349" t="s">
        <v>509</v>
      </c>
      <c r="J48" s="350" t="s">
        <v>509</v>
      </c>
      <c r="K48" s="350" t="s">
        <v>509</v>
      </c>
      <c r="L48" s="350" t="s">
        <v>509</v>
      </c>
      <c r="M48" s="351" t="s">
        <v>509</v>
      </c>
    </row>
    <row r="49" spans="2:13" ht="27.75" customHeight="1" x14ac:dyDescent="0.15">
      <c r="B49" s="1224"/>
      <c r="C49" s="1225"/>
      <c r="D49" s="97"/>
      <c r="E49" s="1228" t="s">
        <v>41</v>
      </c>
      <c r="F49" s="1228"/>
      <c r="G49" s="1228"/>
      <c r="H49" s="1229"/>
      <c r="I49" s="349" t="s">
        <v>509</v>
      </c>
      <c r="J49" s="350" t="s">
        <v>509</v>
      </c>
      <c r="K49" s="350" t="s">
        <v>509</v>
      </c>
      <c r="L49" s="350" t="s">
        <v>509</v>
      </c>
      <c r="M49" s="351" t="s">
        <v>509</v>
      </c>
    </row>
    <row r="50" spans="2:13" ht="27.75" customHeight="1" x14ac:dyDescent="0.15">
      <c r="B50" s="1233" t="s">
        <v>42</v>
      </c>
      <c r="C50" s="1234"/>
      <c r="D50" s="100"/>
      <c r="E50" s="1228" t="s">
        <v>43</v>
      </c>
      <c r="F50" s="1228"/>
      <c r="G50" s="1228"/>
      <c r="H50" s="1229"/>
      <c r="I50" s="349">
        <v>11636</v>
      </c>
      <c r="J50" s="350">
        <v>10451</v>
      </c>
      <c r="K50" s="350">
        <v>9916</v>
      </c>
      <c r="L50" s="350">
        <v>11411</v>
      </c>
      <c r="M50" s="351">
        <v>12993</v>
      </c>
    </row>
    <row r="51" spans="2:13" ht="27.75" customHeight="1" x14ac:dyDescent="0.15">
      <c r="B51" s="1222"/>
      <c r="C51" s="1223"/>
      <c r="D51" s="97"/>
      <c r="E51" s="1228" t="s">
        <v>44</v>
      </c>
      <c r="F51" s="1228"/>
      <c r="G51" s="1228"/>
      <c r="H51" s="1229"/>
      <c r="I51" s="349">
        <v>1210</v>
      </c>
      <c r="J51" s="350">
        <v>1117</v>
      </c>
      <c r="K51" s="350">
        <v>1204</v>
      </c>
      <c r="L51" s="350">
        <v>1366</v>
      </c>
      <c r="M51" s="351">
        <v>1395</v>
      </c>
    </row>
    <row r="52" spans="2:13" ht="27.75" customHeight="1" x14ac:dyDescent="0.15">
      <c r="B52" s="1224"/>
      <c r="C52" s="1225"/>
      <c r="D52" s="97"/>
      <c r="E52" s="1228" t="s">
        <v>45</v>
      </c>
      <c r="F52" s="1228"/>
      <c r="G52" s="1228"/>
      <c r="H52" s="1229"/>
      <c r="I52" s="349">
        <v>6365</v>
      </c>
      <c r="J52" s="350">
        <v>5679</v>
      </c>
      <c r="K52" s="350">
        <v>5070</v>
      </c>
      <c r="L52" s="350">
        <v>4183</v>
      </c>
      <c r="M52" s="351">
        <v>3698</v>
      </c>
    </row>
    <row r="53" spans="2:13" ht="27.75" customHeight="1" thickBot="1" x14ac:dyDescent="0.2">
      <c r="B53" s="1235" t="s">
        <v>46</v>
      </c>
      <c r="C53" s="1236"/>
      <c r="D53" s="101"/>
      <c r="E53" s="1237" t="s">
        <v>47</v>
      </c>
      <c r="F53" s="1237"/>
      <c r="G53" s="1237"/>
      <c r="H53" s="1238"/>
      <c r="I53" s="352">
        <v>-9261</v>
      </c>
      <c r="J53" s="353">
        <v>-7932</v>
      </c>
      <c r="K53" s="353">
        <v>-7058</v>
      </c>
      <c r="L53" s="353">
        <v>-8321</v>
      </c>
      <c r="M53" s="354">
        <v>-9799</v>
      </c>
    </row>
    <row r="54" spans="2:13" ht="27.75" customHeight="1" x14ac:dyDescent="0.15">
      <c r="B54" s="102" t="s">
        <v>48</v>
      </c>
      <c r="C54" s="103"/>
      <c r="D54" s="103"/>
      <c r="E54" s="104"/>
      <c r="F54" s="104"/>
      <c r="G54" s="104"/>
      <c r="H54" s="104"/>
      <c r="I54" s="105"/>
      <c r="J54" s="105"/>
      <c r="K54" s="105"/>
      <c r="L54" s="105"/>
      <c r="M54" s="105"/>
    </row>
    <row r="55" spans="2:13" x14ac:dyDescent="0.15"/>
  </sheetData>
  <sheetProtection algorithmName="SHA-512" hashValue="aksFhwhvSO08mNEK7mn4Vwltot+p1ThcK2DK4Wc348yx7opG6W2MxMGRslLh2PKaJcIJvAER+81KvAGZHCbSyQ==" saltValue="gyHvsiOYehTCFchZpnGI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49</v>
      </c>
    </row>
    <row r="54" spans="2:8" ht="29.25" customHeight="1" thickBot="1" x14ac:dyDescent="0.25">
      <c r="B54" s="107" t="s">
        <v>1</v>
      </c>
      <c r="C54" s="108"/>
      <c r="D54" s="108"/>
      <c r="E54" s="109" t="s">
        <v>2</v>
      </c>
      <c r="F54" s="110" t="s">
        <v>552</v>
      </c>
      <c r="G54" s="110" t="s">
        <v>553</v>
      </c>
      <c r="H54" s="111" t="s">
        <v>554</v>
      </c>
    </row>
    <row r="55" spans="2:8" ht="52.5" customHeight="1" x14ac:dyDescent="0.15">
      <c r="B55" s="112"/>
      <c r="C55" s="1247" t="s">
        <v>50</v>
      </c>
      <c r="D55" s="1247"/>
      <c r="E55" s="1248"/>
      <c r="F55" s="113">
        <v>6488</v>
      </c>
      <c r="G55" s="113">
        <v>7639</v>
      </c>
      <c r="H55" s="114">
        <v>8074</v>
      </c>
    </row>
    <row r="56" spans="2:8" ht="52.5" customHeight="1" x14ac:dyDescent="0.15">
      <c r="B56" s="115"/>
      <c r="C56" s="1249" t="s">
        <v>51</v>
      </c>
      <c r="D56" s="1249"/>
      <c r="E56" s="1250"/>
      <c r="F56" s="116">
        <v>621</v>
      </c>
      <c r="G56" s="116">
        <v>716</v>
      </c>
      <c r="H56" s="117">
        <v>1174</v>
      </c>
    </row>
    <row r="57" spans="2:8" ht="53.25" customHeight="1" x14ac:dyDescent="0.15">
      <c r="B57" s="115"/>
      <c r="C57" s="1251" t="s">
        <v>52</v>
      </c>
      <c r="D57" s="1251"/>
      <c r="E57" s="1252"/>
      <c r="F57" s="118">
        <v>1519</v>
      </c>
      <c r="G57" s="118">
        <v>1624</v>
      </c>
      <c r="H57" s="119">
        <v>2181</v>
      </c>
    </row>
    <row r="58" spans="2:8" ht="45.75" customHeight="1" x14ac:dyDescent="0.15">
      <c r="B58" s="120"/>
      <c r="C58" s="1239" t="s">
        <v>53</v>
      </c>
      <c r="D58" s="1240"/>
      <c r="E58" s="1241"/>
      <c r="F58" s="121"/>
      <c r="G58" s="121"/>
      <c r="H58" s="122"/>
    </row>
    <row r="59" spans="2:8" ht="45.75" customHeight="1" x14ac:dyDescent="0.15">
      <c r="B59" s="120"/>
      <c r="C59" s="1239" t="s">
        <v>54</v>
      </c>
      <c r="D59" s="1240"/>
      <c r="E59" s="1241"/>
      <c r="F59" s="121"/>
      <c r="G59" s="121"/>
      <c r="H59" s="122"/>
    </row>
    <row r="60" spans="2:8" ht="45.75" customHeight="1" x14ac:dyDescent="0.15">
      <c r="B60" s="120"/>
      <c r="C60" s="1239" t="s">
        <v>54</v>
      </c>
      <c r="D60" s="1240"/>
      <c r="E60" s="1241"/>
      <c r="F60" s="121"/>
      <c r="G60" s="121"/>
      <c r="H60" s="122"/>
    </row>
    <row r="61" spans="2:8" ht="45.75" customHeight="1" x14ac:dyDescent="0.15">
      <c r="B61" s="120"/>
      <c r="C61" s="1239" t="s">
        <v>54</v>
      </c>
      <c r="D61" s="1240"/>
      <c r="E61" s="1241"/>
      <c r="F61" s="121"/>
      <c r="G61" s="121"/>
      <c r="H61" s="122"/>
    </row>
    <row r="62" spans="2:8" ht="45.75" customHeight="1" thickBot="1" x14ac:dyDescent="0.2">
      <c r="B62" s="123"/>
      <c r="C62" s="1242" t="s">
        <v>54</v>
      </c>
      <c r="D62" s="1243"/>
      <c r="E62" s="1244"/>
      <c r="F62" s="124"/>
      <c r="G62" s="124"/>
      <c r="H62" s="125"/>
    </row>
    <row r="63" spans="2:8" ht="52.5" customHeight="1" thickBot="1" x14ac:dyDescent="0.2">
      <c r="B63" s="126"/>
      <c r="C63" s="1245" t="s">
        <v>55</v>
      </c>
      <c r="D63" s="1245"/>
      <c r="E63" s="1246"/>
      <c r="F63" s="127">
        <v>8628</v>
      </c>
      <c r="G63" s="127">
        <v>9979</v>
      </c>
      <c r="H63" s="128">
        <v>11430</v>
      </c>
    </row>
    <row r="64" spans="2:8" x14ac:dyDescent="0.15"/>
  </sheetData>
  <sheetProtection algorithmName="SHA-512" hashValue="i4zPEN/PGIVYfmOD4OCLfhgefXcKrYktncV4Wa7GTC0gsNmzbFuyQTFTShideBBoD1hOWEZzOUh9YFa6TW4n9w==" saltValue="52ZeW3sa0cFhA1NN8BGu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0"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0"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0"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0"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0"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0"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0"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0"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0"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0"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0"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0"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0"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0"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0"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550</v>
      </c>
      <c r="BQ50" s="1259"/>
      <c r="BR50" s="1259"/>
      <c r="BS50" s="1259"/>
      <c r="BT50" s="1259"/>
      <c r="BU50" s="1259"/>
      <c r="BV50" s="1259"/>
      <c r="BW50" s="1259"/>
      <c r="BX50" s="1259" t="s">
        <v>551</v>
      </c>
      <c r="BY50" s="1259"/>
      <c r="BZ50" s="1259"/>
      <c r="CA50" s="1259"/>
      <c r="CB50" s="1259"/>
      <c r="CC50" s="1259"/>
      <c r="CD50" s="1259"/>
      <c r="CE50" s="1259"/>
      <c r="CF50" s="1259" t="s">
        <v>552</v>
      </c>
      <c r="CG50" s="1259"/>
      <c r="CH50" s="1259"/>
      <c r="CI50" s="1259"/>
      <c r="CJ50" s="1259"/>
      <c r="CK50" s="1259"/>
      <c r="CL50" s="1259"/>
      <c r="CM50" s="1259"/>
      <c r="CN50" s="1259" t="s">
        <v>553</v>
      </c>
      <c r="CO50" s="1259"/>
      <c r="CP50" s="1259"/>
      <c r="CQ50" s="1259"/>
      <c r="CR50" s="1259"/>
      <c r="CS50" s="1259"/>
      <c r="CT50" s="1259"/>
      <c r="CU50" s="1259"/>
      <c r="CV50" s="1259" t="s">
        <v>554</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593</v>
      </c>
      <c r="AO51" s="1258"/>
      <c r="AP51" s="1258"/>
      <c r="AQ51" s="1258"/>
      <c r="AR51" s="1258"/>
      <c r="AS51" s="1258"/>
      <c r="AT51" s="1258"/>
      <c r="AU51" s="1258"/>
      <c r="AV51" s="1258"/>
      <c r="AW51" s="1258"/>
      <c r="AX51" s="1258"/>
      <c r="AY51" s="1258"/>
      <c r="AZ51" s="1258"/>
      <c r="BA51" s="1258"/>
      <c r="BB51" s="1258" t="s">
        <v>594</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595</v>
      </c>
      <c r="BC53" s="1258"/>
      <c r="BD53" s="1258"/>
      <c r="BE53" s="1258"/>
      <c r="BF53" s="1258"/>
      <c r="BG53" s="1258"/>
      <c r="BH53" s="1258"/>
      <c r="BI53" s="1258"/>
      <c r="BJ53" s="1258"/>
      <c r="BK53" s="1258"/>
      <c r="BL53" s="1258"/>
      <c r="BM53" s="1258"/>
      <c r="BN53" s="1258"/>
      <c r="BO53" s="1258"/>
      <c r="BP53" s="1255">
        <v>50.6</v>
      </c>
      <c r="BQ53" s="1255"/>
      <c r="BR53" s="1255"/>
      <c r="BS53" s="1255"/>
      <c r="BT53" s="1255"/>
      <c r="BU53" s="1255"/>
      <c r="BV53" s="1255"/>
      <c r="BW53" s="1255"/>
      <c r="BX53" s="1255">
        <v>51</v>
      </c>
      <c r="BY53" s="1255"/>
      <c r="BZ53" s="1255"/>
      <c r="CA53" s="1255"/>
      <c r="CB53" s="1255"/>
      <c r="CC53" s="1255"/>
      <c r="CD53" s="1255"/>
      <c r="CE53" s="1255"/>
      <c r="CF53" s="1255">
        <v>51</v>
      </c>
      <c r="CG53" s="1255"/>
      <c r="CH53" s="1255"/>
      <c r="CI53" s="1255"/>
      <c r="CJ53" s="1255"/>
      <c r="CK53" s="1255"/>
      <c r="CL53" s="1255"/>
      <c r="CM53" s="1255"/>
      <c r="CN53" s="1255">
        <v>53</v>
      </c>
      <c r="CO53" s="1255"/>
      <c r="CP53" s="1255"/>
      <c r="CQ53" s="1255"/>
      <c r="CR53" s="1255"/>
      <c r="CS53" s="1255"/>
      <c r="CT53" s="1255"/>
      <c r="CU53" s="1255"/>
      <c r="CV53" s="1255">
        <v>55.2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596</v>
      </c>
      <c r="AO55" s="1259"/>
      <c r="AP55" s="1259"/>
      <c r="AQ55" s="1259"/>
      <c r="AR55" s="1259"/>
      <c r="AS55" s="1259"/>
      <c r="AT55" s="1259"/>
      <c r="AU55" s="1259"/>
      <c r="AV55" s="1259"/>
      <c r="AW55" s="1259"/>
      <c r="AX55" s="1259"/>
      <c r="AY55" s="1259"/>
      <c r="AZ55" s="1259"/>
      <c r="BA55" s="1259"/>
      <c r="BB55" s="1258" t="s">
        <v>594</v>
      </c>
      <c r="BC55" s="1258"/>
      <c r="BD55" s="1258"/>
      <c r="BE55" s="1258"/>
      <c r="BF55" s="1258"/>
      <c r="BG55" s="1258"/>
      <c r="BH55" s="1258"/>
      <c r="BI55" s="1258"/>
      <c r="BJ55" s="1258"/>
      <c r="BK55" s="1258"/>
      <c r="BL55" s="1258"/>
      <c r="BM55" s="1258"/>
      <c r="BN55" s="1258"/>
      <c r="BO55" s="1258"/>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595</v>
      </c>
      <c r="BC57" s="1258"/>
      <c r="BD57" s="1258"/>
      <c r="BE57" s="1258"/>
      <c r="BF57" s="1258"/>
      <c r="BG57" s="1258"/>
      <c r="BH57" s="1258"/>
      <c r="BI57" s="1258"/>
      <c r="BJ57" s="1258"/>
      <c r="BK57" s="1258"/>
      <c r="BL57" s="1258"/>
      <c r="BM57" s="1258"/>
      <c r="BN57" s="1258"/>
      <c r="BO57" s="1258"/>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599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550</v>
      </c>
      <c r="BQ72" s="1259"/>
      <c r="BR72" s="1259"/>
      <c r="BS72" s="1259"/>
      <c r="BT72" s="1259"/>
      <c r="BU72" s="1259"/>
      <c r="BV72" s="1259"/>
      <c r="BW72" s="1259"/>
      <c r="BX72" s="1259" t="s">
        <v>551</v>
      </c>
      <c r="BY72" s="1259"/>
      <c r="BZ72" s="1259"/>
      <c r="CA72" s="1259"/>
      <c r="CB72" s="1259"/>
      <c r="CC72" s="1259"/>
      <c r="CD72" s="1259"/>
      <c r="CE72" s="1259"/>
      <c r="CF72" s="1259" t="s">
        <v>552</v>
      </c>
      <c r="CG72" s="1259"/>
      <c r="CH72" s="1259"/>
      <c r="CI72" s="1259"/>
      <c r="CJ72" s="1259"/>
      <c r="CK72" s="1259"/>
      <c r="CL72" s="1259"/>
      <c r="CM72" s="1259"/>
      <c r="CN72" s="1259" t="s">
        <v>553</v>
      </c>
      <c r="CO72" s="1259"/>
      <c r="CP72" s="1259"/>
      <c r="CQ72" s="1259"/>
      <c r="CR72" s="1259"/>
      <c r="CS72" s="1259"/>
      <c r="CT72" s="1259"/>
      <c r="CU72" s="1259"/>
      <c r="CV72" s="1259" t="s">
        <v>554</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593</v>
      </c>
      <c r="AO73" s="1258"/>
      <c r="AP73" s="1258"/>
      <c r="AQ73" s="1258"/>
      <c r="AR73" s="1258"/>
      <c r="AS73" s="1258"/>
      <c r="AT73" s="1258"/>
      <c r="AU73" s="1258"/>
      <c r="AV73" s="1258"/>
      <c r="AW73" s="1258"/>
      <c r="AX73" s="1258"/>
      <c r="AY73" s="1258"/>
      <c r="AZ73" s="1258"/>
      <c r="BA73" s="1258"/>
      <c r="BB73" s="1258" t="s">
        <v>594</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598</v>
      </c>
      <c r="BC75" s="1258"/>
      <c r="BD75" s="1258"/>
      <c r="BE75" s="1258"/>
      <c r="BF75" s="1258"/>
      <c r="BG75" s="1258"/>
      <c r="BH75" s="1258"/>
      <c r="BI75" s="1258"/>
      <c r="BJ75" s="1258"/>
      <c r="BK75" s="1258"/>
      <c r="BL75" s="1258"/>
      <c r="BM75" s="1258"/>
      <c r="BN75" s="1258"/>
      <c r="BO75" s="1258"/>
      <c r="BP75" s="1255">
        <v>4.3</v>
      </c>
      <c r="BQ75" s="1255"/>
      <c r="BR75" s="1255"/>
      <c r="BS75" s="1255"/>
      <c r="BT75" s="1255"/>
      <c r="BU75" s="1255"/>
      <c r="BV75" s="1255"/>
      <c r="BW75" s="1255"/>
      <c r="BX75" s="1255">
        <v>4.2</v>
      </c>
      <c r="BY75" s="1255"/>
      <c r="BZ75" s="1255"/>
      <c r="CA75" s="1255"/>
      <c r="CB75" s="1255"/>
      <c r="CC75" s="1255"/>
      <c r="CD75" s="1255"/>
      <c r="CE75" s="1255"/>
      <c r="CF75" s="1255">
        <v>4.0999999999999996</v>
      </c>
      <c r="CG75" s="1255"/>
      <c r="CH75" s="1255"/>
      <c r="CI75" s="1255"/>
      <c r="CJ75" s="1255"/>
      <c r="CK75" s="1255"/>
      <c r="CL75" s="1255"/>
      <c r="CM75" s="1255"/>
      <c r="CN75" s="1255">
        <v>3.7</v>
      </c>
      <c r="CO75" s="1255"/>
      <c r="CP75" s="1255"/>
      <c r="CQ75" s="1255"/>
      <c r="CR75" s="1255"/>
      <c r="CS75" s="1255"/>
      <c r="CT75" s="1255"/>
      <c r="CU75" s="1255"/>
      <c r="CV75" s="1255">
        <v>3.1</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596</v>
      </c>
      <c r="AO77" s="1259"/>
      <c r="AP77" s="1259"/>
      <c r="AQ77" s="1259"/>
      <c r="AR77" s="1259"/>
      <c r="AS77" s="1259"/>
      <c r="AT77" s="1259"/>
      <c r="AU77" s="1259"/>
      <c r="AV77" s="1259"/>
      <c r="AW77" s="1259"/>
      <c r="AX77" s="1259"/>
      <c r="AY77" s="1259"/>
      <c r="AZ77" s="1259"/>
      <c r="BA77" s="1259"/>
      <c r="BB77" s="1258" t="s">
        <v>594</v>
      </c>
      <c r="BC77" s="1258"/>
      <c r="BD77" s="1258"/>
      <c r="BE77" s="1258"/>
      <c r="BF77" s="1258"/>
      <c r="BG77" s="1258"/>
      <c r="BH77" s="1258"/>
      <c r="BI77" s="1258"/>
      <c r="BJ77" s="1258"/>
      <c r="BK77" s="1258"/>
      <c r="BL77" s="1258"/>
      <c r="BM77" s="1258"/>
      <c r="BN77" s="1258"/>
      <c r="BO77" s="1258"/>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598</v>
      </c>
      <c r="BC79" s="1258"/>
      <c r="BD79" s="1258"/>
      <c r="BE79" s="1258"/>
      <c r="BF79" s="1258"/>
      <c r="BG79" s="1258"/>
      <c r="BH79" s="1258"/>
      <c r="BI79" s="1258"/>
      <c r="BJ79" s="1258"/>
      <c r="BK79" s="1258"/>
      <c r="BL79" s="1258"/>
      <c r="BM79" s="1258"/>
      <c r="BN79" s="1258"/>
      <c r="BO79" s="1258"/>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F0TJXC0ZhdOaET+KjZkRunu/SQwmBUCv+TuYeWiZvpJnaH9ERFJzjHNrGQE3PjmYysUqq4mEn5a4RJW7y/KNA==" saltValue="M7C6DjdLqXDxUIiMAFnDu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497</v>
      </c>
    </row>
  </sheetData>
  <sheetProtection algorithmName="SHA-512" hashValue="DxuhpE2slNONotFQ2HYu0gzYxGmc6X1fGlsojSbrAPPjT1sUq3fV3TWqE6NAA594z9nA0ALE6BNflIOqMjiwNw==" saltValue="a4E3cCbTrFnaBpIZtreZ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497</v>
      </c>
    </row>
  </sheetData>
  <sheetProtection algorithmName="SHA-512" hashValue="y3ApOFnmGW52Z76UjQtTtjh/o6SDk9YRbzzpdVfvozcuMZcn03UCz5bGgJhZCWRAL1O53vx0Q6eNaCFIJ7ZcJQ==" saltValue="UBSOr5NE/+AtMW4iLlAj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35" customWidth="1"/>
    <col min="2" max="8" width="13.375" style="135" customWidth="1"/>
    <col min="9" max="16384" width="11.125" style="135"/>
  </cols>
  <sheetData>
    <row r="1" spans="1:8" x14ac:dyDescent="0.15">
      <c r="A1" s="129"/>
      <c r="B1" s="130"/>
      <c r="C1" s="131"/>
      <c r="D1" s="132"/>
      <c r="E1" s="133"/>
      <c r="F1" s="133"/>
      <c r="G1" s="133"/>
      <c r="H1" s="134"/>
    </row>
    <row r="2" spans="1:8" x14ac:dyDescent="0.15">
      <c r="A2" s="136"/>
      <c r="B2" s="137"/>
      <c r="C2" s="138"/>
      <c r="D2" s="139" t="s">
        <v>56</v>
      </c>
      <c r="E2" s="140"/>
      <c r="F2" s="141" t="s">
        <v>547</v>
      </c>
      <c r="G2" s="142"/>
      <c r="H2" s="143"/>
    </row>
    <row r="3" spans="1:8" x14ac:dyDescent="0.15">
      <c r="A3" s="139" t="s">
        <v>540</v>
      </c>
      <c r="B3" s="144"/>
      <c r="C3" s="145"/>
      <c r="D3" s="146">
        <v>67083</v>
      </c>
      <c r="E3" s="147"/>
      <c r="F3" s="148">
        <v>47387</v>
      </c>
      <c r="G3" s="149"/>
      <c r="H3" s="150"/>
    </row>
    <row r="4" spans="1:8" x14ac:dyDescent="0.15">
      <c r="A4" s="151"/>
      <c r="B4" s="152"/>
      <c r="C4" s="153"/>
      <c r="D4" s="154">
        <v>56559</v>
      </c>
      <c r="E4" s="155"/>
      <c r="F4" s="156">
        <v>24928</v>
      </c>
      <c r="G4" s="157"/>
      <c r="H4" s="158"/>
    </row>
    <row r="5" spans="1:8" x14ac:dyDescent="0.15">
      <c r="A5" s="139" t="s">
        <v>542</v>
      </c>
      <c r="B5" s="144"/>
      <c r="C5" s="145"/>
      <c r="D5" s="146">
        <v>82900</v>
      </c>
      <c r="E5" s="147"/>
      <c r="F5" s="148">
        <v>51264</v>
      </c>
      <c r="G5" s="149"/>
      <c r="H5" s="150"/>
    </row>
    <row r="6" spans="1:8" x14ac:dyDescent="0.15">
      <c r="A6" s="151"/>
      <c r="B6" s="152"/>
      <c r="C6" s="153"/>
      <c r="D6" s="154">
        <v>72088</v>
      </c>
      <c r="E6" s="155"/>
      <c r="F6" s="156">
        <v>26040</v>
      </c>
      <c r="G6" s="157"/>
      <c r="H6" s="158"/>
    </row>
    <row r="7" spans="1:8" x14ac:dyDescent="0.15">
      <c r="A7" s="139" t="s">
        <v>543</v>
      </c>
      <c r="B7" s="144"/>
      <c r="C7" s="145"/>
      <c r="D7" s="146">
        <v>99672</v>
      </c>
      <c r="E7" s="147"/>
      <c r="F7" s="148">
        <v>52068</v>
      </c>
      <c r="G7" s="149"/>
      <c r="H7" s="150"/>
    </row>
    <row r="8" spans="1:8" x14ac:dyDescent="0.15">
      <c r="A8" s="151"/>
      <c r="B8" s="152"/>
      <c r="C8" s="153"/>
      <c r="D8" s="154">
        <v>84547</v>
      </c>
      <c r="E8" s="155"/>
      <c r="F8" s="156">
        <v>26936</v>
      </c>
      <c r="G8" s="157"/>
      <c r="H8" s="158"/>
    </row>
    <row r="9" spans="1:8" x14ac:dyDescent="0.15">
      <c r="A9" s="139" t="s">
        <v>544</v>
      </c>
      <c r="B9" s="144"/>
      <c r="C9" s="145"/>
      <c r="D9" s="146">
        <v>38547</v>
      </c>
      <c r="E9" s="147"/>
      <c r="F9" s="148">
        <v>47161</v>
      </c>
      <c r="G9" s="149"/>
      <c r="H9" s="150"/>
    </row>
    <row r="10" spans="1:8" x14ac:dyDescent="0.15">
      <c r="A10" s="151"/>
      <c r="B10" s="152"/>
      <c r="C10" s="153"/>
      <c r="D10" s="154">
        <v>28647</v>
      </c>
      <c r="E10" s="155"/>
      <c r="F10" s="156">
        <v>24595</v>
      </c>
      <c r="G10" s="157"/>
      <c r="H10" s="158"/>
    </row>
    <row r="11" spans="1:8" x14ac:dyDescent="0.15">
      <c r="A11" s="139" t="s">
        <v>545</v>
      </c>
      <c r="B11" s="144"/>
      <c r="C11" s="145"/>
      <c r="D11" s="146">
        <v>42498</v>
      </c>
      <c r="E11" s="147"/>
      <c r="F11" s="148">
        <v>43423</v>
      </c>
      <c r="G11" s="149"/>
      <c r="H11" s="150"/>
    </row>
    <row r="12" spans="1:8" x14ac:dyDescent="0.15">
      <c r="A12" s="151"/>
      <c r="B12" s="152"/>
      <c r="C12" s="159"/>
      <c r="D12" s="154">
        <v>39715</v>
      </c>
      <c r="E12" s="155"/>
      <c r="F12" s="156">
        <v>22207</v>
      </c>
      <c r="G12" s="157"/>
      <c r="H12" s="158"/>
    </row>
    <row r="13" spans="1:8" x14ac:dyDescent="0.15">
      <c r="A13" s="139"/>
      <c r="B13" s="144"/>
      <c r="C13" s="160"/>
      <c r="D13" s="161">
        <v>66140</v>
      </c>
      <c r="E13" s="162"/>
      <c r="F13" s="163">
        <v>48261</v>
      </c>
      <c r="G13" s="164"/>
      <c r="H13" s="150"/>
    </row>
    <row r="14" spans="1:8" x14ac:dyDescent="0.15">
      <c r="A14" s="151"/>
      <c r="B14" s="152"/>
      <c r="C14" s="153"/>
      <c r="D14" s="154">
        <v>56311</v>
      </c>
      <c r="E14" s="155"/>
      <c r="F14" s="156">
        <v>24941</v>
      </c>
      <c r="G14" s="157"/>
      <c r="H14" s="158"/>
    </row>
    <row r="17" spans="1:11" x14ac:dyDescent="0.15">
      <c r="A17" s="135" t="s">
        <v>57</v>
      </c>
    </row>
    <row r="18" spans="1:11" x14ac:dyDescent="0.15">
      <c r="A18" s="165"/>
      <c r="B18" s="165" t="str">
        <f>実質収支比率等に係る経年分析!F$46</f>
        <v>H30</v>
      </c>
      <c r="C18" s="165" t="str">
        <f>実質収支比率等に係る経年分析!G$46</f>
        <v>R01</v>
      </c>
      <c r="D18" s="165" t="str">
        <f>実質収支比率等に係る経年分析!H$46</f>
        <v>R02</v>
      </c>
      <c r="E18" s="165" t="str">
        <f>実質収支比率等に係る経年分析!I$46</f>
        <v>R03</v>
      </c>
      <c r="F18" s="165" t="str">
        <f>実質収支比率等に係る経年分析!J$46</f>
        <v>R04</v>
      </c>
    </row>
    <row r="19" spans="1:11" x14ac:dyDescent="0.15">
      <c r="A19" s="165" t="s">
        <v>58</v>
      </c>
      <c r="B19" s="165">
        <f>ROUND(VALUE(SUBSTITUTE(実質収支比率等に係る経年分析!F$48,"▲","-")),2)</f>
        <v>4.26</v>
      </c>
      <c r="C19" s="165">
        <f>ROUND(VALUE(SUBSTITUTE(実質収支比率等に係る経年分析!G$48,"▲","-")),2)</f>
        <v>8.0299999999999994</v>
      </c>
      <c r="D19" s="165">
        <f>ROUND(VALUE(SUBSTITUTE(実質収支比率等に係る経年分析!H$48,"▲","-")),2)</f>
        <v>5.86</v>
      </c>
      <c r="E19" s="165">
        <f>ROUND(VALUE(SUBSTITUTE(実質収支比率等に係る経年分析!I$48,"▲","-")),2)</f>
        <v>9.27</v>
      </c>
      <c r="F19" s="165">
        <f>ROUND(VALUE(SUBSTITUTE(実質収支比率等に係る経年分析!J$48,"▲","-")),2)</f>
        <v>5.5</v>
      </c>
    </row>
    <row r="20" spans="1:11" x14ac:dyDescent="0.15">
      <c r="A20" s="165" t="s">
        <v>59</v>
      </c>
      <c r="B20" s="165">
        <f>ROUND(VALUE(SUBSTITUTE(実質収支比率等に係る経年分析!F$47,"▲","-")),2)</f>
        <v>63.98</v>
      </c>
      <c r="C20" s="165">
        <f>ROUND(VALUE(SUBSTITUTE(実質収支比率等に係る経年分析!G$47,"▲","-")),2)</f>
        <v>59.11</v>
      </c>
      <c r="D20" s="165">
        <f>ROUND(VALUE(SUBSTITUTE(実質収支比率等に係る経年分析!H$47,"▲","-")),2)</f>
        <v>57.51</v>
      </c>
      <c r="E20" s="165">
        <f>ROUND(VALUE(SUBSTITUTE(実質収支比率等に係る経年分析!I$47,"▲","-")),2)</f>
        <v>62.36</v>
      </c>
      <c r="F20" s="165">
        <f>ROUND(VALUE(SUBSTITUTE(実質収支比率等に係る経年分析!J$47,"▲","-")),2)</f>
        <v>65.89</v>
      </c>
    </row>
    <row r="21" spans="1:11" x14ac:dyDescent="0.15">
      <c r="A21" s="165" t="s">
        <v>60</v>
      </c>
      <c r="B21" s="165">
        <f>IF(ISNUMBER(VALUE(SUBSTITUTE(実質収支比率等に係る経年分析!F$49,"▲","-"))),ROUND(VALUE(SUBSTITUTE(実質収支比率等に係る経年分析!F$49,"▲","-")),2),NA())</f>
        <v>1.9</v>
      </c>
      <c r="C21" s="165">
        <f>IF(ISNUMBER(VALUE(SUBSTITUTE(実質収支比率等に係る経年分析!G$49,"▲","-"))),ROUND(VALUE(SUBSTITUTE(実質収支比率等に係る経年分析!G$49,"▲","-")),2),NA())</f>
        <v>-3.15</v>
      </c>
      <c r="D21" s="165">
        <f>IF(ISNUMBER(VALUE(SUBSTITUTE(実質収支比率等に係る経年分析!H$49,"▲","-"))),ROUND(VALUE(SUBSTITUTE(実質収支比率等に係る経年分析!H$49,"▲","-")),2),NA())</f>
        <v>-3.13</v>
      </c>
      <c r="E21" s="165">
        <f>IF(ISNUMBER(VALUE(SUBSTITUTE(実質収支比率等に係る経年分析!I$49,"▲","-"))),ROUND(VALUE(SUBSTITUTE(実質収支比率等に係る経年分析!I$49,"▲","-")),2),NA())</f>
        <v>13.26</v>
      </c>
      <c r="F21" s="165">
        <f>IF(ISNUMBER(VALUE(SUBSTITUTE(実質収支比率等に係る経年分析!J$49,"▲","-"))),ROUND(VALUE(SUBSTITUTE(実質収支比率等に係る経年分析!J$49,"▲","-")),2),NA())</f>
        <v>-0.21</v>
      </c>
    </row>
    <row r="24" spans="1:11" x14ac:dyDescent="0.15">
      <c r="A24" s="135" t="s">
        <v>61</v>
      </c>
    </row>
    <row r="25" spans="1:11" x14ac:dyDescent="0.15">
      <c r="A25" s="166"/>
      <c r="B25" s="166" t="str">
        <f>連結実質赤字比率に係る赤字・黒字の構成分析!F$33</f>
        <v>H30</v>
      </c>
      <c r="C25" s="166"/>
      <c r="D25" s="166" t="str">
        <f>連結実質赤字比率に係る赤字・黒字の構成分析!G$33</f>
        <v>R01</v>
      </c>
      <c r="E25" s="166"/>
      <c r="F25" s="166" t="str">
        <f>連結実質赤字比率に係る赤字・黒字の構成分析!H$33</f>
        <v>R02</v>
      </c>
      <c r="G25" s="166"/>
      <c r="H25" s="166" t="str">
        <f>連結実質赤字比率に係る赤字・黒字の構成分析!I$33</f>
        <v>R03</v>
      </c>
      <c r="I25" s="166"/>
      <c r="J25" s="166" t="str">
        <f>連結実質赤字比率に係る赤字・黒字の構成分析!J$33</f>
        <v>R04</v>
      </c>
      <c r="K25" s="166"/>
    </row>
    <row r="26" spans="1:11" x14ac:dyDescent="0.15">
      <c r="A26" s="166"/>
      <c r="B26" s="166" t="s">
        <v>62</v>
      </c>
      <c r="C26" s="166" t="s">
        <v>63</v>
      </c>
      <c r="D26" s="166" t="s">
        <v>62</v>
      </c>
      <c r="E26" s="166" t="s">
        <v>63</v>
      </c>
      <c r="F26" s="166" t="s">
        <v>62</v>
      </c>
      <c r="G26" s="166" t="s">
        <v>63</v>
      </c>
      <c r="H26" s="166" t="s">
        <v>62</v>
      </c>
      <c r="I26" s="166" t="s">
        <v>63</v>
      </c>
      <c r="J26" s="166" t="s">
        <v>62</v>
      </c>
      <c r="K26" s="166" t="s">
        <v>63</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2.02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0.08</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7.0000000000000007E-2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0.05</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水戸・勝田都市計画事業東海駅西土地区画整理事業特別会計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0.13</v>
      </c>
    </row>
    <row r="30" spans="1:11" x14ac:dyDescent="0.15">
      <c r="A30" s="166" t="str">
        <f>IF(連結実質赤字比率に係る赤字・黒字の構成分析!C$40="",NA(),連結実質赤字比率に係る赤字・黒字の構成分析!C$40)</f>
        <v>水戸・勝田都市計画事業東海中央土地区画整理事業特別会計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0.28000000000000003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0.74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v>
      </c>
    </row>
    <row r="31" spans="1:11" x14ac:dyDescent="0.15">
      <c r="A31" s="166" t="str">
        <f>IF(連結実質赤字比率に係る赤字・黒字の構成分析!C$39="",NA(),連結実質赤字比率に係る赤字・黒字の構成分析!C$39)</f>
        <v>東海村介護保険事業特別会計（保険事業勘定）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1.94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1.33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1.73</v>
      </c>
    </row>
    <row r="32" spans="1:11" x14ac:dyDescent="0.15">
      <c r="A32" s="166" t="str">
        <f>IF(連結実質赤字比率に係る赤字・黒字の構成分析!C$38="",NA(),連結実質赤字比率に係る赤字・黒字の構成分析!C$38)</f>
        <v>東海村下水道事業会計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4.37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4.78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4.26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5.16</v>
      </c>
    </row>
    <row r="33" spans="1:16" x14ac:dyDescent="0.15">
      <c r="A33" s="166" t="str">
        <f>IF(連結実質赤字比率に係る赤字・黒字の構成分析!C$37="",NA(),連結実質赤字比率に係る赤字・黒字の構成分析!C$37)</f>
        <v>一般会計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4.25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8.0299999999999994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5.85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9.26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5.5</v>
      </c>
    </row>
    <row r="34" spans="1:16" x14ac:dyDescent="0.15">
      <c r="A34" s="166" t="str">
        <f>IF(連結実質赤字比率に係る赤字・黒字の構成分析!C$36="",NA(),連結実質赤字比率に係る赤字・黒字の構成分析!C$36)</f>
        <v>東海村水道事業会計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7.15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6.89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6.64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7.37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6.78</v>
      </c>
    </row>
    <row r="35" spans="1:16" x14ac:dyDescent="0.15">
      <c r="A35" s="166" t="str">
        <f>IF(連結実質赤字比率に係る赤字・黒字の構成分析!C$35="",NA(),連結実質赤字比率に係る赤字・黒字の構成分析!C$35)</f>
        <v>東海村病院事業会計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17.5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18.57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18.91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14.69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13.81</v>
      </c>
    </row>
    <row r="36" spans="1:16" x14ac:dyDescent="0.15">
      <c r="A36" s="166" t="str">
        <f>IF(連結実質赤字比率に係る赤字・黒字の構成分析!C$34="",NA(),連結実質赤字比率に係る赤字・黒字の構成分析!C$34)</f>
        <v>東海村国民健康保険事業特別会計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0.17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1.02</v>
      </c>
      <c r="J36" s="166">
        <f>IF(ROUND(VALUE(SUBSTITUTE(連結実質赤字比率に係る赤字・黒字の構成分析!J$34,"▲", "-")), 2) &lt; 0, ABS(ROUND(VALUE(SUBSTITUTE(連結実質赤字比率に係る赤字・黒字の構成分析!J$34,"▲", "-")), 2)), NA())</f>
        <v>0.01</v>
      </c>
      <c r="K36" s="166" t="e">
        <f>IF(ROUND(VALUE(SUBSTITUTE(連結実質赤字比率に係る赤字・黒字の構成分析!J$34,"▲", "-")), 2) &gt;= 0, ABS(ROUND(VALUE(SUBSTITUTE(連結実質赤字比率に係る赤字・黒字の構成分析!J$34,"▲", "-")), 2)), NA())</f>
        <v>#N/A</v>
      </c>
    </row>
    <row r="39" spans="1:16" x14ac:dyDescent="0.15">
      <c r="A39" s="135" t="s">
        <v>64</v>
      </c>
    </row>
    <row r="40" spans="1:16" x14ac:dyDescent="0.15">
      <c r="A40" s="167"/>
      <c r="B40" s="167" t="str">
        <f>'実質公債費比率（分子）の構造'!K$44</f>
        <v>H30</v>
      </c>
      <c r="C40" s="167"/>
      <c r="D40" s="167"/>
      <c r="E40" s="167" t="str">
        <f>'実質公債費比率（分子）の構造'!L$44</f>
        <v>R01</v>
      </c>
      <c r="F40" s="167"/>
      <c r="G40" s="167"/>
      <c r="H40" s="167" t="str">
        <f>'実質公債費比率（分子）の構造'!M$44</f>
        <v>R02</v>
      </c>
      <c r="I40" s="167"/>
      <c r="J40" s="167"/>
      <c r="K40" s="167" t="str">
        <f>'実質公債費比率（分子）の構造'!N$44</f>
        <v>R03</v>
      </c>
      <c r="L40" s="167"/>
      <c r="M40" s="167"/>
      <c r="N40" s="167" t="str">
        <f>'実質公債費比率（分子）の構造'!O$44</f>
        <v>R04</v>
      </c>
      <c r="O40" s="167"/>
      <c r="P40" s="167"/>
    </row>
    <row r="41" spans="1:16" x14ac:dyDescent="0.15">
      <c r="A41" s="167"/>
      <c r="B41" s="167" t="s">
        <v>65</v>
      </c>
      <c r="C41" s="167"/>
      <c r="D41" s="167" t="s">
        <v>66</v>
      </c>
      <c r="E41" s="167" t="s">
        <v>65</v>
      </c>
      <c r="F41" s="167"/>
      <c r="G41" s="167" t="s">
        <v>66</v>
      </c>
      <c r="H41" s="167" t="s">
        <v>65</v>
      </c>
      <c r="I41" s="167"/>
      <c r="J41" s="167" t="s">
        <v>66</v>
      </c>
      <c r="K41" s="167" t="s">
        <v>65</v>
      </c>
      <c r="L41" s="167"/>
      <c r="M41" s="167" t="s">
        <v>66</v>
      </c>
      <c r="N41" s="167" t="s">
        <v>65</v>
      </c>
      <c r="O41" s="167"/>
      <c r="P41" s="167" t="s">
        <v>66</v>
      </c>
    </row>
    <row r="42" spans="1:16" x14ac:dyDescent="0.15">
      <c r="A42" s="167" t="s">
        <v>67</v>
      </c>
      <c r="B42" s="167"/>
      <c r="C42" s="167"/>
      <c r="D42" s="167">
        <f>'実質公債費比率（分子）の構造'!K$52</f>
        <v>1055</v>
      </c>
      <c r="E42" s="167"/>
      <c r="F42" s="167"/>
      <c r="G42" s="167">
        <f>'実質公債費比率（分子）の構造'!L$52</f>
        <v>998</v>
      </c>
      <c r="H42" s="167"/>
      <c r="I42" s="167"/>
      <c r="J42" s="167">
        <f>'実質公債費比率（分子）の構造'!M$52</f>
        <v>975</v>
      </c>
      <c r="K42" s="167"/>
      <c r="L42" s="167"/>
      <c r="M42" s="167">
        <f>'実質公債費比率（分子）の構造'!N$52</f>
        <v>922</v>
      </c>
      <c r="N42" s="167"/>
      <c r="O42" s="167"/>
      <c r="P42" s="167">
        <f>'実質公債費比率（分子）の構造'!O$52</f>
        <v>816</v>
      </c>
    </row>
    <row r="43" spans="1:16" x14ac:dyDescent="0.15">
      <c r="A43" s="167" t="s">
        <v>68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69</v>
      </c>
      <c r="B44" s="167">
        <f>'実質公債費比率（分子）の構造'!K$50</f>
        <v>5</v>
      </c>
      <c r="C44" s="167"/>
      <c r="D44" s="167"/>
      <c r="E44" s="167">
        <f>'実質公債費比率（分子）の構造'!L$50</f>
        <v>5</v>
      </c>
      <c r="F44" s="167"/>
      <c r="G44" s="167"/>
      <c r="H44" s="167">
        <f>'実質公債費比率（分子）の構造'!M$50</f>
        <v>6</v>
      </c>
      <c r="I44" s="167"/>
      <c r="J44" s="167"/>
      <c r="K44" s="167">
        <f>'実質公債費比率（分子）の構造'!N$50</f>
        <v>5</v>
      </c>
      <c r="L44" s="167"/>
      <c r="M44" s="167"/>
      <c r="N44" s="167">
        <f>'実質公債費比率（分子）の構造'!O$50</f>
        <v>5</v>
      </c>
      <c r="O44" s="167"/>
      <c r="P44" s="167"/>
    </row>
    <row r="45" spans="1:16" x14ac:dyDescent="0.15">
      <c r="A45" s="167" t="s">
        <v>70</v>
      </c>
      <c r="B45" s="167">
        <f>'実質公債費比率（分子）の構造'!K$49</f>
        <v>180</v>
      </c>
      <c r="C45" s="167"/>
      <c r="D45" s="167"/>
      <c r="E45" s="167">
        <f>'実質公債費比率（分子）の構造'!L$49</f>
        <v>178</v>
      </c>
      <c r="F45" s="167"/>
      <c r="G45" s="167"/>
      <c r="H45" s="167">
        <f>'実質公債費比率（分子）の構造'!M$49</f>
        <v>194</v>
      </c>
      <c r="I45" s="167"/>
      <c r="J45" s="167"/>
      <c r="K45" s="167">
        <f>'実質公債費比率（分子）の構造'!N$49</f>
        <v>194</v>
      </c>
      <c r="L45" s="167"/>
      <c r="M45" s="167"/>
      <c r="N45" s="167">
        <f>'実質公債費比率（分子）の構造'!O$49</f>
        <v>195</v>
      </c>
      <c r="O45" s="167"/>
      <c r="P45" s="167"/>
    </row>
    <row r="46" spans="1:16" x14ac:dyDescent="0.15">
      <c r="A46" s="167" t="s">
        <v>71</v>
      </c>
      <c r="B46" s="167">
        <f>'実質公債費比率（分子）の構造'!K$48</f>
        <v>674</v>
      </c>
      <c r="C46" s="167"/>
      <c r="D46" s="167"/>
      <c r="E46" s="167">
        <f>'実質公債費比率（分子）の構造'!L$48</f>
        <v>698</v>
      </c>
      <c r="F46" s="167"/>
      <c r="G46" s="167"/>
      <c r="H46" s="167">
        <f>'実質公債費比率（分子）の構造'!M$48</f>
        <v>643</v>
      </c>
      <c r="I46" s="167"/>
      <c r="J46" s="167"/>
      <c r="K46" s="167">
        <f>'実質公債費比率（分子）の構造'!N$48</f>
        <v>632</v>
      </c>
      <c r="L46" s="167"/>
      <c r="M46" s="167"/>
      <c r="N46" s="167">
        <f>'実質公債費比率（分子）の構造'!O$48</f>
        <v>623</v>
      </c>
      <c r="O46" s="167"/>
      <c r="P46" s="167"/>
    </row>
    <row r="47" spans="1:16" x14ac:dyDescent="0.15">
      <c r="A47" s="167" t="s">
        <v>72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73</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74</v>
      </c>
      <c r="B49" s="167">
        <f>'実質公債費比率（分子）の構造'!K$45</f>
        <v>633</v>
      </c>
      <c r="C49" s="167"/>
      <c r="D49" s="167"/>
      <c r="E49" s="167">
        <f>'実質公債費比率（分子）の構造'!L$45</f>
        <v>563</v>
      </c>
      <c r="F49" s="167"/>
      <c r="G49" s="167"/>
      <c r="H49" s="167">
        <f>'実質公債費比率（分子）の構造'!M$45</f>
        <v>523</v>
      </c>
      <c r="I49" s="167"/>
      <c r="J49" s="167"/>
      <c r="K49" s="167">
        <f>'実質公債費比率（分子）の構造'!N$45</f>
        <v>440</v>
      </c>
      <c r="L49" s="167"/>
      <c r="M49" s="167"/>
      <c r="N49" s="167">
        <f>'実質公債費比率（分子）の構造'!O$45</f>
        <v>320</v>
      </c>
      <c r="O49" s="167"/>
      <c r="P49" s="167"/>
    </row>
    <row r="50" spans="1:16" x14ac:dyDescent="0.15">
      <c r="A50" s="167" t="s">
        <v>75</v>
      </c>
      <c r="B50" s="167" t="e">
        <f>NA()</f>
        <v>#N/A</v>
      </c>
      <c r="C50" s="167">
        <f>IF(ISNUMBER('実質公債費比率（分子）の構造'!K$53),'実質公債費比率（分子）の構造'!K$53,NA())</f>
        <v>437</v>
      </c>
      <c r="D50" s="167" t="e">
        <f>NA()</f>
        <v>#N/A</v>
      </c>
      <c r="E50" s="167" t="e">
        <f>NA()</f>
        <v>#N/A</v>
      </c>
      <c r="F50" s="167">
        <f>IF(ISNUMBER('実質公債費比率（分子）の構造'!L$53),'実質公債費比率（分子）の構造'!L$53,NA())</f>
        <v>446</v>
      </c>
      <c r="G50" s="167" t="e">
        <f>NA()</f>
        <v>#N/A</v>
      </c>
      <c r="H50" s="167" t="e">
        <f>NA()</f>
        <v>#N/A</v>
      </c>
      <c r="I50" s="167">
        <f>IF(ISNUMBER('実質公債費比率（分子）の構造'!M$53),'実質公債費比率（分子）の構造'!M$53,NA())</f>
        <v>391</v>
      </c>
      <c r="J50" s="167" t="e">
        <f>NA()</f>
        <v>#N/A</v>
      </c>
      <c r="K50" s="167" t="e">
        <f>NA()</f>
        <v>#N/A</v>
      </c>
      <c r="L50" s="167">
        <f>IF(ISNUMBER('実質公債費比率（分子）の構造'!N$53),'実質公債費比率（分子）の構造'!N$53,NA())</f>
        <v>349</v>
      </c>
      <c r="M50" s="167" t="e">
        <f>NA()</f>
        <v>#N/A</v>
      </c>
      <c r="N50" s="167" t="e">
        <f>NA()</f>
        <v>#N/A</v>
      </c>
      <c r="O50" s="167">
        <f>IF(ISNUMBER('実質公債費比率（分子）の構造'!O$53),'実質公債費比率（分子）の構造'!O$53,NA())</f>
        <v>327</v>
      </c>
      <c r="P50" s="167" t="e">
        <f>NA()</f>
        <v>#N/A</v>
      </c>
    </row>
    <row r="53" spans="1:16" x14ac:dyDescent="0.15">
      <c r="A53" s="135" t="s">
        <v>76</v>
      </c>
    </row>
    <row r="54" spans="1:16" x14ac:dyDescent="0.15">
      <c r="A54" s="166"/>
      <c r="B54" s="166" t="str">
        <f>'将来負担比率（分子）の構造'!I$40</f>
        <v>H30</v>
      </c>
      <c r="C54" s="166"/>
      <c r="D54" s="166"/>
      <c r="E54" s="166" t="str">
        <f>'将来負担比率（分子）の構造'!J$40</f>
        <v>R01</v>
      </c>
      <c r="F54" s="166"/>
      <c r="G54" s="166"/>
      <c r="H54" s="166" t="str">
        <f>'将来負担比率（分子）の構造'!K$40</f>
        <v>R02</v>
      </c>
      <c r="I54" s="166"/>
      <c r="J54" s="166"/>
      <c r="K54" s="166" t="str">
        <f>'将来負担比率（分子）の構造'!L$40</f>
        <v>R03</v>
      </c>
      <c r="L54" s="166"/>
      <c r="M54" s="166"/>
      <c r="N54" s="166" t="str">
        <f>'将来負担比率（分子）の構造'!M$40</f>
        <v>R04</v>
      </c>
      <c r="O54" s="166"/>
      <c r="P54" s="166"/>
    </row>
    <row r="55" spans="1:16" x14ac:dyDescent="0.15">
      <c r="A55" s="166"/>
      <c r="B55" s="166" t="s">
        <v>77</v>
      </c>
      <c r="C55" s="166"/>
      <c r="D55" s="166" t="s">
        <v>78</v>
      </c>
      <c r="E55" s="166" t="s">
        <v>77</v>
      </c>
      <c r="F55" s="166"/>
      <c r="G55" s="166" t="s">
        <v>78</v>
      </c>
      <c r="H55" s="166" t="s">
        <v>77</v>
      </c>
      <c r="I55" s="166"/>
      <c r="J55" s="166" t="s">
        <v>78</v>
      </c>
      <c r="K55" s="166" t="s">
        <v>77</v>
      </c>
      <c r="L55" s="166"/>
      <c r="M55" s="166" t="s">
        <v>78</v>
      </c>
      <c r="N55" s="166" t="s">
        <v>77</v>
      </c>
      <c r="O55" s="166"/>
      <c r="P55" s="166" t="s">
        <v>78</v>
      </c>
    </row>
    <row r="56" spans="1:16" x14ac:dyDescent="0.15">
      <c r="A56" s="166" t="s">
        <v>45</v>
      </c>
      <c r="B56" s="166"/>
      <c r="C56" s="166"/>
      <c r="D56" s="166">
        <f>'将来負担比率（分子）の構造'!I$52</f>
        <v>6365</v>
      </c>
      <c r="E56" s="166"/>
      <c r="F56" s="166"/>
      <c r="G56" s="166">
        <f>'将来負担比率（分子）の構造'!J$52</f>
        <v>5679</v>
      </c>
      <c r="H56" s="166"/>
      <c r="I56" s="166"/>
      <c r="J56" s="166">
        <f>'将来負担比率（分子）の構造'!K$52</f>
        <v>5070</v>
      </c>
      <c r="K56" s="166"/>
      <c r="L56" s="166"/>
      <c r="M56" s="166">
        <f>'将来負担比率（分子）の構造'!L$52</f>
        <v>4183</v>
      </c>
      <c r="N56" s="166"/>
      <c r="O56" s="166"/>
      <c r="P56" s="166">
        <f>'将来負担比率（分子）の構造'!M$52</f>
        <v>3698</v>
      </c>
    </row>
    <row r="57" spans="1:16" x14ac:dyDescent="0.15">
      <c r="A57" s="166" t="s">
        <v>44</v>
      </c>
      <c r="B57" s="166"/>
      <c r="C57" s="166"/>
      <c r="D57" s="166">
        <f>'将来負担比率（分子）の構造'!I$51</f>
        <v>1210</v>
      </c>
      <c r="E57" s="166"/>
      <c r="F57" s="166"/>
      <c r="G57" s="166">
        <f>'将来負担比率（分子）の構造'!J$51</f>
        <v>1117</v>
      </c>
      <c r="H57" s="166"/>
      <c r="I57" s="166"/>
      <c r="J57" s="166">
        <f>'将来負担比率（分子）の構造'!K$51</f>
        <v>1204</v>
      </c>
      <c r="K57" s="166"/>
      <c r="L57" s="166"/>
      <c r="M57" s="166">
        <f>'将来負担比率（分子）の構造'!L$51</f>
        <v>1366</v>
      </c>
      <c r="N57" s="166"/>
      <c r="O57" s="166"/>
      <c r="P57" s="166">
        <f>'将来負担比率（分子）の構造'!M$51</f>
        <v>1395</v>
      </c>
    </row>
    <row r="58" spans="1:16" x14ac:dyDescent="0.15">
      <c r="A58" s="166" t="s">
        <v>43</v>
      </c>
      <c r="B58" s="166"/>
      <c r="C58" s="166"/>
      <c r="D58" s="166">
        <f>'将来負担比率（分子）の構造'!I$50</f>
        <v>11636</v>
      </c>
      <c r="E58" s="166"/>
      <c r="F58" s="166"/>
      <c r="G58" s="166">
        <f>'将来負担比率（分子）の構造'!J$50</f>
        <v>10451</v>
      </c>
      <c r="H58" s="166"/>
      <c r="I58" s="166"/>
      <c r="J58" s="166">
        <f>'将来負担比率（分子）の構造'!K$50</f>
        <v>9916</v>
      </c>
      <c r="K58" s="166"/>
      <c r="L58" s="166"/>
      <c r="M58" s="166">
        <f>'将来負担比率（分子）の構造'!L$50</f>
        <v>11411</v>
      </c>
      <c r="N58" s="166"/>
      <c r="O58" s="166"/>
      <c r="P58" s="166">
        <f>'将来負担比率（分子）の構造'!M$50</f>
        <v>12993</v>
      </c>
    </row>
    <row r="59" spans="1:16" x14ac:dyDescent="0.15">
      <c r="A59" s="166" t="s">
        <v>41</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40</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38</v>
      </c>
      <c r="B61" s="166" t="str">
        <f>'将来負担比率（分子）の構造'!I$46</f>
        <v>-</v>
      </c>
      <c r="C61" s="166"/>
      <c r="D61" s="166"/>
      <c r="E61" s="166">
        <f>'将来負担比率（分子）の構造'!J$46</f>
        <v>2</v>
      </c>
      <c r="F61" s="166"/>
      <c r="G61" s="166"/>
      <c r="H61" s="166" t="str">
        <f>'将来負担比率（分子）の構造'!K$46</f>
        <v>-</v>
      </c>
      <c r="I61" s="166"/>
      <c r="J61" s="166"/>
      <c r="K61" s="166">
        <f>'将来負担比率（分子）の構造'!L$46</f>
        <v>2</v>
      </c>
      <c r="L61" s="166"/>
      <c r="M61" s="166"/>
      <c r="N61" s="166">
        <f>'将来負担比率（分子）の構造'!M$46</f>
        <v>0</v>
      </c>
      <c r="O61" s="166"/>
      <c r="P61" s="166"/>
    </row>
    <row r="62" spans="1:16" x14ac:dyDescent="0.15">
      <c r="A62" s="166" t="s">
        <v>37</v>
      </c>
      <c r="B62" s="166">
        <f>'将来負担比率（分子）の構造'!I$45</f>
        <v>1341</v>
      </c>
      <c r="C62" s="166"/>
      <c r="D62" s="166"/>
      <c r="E62" s="166">
        <f>'将来負担比率（分子）の構造'!J$45</f>
        <v>1282</v>
      </c>
      <c r="F62" s="166"/>
      <c r="G62" s="166"/>
      <c r="H62" s="166">
        <f>'将来負担比率（分子）の構造'!K$45</f>
        <v>1217</v>
      </c>
      <c r="I62" s="166"/>
      <c r="J62" s="166"/>
      <c r="K62" s="166">
        <f>'将来負担比率（分子）の構造'!L$45</f>
        <v>1167</v>
      </c>
      <c r="L62" s="166"/>
      <c r="M62" s="166"/>
      <c r="N62" s="166">
        <f>'将来負担比率（分子）の構造'!M$45</f>
        <v>1103</v>
      </c>
      <c r="O62" s="166"/>
      <c r="P62" s="166"/>
    </row>
    <row r="63" spans="1:16" x14ac:dyDescent="0.15">
      <c r="A63" s="166" t="s">
        <v>36</v>
      </c>
      <c r="B63" s="166">
        <f>'将来負担比率（分子）の構造'!I$44</f>
        <v>243</v>
      </c>
      <c r="C63" s="166"/>
      <c r="D63" s="166"/>
      <c r="E63" s="166">
        <f>'将来負担比率（分子）の構造'!J$44</f>
        <v>229</v>
      </c>
      <c r="F63" s="166"/>
      <c r="G63" s="166"/>
      <c r="H63" s="166">
        <f>'将来負担比率（分子）の構造'!K$44</f>
        <v>223</v>
      </c>
      <c r="I63" s="166"/>
      <c r="J63" s="166"/>
      <c r="K63" s="166">
        <f>'将来負担比率（分子）の構造'!L$44</f>
        <v>209</v>
      </c>
      <c r="L63" s="166"/>
      <c r="M63" s="166"/>
      <c r="N63" s="166">
        <f>'将来負担比率（分子）の構造'!M$44</f>
        <v>270</v>
      </c>
      <c r="O63" s="166"/>
      <c r="P63" s="166"/>
    </row>
    <row r="64" spans="1:16" x14ac:dyDescent="0.15">
      <c r="A64" s="166" t="s">
        <v>35</v>
      </c>
      <c r="B64" s="166">
        <f>'将来負担比率（分子）の構造'!I$43</f>
        <v>6083</v>
      </c>
      <c r="C64" s="166"/>
      <c r="D64" s="166"/>
      <c r="E64" s="166">
        <f>'将来負担比率（分子）の構造'!J$43</f>
        <v>5951</v>
      </c>
      <c r="F64" s="166"/>
      <c r="G64" s="166"/>
      <c r="H64" s="166">
        <f>'将来負担比率（分子）の構造'!K$43</f>
        <v>5932</v>
      </c>
      <c r="I64" s="166"/>
      <c r="J64" s="166"/>
      <c r="K64" s="166">
        <f>'将来負担比率（分子）の構造'!L$43</f>
        <v>5664</v>
      </c>
      <c r="L64" s="166"/>
      <c r="M64" s="166"/>
      <c r="N64" s="166">
        <f>'将来負担比率（分子）の構造'!M$43</f>
        <v>5400</v>
      </c>
      <c r="O64" s="166"/>
      <c r="P64" s="166"/>
    </row>
    <row r="65" spans="1:16" x14ac:dyDescent="0.15">
      <c r="A65" s="166" t="s">
        <v>34</v>
      </c>
      <c r="B65" s="166">
        <f>'将来負担比率（分子）の構造'!I$42</f>
        <v>17</v>
      </c>
      <c r="C65" s="166"/>
      <c r="D65" s="166"/>
      <c r="E65" s="166">
        <f>'将来負担比率（分子）の構造'!J$42</f>
        <v>13</v>
      </c>
      <c r="F65" s="166"/>
      <c r="G65" s="166"/>
      <c r="H65" s="166">
        <f>'将来負担比率（分子）の構造'!K$42</f>
        <v>10</v>
      </c>
      <c r="I65" s="166"/>
      <c r="J65" s="166"/>
      <c r="K65" s="166">
        <f>'将来負担比率（分子）の構造'!L$42</f>
        <v>6</v>
      </c>
      <c r="L65" s="166"/>
      <c r="M65" s="166"/>
      <c r="N65" s="166">
        <f>'将来負担比率（分子）の構造'!M$42</f>
        <v>3</v>
      </c>
      <c r="O65" s="166"/>
      <c r="P65" s="166"/>
    </row>
    <row r="66" spans="1:16" x14ac:dyDescent="0.15">
      <c r="A66" s="166" t="s">
        <v>33</v>
      </c>
      <c r="B66" s="166">
        <f>'将来負担比率（分子）の構造'!I$41</f>
        <v>2264</v>
      </c>
      <c r="C66" s="166"/>
      <c r="D66" s="166"/>
      <c r="E66" s="166">
        <f>'将来負担比率（分子）の構造'!J$41</f>
        <v>1838</v>
      </c>
      <c r="F66" s="166"/>
      <c r="G66" s="166"/>
      <c r="H66" s="166">
        <f>'将来負担比率（分子）の構造'!K$41</f>
        <v>1749</v>
      </c>
      <c r="I66" s="166"/>
      <c r="J66" s="166"/>
      <c r="K66" s="166">
        <f>'将来負担比率（分子）の構造'!L$41</f>
        <v>1591</v>
      </c>
      <c r="L66" s="166"/>
      <c r="M66" s="166"/>
      <c r="N66" s="166">
        <f>'将来負担比率（分子）の構造'!M$41</f>
        <v>1510</v>
      </c>
      <c r="O66" s="166"/>
      <c r="P66" s="166"/>
    </row>
    <row r="67" spans="1:16" x14ac:dyDescent="0.15">
      <c r="A67" s="166" t="s">
        <v>79</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80</v>
      </c>
      <c r="B70" s="168"/>
      <c r="C70" s="168"/>
      <c r="D70" s="168"/>
      <c r="E70" s="168"/>
      <c r="F70" s="168"/>
    </row>
    <row r="71" spans="1:16" x14ac:dyDescent="0.15">
      <c r="A71" s="169"/>
      <c r="B71" s="169" t="str">
        <f>基金残高に係る経年分析!F54</f>
        <v>R02</v>
      </c>
      <c r="C71" s="169" t="str">
        <f>基金残高に係る経年分析!G54</f>
        <v>R03</v>
      </c>
      <c r="D71" s="169" t="str">
        <f>基金残高に係る経年分析!H54</f>
        <v>R04</v>
      </c>
    </row>
    <row r="72" spans="1:16" x14ac:dyDescent="0.15">
      <c r="A72" s="169" t="s">
        <v>81</v>
      </c>
      <c r="B72" s="170">
        <f>基金残高に係る経年分析!F55</f>
        <v>6488</v>
      </c>
      <c r="C72" s="170">
        <f>基金残高に係る経年分析!G55</f>
        <v>7639</v>
      </c>
      <c r="D72" s="170">
        <f>基金残高に係る経年分析!H55</f>
        <v>8074</v>
      </c>
    </row>
    <row r="73" spans="1:16" x14ac:dyDescent="0.15">
      <c r="A73" s="169" t="s">
        <v>82</v>
      </c>
      <c r="B73" s="170">
        <f>基金残高に係る経年分析!F56</f>
        <v>621</v>
      </c>
      <c r="C73" s="170">
        <f>基金残高に係る経年分析!G56</f>
        <v>716</v>
      </c>
      <c r="D73" s="170">
        <f>基金残高に係る経年分析!H56</f>
        <v>1174</v>
      </c>
    </row>
    <row r="74" spans="1:16" x14ac:dyDescent="0.15">
      <c r="A74" s="169" t="s">
        <v>83</v>
      </c>
      <c r="B74" s="170">
        <f>基金残高に係る経年分析!F57</f>
        <v>1519</v>
      </c>
      <c r="C74" s="170">
        <f>基金残高に係る経年分析!G57</f>
        <v>1624</v>
      </c>
      <c r="D74" s="170">
        <f>基金残高に係る経年分析!H57</f>
        <v>2181</v>
      </c>
    </row>
  </sheetData>
  <sheetProtection algorithmName="SHA-512" hashValue="31B7m+ACxlwWrELIzkS3ARYOeHYcDhRWW920AJrg+dpOh7rIcXGz5FNNRTXyd29BmjHKj2abDeIXDuMw93V7Bw==" saltValue="4HE/yYioU/G2HIfVaz1H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2024-09-11T08:17:15Z</cp:lastPrinted>
  <dcterms:created xsi:type="dcterms:W3CDTF">2024-03-14T01:28:32Z</dcterms:created>
  <dcterms:modified xsi:type="dcterms:W3CDTF">2024-09-30T00:33:05Z</dcterms:modified>
  <cp:category/>
</cp:coreProperties>
</file>