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J68" i="12" l="1"/>
  <c r="AI68" i="12"/>
  <c r="AH68" i="12"/>
  <c r="AG68" i="12"/>
  <c r="AE68" i="12"/>
  <c r="AD68" i="12"/>
  <c r="AC68" i="12"/>
  <c r="AB68" i="12"/>
  <c r="Z68" i="12"/>
  <c r="Y68" i="12"/>
  <c r="X68" i="12"/>
  <c r="W68" i="12"/>
  <c r="U68" i="12"/>
  <c r="T68" i="12"/>
  <c r="S68" i="12"/>
  <c r="R68"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AM34" i="10" s="1"/>
  <c r="AM35" i="10" s="1"/>
  <c r="AM36" i="10" s="1"/>
  <c r="CO34" i="10"/>
  <c r="CO35" i="10" s="1"/>
  <c r="BW34" i="10"/>
  <c r="BW35" i="10" s="1"/>
  <c r="BW36" i="10" s="1"/>
  <c r="BW37" i="10" s="1"/>
  <c r="BW38" i="10" s="1"/>
  <c r="BW39" i="10" s="1"/>
  <c r="BW40" i="10" s="1"/>
  <c r="BW41" i="10" s="1"/>
  <c r="BW42" i="10" s="1"/>
  <c r="BW43" i="10" s="1"/>
  <c r="BE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<sst xmlns="http://schemas.openxmlformats.org/spreadsheetml/2006/main" count="1111" uniqueCount="602">
  <si>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</si>
  <si>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</si>
  <si>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</si>
  <si>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</si>
  <si>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</si>
  <si>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</si>
  <si>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</si>
  <si>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</si>
  <si>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</si>
  <si>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</si>
  <si>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</si>
  <si>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</si>
  <si>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</si>
  <si>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</si>
  <si>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</si>
  <si>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</si>
  <si>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</si>
  <si>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</si>
  <si>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</si>
  <si>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</si>
  <si>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</si>
  <si>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</si>
  <si>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</si>
  <si>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</si>
  <si>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</si>
  <si>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</si>
  <si>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</si>
  <si>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</si>
  <si>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</si>
  <si>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</si>
  <si>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</si>
  <si>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</si>
  <si>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</si>
  <si>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</si>
  <si>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</si>
  <si>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</si>
  <si>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</si>
  <si>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</si>
  <si>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</si>
  <si>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</si>
  <si>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</si>
  <si>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</si>
  <si>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</si>
  <si>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</si>
  <si>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</si>
  <si>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</si>
  <si>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</si>
  <si>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</si>
  <si>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</si>
  <si>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</si>
  <si>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</si>
  <si>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</si>
  <si>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</si>
  <si>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</si>
  <si>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</si>
  <si>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</si>
  <si>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</si>
  <si>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</si>
  <si>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</si>
  <si>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</si>
  <si>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</si>
  <si>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</si>
  <si>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</si>
  <si>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</si>
  <si>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</si>
  <si>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</si>
  <si>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</si>
  <si>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</si>
  <si>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</si>
  <si>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</si>
  <si>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</si>
  <si>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</si>
  <si>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</si>
  <si>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</si>
  <si>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</si>
  <si>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</si>
  <si>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</si>
  <si>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</si>
  <si>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</si>
  <si>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</si>
  <si>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</si>
  <si>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</si>
  <si>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</si>
  <si>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</si>
  <si>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</si>
  <si>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</si>
  <si>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</si>
  <si>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</si>
  <si>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</si>
  <si>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</si>
  <si>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</si>
  <si>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</si>
  <si>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</si>
  <si>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</si>
  <si>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</si>
  <si>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</si>
  <si>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</si>
  <si>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</si>
  <si>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</si>
  <si>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潮来市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</si>
  <si>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</si>
  <si>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</si>
  <si>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</si>
  <si>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</si>
  <si>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</si>
  <si>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</si>
  <si>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</si>
  <si>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</si>
  <si>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</si>
  <si>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</si>
  <si>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</si>
  <si>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</si>
  <si>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</si>
  <si>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</si>
  <si>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</si>
  <si>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</si>
  <si>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</si>
  <si>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</si>
  <si>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</si>
  <si>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</si>
  <si>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</si>
  <si>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</si>
  <si>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</si>
  <si>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</si>
  <si>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</si>
  <si>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</si>
  <si>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</si>
  <si>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</si>
  <si>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</si>
  <si>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</si>
  <si>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</si>
  <si>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</si>
  <si>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</si>
  <si>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</si>
  <si>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</si>
  <si>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</si>
  <si>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</si>
  <si>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</si>
  <si>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</si>
  <si>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</si>
  <si>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</si>
  <si>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</si>
  <si>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</si>
  <si>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</si>
  <si>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</si>
  <si>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</si>
  <si>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</si>
  <si>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</si>
  <si>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</si>
  <si>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</si>
  <si>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</si>
  <si>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</si>
  <si>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</si>
  <si>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</si>
  <si>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</si>
  <si>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</si>
  <si>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</si>
  <si>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</si>
  <si>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</si>
  <si>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</si>
  <si>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</si>
  <si>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</si>
  <si>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</si>
  <si>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</si>
  <si>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</si>
  <si>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</si>
  <si>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</si>
  <si>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</si>
  <si>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</si>
  <si>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</si>
  <si>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</si>
  <si>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</si>
  <si>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</si>
  <si>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</si>
  <si>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</si>
  <si>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</si>
  <si>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</si>
  <si>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</si>
  <si>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</si>
  <si>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</si>
  <si>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</si>
  <si>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</si>
  <si>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</si>
  <si>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</si>
  <si>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</si>
  <si>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</si>
  <si>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</si>
  <si>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</si>
  <si>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</si>
  <si>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</si>
  <si>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</si>
  <si>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</si>
  <si>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</si>
  <si>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</si>
  <si>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</si>
  <si>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</si>
  <si>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</si>
  <si>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</si>
  <si>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</si>
  <si>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</si>
  <si>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</si>
  <si>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</si>
  <si>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</si>
  <si>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</si>
  <si>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</si>
  <si>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</si>
  <si>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</si>
  <si>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</si>
  <si>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</si>
  <si>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</si>
  <si>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</si>
  <si>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</si>
  <si>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</si>
  <si>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</si>
  <si>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</si>
  <si>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</si>
  <si>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茨城県潮来市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</si>
  <si>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</si>
  <si>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</si>
  <si>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</si>
  <si>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</si>
  <si>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</si>
  <si>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</si>
  <si>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</si>
  <si>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</si>
  <si>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</si>
  <si>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</si>
  <si>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</si>
  <si>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</si>
  <si>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</si>
  <si>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</si>
  <si>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</si>
  <si>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</si>
  <si>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</si>
  <si>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</si>
  <si>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</si>
  <si>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</si>
  <si>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</si>
  <si>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</si>
  <si>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</si>
  <si>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</si>
  <si>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</si>
  <si>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</si>
  <si>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</si>
  <si>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</si>
  <si>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</si>
  <si>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</si>
  <si>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</si>
  <si>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</si>
  <si>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</si>
  <si>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</si>
  <si>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</si>
  <si>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</si>
  <si>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</si>
  <si>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</si>
  <si>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</si>
  <si>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</si>
  <si>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</si>
  <si>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</si>
  <si>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</si>
  <si>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</si>
  <si>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</si>
  <si>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</si>
  <si>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</si>
  <si>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</si>
  <si>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</si>
  <si>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</si>
  <si>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</si>
  <si>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</si>
  <si>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</si>
  <si>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</si>
  <si>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</si>
  <si>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</si>
  <si>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</si>
  <si>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</si>
  <si>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</si>
  <si>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</si>
  <si>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</si>
  <si>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</si>
  <si>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</si>
  <si>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</si>
  <si>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</si>
  <si>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</si>
  <si>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</si>
  <si>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</si>
  <si>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</si>
  <si>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</si>
  <si>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</si>
  <si>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</si>
  <si>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</si>
  <si>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</si>
  <si>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</si>
  <si>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</si>
  <si>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</si>
  <si>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</si>
  <si>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</si>
  <si>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</si>
  <si>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</si>
  <si>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</si>
  <si>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</si>
  <si>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</si>
  <si>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</si>
  <si>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</si>
  <si>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</si>
  <si>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</si>
  <si>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</si>
  <si>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</si>
  <si>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</si>
  <si>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</si>
  <si>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</si>
  <si>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</si>
  <si>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</si>
  <si>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</si>
  <si>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</si>
  <si>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</si>
  <si>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</si>
  <si>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</si>
  <si>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</si>
  <si>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</si>
  <si>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</si>
  <si>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</si>
  <si>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</si>
  <si>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</si>
  <si>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</si>
  <si>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</si>
  <si>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</si>
  <si>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</si>
  <si>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</si>
  <si>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</si>
  <si>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</si>
  <si>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</si>
  <si>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</si>
  <si>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</si>
  <si>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</si>
  <si>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</si>
  <si>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</si>
  <si>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</si>
  <si>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</si>
  <si>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</si>
  <si>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</si>
  <si>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</si>
  <si>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</si>
  <si>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</si>
  <si>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</si>
  <si>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</si>
  <si>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</si>
  <si>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</si>
  <si>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</si>
  <si>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</si>
  <si>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</si>
  <si>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</si>
  <si>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</si>
  <si>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</si>
  <si>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</si>
  <si>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</si>
  <si>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</si>
  <si>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</si>
  <si>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</si>
  <si>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</si>
  <si>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</si>
  <si>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</si>
  <si>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</si>
  <si>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</si>
  <si>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</si>
  <si>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</si>
  <si>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</si>
  <si>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</si>
  <si>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</si>
  <si>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</si>
  <si>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茨城県潮来市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</si>
  <si>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</si>
  <si>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</si>
  <si>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</si>
  <si>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</si>
  <si>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</si>
  <si>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</si>
  <si>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</si>
  <si>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</si>
  <si>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</si>
  <si>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</si>
  <si>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</si>
  <si>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</si>
  <si>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</si>
  <si>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</si>
  <si>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</si>
  <si>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</si>
  <si>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</si>
  <si>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</si>
  <si>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</si>
  <si>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</si>
  <si>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</si>
  <si>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</si>
  <si>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</si>
  <si>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</si>
  <si>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</si>
  <si>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</si>
  <si>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</si>
  <si>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</si>
  <si>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</si>
  <si>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</si>
  <si>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</si>
  <si>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</si>
  <si>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</si>
  <si>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</si>
  <si>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潮来市国民健康保険特別会計</t>
    <phoneticPr fontId="5"/>
  </si>
  <si>
    <t>潮来市介護保険特別会計</t>
    <phoneticPr fontId="5"/>
  </si>
  <si>
    <t>潮来市後期高齢者医療特別会計</t>
    <phoneticPr fontId="5"/>
  </si>
  <si>
    <t>潮来市下水道事業会計</t>
    <phoneticPr fontId="5"/>
  </si>
  <si>
    <t>法適用企業</t>
    <phoneticPr fontId="5"/>
  </si>
  <si>
    <t>潮来市水道事業会計</t>
    <phoneticPr fontId="5"/>
  </si>
  <si>
    <t>潮来市工業用水道事業会計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</si>
  <si>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</si>
  <si>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</si>
  <si>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</si>
  <si>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</si>
  <si>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</si>
  <si>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</si>
  <si>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</si>
  <si>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</si>
  <si>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</si>
  <si>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</si>
  <si>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</si>
  <si>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</si>
  <si>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</si>
  <si>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</si>
  <si>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</si>
  <si>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</si>
  <si>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</si>
  <si>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</si>
  <si>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</si>
  <si>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</si>
  <si>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</si>
  <si>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</si>
  <si>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</si>
  <si>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</si>
  <si>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</si>
  <si>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</si>
  <si>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</si>
  <si>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</si>
  <si>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</si>
  <si>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</si>
  <si>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</si>
  <si>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</si>
  <si>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</si>
  <si>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</si>
  <si>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</si>
  <si>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</si>
  <si>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</si>
  <si>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</si>
  <si>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</si>
  <si>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</si>
  <si>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</si>
  <si>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</si>
  <si>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</si>
  <si>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</si>
  <si>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</si>
  <si>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</si>
  <si>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</si>
  <si>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</si>
  <si>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</si>
  <si>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</si>
  <si>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</si>
  <si>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</si>
  <si>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</si>
  <si>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</si>
  <si>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</si>
  <si>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</si>
  <si>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</si>
  <si>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</si>
  <si>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</si>
  <si>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</si>
  <si>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潮来市後期高齢者医療特別会計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</si>
  <si>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</si>
  <si>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</si>
  <si>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</si>
  <si>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</si>
  <si>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</si>
  <si>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</si>
  <si>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</si>
  <si>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</si>
  <si>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</si>
  <si>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</si>
  <si>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</si>
  <si>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</si>
  <si>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</si>
  <si>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</si>
  <si>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</si>
  <si>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</si>
  <si>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</si>
  <si>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</si>
  <si>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</si>
  <si>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</si>
  <si>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</si>
  <si>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</si>
  <si>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</si>
  <si>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</si>
  <si>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</si>
  <si>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</si>
  <si>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</si>
  <si>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</si>
  <si>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</si>
  <si>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</si>
  <si>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</si>
  <si>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</si>
  <si>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</si>
  <si>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</si>
  <si>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</si>
  <si>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</si>
  <si>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</si>
  <si>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</si>
  <si>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</si>
  <si>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</si>
  <si>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</si>
  <si>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</si>
  <si>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</si>
  <si>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</si>
  <si>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</si>
  <si>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</si>
  <si>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</si>
  <si>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</si>
  <si>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</si>
  <si>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</si>
  <si>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</si>
  <si>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</si>
  <si>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</si>
  <si>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</si>
  <si>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</si>
  <si>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</si>
  <si>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</si>
  <si>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</si>
  <si>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</si>
  <si>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</si>
  <si>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</si>
  <si>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</si>
  <si>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</si>
  <si>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</si>
  <si>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</si>
  <si>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</si>
  <si>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</si>
  <si>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</si>
  <si>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</si>
  <si>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</si>
  <si>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</si>
  <si>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</si>
  <si>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</si>
  <si>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</si>
  <si>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</si>
  <si>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</si>
  <si>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</si>
  <si>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</si>
  <si>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</si>
  <si>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</si>
  <si>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</si>
  <si>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</si>
  <si>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</si>
  <si>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13.16</t>
  </si>
  <si>
    <t>▲ 5.00</t>
  </si>
  <si>
    <t>▲ 8.69</t>
  </si>
  <si>
    <t>▲ 3.82</t>
  </si>
  <si>
    <t>潮来市水道事業会計</t>
  </si>
  <si>
    <t>一般会計</t>
  </si>
  <si>
    <t>潮来市下水道事業会計</t>
  </si>
  <si>
    <t>潮来市工業用水道事業会計</t>
  </si>
  <si>
    <t>潮来市国民健康保険特別会計</t>
  </si>
  <si>
    <t>潮来市介護保険特別会計</t>
  </si>
  <si>
    <t>潮来市後期高齢者医療特別会計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</si>
  <si>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</si>
  <si>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</si>
  <si>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</si>
  <si>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</si>
  <si>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</si>
  <si>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</si>
  <si>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</si>
  <si>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</si>
  <si>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鹿行広域事務組合一般会計</t>
  </si>
  <si>
    <t>鹿行広域事務組合養護老人ホーム事業特別会計</t>
  </si>
  <si>
    <t>鹿行広域事務組合消防特別会計</t>
  </si>
  <si>
    <t>鹿行広域事務組合火葬場事業特別会計</t>
  </si>
  <si>
    <t>鹿行広域事務組合審査会事業特別会計</t>
  </si>
  <si>
    <t xml:space="preserve">茨城県市町村総合事務組合一般会計 </t>
  </si>
  <si>
    <t>茨城県市町村総合事務組合県民交通災害共済事業特別会計</t>
  </si>
  <si>
    <t xml:space="preserve">茨城租税債権管理機構      </t>
  </si>
  <si>
    <t>茨城県後期高齢者医療広域連合一般会計</t>
  </si>
  <si>
    <t>茨城県後期高齢者医療広域連合後期高齢者医療特別会計</t>
  </si>
  <si>
    <t>潮来市開発公社</t>
    <rPh sb="0" eb="3">
      <t>イタコシ</t>
    </rPh>
    <rPh sb="3" eb="7">
      <t>カイハツコウシャ</t>
    </rPh>
    <phoneticPr fontId="2"/>
  </si>
  <si>
    <t>いたこ</t>
  </si>
  <si>
    <t xml:space="preserve"> 一般廃棄物処理施設整備基金</t>
    <phoneticPr fontId="5"/>
  </si>
  <si>
    <t xml:space="preserve"> 地域振興基金</t>
    <phoneticPr fontId="2"/>
  </si>
  <si>
    <t xml:space="preserve"> 庁舎建設基金</t>
    <phoneticPr fontId="2"/>
  </si>
  <si>
    <t xml:space="preserve"> ふるさと創生基金</t>
    <phoneticPr fontId="2"/>
  </si>
  <si>
    <t xml:space="preserve"> 公共施設整備基金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</si>
  <si>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</si>
  <si>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</si>
  <si>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</si>
  <si>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</si>
  <si>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</si>
  <si>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</si>
  <si>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</si>
  <si>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</si>
  <si>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</si>
  <si>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と比べて22.8ポイント高いが、前年度と比較して28.6ポイント低くなっている。これは地方債の現在高の減、充当可能基金の増によるものである。有形固定資産減価償却率については、類似団体と比べると3.8ポイント下回っており、前年度から1.5ポイント上昇している。施設の老朽化により今後も上昇することが見込まれる。今後は、将来負担比率に注視しながら公共施設等総合計画に基づき老朽化対策に取り組んでいく。</t>
    <phoneticPr fontId="5"/>
  </si>
  <si>
    <t>　将来負担比率と実質公債費比率については、類似団体と比べてやや高い水準にある。将来負担比率については、増加傾向にあったが、R4については地方債の現在高の減、充当可能基金の増により減少した。実質公債費比率については、東日本大震災全国緊急防災施策等債償還費や合併特例債償還費等に係る基準財政需要額の減により、平成30年度と比較して上昇傾向にある。今後数年は、地方債等現在高及び償還額の状況から上昇することが見込まれるが、その後、公営企業債の現在高の減少により下降すると見込まれる。各指標の推移を注視し、健全な財政運営が行えるよう努める。</t>
    <rPh sb="51" eb="55">
      <t>ゾウカケイコウ</t>
    </rPh>
    <rPh sb="89" eb="9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</si>
</sst>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51" xfId="16" applyFont="1" applyFill="1" applyBorder="1" applyAlignment="1" applyProtection="1">
      <alignment horizontal="left" vertical="top" wrapText="1"/>
      <protection locked="0"/>
    </xf>
    <xf numFmtId="0" fontId="1" fillId="0" borderId="65"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6"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D647-4523-BDAE-77BAB0DAC2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61569</c:v>
                </c:pt>
                <c:pt idx="1">
                  <c:v>51338</c:v>
                </c:pt>
                <c:pt idx="2">
                  <c:v>63428</c:v>
                </c:pt>
                <c:pt idx="3">
                  <c:v>54599</c:v>
                </c:pt>
                <c:pt idx="4">
                  <c:v>41191</c:v>
                </c:pt>
              </c:numCache>
            </c:numRef>
          </c:val>
          <c:smooth val="0"/>
          <c:extLst>
            <c:ext xmlns:c16="http://schemas.microsoft.com/office/drawing/2014/chart" uri="{C3380CC4-5D6E-409C-BE32-E72D297353CC}">
              <c16:uniqueId val="{00000001-D647-4523-BDAE-77BAB0DAC2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8.7100000000000009</c:v>
                </c:pt>
                <c:pt idx="1">
                  <c:v>8.89</c:v>
                </c:pt>
                <c:pt idx="2">
                  <c:v>12.21</c:v>
                </c:pt>
                <c:pt idx="3">
                  <c:v>15.83</c:v>
                </c:pt>
                <c:pt idx="4">
                  <c:v>12.69</c:v>
                </c:pt>
              </c:numCache>
            </c:numRef>
          </c:val>
          <c:extLst>
            <c:ext xmlns:c16="http://schemas.microsoft.com/office/drawing/2014/chart" uri="{C3380CC4-5D6E-409C-BE32-E72D297353CC}">
              <c16:uniqueId val="{00000000-3DE8-4DDB-92A9-69226C3C81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25.49</c:v>
                </c:pt>
                <c:pt idx="1">
                  <c:v>20.239999999999998</c:v>
                </c:pt>
                <c:pt idx="2">
                  <c:v>6.58</c:v>
                </c:pt>
                <c:pt idx="3">
                  <c:v>14.52</c:v>
                </c:pt>
                <c:pt idx="4">
                  <c:v>15.15</c:v>
                </c:pt>
              </c:numCache>
            </c:numRef>
          </c:val>
          <c:extLst>
            <c:ext xmlns:c16="http://schemas.microsoft.com/office/drawing/2014/chart" uri="{C3380CC4-5D6E-409C-BE32-E72D297353CC}">
              <c16:uniqueId val="{00000001-3DE8-4DDB-92A9-69226C3C81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-13.16</c:v>
                </c:pt>
                <c:pt idx="1">
                  <c:v>-5</c:v>
                </c:pt>
                <c:pt idx="2">
                  <c:v>-8.69</c:v>
                </c:pt>
                <c:pt idx="3">
                  <c:v>12.14</c:v>
                </c:pt>
                <c:pt idx="4">
                  <c:v>-3.82</c:v>
                </c:pt>
              </c:numCache>
            </c:numRef>
          </c:val>
          <c:smooth val="0"/>
          <c:extLst>
            <c:ext xmlns:c16="http://schemas.microsoft.com/office/drawing/2014/chart" uri="{C3380CC4-5D6E-409C-BE32-E72D297353CC}">
              <c16:uniqueId val="{00000002-3DE8-4DDB-92A9-69226C3C81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0.21</c:v>
                </c:pt>
                <c:pt idx="2">
                  <c:v>#N/A</c:v>
                </c:pt>
                <c:pt idx="3">
                  <c:v>0.24</c:v>
                </c:pt>
                <c:pt idx="4">
                  <c:v>0</c:v>
                </c:pt>
                <c:pt idx="5">
                  <c:v>0</c:v>
                </c:pt>
                <c:pt idx="6">
                  <c:v>0</c:v>
                </c:pt>
                <c:pt idx="7">
                  <c:v>0</c:v>
                </c:pt>
                <c:pt idx="8">
                  <c:v>0</c:v>
                </c:pt>
                <c:pt idx="9">
                  <c:v>0</c:v>
                </c:pt>
              </c:numCache>
            </c:numRef>
          </c:val>
          <c:extLst>
            <c:ext xmlns:c16="http://schemas.microsoft.com/office/drawing/2014/chart" uri="{C3380CC4-5D6E-409C-BE32-E72D297353CC}">
              <c16:uniqueId val="{00000000-7ACD-4D8E-BAA3-8B4985CD8A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CD-4D8E-BAA3-8B4985CD8A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CD-4D8E-BAA3-8B4985CD8AE5}"/>
            </c:ext>
          </c:extLst>
        </c:ser>
        <c:ser>
          <c:idx val="3"/>
          <c:order val="3"/>
          <c:tx>
            <c:strRef>
              <c:f>データシート!$A$30</c:f>
              <c:strCache>
                <c:ptCount val="1"/>
                <c:pt idx="0">
                  <c:v>潮来市後期高齢者医療特別会計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0.02</c:v>
                </c:pt>
                <c:pt idx="8">
                  <c:v>#N/A</c:v>
                </c:pt>
                <c:pt idx="9">
                  <c:v>0.02</c:v>
                </c:pt>
              </c:numCache>
            </c:numRef>
          </c:val>
          <c:extLst>
            <c:ext xmlns:c16="http://schemas.microsoft.com/office/drawing/2014/chart" uri="{C3380CC4-5D6E-409C-BE32-E72D297353CC}">
              <c16:uniqueId val="{00000003-7ACD-4D8E-BAA3-8B4985CD8AE5}"/>
            </c:ext>
          </c:extLst>
        </c:ser>
        <c:ser>
          <c:idx val="4"/>
          <c:order val="4"/>
          <c:tx>
            <c:strRef>
              <c:f>データシート!$A$31</c:f>
              <c:strCache>
                <c:ptCount val="1"/>
                <c:pt idx="0">
                  <c:v>潮来市介護保険特別会計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c:v>
                </c:pt>
                <c:pt idx="2">
                  <c:v>#N/A</c:v>
                </c:pt>
                <c:pt idx="3">
                  <c:v>1.1599999999999999</c:v>
                </c:pt>
                <c:pt idx="4">
                  <c:v>#N/A</c:v>
                </c:pt>
                <c:pt idx="5">
                  <c:v>1.05</c:v>
                </c:pt>
                <c:pt idx="6">
                  <c:v>#N/A</c:v>
                </c:pt>
                <c:pt idx="7">
                  <c:v>0.87</c:v>
                </c:pt>
                <c:pt idx="8">
                  <c:v>#N/A</c:v>
                </c:pt>
                <c:pt idx="9">
                  <c:v>0.99</c:v>
                </c:pt>
              </c:numCache>
            </c:numRef>
          </c:val>
          <c:extLst>
            <c:ext xmlns:c16="http://schemas.microsoft.com/office/drawing/2014/chart" uri="{C3380CC4-5D6E-409C-BE32-E72D297353CC}">
              <c16:uniqueId val="{00000004-7ACD-4D8E-BAA3-8B4985CD8AE5}"/>
            </c:ext>
          </c:extLst>
        </c:ser>
        <c:ser>
          <c:idx val="5"/>
          <c:order val="5"/>
          <c:tx>
            <c:strRef>
              <c:f>データシート!$A$32</c:f>
              <c:strCache>
                <c:ptCount val="1"/>
                <c:pt idx="0">
                  <c:v>潮来市国民健康保険特別会計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0.36</c:v>
                </c:pt>
                <c:pt idx="2">
                  <c:v>#N/A</c:v>
                </c:pt>
                <c:pt idx="3">
                  <c:v>0.71</c:v>
                </c:pt>
                <c:pt idx="4">
                  <c:v>#N/A</c:v>
                </c:pt>
                <c:pt idx="5">
                  <c:v>1.23</c:v>
                </c:pt>
                <c:pt idx="6">
                  <c:v>#N/A</c:v>
                </c:pt>
                <c:pt idx="7">
                  <c:v>1.08</c:v>
                </c:pt>
                <c:pt idx="8">
                  <c:v>#N/A</c:v>
                </c:pt>
                <c:pt idx="9">
                  <c:v>1</c:v>
                </c:pt>
              </c:numCache>
            </c:numRef>
          </c:val>
          <c:extLst>
            <c:ext xmlns:c16="http://schemas.microsoft.com/office/drawing/2014/chart" uri="{C3380CC4-5D6E-409C-BE32-E72D297353CC}">
              <c16:uniqueId val="{00000005-7ACD-4D8E-BAA3-8B4985CD8AE5}"/>
            </c:ext>
          </c:extLst>
        </c:ser>
        <c:ser>
          <c:idx val="6"/>
          <c:order val="6"/>
          <c:tx>
            <c:strRef>
              <c:f>データシート!$A$33</c:f>
              <c:strCache>
                <c:ptCount val="1"/>
                <c:pt idx="0">
                  <c:v>潮来市工業用水道事業会計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c:v>
                </c:pt>
                <c:pt idx="2">
                  <c:v>#N/A</c:v>
                </c:pt>
                <c:pt idx="3">
                  <c:v>1.35</c:v>
                </c:pt>
                <c:pt idx="4">
                  <c:v>#N/A</c:v>
                </c:pt>
                <c:pt idx="5">
                  <c:v>1.33</c:v>
                </c:pt>
                <c:pt idx="6">
                  <c:v>#N/A</c:v>
                </c:pt>
                <c:pt idx="7">
                  <c:v>1.34</c:v>
                </c:pt>
                <c:pt idx="8">
                  <c:v>#N/A</c:v>
                </c:pt>
                <c:pt idx="9">
                  <c:v>1.46</c:v>
                </c:pt>
              </c:numCache>
            </c:numRef>
          </c:val>
          <c:extLst>
            <c:ext xmlns:c16="http://schemas.microsoft.com/office/drawing/2014/chart" uri="{C3380CC4-5D6E-409C-BE32-E72D297353CC}">
              <c16:uniqueId val="{00000006-7ACD-4D8E-BAA3-8B4985CD8AE5}"/>
            </c:ext>
          </c:extLst>
        </c:ser>
        <c:ser>
          <c:idx val="7"/>
          <c:order val="7"/>
          <c:tx>
            <c:strRef>
              <c:f>データシート!$A$34</c:f>
              <c:strCache>
                <c:ptCount val="1"/>
                <c:pt idx="0">
                  <c:v>潮来市下水道事業会計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4.51</c:v>
                </c:pt>
                <c:pt idx="6">
                  <c:v>#N/A</c:v>
                </c:pt>
                <c:pt idx="7">
                  <c:v>3.02</c:v>
                </c:pt>
                <c:pt idx="8">
                  <c:v>#N/A</c:v>
                </c:pt>
                <c:pt idx="9">
                  <c:v>3.92</c:v>
                </c:pt>
              </c:numCache>
            </c:numRef>
          </c:val>
          <c:extLst>
            <c:ext xmlns:c16="http://schemas.microsoft.com/office/drawing/2014/chart" uri="{C3380CC4-5D6E-409C-BE32-E72D297353CC}">
              <c16:uniqueId val="{00000007-7ACD-4D8E-BAA3-8B4985CD8A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8.6999999999999993</c:v>
                </c:pt>
                <c:pt idx="2">
                  <c:v>#N/A</c:v>
                </c:pt>
                <c:pt idx="3">
                  <c:v>8.89</c:v>
                </c:pt>
                <c:pt idx="4">
                  <c:v>#N/A</c:v>
                </c:pt>
                <c:pt idx="5">
                  <c:v>12.21</c:v>
                </c:pt>
                <c:pt idx="6">
                  <c:v>#N/A</c:v>
                </c:pt>
                <c:pt idx="7">
                  <c:v>15.83</c:v>
                </c:pt>
                <c:pt idx="8">
                  <c:v>#N/A</c:v>
                </c:pt>
                <c:pt idx="9">
                  <c:v>12.68</c:v>
                </c:pt>
              </c:numCache>
            </c:numRef>
          </c:val>
          <c:extLst>
            <c:ext xmlns:c16="http://schemas.microsoft.com/office/drawing/2014/chart" uri="{C3380CC4-5D6E-409C-BE32-E72D297353CC}">
              <c16:uniqueId val="{00000008-7ACD-4D8E-BAA3-8B4985CD8AE5}"/>
            </c:ext>
          </c:extLst>
        </c:ser>
        <c:ser>
          <c:idx val="9"/>
          <c:order val="9"/>
          <c:tx>
            <c:strRef>
              <c:f>データシート!$A$36</c:f>
              <c:strCache>
                <c:ptCount val="1"/>
                <c:pt idx="0">
                  <c:v>潮来市水道事業会計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10.27</c:v>
                </c:pt>
                <c:pt idx="2">
                  <c:v>#N/A</c:v>
                </c:pt>
                <c:pt idx="3">
                  <c:v>12</c:v>
                </c:pt>
                <c:pt idx="4">
                  <c:v>#N/A</c:v>
                </c:pt>
                <c:pt idx="5">
                  <c:v>13.39</c:v>
                </c:pt>
                <c:pt idx="6">
                  <c:v>#N/A</c:v>
                </c:pt>
                <c:pt idx="7">
                  <c:v>14.1</c:v>
                </c:pt>
                <c:pt idx="8">
                  <c:v>#N/A</c:v>
                </c:pt>
                <c:pt idx="9">
                  <c:v>15.3</c:v>
                </c:pt>
              </c:numCache>
            </c:numRef>
          </c:val>
          <c:extLst>
            <c:ext xmlns:c16="http://schemas.microsoft.com/office/drawing/2014/chart" uri="{C3380CC4-5D6E-409C-BE32-E72D297353CC}">
              <c16:uniqueId val="{00000009-7ACD-4D8E-BAA3-8B4985CD8A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1329</c:v>
                </c:pt>
                <c:pt idx="5">
                  <c:v>1309</c:v>
                </c:pt>
                <c:pt idx="8">
                  <c:v>1465</c:v>
                </c:pt>
                <c:pt idx="11">
                  <c:v>1338</c:v>
                </c:pt>
                <c:pt idx="14">
                  <c:v>1257</c:v>
                </c:pt>
              </c:numCache>
            </c:numRef>
          </c:val>
          <c:extLst>
            <c:ext xmlns:c16="http://schemas.microsoft.com/office/drawing/2014/chart" uri="{C3380CC4-5D6E-409C-BE32-E72D297353CC}">
              <c16:uniqueId val="{00000000-4697-4CCD-A4F0-55278961AC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97-4CCD-A4F0-55278961AC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97-4CCD-A4F0-55278961AC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19</c:v>
                </c:pt>
                <c:pt idx="6">
                  <c:v>20</c:v>
                </c:pt>
                <c:pt idx="9">
                  <c:v>21</c:v>
                </c:pt>
                <c:pt idx="12">
                  <c:v>24</c:v>
                </c:pt>
              </c:numCache>
            </c:numRef>
          </c:val>
          <c:extLst>
            <c:ext xmlns:c16="http://schemas.microsoft.com/office/drawing/2014/chart" uri="{C3380CC4-5D6E-409C-BE32-E72D297353CC}">
              <c16:uniqueId val="{00000003-4697-4CCD-A4F0-55278961AC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598</c:v>
                </c:pt>
                <c:pt idx="3">
                  <c:v>639</c:v>
                </c:pt>
                <c:pt idx="6">
                  <c:v>581</c:v>
                </c:pt>
                <c:pt idx="9">
                  <c:v>578</c:v>
                </c:pt>
                <c:pt idx="12">
                  <c:v>546</c:v>
                </c:pt>
              </c:numCache>
            </c:numRef>
          </c:val>
          <c:extLst>
            <c:ext xmlns:c16="http://schemas.microsoft.com/office/drawing/2014/chart" uri="{C3380CC4-5D6E-409C-BE32-E72D297353CC}">
              <c16:uniqueId val="{00000004-4697-4CCD-A4F0-55278961AC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97-4CCD-A4F0-55278961AC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97-4CCD-A4F0-55278961AC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1280</c:v>
                </c:pt>
                <c:pt idx="3">
                  <c:v>1264</c:v>
                </c:pt>
                <c:pt idx="6">
                  <c:v>1500</c:v>
                </c:pt>
                <c:pt idx="9">
                  <c:v>1388</c:v>
                </c:pt>
                <c:pt idx="12">
                  <c:v>1395</c:v>
                </c:pt>
              </c:numCache>
            </c:numRef>
          </c:val>
          <c:extLst>
            <c:ext xmlns:c16="http://schemas.microsoft.com/office/drawing/2014/chart" uri="{C3380CC4-5D6E-409C-BE32-E72D297353CC}">
              <c16:uniqueId val="{00000007-4697-4CCD-A4F0-55278961AC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566</c:v>
                </c:pt>
                <c:pt idx="2">
                  <c:v>#N/A</c:v>
                </c:pt>
                <c:pt idx="3">
                  <c:v>#N/A</c:v>
                </c:pt>
                <c:pt idx="4">
                  <c:v>613</c:v>
                </c:pt>
                <c:pt idx="5">
                  <c:v>#N/A</c:v>
                </c:pt>
                <c:pt idx="6">
                  <c:v>#N/A</c:v>
                </c:pt>
                <c:pt idx="7">
                  <c:v>636</c:v>
                </c:pt>
                <c:pt idx="8">
                  <c:v>#N/A</c:v>
                </c:pt>
                <c:pt idx="9">
                  <c:v>#N/A</c:v>
                </c:pt>
                <c:pt idx="10">
                  <c:v>649</c:v>
                </c:pt>
                <c:pt idx="11">
                  <c:v>#N/A</c:v>
                </c:pt>
                <c:pt idx="12">
                  <c:v>#N/A</c:v>
                </c:pt>
                <c:pt idx="13">
                  <c:v>708</c:v>
                </c:pt>
                <c:pt idx="14">
                  <c:v>#N/A</c:v>
                </c:pt>
              </c:numCache>
            </c:numRef>
          </c:val>
          <c:smooth val="0"/>
          <c:extLst>
            <c:ext xmlns:c16="http://schemas.microsoft.com/office/drawing/2014/chart" uri="{C3380CC4-5D6E-409C-BE32-E72D297353CC}">
              <c16:uniqueId val="{00000008-4697-4CCD-A4F0-55278961AC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13833</c:v>
                </c:pt>
                <c:pt idx="5">
                  <c:v>13346</c:v>
                </c:pt>
                <c:pt idx="8">
                  <c:v>12889</c:v>
                </c:pt>
                <c:pt idx="11">
                  <c:v>12239</c:v>
                </c:pt>
                <c:pt idx="14">
                  <c:v>12034</c:v>
                </c:pt>
              </c:numCache>
            </c:numRef>
          </c:val>
          <c:extLst>
            <c:ext xmlns:c16="http://schemas.microsoft.com/office/drawing/2014/chart" uri="{C3380CC4-5D6E-409C-BE32-E72D297353CC}">
              <c16:uniqueId val="{00000000-78D1-4AD3-A20D-BFDC3946F5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116</c:v>
                </c:pt>
                <c:pt idx="5">
                  <c:v>122</c:v>
                </c:pt>
                <c:pt idx="8">
                  <c:v>98</c:v>
                </c:pt>
                <c:pt idx="11">
                  <c:v>62</c:v>
                </c:pt>
                <c:pt idx="14">
                  <c:v>74</c:v>
                </c:pt>
              </c:numCache>
            </c:numRef>
          </c:val>
          <c:extLst>
            <c:ext xmlns:c16="http://schemas.microsoft.com/office/drawing/2014/chart" uri="{C3380CC4-5D6E-409C-BE32-E72D297353CC}">
              <c16:uniqueId val="{00000001-78D1-4AD3-A20D-BFDC3946F5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4292</c:v>
                </c:pt>
                <c:pt idx="5">
                  <c:v>3882</c:v>
                </c:pt>
                <c:pt idx="8">
                  <c:v>2797</c:v>
                </c:pt>
                <c:pt idx="11">
                  <c:v>2843</c:v>
                </c:pt>
                <c:pt idx="14">
                  <c:v>4040</c:v>
                </c:pt>
              </c:numCache>
            </c:numRef>
          </c:val>
          <c:extLst>
            <c:ext xmlns:c16="http://schemas.microsoft.com/office/drawing/2014/chart" uri="{C3380CC4-5D6E-409C-BE32-E72D297353CC}">
              <c16:uniqueId val="{00000002-78D1-4AD3-A20D-BFDC3946F5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D1-4AD3-A20D-BFDC3946F5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D1-4AD3-A20D-BFDC3946F5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78D1-4AD3-A20D-BFDC3946F5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2147</c:v>
                </c:pt>
                <c:pt idx="3">
                  <c:v>2252</c:v>
                </c:pt>
                <c:pt idx="6">
                  <c:v>2213</c:v>
                </c:pt>
                <c:pt idx="9">
                  <c:v>2131</c:v>
                </c:pt>
                <c:pt idx="12">
                  <c:v>2075</c:v>
                </c:pt>
              </c:numCache>
            </c:numRef>
          </c:val>
          <c:extLst>
            <c:ext xmlns:c16="http://schemas.microsoft.com/office/drawing/2014/chart" uri="{C3380CC4-5D6E-409C-BE32-E72D297353CC}">
              <c16:uniqueId val="{00000006-78D1-4AD3-A20D-BFDC3946F5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137</c:v>
                </c:pt>
                <c:pt idx="3">
                  <c:v>133</c:v>
                </c:pt>
                <c:pt idx="6">
                  <c:v>120</c:v>
                </c:pt>
                <c:pt idx="9">
                  <c:v>115</c:v>
                </c:pt>
                <c:pt idx="12">
                  <c:v>91</c:v>
                </c:pt>
              </c:numCache>
            </c:numRef>
          </c:val>
          <c:extLst>
            <c:ext xmlns:c16="http://schemas.microsoft.com/office/drawing/2014/chart" uri="{C3380CC4-5D6E-409C-BE32-E72D297353CC}">
              <c16:uniqueId val="{00000007-78D1-4AD3-A20D-BFDC3946F5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6664</c:v>
                </c:pt>
                <c:pt idx="3">
                  <c:v>6517</c:v>
                </c:pt>
                <c:pt idx="6">
                  <c:v>6260</c:v>
                </c:pt>
                <c:pt idx="9">
                  <c:v>6391</c:v>
                </c:pt>
                <c:pt idx="12">
                  <c:v>6074</c:v>
                </c:pt>
              </c:numCache>
            </c:numRef>
          </c:val>
          <c:extLst>
            <c:ext xmlns:c16="http://schemas.microsoft.com/office/drawing/2014/chart" uri="{C3380CC4-5D6E-409C-BE32-E72D297353CC}">
              <c16:uniqueId val="{00000008-78D1-4AD3-A20D-BFDC3946F5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8D1-4AD3-A20D-BFDC3946F5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11939</c:v>
                </c:pt>
                <c:pt idx="3">
                  <c:v>11711</c:v>
                </c:pt>
                <c:pt idx="6">
                  <c:v>11410</c:v>
                </c:pt>
                <c:pt idx="9">
                  <c:v>11172</c:v>
                </c:pt>
                <c:pt idx="12">
                  <c:v>10538</c:v>
                </c:pt>
              </c:numCache>
            </c:numRef>
          </c:val>
          <c:extLst>
            <c:ext xmlns:c16="http://schemas.microsoft.com/office/drawing/2014/chart" uri="{C3380CC4-5D6E-409C-BE32-E72D297353CC}">
              <c16:uniqueId val="{0000000A-78D1-4AD3-A20D-BFDC3946F5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2649</c:v>
                </c:pt>
                <c:pt idx="2">
                  <c:v>#N/A</c:v>
                </c:pt>
                <c:pt idx="3">
                  <c:v>#N/A</c:v>
                </c:pt>
                <c:pt idx="4">
                  <c:v>3264</c:v>
                </c:pt>
                <c:pt idx="5">
                  <c:v>#N/A</c:v>
                </c:pt>
                <c:pt idx="6">
                  <c:v>#N/A</c:v>
                </c:pt>
                <c:pt idx="7">
                  <c:v>4220</c:v>
                </c:pt>
                <c:pt idx="8">
                  <c:v>#N/A</c:v>
                </c:pt>
                <c:pt idx="9">
                  <c:v>#N/A</c:v>
                </c:pt>
                <c:pt idx="10">
                  <c:v>4664</c:v>
                </c:pt>
                <c:pt idx="11">
                  <c:v>#N/A</c:v>
                </c:pt>
                <c:pt idx="12">
                  <c:v>#N/A</c:v>
                </c:pt>
                <c:pt idx="13">
                  <c:v>2630</c:v>
                </c:pt>
                <c:pt idx="14">
                  <c:v>#N/A</c:v>
                </c:pt>
              </c:numCache>
            </c:numRef>
          </c:val>
          <c:smooth val="0"/>
          <c:extLst>
            <c:ext xmlns:c16="http://schemas.microsoft.com/office/drawing/2014/chart" uri="{C3380CC4-5D6E-409C-BE32-E72D297353CC}">
              <c16:uniqueId val="{0000000B-78D1-4AD3-A20D-BFDC3946F5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515</c:v>
                </c:pt>
                <c:pt idx="1">
                  <c:v>1174</c:v>
                </c:pt>
                <c:pt idx="2">
                  <c:v>1174</c:v>
                </c:pt>
              </c:numCache>
            </c:numRef>
          </c:val>
          <c:extLst>
            <c:ext xmlns:c16="http://schemas.microsoft.com/office/drawing/2014/chart" uri="{C3380CC4-5D6E-409C-BE32-E72D297353CC}">
              <c16:uniqueId val="{00000000-7DAD-4D25-8494-E87E15CD2B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89</c:v>
                </c:pt>
                <c:pt idx="1">
                  <c:v>208</c:v>
                </c:pt>
                <c:pt idx="2">
                  <c:v>211</c:v>
                </c:pt>
              </c:numCache>
            </c:numRef>
          </c:val>
          <c:extLst>
            <c:ext xmlns:c16="http://schemas.microsoft.com/office/drawing/2014/chart" uri="{C3380CC4-5D6E-409C-BE32-E72D297353CC}">
              <c16:uniqueId val="{00000001-7DAD-4D25-8494-E87E15CD2B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1944</c:v>
                </c:pt>
                <c:pt idx="1">
                  <c:v>1967</c:v>
                </c:pt>
                <c:pt idx="2">
                  <c:v>2132</c:v>
                </c:pt>
              </c:numCache>
            </c:numRef>
          </c:val>
          <c:extLst>
            <c:ext xmlns:c16="http://schemas.microsoft.com/office/drawing/2014/chart" uri="{C3380CC4-5D6E-409C-BE32-E72D297353CC}">
              <c16:uniqueId val="{00000002-7DAD-4D25-8494-E87E15CD2B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{42F6AAC7-5EF0-4C33-B0FE-4166EA6AB99B}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85B-478C-BECE-853DBAF78B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{0A2DBD83-C706-4B22-B417-BE4487D86B5C}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5B-478C-BECE-853DBAF78B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{AAD2B05F-7931-4293-8B47-B9793170AA81}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5B-478C-BECE-853DBAF78B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{C06F9643-A474-4BF9-AEE0-E3B1F9E2B299}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5B-478C-BECE-853DBAF78B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{CA179E6B-026D-4319-890D-4E86131016E4}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5B-478C-BECE-853DBAF78BE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{3C8E8B25-1BE7-47D7-98AD-A9DDF9CA2FCA}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85B-478C-BECE-853DBAF78BE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{506996BE-E636-4765-8E58-B11365521EF1}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85B-478C-BECE-853DBAF78BE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{EBA14488-F802-4D20-BCBD-BE990D74E77F}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85B-478C-BECE-853DBAF78BE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{34ACEB92-31BF-4B48-A447-F3BD03327721}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85B-478C-BECE-853DBAF78B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57.9</c:v>
                </c:pt>
                <c:pt idx="16">
                  <c:v>59</c:v>
                </c:pt>
                <c:pt idx="24">
                  <c:v>59.9</c:v>
                </c:pt>
                <c:pt idx="32">
                  <c:v>61.4</c:v>
                </c:pt>
              </c:numCache>
            </c:numRef>
          </c:xVal>
          <c:yVal>
            <c:numRef>
              <c:f>公会計指標分析・財政指標組合せ分析表!$BP$51:$DC$51</c:f>
              <c:numCache>
                <c:formatCode>#,##0.0;"▲ "#,##0.0</c:formatCode>
                <c:ptCount val="40"/>
                <c:pt idx="0">
                  <c:v>43.6</c:v>
                </c:pt>
                <c:pt idx="8">
                  <c:v>53.6</c:v>
                </c:pt>
                <c:pt idx="16">
                  <c:v>66.2</c:v>
                </c:pt>
                <c:pt idx="24">
                  <c:v>69</c:v>
                </c:pt>
                <c:pt idx="32">
                  <c:v>40.4</c:v>
                </c:pt>
              </c:numCache>
            </c:numRef>
          </c:yVal>
          <c:smooth val="0"/>
          <c:extLst>
            <c:ext xmlns:c16="http://schemas.microsoft.com/office/drawing/2014/chart" uri="{C3380CC4-5D6E-409C-BE32-E72D297353CC}">
              <c16:uniqueId val="{00000009-885B-478C-BECE-853DBAF78B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124895049541925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{0F7831BA-065A-400B-A663-C88E32258F27}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85B-478C-BECE-853DBAF78B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{EFAA918E-A3C8-49B0-9463-D410DD7A2CC0}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5B-478C-BECE-853DBAF78B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{CEBD24AD-1668-4D9B-9BCA-09459334E9FE}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5B-478C-BECE-853DBAF78B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{88613DD3-2728-40A2-A353-82E513613808}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5B-478C-BECE-853DBAF78B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{6D81480D-43E1-4254-B67A-265A494C9BBE}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5B-478C-BECE-853DBAF78BEA}"/>
                </c:ext>
              </c:extLst>
            </c:dLbl>
            <c:dLbl>
              <c:idx val="8"/>
              <c:layout>
                <c:manualLayout>
                  <c:x val="-3.403605607026467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{DFF7538A-7CB2-4083-9177-3F1C979CE6A0}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85B-478C-BECE-853DBAF78BE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{3D8C69A9-CA9B-4871-912D-50A553BD49A9}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85B-478C-BECE-853DBAF78BE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{C7D66DC8-B23A-45B4-921D-B9E6ED065D87}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85B-478C-BECE-853DBAF78BE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{D7DC5652-B0BF-46B1-99CE-9B5F4E733558}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85B-478C-BECE-853DBAF78B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885B-478C-BECE-853DBAF78BEA}"/>
            </c:ext>
          </c:extLst>
        </c:ser>
        <c:dLbls>
          <c:showLegendKey val="0"/>
          <c:showVal val="1"/>
          <c:showCatName val="0"/>
          <c:showSerName val="0"/>
          <c:showPercent val="0"/>
          <c:showBubbleSize val="0"/>
        </c:dLbls>
        <c:axId val="46179840"/>
        <c:axId val="46181760"/>
      </c:scatterChart>
      <c:valAx>
        <c:axId val="46179840"/>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{E1CA787A-F727-4FC1-9D66-31C7F67878EE}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775-4B83-827A-9A1E16571C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{C2FAF6F2-5EBF-43B0-88B8-0470D41C4F78}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75-4B83-827A-9A1E16571C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{486A7DE9-5095-45DC-9ABF-11F31F179506}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75-4B83-827A-9A1E16571C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{F7835588-7B97-47EB-9EB4-553448D74B1D}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75-4B83-827A-9A1E16571C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{3A9AED2E-9594-4EBE-865C-07D094578267}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75-4B83-827A-9A1E16571CB4}"/>
                </c:ext>
              </c:extLst>
            </c:dLbl>
            <c:dLbl>
              <c:idx val="8"/>
              <c:layout>
                <c:manualLayout>
                  <c:x val="-1.8299452531267451E-2"/>
                  <c:y val="-4.787856349753793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{E98818FD-2CE6-4D2B-967E-A47B1656E1F5}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775-4B83-827A-9A1E16571CB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{038D01C8-D9DA-424C-9FF0-CE3362321BAC}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775-4B83-827A-9A1E16571CB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{BDCD6057-37E3-4625-BE2A-2F3C4AFEB96F}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775-4B83-827A-9A1E16571CB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{86696F5D-761D-4323-8EE7-98B8EECED492}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775-4B83-827A-9A1E16571C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9.5</c:v>
                </c:pt>
                <c:pt idx="16">
                  <c:v>9.6999999999999993</c:v>
                </c:pt>
                <c:pt idx="24">
                  <c:v>9.8000000000000007</c:v>
                </c:pt>
                <c:pt idx="32">
                  <c:v>10.1</c:v>
                </c:pt>
              </c:numCache>
            </c:numRef>
          </c:xVal>
          <c:yVal>
            <c:numRef>
              <c:f>公会計指標分析・財政指標組合せ分析表!$BP$73:$DC$73</c:f>
              <c:numCache>
                <c:formatCode>#,##0.0;"▲ "#,##0.0</c:formatCode>
                <c:ptCount val="40"/>
                <c:pt idx="0">
                  <c:v>43.6</c:v>
                </c:pt>
                <c:pt idx="8">
                  <c:v>53.6</c:v>
                </c:pt>
                <c:pt idx="16">
                  <c:v>66.2</c:v>
                </c:pt>
                <c:pt idx="24">
                  <c:v>69</c:v>
                </c:pt>
                <c:pt idx="32">
                  <c:v>40.4</c:v>
                </c:pt>
              </c:numCache>
            </c:numRef>
          </c:yVal>
          <c:smooth val="0"/>
          <c:extLst>
            <c:ext xmlns:c16="http://schemas.microsoft.com/office/drawing/2014/chart" uri="{C3380CC4-5D6E-409C-BE32-E72D297353CC}">
              <c16:uniqueId val="{00000009-1775-4B83-827A-9A1E16571C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688818129187E-2"/>
                  <c:y val="-7.695473067805004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{C8A0091C-440D-4B62-8DAF-A1642090FA51}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775-4B83-827A-9A1E16571C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{C6A40ABA-A452-4C53-957E-B7164A6665FF}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75-4B83-827A-9A1E16571C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{26F27217-7868-496F-B118-34B12D7ACA42}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75-4B83-827A-9A1E16571C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{E3A8A732-8AEC-4B34-81C0-92C6AD50E4F2}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75-4B83-827A-9A1E16571C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{FE49EDD9-E03D-4AC5-A3D8-7B9108A6178C}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75-4B83-827A-9A1E16571CB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{A0732645-111A-4341-A4C8-FD30C5D11D45}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775-4B83-827A-9A1E16571CB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{2E645B27-0C1E-44FD-9956-CE69835DD8BC}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775-4B83-827A-9A1E16571CB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{A0176761-F4F5-4E96-9C4B-88F60949AE0A}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775-4B83-827A-9A1E16571CB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{F3E33945-9B66-4838-9B2F-D83016432167}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775-4B83-827A-9A1E16571C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1775-4B83-827A-9A1E16571CB4}"/>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0016E13-302F-4E7E-B365-FE0479FD9C0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56ABBDD-E84B-46AC-8C0F-04164022AA6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0ADB6EE-1ED1-428A-8EED-6210A16F941F}"/>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DBAF8E6-2B0E-4365-8170-50163050A8C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0E523A4-FCAE-430C-BC8D-87328701C26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112A5E1-DB6D-4601-A4E2-74F7D1B9429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D67D364-A480-429D-91EB-310B06D9BEC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2587864-87D2-4806-B2FB-695DF4D27BA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6A6F633-33A0-4C56-B8E9-B1423D8467A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71FF345-E8EC-46A7-8548-7935A68A41B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26,890
26,506
71.40
14,811,289
13,783,106
983,293
7,748,983
10,537,879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6467A97-7230-4125-9BAF-C9626FED30A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70A85FD-DA7F-43AD-8284-850AF080A1A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4D9B125-770D-4B5E-B9B3-80E560A1A1E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BF816EB-4CA5-422B-86DA-A6FE5B30ECE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61C5EE3-469D-4753-B7B4-31834FACC71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038BBFB-69BA-40BA-9607-52BBBF68376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AF6C32A-8E41-4ABC-97D3-E184CF2734A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BD99CE0-C128-4EB7-996E-361AB89FE70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8410133-D948-4E2F-9CB0-A8E3A21339B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E73201E-D112-48CF-8FAC-04B4D5A6B02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68FAB0D-362E-42DE-A08C-1E64C148FF7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74052A2-765E-449B-8A11-88CCB56ACF4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D6F5D9B-79BC-4F3C-966E-196C2AEF73C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85DFE54-EEE2-4EC3-B118-FCFAAC1DFA3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A23CC69-5780-403F-B523-03DDC50C5B0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48779CC-7BE9-4AA4-84D6-1AECE5B79F4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B066795-5708-45A3-AADE-77833991472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4AF0EA8-416C-4CB2-B3EF-B09E148BD87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81F6CD4-1B6B-4380-AF57-0A5A8E77CEC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8980407-A323-41A2-866F-D0F23254837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2FDCD5E-8E44-4F37-940F-64635CEFC7F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B573ACD-3826-4033-AC83-97BCB93DEBB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EE2CD2-9C4B-435D-A454-30F238A9FBB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8419F16-56C3-487E-87AC-6E02D8E41571}"/>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C2DD534-9B82-4B4B-BC0F-AFCA89116E2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63CB630-067D-4D9B-99DC-D4BCBC974D1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2A9A086-3326-4B9E-B1B8-EA49C399100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B10C330-12CA-46D1-A622-4ABE005BC98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156B79E-CA85-4BE0-A883-F23C38CFC52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4F78E81-24A6-4844-BF0C-A158F6368AA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05B8340-9991-4727-A7C5-9662AD99DA5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1874747-5449-4F85-BEB6-ADA4DA3D8FD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6115A8E-8011-45DD-9DB5-F4D9A07961C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B2AD2A5-8077-483B-94BD-F52AE0F9ACB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E4C2D4C-C14C-421C-A128-95245908312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71DDF71-333D-4EF4-AA64-A05D0846581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2A92B26-3A9A-4F1D-A0EB-AD504844D13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ポイント低く、全国平均とほぼ同様であるが、茨城県平均からは</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ポイント低い指数となっている。近年は、ほぼ横ばいの数値で推移しており、令和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年度においては、財政調整基金の減などにより前年度より低い数値となった。引き続き、税収入の確保や企業誘致の推進等に努め、財政基盤の強化を図る。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9A75372-7DBB-465C-8890-FDD2CAF511A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C812006-3F7C-4B68-BC43-7C57312FED63}"/>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628DC6A4-4AFA-4D19-9159-02021C60C3A4}"/>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44CF3788-BA59-454D-A792-85E996794682}"/>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8EF1A8DE-A508-457C-A3B4-8E14DDB89166}"/>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1DEF8242-3CC4-4AE6-8EB7-209ACE300AC6}"/>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E7781C0B-D36E-4A59-A1C2-A2953BE20816}"/>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3A86BCD4-9B4B-4450-B4EF-29DF2D4258F6}"/>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B767D7F5-8378-4944-AAC6-3543A4F39C8E}"/>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9EF1A429-7C5A-4E33-B94C-226437C9A9FB}"/>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B71FBE31-3797-43B2-A053-C4AC01A86B2C}"/>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53714BB-7C01-43E4-89B1-F43FBEE68F8E}"/>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990E2B6-F3A9-4B64-8A83-DE3F820BD59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C273A05F-A5E9-4DB4-A72D-DFE686284A7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C039895-8250-47E3-A513-705CE16AB7F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7F75C23F-B6AF-440C-9647-3C80CE026486}"/>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50C78F0D-201D-4DF5-9BF4-EE3E5111D544}"/>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64726A92-F2CD-4575-B472-0506E7A93D3D}"/>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60298FF1-5EBE-4E05-BD3E-398BB7BAD7A2}"/>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7659F34E-BB79-4F8F-B863-020B5BFBF5C9}"/>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A8E154A1-7625-4364-8990-17CA77ECFA1A}"/>
            </a:ext>
          </a:extLst>
        </xdr:cNvPr>
        <xdr:cNvCxnSpPr/>
      </xdr:nvCxnSpPr>
      <xdr:spPr>
        <a:xfrm>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29A693EA-3578-4E5D-AD32-A6C03BFB3D28}"/>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777A60A3-B0D5-40CD-B969-F48D24DF3A1A}"/>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68B46A4B-BC47-46DE-865E-38224835B735}"/>
            </a:ext>
          </a:extLst>
        </xdr:cNvPr>
        <xdr:cNvCxnSpPr/>
      </xdr:nvCxnSpPr>
      <xdr:spPr>
        <a:xfrm>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BF019B6A-730D-40B3-B40E-EBE7DC9DDCF8}"/>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D312FAFE-8940-410E-9994-7D032D49AA39}"/>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71F4E373-AA81-43F7-BAD1-B804AD0788CE}"/>
            </a:ext>
          </a:extLst>
        </xdr:cNvPr>
        <xdr:cNvCxnSpPr/>
      </xdr:nvCxnSpPr>
      <xdr:spPr>
        <a:xfrm>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ACB77B96-B0C6-4C00-8F91-5D10E6BE64C6}"/>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48A284C-B654-482B-9B08-ED03E2441DD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DF0C8B40-5C0E-47CA-91FE-D50EBBB5A49A}"/>
            </a:ext>
          </a:extLst>
        </xdr:cNvPr>
        <xdr:cNvCxnSpPr/>
      </xdr:nvCxnSpPr>
      <xdr:spPr>
        <a:xfrm flipV="1">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DF3EFA94-E038-4C42-9C48-E472B7934298}"/>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EBC72C00-E558-4C59-8F81-5C1E4EAED008}"/>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81F53B01-3798-425E-AEE0-5176C22D7963}"/>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6C3972B-5FBD-4795-8D3C-41B50D5A12FC}"/>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D275ADF-D178-46EE-A096-3CA16E0E9F2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FFE0D68-2BA4-40E8-A641-96AFF9FBF84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A0E9264-A6C5-498D-8326-60D962A59DB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E2E8982-4FB3-4673-B2E0-533267B77DF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9CE2BFD-FB77-4984-BEB5-A7957FFCD5F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B98FAC73-F8C3-4B5E-AB8C-77CEE873C7BE}"/>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ADFBBB4B-D7CA-4F8C-AA43-6D6D318B3FE5}"/>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ED59B5E8-2557-4B3E-9BEB-67C3B49579C2}"/>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a:extLst>
            <a:ext uri="{FF2B5EF4-FFF2-40B4-BE49-F238E27FC236}">
              <a16:creationId xmlns:a16="http://schemas.microsoft.com/office/drawing/2014/main" id="{E596DAA5-ABF0-4786-A541-EEC5EA1C0AFA}"/>
            </a:ext>
          </a:extLst>
        </xdr:cNvPr>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56B7C882-E222-4753-93C0-3B7552379D87}"/>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B81476EE-B665-43E2-8006-716AE046C2F8}"/>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83D887A0-4089-4FC2-8EE0-5BD2C8CF8107}"/>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a:extLst>
            <a:ext uri="{FF2B5EF4-FFF2-40B4-BE49-F238E27FC236}">
              <a16:creationId xmlns:a16="http://schemas.microsoft.com/office/drawing/2014/main" id="{05C75CCA-BA6E-4489-9BA6-1A254F386743}"/>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56D1CD67-0265-408F-BFB4-B3605B4522D6}"/>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52B4F91B-68B3-4791-A216-338CD02BA4CF}"/>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567D5F71-9713-4FDE-A612-EEDE98FC57AF}"/>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A9055C3-6E5C-442D-813C-B56E7352AF2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BE654250-899F-4B91-B8CB-AB7136B595D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4E92B5DE-D432-4ACB-B31A-AFB48EFBC53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7D4F3489-78B1-4D43-B266-E919DD30755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A7A2760-8018-485C-8D41-54AC565E36F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48D5777F-A012-4E3E-835F-35F4EE31A16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4389BBBA-4CBE-4F59-82D9-E34A2C2D6AA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C3C6B8C-CD89-4EF9-BA33-E7CBFA0D103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A559ABC0-270F-47A3-97C2-A87EFAD2EFB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DE908C7D-59FD-48CA-81B8-162C4843157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1B973DF-8276-481D-ADBE-5D9C4CCBC79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6BA67B9-F1CD-4DE8-A5DE-B2B2564FFCB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ポイント低く、茨城県平均と比較すると</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ポイント低く、全国平均からは</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ポイント低い指標となっている。令和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年度は、新型コロナウイルスによる事業の中止により他団体よりも低い数値であるが、事業の再開などにより経常収支比率は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ポイント上昇した。　今後、社会保障関係経費の増加が見込まれるが、公債費の抑制に努める等、経常経費の削減に努める。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6EE750BD-83D8-480D-BD31-ACB6C213C14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3F91BB17-9AE5-4D74-9644-3465977486B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8DEE390-D9B0-4365-A019-57B2B519F19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484A7FFA-E14B-4FE5-A7BA-2C5853889A6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9FD78FEA-1238-40E1-B991-0348EF2B0DDD}"/>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53FB08D6-C406-432F-94C0-67991898097E}"/>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65A31839-84F7-431D-A3BC-A1160FC5D0DC}"/>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227F2499-B46C-414B-A512-2858F5661B37}"/>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242FF6AD-5CC6-4930-830F-5C90DE02C7E6}"/>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8F74EFA7-8DEF-452A-8320-1403C45A6F71}"/>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3F25E7AC-2D65-4D88-9B5D-338AB1933FA6}"/>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3E7DAA22-9B1D-4541-B968-3B99ED21D51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60AB516A-36DF-451E-9C21-A7537547F2A1}"/>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69458FD2-94F0-4288-A51C-92CECD80AB1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C5ABDD00-DE85-4E01-9B04-A9B86F64829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170A5266-9243-413D-867D-38E1498098A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EB13C3EC-6343-4265-A603-9534D7BC3078}"/>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64A7A46C-9F75-4B89-9923-49F59D760195}"/>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6B4324A2-DE05-4CC0-89E6-A80D2A62AE27}"/>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5775E5D0-CA75-485D-8D0E-2C037A745A98}"/>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50FC463C-D26C-44AF-8D14-8CDE8428E418}"/>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60113</xdr:rowOff>
    </xdr:from>
    <xdr:to>
      <xdr:col>23</xdr:col>
      <xdr:colOff>133350</xdr:colOff>
      <xdr:row>60</xdr:row>
      <xdr:rowOff>17356</xdr:rowOff>
    </xdr:to>
    <xdr:cxnSp macro="">
      <xdr:nvCxnSpPr>
        <xdr:cNvPr id="132" name="直線コネクタ 131">
          <a:extLst>
            <a:ext uri="{FF2B5EF4-FFF2-40B4-BE49-F238E27FC236}">
              <a16:creationId xmlns:a16="http://schemas.microsoft.com/office/drawing/2014/main" id="{3C1AF4BB-68B4-42E6-8066-1785ED15BF7D}"/>
            </a:ext>
          </a:extLst>
        </xdr:cNvPr>
        <xdr:cNvCxnSpPr/>
      </xdr:nvCxnSpPr>
      <xdr:spPr>
        <a:xfrm>
          <a:off x="4114800" y="1017566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5D9C0212-3D6F-4F65-8807-6F3848C4AC7C}"/>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3E386296-9F72-48F1-90C2-CB4AA307C40F}"/>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60113</xdr:rowOff>
    </xdr:from>
    <xdr:to>
      <xdr:col>19</xdr:col>
      <xdr:colOff>133350</xdr:colOff>
      <xdr:row>61</xdr:row>
      <xdr:rowOff>30904</xdr:rowOff>
    </xdr:to>
    <xdr:cxnSp macro="">
      <xdr:nvCxnSpPr>
        <xdr:cNvPr id="135" name="直線コネクタ 134">
          <a:extLst>
            <a:ext uri="{FF2B5EF4-FFF2-40B4-BE49-F238E27FC236}">
              <a16:creationId xmlns:a16="http://schemas.microsoft.com/office/drawing/2014/main" id="{578881F0-1327-45E0-A96C-FC5FFBAE3175}"/>
            </a:ext>
          </a:extLst>
        </xdr:cNvPr>
        <xdr:cNvCxnSpPr/>
      </xdr:nvCxnSpPr>
      <xdr:spPr>
        <a:xfrm flipV="1">
          <a:off x="3225800" y="10175663"/>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12333A5E-F87A-4901-9B1E-2AAB7D54F9BA}"/>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B1FD5859-1EA1-4D75-958C-D5134D16848A}"/>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65</xdr:row>
      <xdr:rowOff>165523</xdr:rowOff>
    </xdr:to>
    <xdr:cxnSp macro="">
      <xdr:nvCxnSpPr>
        <xdr:cNvPr id="138" name="直線コネクタ 137">
          <a:extLst>
            <a:ext uri="{FF2B5EF4-FFF2-40B4-BE49-F238E27FC236}">
              <a16:creationId xmlns:a16="http://schemas.microsoft.com/office/drawing/2014/main" id="{F2E0978D-99D8-4A95-82DC-016B62355E84}"/>
            </a:ext>
          </a:extLst>
        </xdr:cNvPr>
        <xdr:cNvCxnSpPr/>
      </xdr:nvCxnSpPr>
      <xdr:spPr>
        <a:xfrm flipV="1">
          <a:off x="2336800" y="10489354"/>
          <a:ext cx="889000" cy="8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37A78B30-E945-49F1-952B-A7CAAB3A7D6B}"/>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99ADD842-8E96-4795-A092-893DF0359CE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165523</xdr:rowOff>
    </xdr:to>
    <xdr:cxnSp macro="">
      <xdr:nvCxnSpPr>
        <xdr:cNvPr id="141" name="直線コネクタ 140">
          <a:extLst>
            <a:ext uri="{FF2B5EF4-FFF2-40B4-BE49-F238E27FC236}">
              <a16:creationId xmlns:a16="http://schemas.microsoft.com/office/drawing/2014/main" id="{C179FA65-D962-42CA-A177-C9B8E9FFD454}"/>
            </a:ext>
          </a:extLst>
        </xdr:cNvPr>
        <xdr:cNvCxnSpPr/>
      </xdr:nvCxnSpPr>
      <xdr:spPr>
        <a:xfrm>
          <a:off x="1447800" y="1115695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DCBFBD88-91FE-46DE-9E8F-897ACFD9A318}"/>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a:extLst>
            <a:ext uri="{FF2B5EF4-FFF2-40B4-BE49-F238E27FC236}">
              <a16:creationId xmlns:a16="http://schemas.microsoft.com/office/drawing/2014/main" id="{58D2C831-43F9-41C7-A0C1-7CBD910D5327}"/>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C0FBC1C1-BDFC-4B1D-85FB-D140B965149B}"/>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C9F38051-8DBA-42E4-A56D-EED478444F36}"/>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8A392A1-4C7C-4896-A726-7C783D849BA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54E36C7-AA38-4DEA-A892-0C78F370CEB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DDD2AEA-D030-4923-9D4E-29806485C7E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ABAEAC2-188F-46A2-BADE-4D8D123D38C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ADB76FBA-166A-4FEA-9D7E-93A8FC1C063A}"/>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138006</xdr:rowOff>
    </xdr:from>
    <xdr:to>
      <xdr:col>23</xdr:col>
      <xdr:colOff>184150</xdr:colOff>
      <xdr:row>60</xdr:row>
      <xdr:rowOff>68156</xdr:rowOff>
    </xdr:to>
    <xdr:sp macro="" textlink="">
      <xdr:nvSpPr>
        <xdr:cNvPr id="151" name="楕円 150">
          <a:extLst>
            <a:ext uri="{FF2B5EF4-FFF2-40B4-BE49-F238E27FC236}">
              <a16:creationId xmlns:a16="http://schemas.microsoft.com/office/drawing/2014/main" id="{2AD6D5D3-50AC-464B-8DF2-E9E73E0206F0}"/>
            </a:ext>
          </a:extLst>
        </xdr:cNvPr>
        <xdr:cNvSpPr/>
      </xdr:nvSpPr>
      <xdr:spPr>
        <a:xfrm>
          <a:off x="4902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154533</xdr:rowOff>
    </xdr:from>
    <xdr:ext cx="762000" cy="259045"/>
    <xdr:sp macro="" textlink="">
      <xdr:nvSpPr>
        <xdr:cNvPr id="152" name="財政構造の弾力性該当値テキスト">
          <a:extLst>
            <a:ext uri="{FF2B5EF4-FFF2-40B4-BE49-F238E27FC236}">
              <a16:creationId xmlns:a16="http://schemas.microsoft.com/office/drawing/2014/main" id="{A7236DDA-52A5-4D04-89B0-3A29323DB70B}"/>
            </a:ext>
          </a:extLst>
        </xdr:cNvPr>
        <xdr:cNvSpPr txBox="1"/>
      </xdr:nvSpPr>
      <xdr:spPr>
        <a:xfrm>
          <a:off x="5041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9313</xdr:rowOff>
    </xdr:from>
    <xdr:to>
      <xdr:col>19</xdr:col>
      <xdr:colOff>184150</xdr:colOff>
      <xdr:row>59</xdr:row>
      <xdr:rowOff>110913</xdr:rowOff>
    </xdr:to>
    <xdr:sp macro="" textlink="">
      <xdr:nvSpPr>
        <xdr:cNvPr id="153" name="楕円 152">
          <a:extLst>
            <a:ext uri="{FF2B5EF4-FFF2-40B4-BE49-F238E27FC236}">
              <a16:creationId xmlns:a16="http://schemas.microsoft.com/office/drawing/2014/main" id="{FC3759C0-11CB-45FE-864A-52461756D4B4}"/>
            </a:ext>
          </a:extLst>
        </xdr:cNvPr>
        <xdr:cNvSpPr/>
      </xdr:nvSpPr>
      <xdr:spPr>
        <a:xfrm>
          <a:off x="4064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121090</xdr:rowOff>
    </xdr:from>
    <xdr:ext cx="736600" cy="259045"/>
    <xdr:sp macro="" textlink="">
      <xdr:nvSpPr>
        <xdr:cNvPr id="154" name="テキスト ボックス 153">
          <a:extLst>
            <a:ext uri="{FF2B5EF4-FFF2-40B4-BE49-F238E27FC236}">
              <a16:creationId xmlns:a16="http://schemas.microsoft.com/office/drawing/2014/main" id="{0F80687E-6429-46DD-AE60-81AE5C1BB089}"/>
            </a:ext>
          </a:extLst>
        </xdr:cNvPr>
        <xdr:cNvSpPr txBox="1"/>
      </xdr:nvSpPr>
      <xdr:spPr>
        <a:xfrm>
          <a:off x="3733800" y="98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151554</xdr:rowOff>
    </xdr:from>
    <xdr:to>
      <xdr:col>15</xdr:col>
      <xdr:colOff>133350</xdr:colOff>
      <xdr:row>61</xdr:row>
      <xdr:rowOff>81704</xdr:rowOff>
    </xdr:to>
    <xdr:sp macro="" textlink="">
      <xdr:nvSpPr>
        <xdr:cNvPr id="155" name="楕円 154">
          <a:extLst>
            <a:ext uri="{FF2B5EF4-FFF2-40B4-BE49-F238E27FC236}">
              <a16:creationId xmlns:a16="http://schemas.microsoft.com/office/drawing/2014/main" id="{ECF8DE8C-BCED-4E4E-B460-B5930251B345}"/>
            </a:ext>
          </a:extLst>
        </xdr:cNvPr>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56" name="テキスト ボックス 155">
          <a:extLst>
            <a:ext uri="{FF2B5EF4-FFF2-40B4-BE49-F238E27FC236}">
              <a16:creationId xmlns:a16="http://schemas.microsoft.com/office/drawing/2014/main" id="{D551297B-F51D-4FA7-B971-6033CBD0718D}"/>
            </a:ext>
          </a:extLst>
        </xdr:cNvPr>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114723</xdr:rowOff>
    </xdr:from>
    <xdr:to>
      <xdr:col>11</xdr:col>
      <xdr:colOff>82550</xdr:colOff>
      <xdr:row>66</xdr:row>
      <xdr:rowOff>44873</xdr:rowOff>
    </xdr:to>
    <xdr:sp macro="" textlink="">
      <xdr:nvSpPr>
        <xdr:cNvPr id="157" name="楕円 156">
          <a:extLst>
            <a:ext uri="{FF2B5EF4-FFF2-40B4-BE49-F238E27FC236}">
              <a16:creationId xmlns:a16="http://schemas.microsoft.com/office/drawing/2014/main" id="{69DBAB97-65B5-4BDB-976D-F63D58571D60}"/>
            </a:ext>
          </a:extLst>
        </xdr:cNvPr>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58" name="テキスト ボックス 157">
          <a:extLst>
            <a:ext uri="{FF2B5EF4-FFF2-40B4-BE49-F238E27FC236}">
              <a16:creationId xmlns:a16="http://schemas.microsoft.com/office/drawing/2014/main" id="{925951AD-D015-43D6-9FF3-1321F9A02AC5}"/>
            </a:ext>
          </a:extLst>
        </xdr:cNvPr>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9" name="楕円 158">
          <a:extLst>
            <a:ext uri="{FF2B5EF4-FFF2-40B4-BE49-F238E27FC236}">
              <a16:creationId xmlns:a16="http://schemas.microsoft.com/office/drawing/2014/main" id="{E3B7ABCD-441B-4DE1-B705-2C3D9DB36F3A}"/>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0" name="テキスト ボックス 159">
          <a:extLst>
            <a:ext uri="{FF2B5EF4-FFF2-40B4-BE49-F238E27FC236}">
              <a16:creationId xmlns:a16="http://schemas.microsoft.com/office/drawing/2014/main" id="{63166B1E-5E7D-4719-B94E-F634E703811A}"/>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DBF1FF90-5BEC-4DFB-AC19-AE3CCAE0C6D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E11822AA-7D7F-424D-89BD-063F8461B35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AC091A96-E486-410A-B25F-BB338F68B33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1CF3BC01-2809-4DCE-A72A-814781B28CD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CB6B1A21-6606-4883-A7C7-646734AD8F5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3AB098F6-CA2E-48C1-ADD6-7D2E0C9905F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A2FF4AE-2847-4938-B376-E71DB3D5946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A60AE99-2DF6-4FEB-AF12-EAC0EDAB765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32406640-2739-45B9-85E8-29A77E6850A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A26CDC28-BCDD-4315-ACC7-E38A815B270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EDCFCFCA-3799-4368-9B22-C2F188FCFDC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D4492C5-252D-4B49-8004-1B645E5AE70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3C537F97-90E3-4310-A164-B9C923DEDD6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類似団体平均と比較すると、</a:t>
          </a:r>
          <a:r>
            <a:rPr kumimoji="1" lang="en-US" altLang="ja-JP" sz="1100" b="0" i="0" baseline="0">
              <a:solidFill>
                <a:schemeClr val="dk1"/>
              </a:solidFill>
              <a:effectLst/>
              <a:latin typeface="+mn-lt"/>
              <a:ea typeface="+mn-ea"/>
              <a:cs typeface="+mn-cs"/>
            </a:rPr>
            <a:t>20,828</a:t>
          </a:r>
          <a:r>
            <a:rPr kumimoji="1" lang="ja-JP" altLang="ja-JP" sz="1100" b="0" i="0" baseline="0">
              <a:solidFill>
                <a:schemeClr val="dk1"/>
              </a:solidFill>
              <a:effectLst/>
              <a:latin typeface="+mn-lt"/>
              <a:ea typeface="+mn-ea"/>
              <a:cs typeface="+mn-cs"/>
            </a:rPr>
            <a:t>円低く、茨城県平均と比較すると、</a:t>
          </a:r>
          <a:r>
            <a:rPr kumimoji="1" lang="en-US" altLang="ja-JP" sz="1100" b="0" i="0" baseline="0">
              <a:solidFill>
                <a:schemeClr val="dk1"/>
              </a:solidFill>
              <a:effectLst/>
              <a:latin typeface="+mn-lt"/>
              <a:ea typeface="+mn-ea"/>
              <a:cs typeface="+mn-cs"/>
            </a:rPr>
            <a:t>16,367</a:t>
          </a:r>
          <a:r>
            <a:rPr kumimoji="1" lang="ja-JP" altLang="ja-JP" sz="1100" b="0" i="0" baseline="0">
              <a:solidFill>
                <a:schemeClr val="dk1"/>
              </a:solidFill>
              <a:effectLst/>
              <a:latin typeface="+mn-lt"/>
              <a:ea typeface="+mn-ea"/>
              <a:cs typeface="+mn-cs"/>
            </a:rPr>
            <a:t>円高く、全国平均からは</a:t>
          </a:r>
          <a:r>
            <a:rPr kumimoji="1" lang="en-US" altLang="ja-JP" sz="1100" b="0" i="0" baseline="0">
              <a:solidFill>
                <a:schemeClr val="dk1"/>
              </a:solidFill>
              <a:effectLst/>
              <a:latin typeface="+mn-lt"/>
              <a:ea typeface="+mn-ea"/>
              <a:cs typeface="+mn-cs"/>
            </a:rPr>
            <a:t>1,201</a:t>
          </a:r>
          <a:r>
            <a:rPr kumimoji="1" lang="ja-JP" altLang="ja-JP" sz="1100" b="0" i="0" baseline="0">
              <a:solidFill>
                <a:schemeClr val="dk1"/>
              </a:solidFill>
              <a:effectLst/>
              <a:latin typeface="+mn-lt"/>
              <a:ea typeface="+mn-ea"/>
              <a:cs typeface="+mn-cs"/>
            </a:rPr>
            <a:t>円高い金額となっている。人件費については、定員管理計画に基づく職員数の削減を進めてきた効果は出ていると思われる。一方、物件費については、公共施設の老朽化などによる維持管理に係る経費が上昇傾向にあり、今後も費用対効果を検証しながら、より効率的な事業の実施や施設の管理を行えるよ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2A0846DE-35CB-4CE6-AA89-317836F04597}"/>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4BDA46F2-D558-46AC-A4CD-A63A91012E3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41CB7B9-8B5A-4CD5-BFED-97ECF959D49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D9B19ADF-21B6-4825-ABE3-531E0C768B0D}"/>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3AFA9BDD-47D0-4323-BD56-A6F5837A175F}"/>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A5D70B76-C507-4FE1-A8C9-CECAC50549E2}"/>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6C91019A-FA40-4291-BC40-38CE70E83B79}"/>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AB6CF255-1481-4A1F-9443-F8AF153D873D}"/>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7CA437E2-DFAC-433D-A633-5B9CA2624C52}"/>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84743A03-5FC1-447A-9401-089A1ED3E12B}"/>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91D259E-1A43-40E1-ABD6-A52050923B7F}"/>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D196DCCA-AAAF-49FF-AF91-73699236498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A8EF02BB-CA2E-40EE-B77F-98F14D86456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5C3483BF-B5FE-4713-BF2D-F8782BE7C81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4E56ADB5-B711-4696-9EC1-93D12276054A}"/>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C535BA64-216A-4788-9FF3-923CB880329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19E1C423-9DCB-4C67-98B4-99B4EC1A075C}"/>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8EA5E659-EA2B-4254-B3DE-5BB35E100BA2}"/>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CEC5F107-8278-4A7B-9305-55E93A84D3D6}"/>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BBBB9A36-F684-4C09-BD12-7B1D3E25E341}"/>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2959AB27-1EBE-440C-AA08-FFBDBD63694F}"/>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964</xdr:rowOff>
    </xdr:from>
    <xdr:to>
      <xdr:col>23</xdr:col>
      <xdr:colOff>133350</xdr:colOff>
      <xdr:row>83</xdr:row>
      <xdr:rowOff>43748</xdr:rowOff>
    </xdr:to>
    <xdr:cxnSp macro="">
      <xdr:nvCxnSpPr>
        <xdr:cNvPr id="195" name="直線コネクタ 194">
          <a:extLst>
            <a:ext uri="{FF2B5EF4-FFF2-40B4-BE49-F238E27FC236}">
              <a16:creationId xmlns:a16="http://schemas.microsoft.com/office/drawing/2014/main" id="{B1B47915-5F2A-4EE8-BFF6-FF0117BA124B}"/>
            </a:ext>
          </a:extLst>
        </xdr:cNvPr>
        <xdr:cNvCxnSpPr/>
      </xdr:nvCxnSpPr>
      <xdr:spPr>
        <a:xfrm>
          <a:off x="4114800" y="14231314"/>
          <a:ext cx="838200" cy="4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5C50A70B-879F-4739-8CD0-380ACF6B2B1A}"/>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6D1B4DD1-33AB-4CAE-A023-665A08565605}"/>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126519</xdr:rowOff>
    </xdr:from>
    <xdr:to>
      <xdr:col>19</xdr:col>
      <xdr:colOff>133350</xdr:colOff>
      <xdr:row>83</xdr:row>
      <xdr:rowOff>964</xdr:rowOff>
    </xdr:to>
    <xdr:cxnSp macro="">
      <xdr:nvCxnSpPr>
        <xdr:cNvPr id="198" name="直線コネクタ 197">
          <a:extLst>
            <a:ext uri="{FF2B5EF4-FFF2-40B4-BE49-F238E27FC236}">
              <a16:creationId xmlns:a16="http://schemas.microsoft.com/office/drawing/2014/main" id="{9668ACD6-7AA8-480C-91B2-1C2FFCE1AB4B}"/>
            </a:ext>
          </a:extLst>
        </xdr:cNvPr>
        <xdr:cNvCxnSpPr/>
      </xdr:nvCxnSpPr>
      <xdr:spPr>
        <a:xfrm>
          <a:off x="3225800" y="14185419"/>
          <a:ext cx="889000" cy="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6D125C80-CD50-41D2-BD4A-7322400FE29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DC5B4888-9583-45B0-932B-DA9C681C0089}"/>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62173</xdr:rowOff>
    </xdr:from>
    <xdr:to>
      <xdr:col>15</xdr:col>
      <xdr:colOff>82550</xdr:colOff>
      <xdr:row>82</xdr:row>
      <xdr:rowOff>126519</xdr:rowOff>
    </xdr:to>
    <xdr:cxnSp macro="">
      <xdr:nvCxnSpPr>
        <xdr:cNvPr id="201" name="直線コネクタ 200">
          <a:extLst>
            <a:ext uri="{FF2B5EF4-FFF2-40B4-BE49-F238E27FC236}">
              <a16:creationId xmlns:a16="http://schemas.microsoft.com/office/drawing/2014/main" id="{84588872-00A0-4596-AD1C-559BEBE79309}"/>
            </a:ext>
          </a:extLst>
        </xdr:cNvPr>
        <xdr:cNvCxnSpPr/>
      </xdr:nvCxnSpPr>
      <xdr:spPr>
        <a:xfrm>
          <a:off x="2336800" y="1412107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2E82F6C8-3CF6-4887-9EB5-B507D39C4E2C}"/>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5D7E1FF8-ED0D-4226-8E01-3BC2D01A38D8}"/>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6601</xdr:rowOff>
    </xdr:from>
    <xdr:to>
      <xdr:col>11</xdr:col>
      <xdr:colOff>31750</xdr:colOff>
      <xdr:row>82</xdr:row>
      <xdr:rowOff>62173</xdr:rowOff>
    </xdr:to>
    <xdr:cxnSp macro="">
      <xdr:nvCxnSpPr>
        <xdr:cNvPr id="204" name="直線コネクタ 203">
          <a:extLst>
            <a:ext uri="{FF2B5EF4-FFF2-40B4-BE49-F238E27FC236}">
              <a16:creationId xmlns:a16="http://schemas.microsoft.com/office/drawing/2014/main" id="{F233F6D9-DB11-4811-990F-530ABA957BA3}"/>
            </a:ext>
          </a:extLst>
        </xdr:cNvPr>
        <xdr:cNvCxnSpPr/>
      </xdr:nvCxnSpPr>
      <xdr:spPr>
        <a:xfrm>
          <a:off x="1447800" y="14065501"/>
          <a:ext cx="8890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160C4209-7C8B-4CA0-8AD3-743DD46209D4}"/>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763FD5C8-6794-442B-86CE-38A987EFCCAB}"/>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7FDABBA7-7C39-4BE2-A148-0B73BCE708B2}"/>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7CBA053D-1CB6-4510-92DD-D8B7562C4FDD}"/>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E71E4A3-F658-4185-A584-C96D077AF1B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3BE1AA3-62ED-42DA-8E57-C1348C95A99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31FF4AF-AF65-4A01-9771-C84EE6741EA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961AA49-A3D3-4EB0-93F6-FBC3FB91363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A3AA1CA-0072-43F1-8EA3-92083FC8102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164398</xdr:rowOff>
    </xdr:from>
    <xdr:to>
      <xdr:col>23</xdr:col>
      <xdr:colOff>184150</xdr:colOff>
      <xdr:row>83</xdr:row>
      <xdr:rowOff>94548</xdr:rowOff>
    </xdr:to>
    <xdr:sp macro="" textlink="">
      <xdr:nvSpPr>
        <xdr:cNvPr id="214" name="楕円 213">
          <a:extLst>
            <a:ext uri="{FF2B5EF4-FFF2-40B4-BE49-F238E27FC236}">
              <a16:creationId xmlns:a16="http://schemas.microsoft.com/office/drawing/2014/main" id="{10D8A264-A891-4FCA-8337-E72A0886097B}"/>
            </a:ext>
          </a:extLst>
        </xdr:cNvPr>
        <xdr:cNvSpPr/>
      </xdr:nvSpPr>
      <xdr:spPr>
        <a:xfrm>
          <a:off x="4902200" y="1422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9475</xdr:rowOff>
    </xdr:from>
    <xdr:ext cx="762000" cy="259045"/>
    <xdr:sp macro="" textlink="">
      <xdr:nvSpPr>
        <xdr:cNvPr id="215" name="人件費・物件費等の状況該当値テキスト">
          <a:extLst>
            <a:ext uri="{FF2B5EF4-FFF2-40B4-BE49-F238E27FC236}">
              <a16:creationId xmlns:a16="http://schemas.microsoft.com/office/drawing/2014/main" id="{3FF13A58-6AC4-4B0C-B4C9-B89B2D7A6703}"/>
            </a:ext>
          </a:extLst>
        </xdr:cNvPr>
        <xdr:cNvSpPr txBox="1"/>
      </xdr:nvSpPr>
      <xdr:spPr>
        <a:xfrm>
          <a:off x="5041900" y="1406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121614</xdr:rowOff>
    </xdr:from>
    <xdr:to>
      <xdr:col>19</xdr:col>
      <xdr:colOff>184150</xdr:colOff>
      <xdr:row>83</xdr:row>
      <xdr:rowOff>51764</xdr:rowOff>
    </xdr:to>
    <xdr:sp macro="" textlink="">
      <xdr:nvSpPr>
        <xdr:cNvPr id="216" name="楕円 215">
          <a:extLst>
            <a:ext uri="{FF2B5EF4-FFF2-40B4-BE49-F238E27FC236}">
              <a16:creationId xmlns:a16="http://schemas.microsoft.com/office/drawing/2014/main" id="{5885C511-3F90-435A-9891-139CF8BF5FFF}"/>
            </a:ext>
          </a:extLst>
        </xdr:cNvPr>
        <xdr:cNvSpPr/>
      </xdr:nvSpPr>
      <xdr:spPr>
        <a:xfrm>
          <a:off x="4064000" y="141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61941</xdr:rowOff>
    </xdr:from>
    <xdr:ext cx="736600" cy="259045"/>
    <xdr:sp macro="" textlink="">
      <xdr:nvSpPr>
        <xdr:cNvPr id="217" name="テキスト ボックス 216">
          <a:extLst>
            <a:ext uri="{FF2B5EF4-FFF2-40B4-BE49-F238E27FC236}">
              <a16:creationId xmlns:a16="http://schemas.microsoft.com/office/drawing/2014/main" id="{728AB8BF-EDDD-4E32-BD08-54942F8F9A0E}"/>
            </a:ext>
          </a:extLst>
        </xdr:cNvPr>
        <xdr:cNvSpPr txBox="1"/>
      </xdr:nvSpPr>
      <xdr:spPr>
        <a:xfrm>
          <a:off x="3733800" y="13949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75719</xdr:rowOff>
    </xdr:from>
    <xdr:to>
      <xdr:col>15</xdr:col>
      <xdr:colOff>133350</xdr:colOff>
      <xdr:row>83</xdr:row>
      <xdr:rowOff>5869</xdr:rowOff>
    </xdr:to>
    <xdr:sp macro="" textlink="">
      <xdr:nvSpPr>
        <xdr:cNvPr id="218" name="楕円 217">
          <a:extLst>
            <a:ext uri="{FF2B5EF4-FFF2-40B4-BE49-F238E27FC236}">
              <a16:creationId xmlns:a16="http://schemas.microsoft.com/office/drawing/2014/main" id="{1D37C295-07B2-44EE-A257-CC3E74B5E945}"/>
            </a:ext>
          </a:extLst>
        </xdr:cNvPr>
        <xdr:cNvSpPr/>
      </xdr:nvSpPr>
      <xdr:spPr>
        <a:xfrm>
          <a:off x="3175000" y="141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16046</xdr:rowOff>
    </xdr:from>
    <xdr:ext cx="762000" cy="259045"/>
    <xdr:sp macro="" textlink="">
      <xdr:nvSpPr>
        <xdr:cNvPr id="219" name="テキスト ボックス 218">
          <a:extLst>
            <a:ext uri="{FF2B5EF4-FFF2-40B4-BE49-F238E27FC236}">
              <a16:creationId xmlns:a16="http://schemas.microsoft.com/office/drawing/2014/main" id="{1C4C95D7-74DE-4B83-B5F7-2ABFEEFA15DB}"/>
            </a:ext>
          </a:extLst>
        </xdr:cNvPr>
        <xdr:cNvSpPr txBox="1"/>
      </xdr:nvSpPr>
      <xdr:spPr>
        <a:xfrm>
          <a:off x="2844800" y="1390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11373</xdr:rowOff>
    </xdr:from>
    <xdr:to>
      <xdr:col>11</xdr:col>
      <xdr:colOff>82550</xdr:colOff>
      <xdr:row>82</xdr:row>
      <xdr:rowOff>112973</xdr:rowOff>
    </xdr:to>
    <xdr:sp macro="" textlink="">
      <xdr:nvSpPr>
        <xdr:cNvPr id="220" name="楕円 219">
          <a:extLst>
            <a:ext uri="{FF2B5EF4-FFF2-40B4-BE49-F238E27FC236}">
              <a16:creationId xmlns:a16="http://schemas.microsoft.com/office/drawing/2014/main" id="{5A33F411-6033-421F-9F97-48AB9C082116}"/>
            </a:ext>
          </a:extLst>
        </xdr:cNvPr>
        <xdr:cNvSpPr/>
      </xdr:nvSpPr>
      <xdr:spPr>
        <a:xfrm>
          <a:off x="2286000" y="140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123150</xdr:rowOff>
    </xdr:from>
    <xdr:ext cx="762000" cy="259045"/>
    <xdr:sp macro="" textlink="">
      <xdr:nvSpPr>
        <xdr:cNvPr id="221" name="テキスト ボックス 220">
          <a:extLst>
            <a:ext uri="{FF2B5EF4-FFF2-40B4-BE49-F238E27FC236}">
              <a16:creationId xmlns:a16="http://schemas.microsoft.com/office/drawing/2014/main" id="{BBAE9DB0-F2CB-40C5-A83A-4F2739DD8057}"/>
            </a:ext>
          </a:extLst>
        </xdr:cNvPr>
        <xdr:cNvSpPr txBox="1"/>
      </xdr:nvSpPr>
      <xdr:spPr>
        <a:xfrm>
          <a:off x="1955800" y="1383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127251</xdr:rowOff>
    </xdr:from>
    <xdr:to>
      <xdr:col>7</xdr:col>
      <xdr:colOff>31750</xdr:colOff>
      <xdr:row>82</xdr:row>
      <xdr:rowOff>57401</xdr:rowOff>
    </xdr:to>
    <xdr:sp macro="" textlink="">
      <xdr:nvSpPr>
        <xdr:cNvPr id="222" name="楕円 221">
          <a:extLst>
            <a:ext uri="{FF2B5EF4-FFF2-40B4-BE49-F238E27FC236}">
              <a16:creationId xmlns:a16="http://schemas.microsoft.com/office/drawing/2014/main" id="{26093FE2-1F47-4234-B431-371F6D6A32A0}"/>
            </a:ext>
          </a:extLst>
        </xdr:cNvPr>
        <xdr:cNvSpPr/>
      </xdr:nvSpPr>
      <xdr:spPr>
        <a:xfrm>
          <a:off x="1397000" y="140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67578</xdr:rowOff>
    </xdr:from>
    <xdr:ext cx="762000" cy="259045"/>
    <xdr:sp macro="" textlink="">
      <xdr:nvSpPr>
        <xdr:cNvPr id="223" name="テキスト ボックス 222">
          <a:extLst>
            <a:ext uri="{FF2B5EF4-FFF2-40B4-BE49-F238E27FC236}">
              <a16:creationId xmlns:a16="http://schemas.microsoft.com/office/drawing/2014/main" id="{A9C6ADA5-8E7E-41C6-A916-53238F0812E5}"/>
            </a:ext>
          </a:extLst>
        </xdr:cNvPr>
        <xdr:cNvSpPr txBox="1"/>
      </xdr:nvSpPr>
      <xdr:spPr>
        <a:xfrm>
          <a:off x="1066800" y="1378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F5ABB1ED-6FF3-444B-976B-D7ACAFA76F1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AFF9ABE5-61F2-4A97-8EF7-AE80B1591E1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E214EAEB-E5DE-4D59-8EBA-EEB683407F8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64D57A8D-5408-4D9A-A93E-F8A2EA6EC30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B6B8AD00-003B-4914-B24E-935602081DD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9C052B83-0333-4D6D-B243-0EB21677189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47DB54F8-F774-40BB-9057-773EBA16647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AC067C11-EB83-48BA-B5F0-3A9E6BD7BF4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8F41A6A2-6EF5-48BF-8C45-D40FE08BD84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2355AE0C-58AD-4280-BDC2-CC820345E51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CB6F7B9B-C32D-4C42-B358-01513BC187F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A8111E10-4C15-481C-964C-D151FF258D7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D0040295-4999-4563-8050-3E4301A6A94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類似団体平均と比較すると</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ポイント高く、全国市平均と比較すると</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ポイント低い状況である。ほぼ横ばいの推移となっており、今後も、職務・職責に応じた適正な給与体系の構築に努めていく。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5A63E71-263B-4BD1-B7CB-7B29256F4F9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F97900BB-5913-4445-8A48-B86BC10AB6C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7E836374-E3A0-476B-BDFB-A192D0FF0776}"/>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AC2C2D3E-DDC9-43A9-9488-EB0BA7DC8554}"/>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B77210C7-5A20-4F44-AB2B-40F43A87C697}"/>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E473F4CE-4D58-44BD-A468-EB4F38BD8E23}"/>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C797ED93-E9CE-4A80-A22C-321D6179FF2E}"/>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AB646A93-C622-44F1-BEE6-A423A759C9F2}"/>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696E1D82-7BB4-4FC6-8EF3-94B7D88341F3}"/>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947C4F4C-FE0A-4086-8026-4F68C7058374}"/>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AAF6A5A4-B022-41F7-82DA-5390837B33FB}"/>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F2F28E76-CDD9-4949-86CD-37008371BCC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27A7A545-3D6A-48F4-A81B-AAD40842CBE9}"/>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3811FAF5-E23A-49A6-8E0F-454F0420481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614E28EB-9F85-4332-9125-0300E1985D9D}"/>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95FCCB1F-3A86-4E6C-BEEE-CD007CA93FD1}"/>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20CD83D5-25A7-4DCF-A6F9-960BC69F442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4DE25D5E-3606-443A-A41B-FB3A31E6A73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23D11543-29A0-40F1-8ADB-A7123C69AEF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852E7F38-0792-47CF-8999-8505EB24CADE}"/>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9B915C75-3B6D-4C3C-AECD-D71874C7485A}"/>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178B7E73-50C2-49AC-911C-C886AB2C3BC1}"/>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6D59D7C6-0AC7-479E-B53B-49D1F56B1A89}"/>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623CA696-9025-467B-8540-BB3555332F3A}"/>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16669</xdr:rowOff>
    </xdr:from>
    <xdr:to>
      <xdr:col>81</xdr:col>
      <xdr:colOff>44450</xdr:colOff>
      <xdr:row>85</xdr:row>
      <xdr:rowOff>76994</xdr:rowOff>
    </xdr:to>
    <xdr:cxnSp macro="">
      <xdr:nvCxnSpPr>
        <xdr:cNvPr id="261" name="直線コネクタ 260">
          <a:extLst>
            <a:ext uri="{FF2B5EF4-FFF2-40B4-BE49-F238E27FC236}">
              <a16:creationId xmlns:a16="http://schemas.microsoft.com/office/drawing/2014/main" id="{EF2073CF-5CE0-45B4-A237-24B3EA24F135}"/>
            </a:ext>
          </a:extLst>
        </xdr:cNvPr>
        <xdr:cNvCxnSpPr/>
      </xdr:nvCxnSpPr>
      <xdr:spPr>
        <a:xfrm>
          <a:off x="16179800" y="1458991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AE86F7E4-380C-409D-B331-21E91D2B78E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486F9A7F-8742-4484-B844-3DA524264BD4}"/>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16669</xdr:rowOff>
    </xdr:from>
    <xdr:to>
      <xdr:col>77</xdr:col>
      <xdr:colOff>44450</xdr:colOff>
      <xdr:row>85</xdr:row>
      <xdr:rowOff>46831</xdr:rowOff>
    </xdr:to>
    <xdr:cxnSp macro="">
      <xdr:nvCxnSpPr>
        <xdr:cNvPr id="264" name="直線コネクタ 263">
          <a:extLst>
            <a:ext uri="{FF2B5EF4-FFF2-40B4-BE49-F238E27FC236}">
              <a16:creationId xmlns:a16="http://schemas.microsoft.com/office/drawing/2014/main" id="{914E9F81-D33A-404A-8ACF-B63C3E99F165}"/>
            </a:ext>
          </a:extLst>
        </xdr:cNvPr>
        <xdr:cNvCxnSpPr/>
      </xdr:nvCxnSpPr>
      <xdr:spPr>
        <a:xfrm flipV="1">
          <a:off x="15290800" y="1458991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E2A56836-6D22-464D-9755-5A02B6DC49E3}"/>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16096B4E-7418-4660-9B51-25253DB4B3A1}"/>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16669</xdr:rowOff>
    </xdr:from>
    <xdr:to>
      <xdr:col>72</xdr:col>
      <xdr:colOff>203200</xdr:colOff>
      <xdr:row>85</xdr:row>
      <xdr:rowOff>46831</xdr:rowOff>
    </xdr:to>
    <xdr:cxnSp macro="">
      <xdr:nvCxnSpPr>
        <xdr:cNvPr id="267" name="直線コネクタ 266">
          <a:extLst>
            <a:ext uri="{FF2B5EF4-FFF2-40B4-BE49-F238E27FC236}">
              <a16:creationId xmlns:a16="http://schemas.microsoft.com/office/drawing/2014/main" id="{B6F87FC5-A757-42A1-B445-B0898ABC0F8F}"/>
            </a:ext>
          </a:extLst>
        </xdr:cNvPr>
        <xdr:cNvCxnSpPr/>
      </xdr:nvCxnSpPr>
      <xdr:spPr>
        <a:xfrm>
          <a:off x="14401800" y="1458991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340E96C7-B249-4E59-8880-75E46644431B}"/>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43C4F833-3E34-46F2-AE45-2F1CD24B84D3}"/>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16669</xdr:rowOff>
    </xdr:from>
    <xdr:to>
      <xdr:col>68</xdr:col>
      <xdr:colOff>152400</xdr:colOff>
      <xdr:row>85</xdr:row>
      <xdr:rowOff>31750</xdr:rowOff>
    </xdr:to>
    <xdr:cxnSp macro="">
      <xdr:nvCxnSpPr>
        <xdr:cNvPr id="270" name="直線コネクタ 269">
          <a:extLst>
            <a:ext uri="{FF2B5EF4-FFF2-40B4-BE49-F238E27FC236}">
              <a16:creationId xmlns:a16="http://schemas.microsoft.com/office/drawing/2014/main" id="{FA211510-CAB1-4AD8-A9C0-4840F0D63E45}"/>
            </a:ext>
          </a:extLst>
        </xdr:cNvPr>
        <xdr:cNvCxnSpPr/>
      </xdr:nvCxnSpPr>
      <xdr:spPr>
        <a:xfrm flipV="1">
          <a:off x="13512800" y="1458991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E8B9DFAF-294F-474F-B2AE-90840C767CBD}"/>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EE457FE0-B245-4008-A159-F10A893A8AEA}"/>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23C579D8-918B-4F74-A87C-9460E6474591}"/>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CCA05526-6241-4B62-A544-ADC64319CE8B}"/>
            </a:ext>
          </a:extLst>
        </xdr:cNvPr>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04F3D92-DF77-43FD-B53D-B3B833A33B9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461A30B-DCAA-4BE7-A271-C33DB1A5A3E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A021D38F-35B3-49FC-83A6-7DCEEDD5F0B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A6E1B908-ACA4-43B4-946E-BEB524C9700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26B3B6F5-4697-4869-9A0C-7BC3FE79AF9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26194</xdr:rowOff>
    </xdr:from>
    <xdr:to>
      <xdr:col>81</xdr:col>
      <xdr:colOff>95250</xdr:colOff>
      <xdr:row>85</xdr:row>
      <xdr:rowOff>127794</xdr:rowOff>
    </xdr:to>
    <xdr:sp macro="" textlink="">
      <xdr:nvSpPr>
        <xdr:cNvPr id="280" name="楕円 279">
          <a:extLst>
            <a:ext uri="{FF2B5EF4-FFF2-40B4-BE49-F238E27FC236}">
              <a16:creationId xmlns:a16="http://schemas.microsoft.com/office/drawing/2014/main" id="{89A312E5-D09E-4999-83DF-B9F0147FF3F0}"/>
            </a:ext>
          </a:extLst>
        </xdr:cNvPr>
        <xdr:cNvSpPr/>
      </xdr:nvSpPr>
      <xdr:spPr>
        <a:xfrm>
          <a:off x="16967200" y="14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169721</xdr:rowOff>
    </xdr:from>
    <xdr:ext cx="762000" cy="259045"/>
    <xdr:sp macro="" textlink="">
      <xdr:nvSpPr>
        <xdr:cNvPr id="281" name="給与水準   （国との比較）該当値テキスト">
          <a:extLst>
            <a:ext uri="{FF2B5EF4-FFF2-40B4-BE49-F238E27FC236}">
              <a16:creationId xmlns:a16="http://schemas.microsoft.com/office/drawing/2014/main" id="{8C037B02-5E31-4674-B2AB-62AD7E0BF205}"/>
            </a:ext>
          </a:extLst>
        </xdr:cNvPr>
        <xdr:cNvSpPr txBox="1"/>
      </xdr:nvSpPr>
      <xdr:spPr>
        <a:xfrm>
          <a:off x="17106900" y="1457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137319</xdr:rowOff>
    </xdr:from>
    <xdr:to>
      <xdr:col>77</xdr:col>
      <xdr:colOff>95250</xdr:colOff>
      <xdr:row>85</xdr:row>
      <xdr:rowOff>67469</xdr:rowOff>
    </xdr:to>
    <xdr:sp macro="" textlink="">
      <xdr:nvSpPr>
        <xdr:cNvPr id="282" name="楕円 281">
          <a:extLst>
            <a:ext uri="{FF2B5EF4-FFF2-40B4-BE49-F238E27FC236}">
              <a16:creationId xmlns:a16="http://schemas.microsoft.com/office/drawing/2014/main" id="{00ABF62F-BBD3-4B66-B9B7-2052D68004A4}"/>
            </a:ext>
          </a:extLst>
        </xdr:cNvPr>
        <xdr:cNvSpPr/>
      </xdr:nvSpPr>
      <xdr:spPr>
        <a:xfrm>
          <a:off x="161290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52246</xdr:rowOff>
    </xdr:from>
    <xdr:ext cx="736600" cy="259045"/>
    <xdr:sp macro="" textlink="">
      <xdr:nvSpPr>
        <xdr:cNvPr id="283" name="テキスト ボックス 282">
          <a:extLst>
            <a:ext uri="{FF2B5EF4-FFF2-40B4-BE49-F238E27FC236}">
              <a16:creationId xmlns:a16="http://schemas.microsoft.com/office/drawing/2014/main" id="{AAA08E34-E3D8-4514-B28C-ECE0A8D564D1}"/>
            </a:ext>
          </a:extLst>
        </xdr:cNvPr>
        <xdr:cNvSpPr txBox="1"/>
      </xdr:nvSpPr>
      <xdr:spPr>
        <a:xfrm>
          <a:off x="15798800" y="1462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167481</xdr:rowOff>
    </xdr:from>
    <xdr:to>
      <xdr:col>73</xdr:col>
      <xdr:colOff>44450</xdr:colOff>
      <xdr:row>85</xdr:row>
      <xdr:rowOff>97631</xdr:rowOff>
    </xdr:to>
    <xdr:sp macro="" textlink="">
      <xdr:nvSpPr>
        <xdr:cNvPr id="284" name="楕円 283">
          <a:extLst>
            <a:ext uri="{FF2B5EF4-FFF2-40B4-BE49-F238E27FC236}">
              <a16:creationId xmlns:a16="http://schemas.microsoft.com/office/drawing/2014/main" id="{5876A553-F87E-49A3-B930-A8F1FC83C9C9}"/>
            </a:ext>
          </a:extLst>
        </xdr:cNvPr>
        <xdr:cNvSpPr/>
      </xdr:nvSpPr>
      <xdr:spPr>
        <a:xfrm>
          <a:off x="15240000" y="145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82408</xdr:rowOff>
    </xdr:from>
    <xdr:ext cx="762000" cy="259045"/>
    <xdr:sp macro="" textlink="">
      <xdr:nvSpPr>
        <xdr:cNvPr id="285" name="テキスト ボックス 284">
          <a:extLst>
            <a:ext uri="{FF2B5EF4-FFF2-40B4-BE49-F238E27FC236}">
              <a16:creationId xmlns:a16="http://schemas.microsoft.com/office/drawing/2014/main" id="{68A77493-A8A2-4D4E-8559-95660C377A39}"/>
            </a:ext>
          </a:extLst>
        </xdr:cNvPr>
        <xdr:cNvSpPr txBox="1"/>
      </xdr:nvSpPr>
      <xdr:spPr>
        <a:xfrm>
          <a:off x="14909800" y="146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137319</xdr:rowOff>
    </xdr:from>
    <xdr:to>
      <xdr:col>68</xdr:col>
      <xdr:colOff>203200</xdr:colOff>
      <xdr:row>85</xdr:row>
      <xdr:rowOff>67469</xdr:rowOff>
    </xdr:to>
    <xdr:sp macro="" textlink="">
      <xdr:nvSpPr>
        <xdr:cNvPr id="286" name="楕円 285">
          <a:extLst>
            <a:ext uri="{FF2B5EF4-FFF2-40B4-BE49-F238E27FC236}">
              <a16:creationId xmlns:a16="http://schemas.microsoft.com/office/drawing/2014/main" id="{051E1B74-69B5-48AA-9CDE-7645C4D46837}"/>
            </a:ext>
          </a:extLst>
        </xdr:cNvPr>
        <xdr:cNvSpPr/>
      </xdr:nvSpPr>
      <xdr:spPr>
        <a:xfrm>
          <a:off x="143510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52246</xdr:rowOff>
    </xdr:from>
    <xdr:ext cx="762000" cy="259045"/>
    <xdr:sp macro="" textlink="">
      <xdr:nvSpPr>
        <xdr:cNvPr id="287" name="テキスト ボックス 286">
          <a:extLst>
            <a:ext uri="{FF2B5EF4-FFF2-40B4-BE49-F238E27FC236}">
              <a16:creationId xmlns:a16="http://schemas.microsoft.com/office/drawing/2014/main" id="{866C218A-3A4E-40B3-BB27-A9593E2B6AAD}"/>
            </a:ext>
          </a:extLst>
        </xdr:cNvPr>
        <xdr:cNvSpPr txBox="1"/>
      </xdr:nvSpPr>
      <xdr:spPr>
        <a:xfrm>
          <a:off x="14020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a:extLst>
            <a:ext uri="{FF2B5EF4-FFF2-40B4-BE49-F238E27FC236}">
              <a16:creationId xmlns:a16="http://schemas.microsoft.com/office/drawing/2014/main" id="{0A28E686-84A3-4BEE-A989-0389ED0BD11A}"/>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9" name="テキスト ボックス 288">
          <a:extLst>
            <a:ext uri="{FF2B5EF4-FFF2-40B4-BE49-F238E27FC236}">
              <a16:creationId xmlns:a16="http://schemas.microsoft.com/office/drawing/2014/main" id="{6CC8CC9E-A666-4ECD-B167-26985F61356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CA0A7667-F1E9-4BE0-BACE-D7981EB3C46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21B3AF34-A78C-4A68-BEC9-9299A2C2B5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1E485594-1FBE-40B8-9052-E9F3F127D8F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B07220D4-BE80-4286-90AB-8FF7084DE96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A3C2BBD7-926E-4FEC-B1F6-B7226679DAE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C317CB6A-23FF-491D-84E1-E3553502890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CABA7ECB-AE66-44B1-9DFE-361B73CF783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66F4BD04-444A-42CF-827D-C8B4A85C433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895FC39A-0143-40C3-9B9F-D6011AE03B9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1D693DE4-F6D7-43C8-ABA9-CF0E8DD8007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1716D351-B4B4-4DC2-A259-EAF5214C3E7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8D308582-CA63-4D63-9B0E-129CA27CA12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387377D4-79FB-4C24-A0F3-651532BC4A8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人少なく、茨城県平均と比較すると</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人多く、全国平均からは</a:t>
          </a:r>
          <a:r>
            <a:rPr kumimoji="1" lang="en-US" altLang="ja-JP" sz="1100">
              <a:solidFill>
                <a:schemeClr val="dk1"/>
              </a:solidFill>
              <a:effectLst/>
              <a:latin typeface="+mn-lt"/>
              <a:ea typeface="+mn-ea"/>
              <a:cs typeface="+mn-cs"/>
            </a:rPr>
            <a:t>0.92</a:t>
          </a:r>
          <a:r>
            <a:rPr kumimoji="1" lang="ja-JP" altLang="ja-JP" sz="1100">
              <a:solidFill>
                <a:schemeClr val="dk1"/>
              </a:solidFill>
              <a:effectLst/>
              <a:latin typeface="+mn-lt"/>
              <a:ea typeface="+mn-ea"/>
              <a:cs typeface="+mn-cs"/>
            </a:rPr>
            <a:t>人少ない人数となっている。人口３万人弱の地方自治体としては、定員管理計画に基づいて職員数の抑制を行ってきた効果が出ていると思われる。退職者の人数と、新規採用者と再任用者を合わせた人数がほぼ同数となるように管理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CA3214A9-689B-4F63-A370-C9EC92D5029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10C221A-4274-4816-89F5-6E8C0BB7E26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85BF720A-F7FA-4FBC-A96F-5478A153067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F4BCBB73-D5D1-452A-94D8-F4F903705D5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D56F2F83-543C-4D5B-AEB5-70A7A7162882}"/>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915909C9-2474-4988-98FD-CDE9BA511B9A}"/>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C64AD806-3ECE-4CCD-ADE7-CDC915B76705}"/>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9BF94C6F-CA57-4704-B003-B6AFBB78074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3A30BA00-4343-4D6A-9761-3B9C3FA4392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FF3719CD-60E9-4F53-8DF9-2AD3571D585E}"/>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2369A43C-2C2D-4A37-B787-F651CE1D9C94}"/>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D55BA791-24BE-4F26-B8B8-888AB42F2D82}"/>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53EEB09F-2A72-4816-8CFF-A6CB6A5A845F}"/>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4AA0F31-4D42-4902-8A4B-200A0C7F710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BD8B014D-594F-49CE-8E85-FD897E6416F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E9AC9573-A3FE-4FE7-B6CB-CB85D039244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1487B6BE-FE71-4DA5-8B03-AEFBC42D4287}"/>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6B157BAB-F5CE-4C95-83A9-B885FF23BD9B}"/>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F0522BF8-B4C6-43A8-B49D-0C49AA76D2A6}"/>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6CDEDA3C-C0DB-406C-9646-7222A88BFFDD}"/>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DC17466B-2B32-4B4B-A84E-3256A36D3F34}"/>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103294</xdr:rowOff>
    </xdr:from>
    <xdr:to>
      <xdr:col>81</xdr:col>
      <xdr:colOff>44450</xdr:colOff>
      <xdr:row>61</xdr:row>
      <xdr:rowOff>112677</xdr:rowOff>
    </xdr:to>
    <xdr:cxnSp macro="">
      <xdr:nvCxnSpPr>
        <xdr:cNvPr id="324" name="直線コネクタ 323">
          <a:extLst>
            <a:ext uri="{FF2B5EF4-FFF2-40B4-BE49-F238E27FC236}">
              <a16:creationId xmlns:a16="http://schemas.microsoft.com/office/drawing/2014/main" id="{D1832050-D693-431F-9CAD-E3AA9E49B2C5}"/>
            </a:ext>
          </a:extLst>
        </xdr:cNvPr>
        <xdr:cNvCxnSpPr/>
      </xdr:nvCxnSpPr>
      <xdr:spPr>
        <a:xfrm>
          <a:off x="16179800" y="10561744"/>
          <a:ext cx="838200" cy="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784B0DDB-8FE2-4BC1-B74D-12C2F0D5BAF6}"/>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7D9F6E46-CC59-4607-BAB2-D75BC78085A3}"/>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91229</xdr:rowOff>
    </xdr:from>
    <xdr:to>
      <xdr:col>77</xdr:col>
      <xdr:colOff>44450</xdr:colOff>
      <xdr:row>61</xdr:row>
      <xdr:rowOff>103294</xdr:rowOff>
    </xdr:to>
    <xdr:cxnSp macro="">
      <xdr:nvCxnSpPr>
        <xdr:cNvPr id="327" name="直線コネクタ 326">
          <a:extLst>
            <a:ext uri="{FF2B5EF4-FFF2-40B4-BE49-F238E27FC236}">
              <a16:creationId xmlns:a16="http://schemas.microsoft.com/office/drawing/2014/main" id="{F651F146-4140-4951-A83D-0DED6EE57253}"/>
            </a:ext>
          </a:extLst>
        </xdr:cNvPr>
        <xdr:cNvCxnSpPr/>
      </xdr:nvCxnSpPr>
      <xdr:spPr>
        <a:xfrm>
          <a:off x="15290800" y="105496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9597ECC9-0197-4FA0-8FA6-217E089C0546}"/>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93940FE2-9D47-4CF2-80F9-7D3C84832054}"/>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79163</xdr:rowOff>
    </xdr:from>
    <xdr:to>
      <xdr:col>72</xdr:col>
      <xdr:colOff>203200</xdr:colOff>
      <xdr:row>61</xdr:row>
      <xdr:rowOff>91229</xdr:rowOff>
    </xdr:to>
    <xdr:cxnSp macro="">
      <xdr:nvCxnSpPr>
        <xdr:cNvPr id="330" name="直線コネクタ 329">
          <a:extLst>
            <a:ext uri="{FF2B5EF4-FFF2-40B4-BE49-F238E27FC236}">
              <a16:creationId xmlns:a16="http://schemas.microsoft.com/office/drawing/2014/main" id="{6751EBC7-38C1-42E3-89E3-D705ACBC7CC3}"/>
            </a:ext>
          </a:extLst>
        </xdr:cNvPr>
        <xdr:cNvCxnSpPr/>
      </xdr:nvCxnSpPr>
      <xdr:spPr>
        <a:xfrm>
          <a:off x="14401800" y="1053761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A4099A4D-0C64-4012-A380-CE0CDE82BFD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0231B702-9F2C-44F7-90B2-852A8BBC2F5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79163</xdr:rowOff>
    </xdr:from>
    <xdr:to>
      <xdr:col>68</xdr:col>
      <xdr:colOff>152400</xdr:colOff>
      <xdr:row>61</xdr:row>
      <xdr:rowOff>84526</xdr:rowOff>
    </xdr:to>
    <xdr:cxnSp macro="">
      <xdr:nvCxnSpPr>
        <xdr:cNvPr id="333" name="直線コネクタ 332">
          <a:extLst>
            <a:ext uri="{FF2B5EF4-FFF2-40B4-BE49-F238E27FC236}">
              <a16:creationId xmlns:a16="http://schemas.microsoft.com/office/drawing/2014/main" id="{9EC9D88A-19FB-4723-A673-9526CE09DCF6}"/>
            </a:ext>
          </a:extLst>
        </xdr:cNvPr>
        <xdr:cNvCxnSpPr/>
      </xdr:nvCxnSpPr>
      <xdr:spPr>
        <a:xfrm flipV="1">
          <a:off x="13512800" y="10537613"/>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D4FCBCBE-2446-4315-B676-684F3380725A}"/>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5B2CE1F4-D0BD-41B6-9C9D-FDF277EA38D7}"/>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1E9BA1DF-FA44-4A20-8D09-D0FCD1231BC8}"/>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a:extLst>
            <a:ext uri="{FF2B5EF4-FFF2-40B4-BE49-F238E27FC236}">
              <a16:creationId xmlns:a16="http://schemas.microsoft.com/office/drawing/2014/main" id="{D43CCA80-822B-48DE-A340-60EDFF4AE399}"/>
            </a:ext>
          </a:extLst>
        </xdr:cNvPr>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D9317C6-5D73-44BB-B3DB-516420894D9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D0B7A984-818D-4A8A-BA0B-7CF0E995E0B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62C34D2-A9D8-4748-AE40-2E294FD018B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6E420E42-D852-4E8C-824D-A0129C6CD1D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4B19232D-51DC-470C-A120-81815673CFD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61877</xdr:rowOff>
    </xdr:from>
    <xdr:to>
      <xdr:col>81</xdr:col>
      <xdr:colOff>95250</xdr:colOff>
      <xdr:row>61</xdr:row>
      <xdr:rowOff>163477</xdr:rowOff>
    </xdr:to>
    <xdr:sp macro="" textlink="">
      <xdr:nvSpPr>
        <xdr:cNvPr id="343" name="楕円 342">
          <a:extLst>
            <a:ext uri="{FF2B5EF4-FFF2-40B4-BE49-F238E27FC236}">
              <a16:creationId xmlns:a16="http://schemas.microsoft.com/office/drawing/2014/main" id="{226B240E-17D6-4320-8034-774AE5F4635D}"/>
            </a:ext>
          </a:extLst>
        </xdr:cNvPr>
        <xdr:cNvSpPr/>
      </xdr:nvSpPr>
      <xdr:spPr>
        <a:xfrm>
          <a:off x="16967200" y="105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78404</xdr:rowOff>
    </xdr:from>
    <xdr:ext cx="762000" cy="259045"/>
    <xdr:sp macro="" textlink="">
      <xdr:nvSpPr>
        <xdr:cNvPr id="344" name="定員管理の状況該当値テキスト">
          <a:extLst>
            <a:ext uri="{FF2B5EF4-FFF2-40B4-BE49-F238E27FC236}">
              <a16:creationId xmlns:a16="http://schemas.microsoft.com/office/drawing/2014/main" id="{941CE363-E4F9-4A0C-AA0D-24C1F79ED88C}"/>
            </a:ext>
          </a:extLst>
        </xdr:cNvPr>
        <xdr:cNvSpPr txBox="1"/>
      </xdr:nvSpPr>
      <xdr:spPr>
        <a:xfrm>
          <a:off x="17106900" y="103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52494</xdr:rowOff>
    </xdr:from>
    <xdr:to>
      <xdr:col>77</xdr:col>
      <xdr:colOff>95250</xdr:colOff>
      <xdr:row>61</xdr:row>
      <xdr:rowOff>154094</xdr:rowOff>
    </xdr:to>
    <xdr:sp macro="" textlink="">
      <xdr:nvSpPr>
        <xdr:cNvPr id="345" name="楕円 344">
          <a:extLst>
            <a:ext uri="{FF2B5EF4-FFF2-40B4-BE49-F238E27FC236}">
              <a16:creationId xmlns:a16="http://schemas.microsoft.com/office/drawing/2014/main" id="{AC53A0CA-75ED-4415-B1E3-CD7B394EBAC2}"/>
            </a:ext>
          </a:extLst>
        </xdr:cNvPr>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164271</xdr:rowOff>
    </xdr:from>
    <xdr:ext cx="736600" cy="259045"/>
    <xdr:sp macro="" textlink="">
      <xdr:nvSpPr>
        <xdr:cNvPr id="346" name="テキスト ボックス 345">
          <a:extLst>
            <a:ext uri="{FF2B5EF4-FFF2-40B4-BE49-F238E27FC236}">
              <a16:creationId xmlns:a16="http://schemas.microsoft.com/office/drawing/2014/main" id="{491E41EF-5CEA-468C-8080-FA6773CB46DC}"/>
            </a:ext>
          </a:extLst>
        </xdr:cNvPr>
        <xdr:cNvSpPr txBox="1"/>
      </xdr:nvSpPr>
      <xdr:spPr>
        <a:xfrm>
          <a:off x="15798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40429</xdr:rowOff>
    </xdr:from>
    <xdr:to>
      <xdr:col>73</xdr:col>
      <xdr:colOff>44450</xdr:colOff>
      <xdr:row>61</xdr:row>
      <xdr:rowOff>142029</xdr:rowOff>
    </xdr:to>
    <xdr:sp macro="" textlink="">
      <xdr:nvSpPr>
        <xdr:cNvPr id="347" name="楕円 346">
          <a:extLst>
            <a:ext uri="{FF2B5EF4-FFF2-40B4-BE49-F238E27FC236}">
              <a16:creationId xmlns:a16="http://schemas.microsoft.com/office/drawing/2014/main" id="{9D084B4A-44C1-46FF-ABC6-A0C9C4DCAA63}"/>
            </a:ext>
          </a:extLst>
        </xdr:cNvPr>
        <xdr:cNvSpPr/>
      </xdr:nvSpPr>
      <xdr:spPr>
        <a:xfrm>
          <a:off x="15240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152206</xdr:rowOff>
    </xdr:from>
    <xdr:ext cx="762000" cy="259045"/>
    <xdr:sp macro="" textlink="">
      <xdr:nvSpPr>
        <xdr:cNvPr id="348" name="テキスト ボックス 347">
          <a:extLst>
            <a:ext uri="{FF2B5EF4-FFF2-40B4-BE49-F238E27FC236}">
              <a16:creationId xmlns:a16="http://schemas.microsoft.com/office/drawing/2014/main" id="{409CBDC3-27BD-4137-A2BD-3D7B66FFEDF8}"/>
            </a:ext>
          </a:extLst>
        </xdr:cNvPr>
        <xdr:cNvSpPr txBox="1"/>
      </xdr:nvSpPr>
      <xdr:spPr>
        <a:xfrm>
          <a:off x="14909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28363</xdr:rowOff>
    </xdr:from>
    <xdr:to>
      <xdr:col>68</xdr:col>
      <xdr:colOff>203200</xdr:colOff>
      <xdr:row>61</xdr:row>
      <xdr:rowOff>129963</xdr:rowOff>
    </xdr:to>
    <xdr:sp macro="" textlink="">
      <xdr:nvSpPr>
        <xdr:cNvPr id="349" name="楕円 348">
          <a:extLst>
            <a:ext uri="{FF2B5EF4-FFF2-40B4-BE49-F238E27FC236}">
              <a16:creationId xmlns:a16="http://schemas.microsoft.com/office/drawing/2014/main" id="{77972544-3C89-4622-9572-CAC57A10BFE9}"/>
            </a:ext>
          </a:extLst>
        </xdr:cNvPr>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50" name="テキスト ボックス 349">
          <a:extLst>
            <a:ext uri="{FF2B5EF4-FFF2-40B4-BE49-F238E27FC236}">
              <a16:creationId xmlns:a16="http://schemas.microsoft.com/office/drawing/2014/main" id="{183B12C5-1B97-4576-B6A1-4B16CD81E6F7}"/>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33726</xdr:rowOff>
    </xdr:from>
    <xdr:to>
      <xdr:col>64</xdr:col>
      <xdr:colOff>152400</xdr:colOff>
      <xdr:row>61</xdr:row>
      <xdr:rowOff>135326</xdr:rowOff>
    </xdr:to>
    <xdr:sp macro="" textlink="">
      <xdr:nvSpPr>
        <xdr:cNvPr id="351" name="楕円 350">
          <a:extLst>
            <a:ext uri="{FF2B5EF4-FFF2-40B4-BE49-F238E27FC236}">
              <a16:creationId xmlns:a16="http://schemas.microsoft.com/office/drawing/2014/main" id="{C5095E16-7D2C-4814-A7F2-9DF647EB2ED8}"/>
            </a:ext>
          </a:extLst>
        </xdr:cNvPr>
        <xdr:cNvSpPr/>
      </xdr:nvSpPr>
      <xdr:spPr>
        <a:xfrm>
          <a:off x="13462000" y="104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145503</xdr:rowOff>
    </xdr:from>
    <xdr:ext cx="762000" cy="259045"/>
    <xdr:sp macro="" textlink="">
      <xdr:nvSpPr>
        <xdr:cNvPr id="352" name="テキスト ボックス 351">
          <a:extLst>
            <a:ext uri="{FF2B5EF4-FFF2-40B4-BE49-F238E27FC236}">
              <a16:creationId xmlns:a16="http://schemas.microsoft.com/office/drawing/2014/main" id="{C1AC5141-1A8A-4749-9430-BB2E896B28DA}"/>
            </a:ext>
          </a:extLst>
        </xdr:cNvPr>
        <xdr:cNvSpPr txBox="1"/>
      </xdr:nvSpPr>
      <xdr:spPr>
        <a:xfrm>
          <a:off x="13131800" y="1026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82CC864F-FC1D-4068-B8A9-9EC9F4886ED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DB04CD13-3BA3-4DFB-9343-43F9FFF6FAC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BF83B09C-641A-45F1-8B03-570CB0691F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1A53CBF6-B7FC-4041-97FA-6D390942815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4BC2D12C-CB43-4334-9308-3123CD99E2A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3696C2D5-055A-4B38-96A8-6277D57BE6F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83EA8074-CBEC-4984-AC46-AF812411DCC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6CD266F2-33F9-4ACC-B61C-B56A47CAF01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64FC616C-E0B7-4DDD-9A1A-7ED2D26D602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37D2A3F8-520F-488A-B1BA-792E246F646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B55F2B-FC82-43EE-B137-1BCD08E6760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5D70A407-E98A-48DE-881B-F3EDDCCD257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698F2285-D43A-4D1F-8B20-9A16703F30D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ポイント高く、茨城県平均と比較すると</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ポイント高く、全国平均から</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ポイント高い比率となっている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東日本大震災全国緊急防災施策等債償還費や合併特例債償還費等に係る基準財政需要額の減</a:t>
          </a:r>
          <a:r>
            <a:rPr kumimoji="1" lang="ja-JP" altLang="ja-JP" sz="1100">
              <a:solidFill>
                <a:sysClr val="windowText" lastClr="000000"/>
              </a:solidFill>
              <a:effectLst/>
              <a:latin typeface="+mn-lt"/>
              <a:ea typeface="+mn-ea"/>
              <a:cs typeface="+mn-cs"/>
            </a:rPr>
            <a:t>により、実質公債費比率は高くなった。今後も、地方債の新規発行の抑制に努めて</a:t>
          </a:r>
          <a:r>
            <a:rPr kumimoji="1" lang="ja-JP" altLang="ja-JP" sz="1100">
              <a:solidFill>
                <a:schemeClr val="dk1"/>
              </a:solidFill>
              <a:effectLst/>
              <a:latin typeface="+mn-lt"/>
              <a:ea typeface="+mn-ea"/>
              <a:cs typeface="+mn-cs"/>
            </a:rPr>
            <a:t>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883900A9-A9E3-4C2C-A030-29D2AC9641A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C367C2F5-A71C-453F-B375-BC8623896D9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9FFC8143-EA6F-48EB-8EB1-C9D983C9755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56D2AFA9-A3BE-4396-A642-2C323D50E727}"/>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19837616-EA8A-41E7-AD71-0214EAB4E2BC}"/>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933A3106-2C92-482B-88F2-6C6E22DE0AD2}"/>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34664E82-B138-4A9D-BD02-7FDC0CA21248}"/>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6251FF1B-3045-4535-B708-98C6E2440525}"/>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CB47006C-E97A-4F50-B8C2-D928DFBC8A5A}"/>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F0338657-1422-4BAF-A886-48AC1002D34C}"/>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86A7982C-3685-4285-8E2D-D4F68E994D9A}"/>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5F0D5715-0A99-43B3-AF58-8E516B5EAEDB}"/>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9631A2D1-8820-46A0-A244-E555C1D3C496}"/>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AA50DF84-E58F-4587-B653-4B2153C33446}"/>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43067606-9124-4CF7-8EB5-BAAE413C6F96}"/>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B6565D57-2E30-4A71-9E2C-4B45868A824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D96BA628-03DC-4878-A087-9954EF722D8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AA8F2926-B09A-4C97-8D0B-2DD25CD94D37}"/>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78E5E450-5F2A-444E-802A-7B97C320CA8F}"/>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249C0F9F-45C9-4504-B2E6-DAE06B4A91F3}"/>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40028F21-B245-4512-BBC1-9ED234E4425E}"/>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504A99D9-A118-416F-839D-5F771A76A7A1}"/>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82852</xdr:rowOff>
    </xdr:to>
    <xdr:cxnSp macro="">
      <xdr:nvCxnSpPr>
        <xdr:cNvPr id="388" name="直線コネクタ 387">
          <a:extLst>
            <a:ext uri="{FF2B5EF4-FFF2-40B4-BE49-F238E27FC236}">
              <a16:creationId xmlns:a16="http://schemas.microsoft.com/office/drawing/2014/main" id="{4BEEA48B-E2EA-453E-8060-AC896A66018A}"/>
            </a:ext>
          </a:extLst>
        </xdr:cNvPr>
        <xdr:cNvCxnSpPr/>
      </xdr:nvCxnSpPr>
      <xdr:spPr>
        <a:xfrm>
          <a:off x="16179800" y="72492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43FEF0BF-929F-43C6-963C-216108BFF37A}"/>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75F59F97-03F8-41D8-BC35-D39CA754EA6F}"/>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36891</xdr:rowOff>
    </xdr:from>
    <xdr:to>
      <xdr:col>77</xdr:col>
      <xdr:colOff>44450</xdr:colOff>
      <xdr:row>42</xdr:row>
      <xdr:rowOff>48381</xdr:rowOff>
    </xdr:to>
    <xdr:cxnSp macro="">
      <xdr:nvCxnSpPr>
        <xdr:cNvPr id="391" name="直線コネクタ 390">
          <a:extLst>
            <a:ext uri="{FF2B5EF4-FFF2-40B4-BE49-F238E27FC236}">
              <a16:creationId xmlns:a16="http://schemas.microsoft.com/office/drawing/2014/main" id="{0CB6DDBF-8C15-4067-B479-1500F180D273}"/>
            </a:ext>
          </a:extLst>
        </xdr:cNvPr>
        <xdr:cNvCxnSpPr/>
      </xdr:nvCxnSpPr>
      <xdr:spPr>
        <a:xfrm>
          <a:off x="15290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3DCC1888-49FE-4B00-AAFE-F79759301C31}"/>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91E6643C-DB12-4B2E-B115-F771D0982E97}"/>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36891</xdr:rowOff>
    </xdr:to>
    <xdr:cxnSp macro="">
      <xdr:nvCxnSpPr>
        <xdr:cNvPr id="394" name="直線コネクタ 393">
          <a:extLst>
            <a:ext uri="{FF2B5EF4-FFF2-40B4-BE49-F238E27FC236}">
              <a16:creationId xmlns:a16="http://schemas.microsoft.com/office/drawing/2014/main" id="{BC3E7280-53CE-4F3A-9D69-574D4896A4D7}"/>
            </a:ext>
          </a:extLst>
        </xdr:cNvPr>
        <xdr:cNvCxnSpPr/>
      </xdr:nvCxnSpPr>
      <xdr:spPr>
        <a:xfrm>
          <a:off x="14401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F4A0393C-ED0E-4721-9B45-AE5417AF624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F8237224-60A5-44CA-BA16-10D8CF980C92}"/>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13909</xdr:rowOff>
    </xdr:to>
    <xdr:cxnSp macro="">
      <xdr:nvCxnSpPr>
        <xdr:cNvPr id="397" name="直線コネクタ 396">
          <a:extLst>
            <a:ext uri="{FF2B5EF4-FFF2-40B4-BE49-F238E27FC236}">
              <a16:creationId xmlns:a16="http://schemas.microsoft.com/office/drawing/2014/main" id="{05872C36-0F99-49D1-BB3F-31756AA80166}"/>
            </a:ext>
          </a:extLst>
        </xdr:cNvPr>
        <xdr:cNvCxnSpPr/>
      </xdr:nvCxnSpPr>
      <xdr:spPr>
        <a:xfrm>
          <a:off x="13512800" y="71458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4741BEF1-1938-476A-9E5B-D69D6998AEC4}"/>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394DE2D1-DB1E-4782-B139-2E343B9243AA}"/>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822E2870-7B3B-4138-AEF5-B4D2DDDE3159}"/>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a:extLst>
            <a:ext uri="{FF2B5EF4-FFF2-40B4-BE49-F238E27FC236}">
              <a16:creationId xmlns:a16="http://schemas.microsoft.com/office/drawing/2014/main" id="{6093D4AC-AAF5-4355-8B5F-7A45602397EE}"/>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68AA29CA-C1F2-4DB0-93CE-9D4F232779D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9E58729-FD3B-41A1-84F7-523EB4ED0AA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56CEE0D-D17B-4A25-9110-EE9A129BA02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BD64135F-6577-4C0F-A951-CB54D4456B6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11BEEE93-D4D6-4193-A38E-0E29681B56C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32052</xdr:rowOff>
    </xdr:from>
    <xdr:to>
      <xdr:col>81</xdr:col>
      <xdr:colOff>95250</xdr:colOff>
      <xdr:row>42</xdr:row>
      <xdr:rowOff>133652</xdr:rowOff>
    </xdr:to>
    <xdr:sp macro="" textlink="">
      <xdr:nvSpPr>
        <xdr:cNvPr id="407" name="楕円 406">
          <a:extLst>
            <a:ext uri="{FF2B5EF4-FFF2-40B4-BE49-F238E27FC236}">
              <a16:creationId xmlns:a16="http://schemas.microsoft.com/office/drawing/2014/main" id="{711FB28F-4ABE-4D87-AD57-A231E648F426}"/>
            </a:ext>
          </a:extLst>
        </xdr:cNvPr>
        <xdr:cNvSpPr/>
      </xdr:nvSpPr>
      <xdr:spPr>
        <a:xfrm>
          <a:off x="16967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4129</xdr:rowOff>
    </xdr:from>
    <xdr:ext cx="762000" cy="259045"/>
    <xdr:sp macro="" textlink="">
      <xdr:nvSpPr>
        <xdr:cNvPr id="408" name="公債費負担の状況該当値テキスト">
          <a:extLst>
            <a:ext uri="{FF2B5EF4-FFF2-40B4-BE49-F238E27FC236}">
              <a16:creationId xmlns:a16="http://schemas.microsoft.com/office/drawing/2014/main" id="{57948D94-B56E-45E3-A599-C2FE263AB954}"/>
            </a:ext>
          </a:extLst>
        </xdr:cNvPr>
        <xdr:cNvSpPr txBox="1"/>
      </xdr:nvSpPr>
      <xdr:spPr>
        <a:xfrm>
          <a:off x="17106900" y="72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169031</xdr:rowOff>
    </xdr:from>
    <xdr:to>
      <xdr:col>77</xdr:col>
      <xdr:colOff>95250</xdr:colOff>
      <xdr:row>42</xdr:row>
      <xdr:rowOff>99181</xdr:rowOff>
    </xdr:to>
    <xdr:sp macro="" textlink="">
      <xdr:nvSpPr>
        <xdr:cNvPr id="409" name="楕円 408">
          <a:extLst>
            <a:ext uri="{FF2B5EF4-FFF2-40B4-BE49-F238E27FC236}">
              <a16:creationId xmlns:a16="http://schemas.microsoft.com/office/drawing/2014/main" id="{D2D620C4-DDEC-462E-A38E-8D9EA4876BA3}"/>
            </a:ext>
          </a:extLst>
        </xdr:cNvPr>
        <xdr:cNvSpPr/>
      </xdr:nvSpPr>
      <xdr:spPr>
        <a:xfrm>
          <a:off x="16129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83958</xdr:rowOff>
    </xdr:from>
    <xdr:ext cx="736600" cy="259045"/>
    <xdr:sp macro="" textlink="">
      <xdr:nvSpPr>
        <xdr:cNvPr id="410" name="テキスト ボックス 409">
          <a:extLst>
            <a:ext uri="{FF2B5EF4-FFF2-40B4-BE49-F238E27FC236}">
              <a16:creationId xmlns:a16="http://schemas.microsoft.com/office/drawing/2014/main" id="{5F6DD55B-6EEA-4972-BE75-764C74EB7C38}"/>
            </a:ext>
          </a:extLst>
        </xdr:cNvPr>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11" name="楕円 410">
          <a:extLst>
            <a:ext uri="{FF2B5EF4-FFF2-40B4-BE49-F238E27FC236}">
              <a16:creationId xmlns:a16="http://schemas.microsoft.com/office/drawing/2014/main" id="{3A3F0205-02D7-44E8-8599-97F6638AA059}"/>
            </a:ext>
          </a:extLst>
        </xdr:cNvPr>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12" name="テキスト ボックス 411">
          <a:extLst>
            <a:ext uri="{FF2B5EF4-FFF2-40B4-BE49-F238E27FC236}">
              <a16:creationId xmlns:a16="http://schemas.microsoft.com/office/drawing/2014/main" id="{7004795F-5EB4-4EBB-8844-B2E0423D6F08}"/>
            </a:ext>
          </a:extLst>
        </xdr:cNvPr>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13" name="楕円 412">
          <a:extLst>
            <a:ext uri="{FF2B5EF4-FFF2-40B4-BE49-F238E27FC236}">
              <a16:creationId xmlns:a16="http://schemas.microsoft.com/office/drawing/2014/main" id="{A30849A9-3D52-4C30-B83E-3C1390D44541}"/>
            </a:ext>
          </a:extLst>
        </xdr:cNvPr>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14" name="テキスト ボックス 413">
          <a:extLst>
            <a:ext uri="{FF2B5EF4-FFF2-40B4-BE49-F238E27FC236}">
              <a16:creationId xmlns:a16="http://schemas.microsoft.com/office/drawing/2014/main" id="{77AA8322-0835-43A6-B2B6-9DE168ECE8AF}"/>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5" name="楕円 414">
          <a:extLst>
            <a:ext uri="{FF2B5EF4-FFF2-40B4-BE49-F238E27FC236}">
              <a16:creationId xmlns:a16="http://schemas.microsoft.com/office/drawing/2014/main" id="{61D85280-EF12-4AF8-A553-48CB3D3FAA41}"/>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16" name="テキスト ボックス 415">
          <a:extLst>
            <a:ext uri="{FF2B5EF4-FFF2-40B4-BE49-F238E27FC236}">
              <a16:creationId xmlns:a16="http://schemas.microsoft.com/office/drawing/2014/main" id="{A695F6E6-7618-4FEF-93EE-D6DB4FE84386}"/>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AB75C81-49F6-4C33-A44B-DECB4D19FB5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A936C530-C8C5-4773-B7C9-B1DAF950D95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B8AE2D9A-6DDE-4517-92FF-4F19280A75B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A91935E5-FBAC-473B-A1B8-6E57D8B0FB7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2C33D794-8034-47CE-BA5B-94A0921886D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958EDB90-765B-40A1-82BC-3D152AE6936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6851422E-454D-4535-95F7-CA246579511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BF181778-355B-47FA-875D-9799DEB5835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46A260E-0C00-4453-8FEF-D43FDB832BF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D68E1764-A98E-4805-B365-5A0931B7CED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6C8FDA71-BE6E-4039-A287-6E621CE249B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481BA710-ABE0-43AC-858F-FA4179E99DD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5BA2E5ED-51A6-4BB1-B6EC-7F0928C249A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ポイント高く、茨城県平均と比較すると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ポイント高く、全国平均からは</a:t>
          </a:r>
          <a:r>
            <a:rPr kumimoji="1" lang="en-US" altLang="ja-JP" sz="1100">
              <a:solidFill>
                <a:schemeClr val="dk1"/>
              </a:solidFill>
              <a:effectLst/>
              <a:latin typeface="+mn-lt"/>
              <a:ea typeface="+mn-ea"/>
              <a:cs typeface="+mn-cs"/>
            </a:rPr>
            <a:t>31.6</a:t>
          </a:r>
          <a:r>
            <a:rPr kumimoji="1" lang="ja-JP" altLang="ja-JP" sz="1100">
              <a:solidFill>
                <a:schemeClr val="dk1"/>
              </a:solidFill>
              <a:effectLst/>
              <a:latin typeface="+mn-lt"/>
              <a:ea typeface="+mn-ea"/>
              <a:cs typeface="+mn-cs"/>
            </a:rPr>
            <a:t>ポイント高い比率となっている。令和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年度にかけて、将来負担比率は</a:t>
          </a:r>
          <a:r>
            <a:rPr kumimoji="1" lang="en-US" altLang="ja-JP" sz="1100">
              <a:solidFill>
                <a:schemeClr val="dk1"/>
              </a:solidFill>
              <a:effectLst/>
              <a:latin typeface="+mn-lt"/>
              <a:ea typeface="+mn-ea"/>
              <a:cs typeface="+mn-cs"/>
            </a:rPr>
            <a:t>28.6</a:t>
          </a:r>
          <a:r>
            <a:rPr kumimoji="1" lang="ja-JP" altLang="ja-JP" sz="1100">
              <a:solidFill>
                <a:schemeClr val="dk1"/>
              </a:solidFill>
              <a:effectLst/>
              <a:latin typeface="+mn-lt"/>
              <a:ea typeface="+mn-ea"/>
              <a:cs typeface="+mn-cs"/>
            </a:rPr>
            <a:t>ポイント減少している。減少の要因は、地方債残高の減少、充当可能基金の増加である。今後も義務的経費の増加や、財政調整基金の減少が見込まれることから、施策の厳選や事務事業の見直し等により、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C706AD6C-A119-4232-AEAA-94636DE859A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DC03EFF0-A267-4420-9CF6-6B803C860C9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F600FAA-AD10-4FC1-9691-8F94F40614B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C33CD9A5-3A49-4055-A409-CB8AE6F5BE81}"/>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47CE17E5-D86B-4109-8B66-241CB1B0C40D}"/>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B7A3371C-512F-4247-8732-EFB4B6F0324F}"/>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C29E9ABB-E9C3-4C71-8F31-A13CDB3ED84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468DD1A7-09F5-479C-B662-EA74D00F67EF}"/>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75099411-9F53-4CAB-9894-0DC5304BF18C}"/>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49AB3AE5-5E0C-48E3-821A-7CE4958BF4CB}"/>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F121DF0-83F5-4E73-8F69-C281C5533967}"/>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B692EC50-36A6-4091-9150-6A1D9D61575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F5F64193-109D-4BB9-839C-8D74DDA9B43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C67CE1E0-56EA-448B-A0A0-E95EEDD0C50E}"/>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41D68ABC-5ABE-4DFB-91D1-8DB2499DD02C}"/>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AA9412B1-A51D-4467-8A6E-24724373C982}"/>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18F16FD0-4F15-49DF-B9B7-76958E39C2D8}"/>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8422FE62-255C-40AE-AC54-94D2DAA409C5}"/>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74320</xdr:rowOff>
    </xdr:from>
    <xdr:to>
      <xdr:col>81</xdr:col>
      <xdr:colOff>44450</xdr:colOff>
      <xdr:row>16</xdr:row>
      <xdr:rowOff>40894</xdr:rowOff>
    </xdr:to>
    <xdr:cxnSp macro="">
      <xdr:nvCxnSpPr>
        <xdr:cNvPr id="448" name="直線コネクタ 447">
          <a:extLst>
            <a:ext uri="{FF2B5EF4-FFF2-40B4-BE49-F238E27FC236}">
              <a16:creationId xmlns:a16="http://schemas.microsoft.com/office/drawing/2014/main" id="{B11DEF25-ACB3-41B6-86B0-82F24473B310}"/>
            </a:ext>
          </a:extLst>
        </xdr:cNvPr>
        <xdr:cNvCxnSpPr/>
      </xdr:nvCxnSpPr>
      <xdr:spPr>
        <a:xfrm flipV="1">
          <a:off x="16179800" y="2646070"/>
          <a:ext cx="838200" cy="1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482962D6-9B93-41B9-A11F-40927242CC85}"/>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6384800A-7A1A-4FF1-9FBB-36952B46FC2F}"/>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27381</xdr:rowOff>
    </xdr:from>
    <xdr:to>
      <xdr:col>77</xdr:col>
      <xdr:colOff>44450</xdr:colOff>
      <xdr:row>16</xdr:row>
      <xdr:rowOff>40894</xdr:rowOff>
    </xdr:to>
    <xdr:cxnSp macro="">
      <xdr:nvCxnSpPr>
        <xdr:cNvPr id="451" name="直線コネクタ 450">
          <a:extLst>
            <a:ext uri="{FF2B5EF4-FFF2-40B4-BE49-F238E27FC236}">
              <a16:creationId xmlns:a16="http://schemas.microsoft.com/office/drawing/2014/main" id="{BF9AF922-37F4-4858-B27F-B9345F823B9C}"/>
            </a:ext>
          </a:extLst>
        </xdr:cNvPr>
        <xdr:cNvCxnSpPr/>
      </xdr:nvCxnSpPr>
      <xdr:spPr>
        <a:xfrm>
          <a:off x="15290800" y="2770581"/>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9B21A8C6-3662-41A7-98B2-9B76AB4BA96C}"/>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22F3ABFE-8491-4C45-987A-AB3AD5AF218A}"/>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138024</xdr:rowOff>
    </xdr:from>
    <xdr:to>
      <xdr:col>72</xdr:col>
      <xdr:colOff>203200</xdr:colOff>
      <xdr:row>16</xdr:row>
      <xdr:rowOff>27381</xdr:rowOff>
    </xdr:to>
    <xdr:cxnSp macro="">
      <xdr:nvCxnSpPr>
        <xdr:cNvPr id="454" name="直線コネクタ 453">
          <a:extLst>
            <a:ext uri="{FF2B5EF4-FFF2-40B4-BE49-F238E27FC236}">
              <a16:creationId xmlns:a16="http://schemas.microsoft.com/office/drawing/2014/main" id="{D2110F8E-A1FE-4F6B-AA71-298868348323}"/>
            </a:ext>
          </a:extLst>
        </xdr:cNvPr>
        <xdr:cNvCxnSpPr/>
      </xdr:nvCxnSpPr>
      <xdr:spPr>
        <a:xfrm>
          <a:off x="14401800" y="2709774"/>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246105DD-228D-467D-9881-7601398EF6F3}"/>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4C316B68-A958-4673-A46C-73C223DAD29B}"/>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89764</xdr:rowOff>
    </xdr:from>
    <xdr:to>
      <xdr:col>68</xdr:col>
      <xdr:colOff>152400</xdr:colOff>
      <xdr:row>15</xdr:row>
      <xdr:rowOff>138024</xdr:rowOff>
    </xdr:to>
    <xdr:cxnSp macro="">
      <xdr:nvCxnSpPr>
        <xdr:cNvPr id="457" name="直線コネクタ 456">
          <a:extLst>
            <a:ext uri="{FF2B5EF4-FFF2-40B4-BE49-F238E27FC236}">
              <a16:creationId xmlns:a16="http://schemas.microsoft.com/office/drawing/2014/main" id="{AFD5BDA7-D034-49D4-B18D-F8FA62E85D8F}"/>
            </a:ext>
          </a:extLst>
        </xdr:cNvPr>
        <xdr:cNvCxnSpPr/>
      </xdr:nvCxnSpPr>
      <xdr:spPr>
        <a:xfrm>
          <a:off x="13512800" y="26615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a:extLst>
            <a:ext uri="{FF2B5EF4-FFF2-40B4-BE49-F238E27FC236}">
              <a16:creationId xmlns:a16="http://schemas.microsoft.com/office/drawing/2014/main" id="{C0EFF3E8-4635-4B6F-9D60-0527975426EA}"/>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5E5C69E7-8470-43EC-B142-E9B3084528CB}"/>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a:extLst>
            <a:ext uri="{FF2B5EF4-FFF2-40B4-BE49-F238E27FC236}">
              <a16:creationId xmlns:a16="http://schemas.microsoft.com/office/drawing/2014/main" id="{3DA00974-8E4B-4ED9-AEFC-FA6EF22E126D}"/>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61" name="テキスト ボックス 460">
          <a:extLst>
            <a:ext uri="{FF2B5EF4-FFF2-40B4-BE49-F238E27FC236}">
              <a16:creationId xmlns:a16="http://schemas.microsoft.com/office/drawing/2014/main" id="{338F8681-3157-4896-98FC-315D028B3F19}"/>
            </a:ext>
          </a:extLst>
        </xdr:cNvPr>
        <xdr:cNvSpPr txBox="1"/>
      </xdr:nvSpPr>
      <xdr:spPr>
        <a:xfrm>
          <a:off x="13131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202EFBA-2489-4B68-A528-A1D1CB27594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E4E15978-836C-4275-81E1-2A7A1E28FE4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C5B748F4-FA7B-476B-A912-5C2CBD0641F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3E7E93D-8A26-4843-8EAE-3C0AD2512BE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40CC9746-8701-40AA-8978-376BB103A8D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23520</xdr:rowOff>
    </xdr:from>
    <xdr:to>
      <xdr:col>81</xdr:col>
      <xdr:colOff>95250</xdr:colOff>
      <xdr:row>15</xdr:row>
      <xdr:rowOff>125120</xdr:rowOff>
    </xdr:to>
    <xdr:sp macro="" textlink="">
      <xdr:nvSpPr>
        <xdr:cNvPr id="467" name="楕円 466">
          <a:extLst>
            <a:ext uri="{FF2B5EF4-FFF2-40B4-BE49-F238E27FC236}">
              <a16:creationId xmlns:a16="http://schemas.microsoft.com/office/drawing/2014/main" id="{9CA670EE-139C-4E17-9084-4F4765E1717B}"/>
            </a:ext>
          </a:extLst>
        </xdr:cNvPr>
        <xdr:cNvSpPr/>
      </xdr:nvSpPr>
      <xdr:spPr>
        <a:xfrm>
          <a:off x="16967200" y="25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167047</xdr:rowOff>
    </xdr:from>
    <xdr:ext cx="762000" cy="259045"/>
    <xdr:sp macro="" textlink="">
      <xdr:nvSpPr>
        <xdr:cNvPr id="468" name="将来負担の状況該当値テキスト">
          <a:extLst>
            <a:ext uri="{FF2B5EF4-FFF2-40B4-BE49-F238E27FC236}">
              <a16:creationId xmlns:a16="http://schemas.microsoft.com/office/drawing/2014/main" id="{86CF7265-68A1-4B8D-A3D0-08AFB81B0F75}"/>
            </a:ext>
          </a:extLst>
        </xdr:cNvPr>
        <xdr:cNvSpPr txBox="1"/>
      </xdr:nvSpPr>
      <xdr:spPr>
        <a:xfrm>
          <a:off x="17106900" y="256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161544</xdr:rowOff>
    </xdr:from>
    <xdr:to>
      <xdr:col>77</xdr:col>
      <xdr:colOff>95250</xdr:colOff>
      <xdr:row>16</xdr:row>
      <xdr:rowOff>91694</xdr:rowOff>
    </xdr:to>
    <xdr:sp macro="" textlink="">
      <xdr:nvSpPr>
        <xdr:cNvPr id="469" name="楕円 468">
          <a:extLst>
            <a:ext uri="{FF2B5EF4-FFF2-40B4-BE49-F238E27FC236}">
              <a16:creationId xmlns:a16="http://schemas.microsoft.com/office/drawing/2014/main" id="{53641019-FE3A-4BC3-9336-E500A8041A86}"/>
            </a:ext>
          </a:extLst>
        </xdr:cNvPr>
        <xdr:cNvSpPr/>
      </xdr:nvSpPr>
      <xdr:spPr>
        <a:xfrm>
          <a:off x="16129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76471</xdr:rowOff>
    </xdr:from>
    <xdr:ext cx="736600" cy="259045"/>
    <xdr:sp macro="" textlink="">
      <xdr:nvSpPr>
        <xdr:cNvPr id="470" name="テキスト ボックス 469">
          <a:extLst>
            <a:ext uri="{FF2B5EF4-FFF2-40B4-BE49-F238E27FC236}">
              <a16:creationId xmlns:a16="http://schemas.microsoft.com/office/drawing/2014/main" id="{689BFA4E-4893-4558-B255-D245191D2375}"/>
            </a:ext>
          </a:extLst>
        </xdr:cNvPr>
        <xdr:cNvSpPr txBox="1"/>
      </xdr:nvSpPr>
      <xdr:spPr>
        <a:xfrm>
          <a:off x="15798800" y="281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148031</xdr:rowOff>
    </xdr:from>
    <xdr:to>
      <xdr:col>73</xdr:col>
      <xdr:colOff>44450</xdr:colOff>
      <xdr:row>16</xdr:row>
      <xdr:rowOff>78181</xdr:rowOff>
    </xdr:to>
    <xdr:sp macro="" textlink="">
      <xdr:nvSpPr>
        <xdr:cNvPr id="471" name="楕円 470">
          <a:extLst>
            <a:ext uri="{FF2B5EF4-FFF2-40B4-BE49-F238E27FC236}">
              <a16:creationId xmlns:a16="http://schemas.microsoft.com/office/drawing/2014/main" id="{1339B269-92FB-4ADD-BA36-E1BE145C9AD5}"/>
            </a:ext>
          </a:extLst>
        </xdr:cNvPr>
        <xdr:cNvSpPr/>
      </xdr:nvSpPr>
      <xdr:spPr>
        <a:xfrm>
          <a:off x="15240000" y="27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62958</xdr:rowOff>
    </xdr:from>
    <xdr:ext cx="762000" cy="259045"/>
    <xdr:sp macro="" textlink="">
      <xdr:nvSpPr>
        <xdr:cNvPr id="472" name="テキスト ボックス 471">
          <a:extLst>
            <a:ext uri="{FF2B5EF4-FFF2-40B4-BE49-F238E27FC236}">
              <a16:creationId xmlns:a16="http://schemas.microsoft.com/office/drawing/2014/main" id="{DFF9B852-DFFB-45CE-8760-C59FDFDF4085}"/>
            </a:ext>
          </a:extLst>
        </xdr:cNvPr>
        <xdr:cNvSpPr txBox="1"/>
      </xdr:nvSpPr>
      <xdr:spPr>
        <a:xfrm>
          <a:off x="14909800" y="280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87224</xdr:rowOff>
    </xdr:from>
    <xdr:to>
      <xdr:col>68</xdr:col>
      <xdr:colOff>203200</xdr:colOff>
      <xdr:row>16</xdr:row>
      <xdr:rowOff>17374</xdr:rowOff>
    </xdr:to>
    <xdr:sp macro="" textlink="">
      <xdr:nvSpPr>
        <xdr:cNvPr id="473" name="楕円 472">
          <a:extLst>
            <a:ext uri="{FF2B5EF4-FFF2-40B4-BE49-F238E27FC236}">
              <a16:creationId xmlns:a16="http://schemas.microsoft.com/office/drawing/2014/main" id="{2E07C0F0-8CE3-4B13-A082-9B1722C0A231}"/>
            </a:ext>
          </a:extLst>
        </xdr:cNvPr>
        <xdr:cNvSpPr/>
      </xdr:nvSpPr>
      <xdr:spPr>
        <a:xfrm>
          <a:off x="14351000" y="26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2151</xdr:rowOff>
    </xdr:from>
    <xdr:ext cx="762000" cy="259045"/>
    <xdr:sp macro="" textlink="">
      <xdr:nvSpPr>
        <xdr:cNvPr id="474" name="テキスト ボックス 473">
          <a:extLst>
            <a:ext uri="{FF2B5EF4-FFF2-40B4-BE49-F238E27FC236}">
              <a16:creationId xmlns:a16="http://schemas.microsoft.com/office/drawing/2014/main" id="{41F82895-153C-4B92-B852-771872A62BED}"/>
            </a:ext>
          </a:extLst>
        </xdr:cNvPr>
        <xdr:cNvSpPr txBox="1"/>
      </xdr:nvSpPr>
      <xdr:spPr>
        <a:xfrm>
          <a:off x="14020800" y="274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38964</xdr:rowOff>
    </xdr:from>
    <xdr:to>
      <xdr:col>64</xdr:col>
      <xdr:colOff>152400</xdr:colOff>
      <xdr:row>15</xdr:row>
      <xdr:rowOff>140564</xdr:rowOff>
    </xdr:to>
    <xdr:sp macro="" textlink="">
      <xdr:nvSpPr>
        <xdr:cNvPr id="475" name="楕円 474">
          <a:extLst>
            <a:ext uri="{FF2B5EF4-FFF2-40B4-BE49-F238E27FC236}">
              <a16:creationId xmlns:a16="http://schemas.microsoft.com/office/drawing/2014/main" id="{2BD10104-4D4E-4831-B365-AD0CF534D2F7}"/>
            </a:ext>
          </a:extLst>
        </xdr:cNvPr>
        <xdr:cNvSpPr/>
      </xdr:nvSpPr>
      <xdr:spPr>
        <a:xfrm>
          <a:off x="13462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150741</xdr:rowOff>
    </xdr:from>
    <xdr:ext cx="762000" cy="259045"/>
    <xdr:sp macro="" textlink="">
      <xdr:nvSpPr>
        <xdr:cNvPr id="476" name="テキスト ボックス 475">
          <a:extLst>
            <a:ext uri="{FF2B5EF4-FFF2-40B4-BE49-F238E27FC236}">
              <a16:creationId xmlns:a16="http://schemas.microsoft.com/office/drawing/2014/main" id="{DDE4A596-AFF8-4C9B-9E22-6E54760A6FAD}"/>
            </a:ext>
          </a:extLst>
        </xdr:cNvPr>
        <xdr:cNvSpPr txBox="1"/>
      </xdr:nvSpPr>
      <xdr:spPr>
        <a:xfrm>
          <a:off x="13131800" y="237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26,890
26,506
71.40
14,811,289
13,783,106
983,293
7,748,983
10,537,879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低い数値となっている。新型コロナウイルスにより中止になっていた事業が再開したことから人件費が増加したと考えられる。今後も適正な定員管理や階層別職員数の平均化等を進めていき、人件費の増加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25400</xdr:rowOff>
    </xdr:from>
    <xdr:to>
      <xdr:col>24</xdr:col>
      <xdr:colOff>25400</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54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25400</xdr:rowOff>
    </xdr:from>
    <xdr:to>
      <xdr:col>19</xdr:col>
      <xdr:colOff>187325</xdr:colOff>
      <xdr:row>35</xdr:row>
      <xdr:rowOff>19050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54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19050</xdr:rowOff>
    </xdr:from>
    <xdr:to>
      <xdr:col>15</xdr:col>
      <xdr:colOff>98425</xdr:colOff>
      <xdr:row>37</xdr:row>
      <xdr:rowOff>19050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19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139700</xdr:rowOff>
    </xdr:from>
    <xdr:to>
      <xdr:col>11</xdr:col>
      <xdr:colOff>9525</xdr:colOff>
      <xdr:row>37</xdr:row>
      <xdr:rowOff>19050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146050</xdr:rowOff>
    </xdr:from>
    <xdr:to>
      <xdr:col>20</xdr:col>
      <xdr:colOff>38100</xdr:colOff>
      <xdr:row>34</xdr:row>
      <xdr:rowOff>76200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7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139700</xdr:rowOff>
    </xdr:from>
    <xdr:to>
      <xdr:col>15</xdr:col>
      <xdr:colOff>149225</xdr:colOff>
      <xdr:row>35</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139700</xdr:rowOff>
    </xdr:from>
    <xdr:to>
      <xdr:col>11</xdr:col>
      <xdr:colOff>60325</xdr:colOff>
      <xdr:row>37</xdr:row>
      <xdr:rowOff>69850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88900</xdr:rowOff>
    </xdr:from>
    <xdr:to>
      <xdr:col>6</xdr:col>
      <xdr:colOff>171450</xdr:colOff>
      <xdr:row>37</xdr:row>
      <xdr:rowOff>19050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ポイント高く、全国平均からは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高い数値となっている。公共施設の維持管理に係る経費が上昇傾向にあり、その中でも市単独で管理している一般廃棄物処理施設の修繕等に多くの費用を要しており、その他の公共施設とともに、潮来市公共施設等総合管理計画に基づきながら、適正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19</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98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119380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98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119380</xdr:rowOff>
    </xdr:from>
    <xdr:to>
      <xdr:col>73</xdr:col>
      <xdr:colOff>180975</xdr:colOff>
      <xdr:row>18</xdr:row>
      <xdr:rowOff>142240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0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119380</xdr:rowOff>
    </xdr:from>
    <xdr:to>
      <xdr:col>69</xdr:col>
      <xdr:colOff>92075</xdr:colOff>
      <xdr:row>18</xdr:row>
      <xdr:rowOff>142240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0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68580</xdr:rowOff>
    </xdr:from>
    <xdr:to>
      <xdr:col>74</xdr:col>
      <xdr:colOff>31750</xdr:colOff>
      <xdr:row>18</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91440</xdr:rowOff>
    </xdr:from>
    <xdr:to>
      <xdr:col>69</xdr:col>
      <xdr:colOff>142875</xdr:colOff>
      <xdr:row>19</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6367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低い数字となっている。昨年度と比較して減少した要因は新型コロナウイルスによる福祉費が減少したためである。また生活保護費や保育所費は上昇傾向にあるため、審査や給付において適正を見極めながら、経費の増加につながらない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57</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12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57</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996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58</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996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Ｐゴシック" panose="020B0600070205080204" pitchFamily="50" charset="-128"/>
              <a:ea typeface="ＭＳ Ｐゴシック" panose="020B0600070205080204" pitchFamily="50" charset="-128"/>
            </a:rPr>
            <a:t>　類似団体平均と比較すると、</a:t>
          </a:r>
          <a:r>
            <a:rPr lang="en-US" altLang="ja-JP" sz="1400">
              <a:effectLst/>
              <a:latin typeface="ＭＳ Ｐゴシック" panose="020B0600070205080204" pitchFamily="50" charset="-128"/>
              <a:ea typeface="ＭＳ Ｐゴシック" panose="020B0600070205080204" pitchFamily="50" charset="-128"/>
            </a:rPr>
            <a:t>2.1</a:t>
          </a:r>
          <a:r>
            <a:rPr lang="ja-JP" altLang="en-US" sz="1400">
              <a:effectLst/>
              <a:latin typeface="ＭＳ Ｐゴシック" panose="020B0600070205080204" pitchFamily="50" charset="-128"/>
              <a:ea typeface="ＭＳ Ｐゴシック" panose="020B0600070205080204" pitchFamily="50" charset="-128"/>
            </a:rPr>
            <a:t>ポイント低く、茨城県平均と比較すると</a:t>
          </a:r>
          <a:r>
            <a:rPr lang="en-US" altLang="ja-JP" sz="1400">
              <a:effectLst/>
              <a:latin typeface="ＭＳ Ｐゴシック" panose="020B0600070205080204" pitchFamily="50" charset="-128"/>
              <a:ea typeface="ＭＳ Ｐゴシック" panose="020B0600070205080204" pitchFamily="50" charset="-128"/>
            </a:rPr>
            <a:t>1.6</a:t>
          </a:r>
          <a:r>
            <a:rPr lang="ja-JP" altLang="en-US" sz="1400">
              <a:effectLst/>
              <a:latin typeface="ＭＳ Ｐゴシック" panose="020B0600070205080204" pitchFamily="50" charset="-128"/>
              <a:ea typeface="ＭＳ Ｐゴシック" panose="020B0600070205080204" pitchFamily="50" charset="-128"/>
            </a:rPr>
            <a:t>ポイント低く、全国平均からは、</a:t>
          </a:r>
          <a:r>
            <a:rPr lang="en-US" altLang="ja-JP" sz="1400">
              <a:effectLst/>
              <a:latin typeface="ＭＳ Ｐゴシック" panose="020B0600070205080204" pitchFamily="50" charset="-128"/>
              <a:ea typeface="ＭＳ Ｐゴシック" panose="020B0600070205080204" pitchFamily="50" charset="-128"/>
            </a:rPr>
            <a:t>1.7</a:t>
          </a:r>
          <a:r>
            <a:rPr lang="ja-JP" altLang="en-US" sz="1400">
              <a:effectLst/>
              <a:latin typeface="ＭＳ Ｐゴシック" panose="020B0600070205080204" pitchFamily="50" charset="-128"/>
              <a:ea typeface="ＭＳ Ｐゴシック" panose="020B0600070205080204" pitchFamily="50" charset="-128"/>
            </a:rPr>
            <a:t>ポイント低い数値となっている。昨年度に比べ。経常収入の減少により相対的に上昇した。</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46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62230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4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59</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91980"/>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ポイント低く、茨城県平均から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い数値となっている。減少の要因として、新型コロナウイルス感染症対策関連経費が減少したためである。今後、補助金や負担金については、各審議会等で内容を精査し、適正な執行を図っていき、補助金・負担金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161290</xdr:rowOff>
    </xdr:from>
    <xdr:to>
      <xdr:col>82</xdr:col>
      <xdr:colOff>107950</xdr:colOff>
      <xdr:row>35</xdr:row>
      <xdr:rowOff>85090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99059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85090</xdr:rowOff>
    </xdr:from>
    <xdr:to>
      <xdr:col>78</xdr:col>
      <xdr:colOff>69850</xdr:colOff>
      <xdr:row>35</xdr:row>
      <xdr:rowOff>96520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85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123190</xdr:rowOff>
    </xdr:from>
    <xdr:to>
      <xdr:col>73</xdr:col>
      <xdr:colOff>180975</xdr:colOff>
      <xdr:row>35</xdr:row>
      <xdr:rowOff>96520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524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115570</xdr:rowOff>
    </xdr:from>
    <xdr:to>
      <xdr:col>69</xdr:col>
      <xdr:colOff>92075</xdr:colOff>
      <xdr:row>34</xdr:row>
      <xdr:rowOff>123190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44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110490</xdr:rowOff>
    </xdr:from>
    <xdr:to>
      <xdr:col>82</xdr:col>
      <xdr:colOff>158750</xdr:colOff>
      <xdr:row>35</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127017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34290</xdr:rowOff>
    </xdr:from>
    <xdr:to>
      <xdr:col>78</xdr:col>
      <xdr:colOff>120650</xdr:colOff>
      <xdr:row>35</xdr:row>
      <xdr:rowOff>135890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146067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45720</xdr:rowOff>
    </xdr:from>
    <xdr:to>
      <xdr:col>74</xdr:col>
      <xdr:colOff>31750</xdr:colOff>
      <xdr:row>35</xdr:row>
      <xdr:rowOff>147320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157497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72390</xdr:rowOff>
    </xdr:from>
    <xdr:to>
      <xdr:col>69</xdr:col>
      <xdr:colOff>142875</xdr:colOff>
      <xdr:row>35</xdr:row>
      <xdr:rowOff>2540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12717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64770</xdr:rowOff>
    </xdr:from>
    <xdr:to>
      <xdr:col>65</xdr:col>
      <xdr:colOff>53975</xdr:colOff>
      <xdr:row>34</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5097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ポイント高い、全国平均と比べると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高い数値となっている。昨年度から増加した要因として、経常収入の減少による相対的な上昇である。近年は、地方債の新規発行額を元利償還金額以内とする等、公債費の抑制に努めており、今後も、緊急性や優先順位を十分検討し、また、基金等も活用しながら、起債に大きく頼ることの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400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40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3583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77</xdr:row>
      <xdr:rowOff>161289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1">
              <a:latin typeface="ＭＳ Ｐゴシック" panose="020B0600070205080204" pitchFamily="50" charset="-128"/>
              <a:ea typeface="ＭＳ Ｐゴシック" panose="020B0600070205080204" pitchFamily="50" charset="-128"/>
            </a:rPr>
            <a:t>　</a:t>
          </a:r>
          <a:r>
            <a:rPr kumimoji="1" lang="ja-JP" altLang="en-US" sz="1300" b="0">
              <a:latin typeface="ＭＳ Ｐゴシック" panose="020B0600070205080204" pitchFamily="50" charset="-128"/>
              <a:ea typeface="ＭＳ Ｐゴシック" panose="020B0600070205080204" pitchFamily="50" charset="-128"/>
            </a:rPr>
            <a:t>類似団体平均と比較すると、</a:t>
          </a:r>
          <a:r>
            <a:rPr kumimoji="1" lang="en-US" altLang="ja-JP" sz="1300" b="0">
              <a:latin typeface="ＭＳ Ｐゴシック" panose="020B0600070205080204" pitchFamily="50" charset="-128"/>
              <a:ea typeface="ＭＳ Ｐゴシック" panose="020B0600070205080204" pitchFamily="50" charset="-128"/>
            </a:rPr>
            <a:t>7.4</a:t>
          </a:r>
          <a:r>
            <a:rPr kumimoji="1" lang="ja-JP" altLang="en-US" sz="1300" b="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b="0">
              <a:latin typeface="ＭＳ Ｐゴシック" panose="020B0600070205080204" pitchFamily="50" charset="-128"/>
              <a:ea typeface="ＭＳ Ｐゴシック" panose="020B0600070205080204" pitchFamily="50" charset="-128"/>
            </a:rPr>
            <a:t>10.3</a:t>
          </a:r>
          <a:r>
            <a:rPr kumimoji="1" lang="ja-JP" altLang="en-US" sz="1300" b="0">
              <a:latin typeface="ＭＳ Ｐゴシック" panose="020B0600070205080204" pitchFamily="50" charset="-128"/>
              <a:ea typeface="ＭＳ Ｐゴシック" panose="020B0600070205080204" pitchFamily="50" charset="-128"/>
            </a:rPr>
            <a:t>ポイント低く、全国平均からは</a:t>
          </a:r>
          <a:r>
            <a:rPr kumimoji="1" lang="en-US" altLang="ja-JP" sz="1300" b="0">
              <a:latin typeface="ＭＳ Ｐゴシック" panose="020B0600070205080204" pitchFamily="50" charset="-128"/>
              <a:ea typeface="ＭＳ Ｐゴシック" panose="020B0600070205080204" pitchFamily="50" charset="-128"/>
            </a:rPr>
            <a:t>10.0</a:t>
          </a:r>
          <a:r>
            <a:rPr kumimoji="1" lang="ja-JP" altLang="en-US" sz="1300" b="0">
              <a:latin typeface="ＭＳ Ｐゴシック" panose="020B0600070205080204" pitchFamily="50" charset="-128"/>
              <a:ea typeface="ＭＳ Ｐゴシック" panose="020B0600070205080204" pitchFamily="50" charset="-128"/>
            </a:rPr>
            <a:t>ポイントほど低い。昨年度と比べ新型コロナウイルス感染症により中止になっていた事業が再開したため増加した。また、一般廃棄物処理施設に係る物件費などは増加傾向にあり、今後も適正な人員管理や事務事業の見直しにより、経常経費の削減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75</xdr:row>
      <xdr:rowOff>10414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508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56134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8508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56134</xdr:rowOff>
    </xdr:from>
    <xdr:to>
      <xdr:col>73</xdr:col>
      <xdr:colOff>180975</xdr:colOff>
      <xdr:row>78</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14884"/>
          <a:ext cx="889000" cy="56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85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131064</xdr:rowOff>
    </xdr:from>
    <xdr:to>
      <xdr:col>82</xdr:col>
      <xdr:colOff>158750</xdr:colOff>
      <xdr:row>75</xdr:row>
      <xdr:rowOff>61214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39641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53103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xdr:rowOff>
    </xdr:from>
    <xdr:to>
      <xdr:col>74</xdr:col>
      <xdr:colOff>31750</xdr:colOff>
      <xdr:row>75</xdr:row>
      <xdr:rowOff>106934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117111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45009</xdr:rowOff>
    </xdr:from>
    <xdr:to>
      <xdr:col>29</xdr:col>
      <xdr:colOff>127000</xdr:colOff>
      <xdr:row>17</xdr:row>
      <xdr:rowOff>80413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07284"/>
          <a:ext cx="647700" cy="35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80413</xdr:rowOff>
    </xdr:from>
    <xdr:to>
      <xdr:col>26</xdr:col>
      <xdr:colOff>50800</xdr:colOff>
      <xdr:row>17</xdr:row>
      <xdr:rowOff>90314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42688"/>
          <a:ext cx="698500" cy="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77184</xdr:rowOff>
    </xdr:from>
    <xdr:to>
      <xdr:col>22</xdr:col>
      <xdr:colOff>114300</xdr:colOff>
      <xdr:row>17</xdr:row>
      <xdr:rowOff>90314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039459"/>
          <a:ext cx="698500" cy="13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77184</xdr:rowOff>
    </xdr:from>
    <xdr:to>
      <xdr:col>18</xdr:col>
      <xdr:colOff>177800</xdr:colOff>
      <xdr:row>17</xdr:row>
      <xdr:rowOff>112174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39459"/>
          <a:ext cx="698500" cy="34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165659</xdr:rowOff>
    </xdr:from>
    <xdr:to>
      <xdr:col>29</xdr:col>
      <xdr:colOff>177800</xdr:colOff>
      <xdr:row>17</xdr:row>
      <xdr:rowOff>95809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56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137736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2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29613</xdr:rowOff>
    </xdr:from>
    <xdr:to>
      <xdr:col>26</xdr:col>
      <xdr:colOff>101600</xdr:colOff>
      <xdr:row>17</xdr:row>
      <xdr:rowOff>131213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91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115990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7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39514</xdr:rowOff>
    </xdr:from>
    <xdr:to>
      <xdr:col>22</xdr:col>
      <xdr:colOff>165100</xdr:colOff>
      <xdr:row>17</xdr:row>
      <xdr:rowOff>141114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0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125891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8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26384</xdr:rowOff>
    </xdr:from>
    <xdr:to>
      <xdr:col>19</xdr:col>
      <xdr:colOff>38100</xdr:colOff>
      <xdr:row>17</xdr:row>
      <xdr:rowOff>127984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88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112761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07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61374</xdr:rowOff>
    </xdr:from>
    <xdr:to>
      <xdr:col>15</xdr:col>
      <xdr:colOff>101600</xdr:colOff>
      <xdr:row>17</xdr:row>
      <xdr:rowOff>162974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2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147751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138985</xdr:rowOff>
    </xdr:from>
    <xdr:to>
      <xdr:col>29</xdr:col>
      <xdr:colOff>127000</xdr:colOff>
      <xdr:row>35</xdr:row>
      <xdr:rowOff>223338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749335"/>
          <a:ext cx="647700" cy="84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223338</xdr:rowOff>
    </xdr:from>
    <xdr:to>
      <xdr:col>26</xdr:col>
      <xdr:colOff>50800</xdr:colOff>
      <xdr:row>35</xdr:row>
      <xdr:rowOff>247505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833688"/>
          <a:ext cx="698500" cy="24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247505</xdr:rowOff>
    </xdr:from>
    <xdr:to>
      <xdr:col>22</xdr:col>
      <xdr:colOff>114300</xdr:colOff>
      <xdr:row>35</xdr:row>
      <xdr:rowOff>284897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857855"/>
          <a:ext cx="698500" cy="3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284897</xdr:rowOff>
    </xdr:from>
    <xdr:to>
      <xdr:col>18</xdr:col>
      <xdr:colOff>177800</xdr:colOff>
      <xdr:row>36</xdr:row>
      <xdr:rowOff>5646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895247"/>
          <a:ext cx="698500" cy="6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88185</xdr:rowOff>
    </xdr:from>
    <xdr:to>
      <xdr:col>29</xdr:col>
      <xdr:colOff>177800</xdr:colOff>
      <xdr:row>35</xdr:row>
      <xdr:rowOff>189785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698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276162</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4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172538</xdr:rowOff>
    </xdr:from>
    <xdr:to>
      <xdr:col>26</xdr:col>
      <xdr:colOff>101600</xdr:colOff>
      <xdr:row>35</xdr:row>
      <xdr:rowOff>274138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8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284315</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5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196705</xdr:rowOff>
    </xdr:from>
    <xdr:to>
      <xdr:col>22</xdr:col>
      <xdr:colOff>165100</xdr:colOff>
      <xdr:row>35</xdr:row>
      <xdr:rowOff>298305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0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308482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57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234097</xdr:rowOff>
    </xdr:from>
    <xdr:to>
      <xdr:col>19</xdr:col>
      <xdr:colOff>38100</xdr:colOff>
      <xdr:row>35</xdr:row>
      <xdr:rowOff>335697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84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2974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61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297746</xdr:rowOff>
    </xdr:from>
    <xdr:to>
      <xdr:col>15</xdr:col>
      <xdr:colOff>101600</xdr:colOff>
      <xdr:row>36</xdr:row>
      <xdr:rowOff>56446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0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41223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99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26,890
26,506
71.40
14,811,289
13,783,106
983,293
7,748,983
10,537,879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109753</xdr:rowOff>
    </xdr:from>
    <xdr:to>
      <xdr:col>24</xdr:col>
      <xdr:colOff>63500</xdr:colOff>
      <xdr:row>36</xdr:row>
      <xdr:rowOff>144223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81953"/>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144223</xdr:rowOff>
    </xdr:from>
    <xdr:to>
      <xdr:col>19</xdr:col>
      <xdr:colOff>177800</xdr:colOff>
      <xdr:row>36</xdr:row>
      <xdr:rowOff>156208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16423"/>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136744</xdr:rowOff>
    </xdr:from>
    <xdr:to>
      <xdr:col>15</xdr:col>
      <xdr:colOff>50800</xdr:colOff>
      <xdr:row>36</xdr:row>
      <xdr:rowOff>156208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08944"/>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136744</xdr:rowOff>
    </xdr:from>
    <xdr:to>
      <xdr:col>10</xdr:col>
      <xdr:colOff>114300</xdr:colOff>
      <xdr:row>37</xdr:row>
      <xdr:rowOff>2638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08944"/>
          <a:ext cx="889000" cy="3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58953</xdr:rowOff>
    </xdr:from>
    <xdr:to>
      <xdr:col>24</xdr:col>
      <xdr:colOff>114300</xdr:colOff>
      <xdr:row>36</xdr:row>
      <xdr:rowOff>160553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37380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0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93423</xdr:rowOff>
    </xdr:from>
    <xdr:to>
      <xdr:col>20</xdr:col>
      <xdr:colOff>38100</xdr:colOff>
      <xdr:row>37</xdr:row>
      <xdr:rowOff>23573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14700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5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105408</xdr:rowOff>
    </xdr:from>
    <xdr:to>
      <xdr:col>15</xdr:col>
      <xdr:colOff>101600</xdr:colOff>
      <xdr:row>37</xdr:row>
      <xdr:rowOff>35558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26685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7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85944</xdr:rowOff>
    </xdr:from>
    <xdr:to>
      <xdr:col>10</xdr:col>
      <xdr:colOff>165100</xdr:colOff>
      <xdr:row>37</xdr:row>
      <xdr:rowOff>16094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7221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123288</xdr:rowOff>
    </xdr:from>
    <xdr:to>
      <xdr:col>6</xdr:col>
      <xdr:colOff>38100</xdr:colOff>
      <xdr:row>37</xdr:row>
      <xdr:rowOff>53438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44565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8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134433</xdr:rowOff>
    </xdr:from>
    <xdr:to>
      <xdr:col>24</xdr:col>
      <xdr:colOff>63500</xdr:colOff>
      <xdr:row>56</xdr:row>
      <xdr:rowOff>159588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5633"/>
          <a:ext cx="8382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159588</xdr:rowOff>
    </xdr:from>
    <xdr:to>
      <xdr:col>19</xdr:col>
      <xdr:colOff>177800</xdr:colOff>
      <xdr:row>57</xdr:row>
      <xdr:rowOff>23041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0788"/>
          <a:ext cx="889000" cy="3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23041</xdr:rowOff>
    </xdr:from>
    <xdr:to>
      <xdr:col>15</xdr:col>
      <xdr:colOff>50800</xdr:colOff>
      <xdr:row>57</xdr:row>
      <xdr:rowOff>105886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95691"/>
          <a:ext cx="889000" cy="8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105886</xdr:rowOff>
    </xdr:from>
    <xdr:to>
      <xdr:col>10</xdr:col>
      <xdr:colOff>114300</xdr:colOff>
      <xdr:row>57</xdr:row>
      <xdr:rowOff>148927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8536"/>
          <a:ext cx="889000" cy="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83633</xdr:rowOff>
    </xdr:from>
    <xdr:to>
      <xdr:col>24</xdr:col>
      <xdr:colOff>114300</xdr:colOff>
      <xdr:row>57</xdr:row>
      <xdr:rowOff>13783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106510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108788</xdr:rowOff>
    </xdr:from>
    <xdr:to>
      <xdr:col>20</xdr:col>
      <xdr:colOff>38100</xdr:colOff>
      <xdr:row>57</xdr:row>
      <xdr:rowOff>38938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55465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143691</xdr:rowOff>
    </xdr:from>
    <xdr:to>
      <xdr:col>15</xdr:col>
      <xdr:colOff>101600</xdr:colOff>
      <xdr:row>57</xdr:row>
      <xdr:rowOff>73841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90368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2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55086</xdr:rowOff>
    </xdr:from>
    <xdr:to>
      <xdr:col>10</xdr:col>
      <xdr:colOff>165100</xdr:colOff>
      <xdr:row>57</xdr:row>
      <xdr:rowOff>156686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147813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98127</xdr:rowOff>
    </xdr:from>
    <xdr:to>
      <xdr:col>6</xdr:col>
      <xdr:colOff>38100</xdr:colOff>
      <xdr:row>58</xdr:row>
      <xdr:rowOff>28277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19404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57953</xdr:rowOff>
    </xdr:from>
    <xdr:to>
      <xdr:col>24</xdr:col>
      <xdr:colOff>63500</xdr:colOff>
      <xdr:row>78</xdr:row>
      <xdr:rowOff>80629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31053"/>
          <a:ext cx="8382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80629</xdr:rowOff>
    </xdr:from>
    <xdr:to>
      <xdr:col>19</xdr:col>
      <xdr:colOff>177800</xdr:colOff>
      <xdr:row>78</xdr:row>
      <xdr:rowOff>98758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53729"/>
          <a:ext cx="889000" cy="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98758</xdr:rowOff>
    </xdr:from>
    <xdr:to>
      <xdr:col>15</xdr:col>
      <xdr:colOff>50800</xdr:colOff>
      <xdr:row>78</xdr:row>
      <xdr:rowOff>99718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7185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99718</xdr:rowOff>
    </xdr:from>
    <xdr:to>
      <xdr:col>10</xdr:col>
      <xdr:colOff>114300</xdr:colOff>
      <xdr:row>78</xdr:row>
      <xdr:rowOff>101409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2818"/>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7153</xdr:rowOff>
    </xdr:from>
    <xdr:to>
      <xdr:col>24</xdr:col>
      <xdr:colOff>114300</xdr:colOff>
      <xdr:row>78</xdr:row>
      <xdr:rowOff>108753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93530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29829</xdr:rowOff>
    </xdr:from>
    <xdr:to>
      <xdr:col>20</xdr:col>
      <xdr:colOff>38100</xdr:colOff>
      <xdr:row>78</xdr:row>
      <xdr:rowOff>131429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122556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9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47958</xdr:rowOff>
    </xdr:from>
    <xdr:to>
      <xdr:col>15</xdr:col>
      <xdr:colOff>101600</xdr:colOff>
      <xdr:row>78</xdr:row>
      <xdr:rowOff>149558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140685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1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48918</xdr:rowOff>
    </xdr:from>
    <xdr:to>
      <xdr:col>10</xdr:col>
      <xdr:colOff>165100</xdr:colOff>
      <xdr:row>78</xdr:row>
      <xdr:rowOff>150518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141645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50609</xdr:rowOff>
    </xdr:from>
    <xdr:to>
      <xdr:col>6</xdr:col>
      <xdr:colOff>38100</xdr:colOff>
      <xdr:row>78</xdr:row>
      <xdr:rowOff>152209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143336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113601</xdr:rowOff>
    </xdr:from>
    <xdr:to>
      <xdr:col>24</xdr:col>
      <xdr:colOff>63500</xdr:colOff>
      <xdr:row>95</xdr:row>
      <xdr:rowOff>136474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29901"/>
          <a:ext cx="838200" cy="19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113601</xdr:rowOff>
    </xdr:from>
    <xdr:to>
      <xdr:col>19</xdr:col>
      <xdr:colOff>177800</xdr:colOff>
      <xdr:row>96</xdr:row>
      <xdr:rowOff>62091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29901"/>
          <a:ext cx="889000" cy="2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62091</xdr:rowOff>
    </xdr:from>
    <xdr:to>
      <xdr:col>15</xdr:col>
      <xdr:colOff>50800</xdr:colOff>
      <xdr:row>96</xdr:row>
      <xdr:rowOff>96126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21291"/>
          <a:ext cx="889000" cy="3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96126</xdr:rowOff>
    </xdr:from>
    <xdr:to>
      <xdr:col>10</xdr:col>
      <xdr:colOff>114300</xdr:colOff>
      <xdr:row>97</xdr:row>
      <xdr:rowOff>40780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55326"/>
          <a:ext cx="889000" cy="1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85674</xdr:rowOff>
    </xdr:from>
    <xdr:to>
      <xdr:col>24</xdr:col>
      <xdr:colOff>114300</xdr:colOff>
      <xdr:row>96</xdr:row>
      <xdr:rowOff>15824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108551</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2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62801</xdr:rowOff>
    </xdr:from>
    <xdr:to>
      <xdr:col>20</xdr:col>
      <xdr:colOff>38100</xdr:colOff>
      <xdr:row>94</xdr:row>
      <xdr:rowOff>164401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9478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95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11291</xdr:rowOff>
    </xdr:from>
    <xdr:to>
      <xdr:col>15</xdr:col>
      <xdr:colOff>101600</xdr:colOff>
      <xdr:row>96</xdr:row>
      <xdr:rowOff>112891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2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45326</xdr:rowOff>
    </xdr:from>
    <xdr:to>
      <xdr:col>10</xdr:col>
      <xdr:colOff>165100</xdr:colOff>
      <xdr:row>96</xdr:row>
      <xdr:rowOff>146926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163453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161430</xdr:rowOff>
    </xdr:from>
    <xdr:to>
      <xdr:col>6</xdr:col>
      <xdr:colOff>38100</xdr:colOff>
      <xdr:row>97</xdr:row>
      <xdr:rowOff>91580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108107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9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85278</xdr:rowOff>
    </xdr:from>
    <xdr:to>
      <xdr:col>55</xdr:col>
      <xdr:colOff>0</xdr:colOff>
      <xdr:row>35</xdr:row>
      <xdr:rowOff>131166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86028"/>
          <a:ext cx="838200" cy="4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148692</xdr:rowOff>
    </xdr:from>
    <xdr:to>
      <xdr:col>50</xdr:col>
      <xdr:colOff>114300</xdr:colOff>
      <xdr:row>35</xdr:row>
      <xdr:rowOff>131166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292192"/>
          <a:ext cx="889000" cy="8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10225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148692</xdr:rowOff>
    </xdr:from>
    <xdr:to>
      <xdr:col>45</xdr:col>
      <xdr:colOff>177800</xdr:colOff>
      <xdr:row>37</xdr:row>
      <xdr:rowOff>41471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292192"/>
          <a:ext cx="889000" cy="109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165722</xdr:rowOff>
    </xdr:from>
    <xdr:to>
      <xdr:col>41</xdr:col>
      <xdr:colOff>50800</xdr:colOff>
      <xdr:row>37</xdr:row>
      <xdr:rowOff>41471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5995022"/>
          <a:ext cx="889000" cy="39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129323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34478</xdr:rowOff>
    </xdr:from>
    <xdr:to>
      <xdr:col>55</xdr:col>
      <xdr:colOff>50800</xdr:colOff>
      <xdr:row>35</xdr:row>
      <xdr:rowOff>136078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12905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80366</xdr:rowOff>
    </xdr:from>
    <xdr:to>
      <xdr:col>50</xdr:col>
      <xdr:colOff>165100</xdr:colOff>
      <xdr:row>36</xdr:row>
      <xdr:rowOff>10516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1643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97892</xdr:rowOff>
    </xdr:from>
    <xdr:to>
      <xdr:col>46</xdr:col>
      <xdr:colOff>38100</xdr:colOff>
      <xdr:row>31</xdr:row>
      <xdr:rowOff>28042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2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44569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01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162121</xdr:rowOff>
    </xdr:from>
    <xdr:to>
      <xdr:col>41</xdr:col>
      <xdr:colOff>101600</xdr:colOff>
      <xdr:row>37</xdr:row>
      <xdr:rowOff>92271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83398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114922</xdr:rowOff>
    </xdr:from>
    <xdr:to>
      <xdr:col>36</xdr:col>
      <xdr:colOff>165100</xdr:colOff>
      <xdr:row>35</xdr:row>
      <xdr:rowOff>45072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59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61599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7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142756</xdr:rowOff>
    </xdr:from>
    <xdr:to>
      <xdr:col>55</xdr:col>
      <xdr:colOff>0</xdr:colOff>
      <xdr:row>57</xdr:row>
      <xdr:rowOff>73475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43956"/>
          <a:ext cx="838200" cy="10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75478</xdr:rowOff>
    </xdr:from>
    <xdr:to>
      <xdr:col>50</xdr:col>
      <xdr:colOff>114300</xdr:colOff>
      <xdr:row>56</xdr:row>
      <xdr:rowOff>142756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676678"/>
          <a:ext cx="889000" cy="6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75478</xdr:rowOff>
    </xdr:from>
    <xdr:to>
      <xdr:col>45</xdr:col>
      <xdr:colOff>177800</xdr:colOff>
      <xdr:row>56</xdr:row>
      <xdr:rowOff>167604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676678"/>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89644</xdr:rowOff>
    </xdr:from>
    <xdr:to>
      <xdr:col>41</xdr:col>
      <xdr:colOff>50800</xdr:colOff>
      <xdr:row>56</xdr:row>
      <xdr:rowOff>167604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90844"/>
          <a:ext cx="889000" cy="7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22675</xdr:rowOff>
    </xdr:from>
    <xdr:to>
      <xdr:col>55</xdr:col>
      <xdr:colOff>50800</xdr:colOff>
      <xdr:row>57</xdr:row>
      <xdr:rowOff>124275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7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91956</xdr:rowOff>
    </xdr:from>
    <xdr:to>
      <xdr:col>50</xdr:col>
      <xdr:colOff>165100</xdr:colOff>
      <xdr:row>57</xdr:row>
      <xdr:rowOff>22106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13233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24678</xdr:rowOff>
    </xdr:from>
    <xdr:to>
      <xdr:col>46</xdr:col>
      <xdr:colOff>38100</xdr:colOff>
      <xdr:row>56</xdr:row>
      <xdr:rowOff>126278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2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117405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116804</xdr:rowOff>
    </xdr:from>
    <xdr:to>
      <xdr:col>41</xdr:col>
      <xdr:colOff>101600</xdr:colOff>
      <xdr:row>57</xdr:row>
      <xdr:rowOff>46954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38081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1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38844</xdr:rowOff>
    </xdr:from>
    <xdr:to>
      <xdr:col>36</xdr:col>
      <xdr:colOff>165100</xdr:colOff>
      <xdr:row>56</xdr:row>
      <xdr:rowOff>140444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131571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37875</xdr:rowOff>
    </xdr:from>
    <xdr:to>
      <xdr:col>55</xdr:col>
      <xdr:colOff>0</xdr:colOff>
      <xdr:row>79</xdr:row>
      <xdr:rowOff>59320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82425"/>
          <a:ext cx="8382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37875</xdr:rowOff>
    </xdr:from>
    <xdr:to>
      <xdr:col>50</xdr:col>
      <xdr:colOff>114300</xdr:colOff>
      <xdr:row>79</xdr:row>
      <xdr:rowOff>66004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82425"/>
          <a:ext cx="889000" cy="2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66004</xdr:rowOff>
    </xdr:from>
    <xdr:to>
      <xdr:col>45</xdr:col>
      <xdr:colOff>177800</xdr:colOff>
      <xdr:row>79</xdr:row>
      <xdr:rowOff>82255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610554"/>
          <a:ext cx="8890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148746</xdr:rowOff>
    </xdr:from>
    <xdr:to>
      <xdr:col>41</xdr:col>
      <xdr:colOff>50800</xdr:colOff>
      <xdr:row>79</xdr:row>
      <xdr:rowOff>82255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21846"/>
          <a:ext cx="889000" cy="10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8520</xdr:rowOff>
    </xdr:from>
    <xdr:to>
      <xdr:col>55</xdr:col>
      <xdr:colOff>50800</xdr:colOff>
      <xdr:row>79</xdr:row>
      <xdr:rowOff>110120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94897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6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158525</xdr:rowOff>
    </xdr:from>
    <xdr:to>
      <xdr:col>50</xdr:col>
      <xdr:colOff>165100</xdr:colOff>
      <xdr:row>79</xdr:row>
      <xdr:rowOff>88675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79802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15204</xdr:rowOff>
    </xdr:from>
    <xdr:to>
      <xdr:col>46</xdr:col>
      <xdr:colOff>38100</xdr:colOff>
      <xdr:row>79</xdr:row>
      <xdr:rowOff>116804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107931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31455</xdr:rowOff>
    </xdr:from>
    <xdr:to>
      <xdr:col>41</xdr:col>
      <xdr:colOff>101600</xdr:colOff>
      <xdr:row>79</xdr:row>
      <xdr:rowOff>133055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124182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6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97946</xdr:rowOff>
    </xdr:from>
    <xdr:to>
      <xdr:col>36</xdr:col>
      <xdr:colOff>165100</xdr:colOff>
      <xdr:row>79</xdr:row>
      <xdr:rowOff>28096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19223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17684</xdr:rowOff>
    </xdr:from>
    <xdr:to>
      <xdr:col>55</xdr:col>
      <xdr:colOff>0</xdr:colOff>
      <xdr:row>97</xdr:row>
      <xdr:rowOff>5583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476884"/>
          <a:ext cx="838200" cy="15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63833</xdr:rowOff>
    </xdr:from>
    <xdr:to>
      <xdr:col>50</xdr:col>
      <xdr:colOff>114300</xdr:colOff>
      <xdr:row>96</xdr:row>
      <xdr:rowOff>17684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351583"/>
          <a:ext cx="889000" cy="12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63833</xdr:rowOff>
    </xdr:from>
    <xdr:to>
      <xdr:col>45</xdr:col>
      <xdr:colOff>177800</xdr:colOff>
      <xdr:row>96</xdr:row>
      <xdr:rowOff>50504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351583"/>
          <a:ext cx="889000" cy="15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40074</xdr:rowOff>
    </xdr:from>
    <xdr:to>
      <xdr:col>41</xdr:col>
      <xdr:colOff>50800</xdr:colOff>
      <xdr:row>96</xdr:row>
      <xdr:rowOff>50504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499274"/>
          <a:ext cx="889000" cy="1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152223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126233</xdr:rowOff>
    </xdr:from>
    <xdr:to>
      <xdr:col>55</xdr:col>
      <xdr:colOff>50800</xdr:colOff>
      <xdr:row>97</xdr:row>
      <xdr:rowOff>56383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104660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138334</xdr:rowOff>
    </xdr:from>
    <xdr:to>
      <xdr:col>50</xdr:col>
      <xdr:colOff>165100</xdr:colOff>
      <xdr:row>96</xdr:row>
      <xdr:rowOff>68484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85011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13033</xdr:rowOff>
    </xdr:from>
    <xdr:to>
      <xdr:col>46</xdr:col>
      <xdr:colOff>38100</xdr:colOff>
      <xdr:row>95</xdr:row>
      <xdr:rowOff>114633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131160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171154</xdr:rowOff>
    </xdr:from>
    <xdr:to>
      <xdr:col>41</xdr:col>
      <xdr:colOff>101600</xdr:colOff>
      <xdr:row>96</xdr:row>
      <xdr:rowOff>101304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92431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5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160724</xdr:rowOff>
    </xdr:from>
    <xdr:to>
      <xdr:col>36</xdr:col>
      <xdr:colOff>165100</xdr:colOff>
      <xdr:row>96</xdr:row>
      <xdr:rowOff>90874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107401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115788</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5773638"/>
          <a:ext cx="838200" cy="88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115788</xdr:rowOff>
    </xdr:from>
    <xdr:to>
      <xdr:col>81</xdr:col>
      <xdr:colOff>50800</xdr:colOff>
      <xdr:row>36</xdr:row>
      <xdr:rowOff>32212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5773638"/>
          <a:ext cx="889000" cy="43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166860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5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32212</xdr:rowOff>
    </xdr:from>
    <xdr:to>
      <xdr:col>76</xdr:col>
      <xdr:colOff>114300</xdr:colOff>
      <xdr:row>38</xdr:row>
      <xdr:rowOff>1168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204412"/>
          <a:ext cx="889000" cy="3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58320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0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1168</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16268"/>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64988</xdr:rowOff>
    </xdr:from>
    <xdr:to>
      <xdr:col>81</xdr:col>
      <xdr:colOff>101600</xdr:colOff>
      <xdr:row>33</xdr:row>
      <xdr:rowOff>166588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72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11665</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549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152862</xdr:rowOff>
    </xdr:from>
    <xdr:to>
      <xdr:col>76</xdr:col>
      <xdr:colOff>165100</xdr:colOff>
      <xdr:row>36</xdr:row>
      <xdr:rowOff>83012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1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99539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592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121819</xdr:rowOff>
    </xdr:from>
    <xdr:to>
      <xdr:col>72</xdr:col>
      <xdr:colOff>38100</xdr:colOff>
      <xdr:row>38</xdr:row>
      <xdr:rowOff>51969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43095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71260</xdr:rowOff>
    </xdr:from>
    <xdr:to>
      <xdr:col>85</xdr:col>
      <xdr:colOff>127000</xdr:colOff>
      <xdr:row>75</xdr:row>
      <xdr:rowOff>84251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30010"/>
          <a:ext cx="8382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40183</xdr:rowOff>
    </xdr:from>
    <xdr:to>
      <xdr:col>81</xdr:col>
      <xdr:colOff>50800</xdr:colOff>
      <xdr:row>75</xdr:row>
      <xdr:rowOff>84251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898933"/>
          <a:ext cx="889000" cy="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40183</xdr:rowOff>
    </xdr:from>
    <xdr:to>
      <xdr:col>76</xdr:col>
      <xdr:colOff>114300</xdr:colOff>
      <xdr:row>75</xdr:row>
      <xdr:rowOff>155766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898933"/>
          <a:ext cx="889000" cy="1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155766</xdr:rowOff>
    </xdr:from>
    <xdr:to>
      <xdr:col>71</xdr:col>
      <xdr:colOff>177800</xdr:colOff>
      <xdr:row>75</xdr:row>
      <xdr:rowOff>157175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01451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20460</xdr:rowOff>
    </xdr:from>
    <xdr:to>
      <xdr:col>85</xdr:col>
      <xdr:colOff>177800</xdr:colOff>
      <xdr:row>75</xdr:row>
      <xdr:rowOff>122060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170337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33451</xdr:rowOff>
    </xdr:from>
    <xdr:to>
      <xdr:col>81</xdr:col>
      <xdr:colOff>101600</xdr:colOff>
      <xdr:row>75</xdr:row>
      <xdr:rowOff>135051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126179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160833</xdr:rowOff>
    </xdr:from>
    <xdr:to>
      <xdr:col>76</xdr:col>
      <xdr:colOff>165100</xdr:colOff>
      <xdr:row>75</xdr:row>
      <xdr:rowOff>90983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82110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9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104966</xdr:rowOff>
    </xdr:from>
    <xdr:to>
      <xdr:col>72</xdr:col>
      <xdr:colOff>38100</xdr:colOff>
      <xdr:row>76</xdr:row>
      <xdr:rowOff>35116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26243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106375</xdr:rowOff>
    </xdr:from>
    <xdr:to>
      <xdr:col>67</xdr:col>
      <xdr:colOff>101600</xdr:colOff>
      <xdr:row>76</xdr:row>
      <xdr:rowOff>36525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27652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99873</xdr:rowOff>
    </xdr:from>
    <xdr:to>
      <xdr:col>85</xdr:col>
      <xdr:colOff>127000</xdr:colOff>
      <xdr:row>98</xdr:row>
      <xdr:rowOff>54483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559073"/>
          <a:ext cx="838200" cy="2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99873</xdr:rowOff>
    </xdr:from>
    <xdr:to>
      <xdr:col>81</xdr:col>
      <xdr:colOff>50800</xdr:colOff>
      <xdr:row>98</xdr:row>
      <xdr:rowOff>124397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59073"/>
          <a:ext cx="889000" cy="36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124397</xdr:rowOff>
    </xdr:from>
    <xdr:to>
      <xdr:col>76</xdr:col>
      <xdr:colOff>114300</xdr:colOff>
      <xdr:row>99</xdr:row>
      <xdr:rowOff>3759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26497"/>
          <a:ext cx="889000" cy="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101257</xdr:rowOff>
    </xdr:from>
    <xdr:to>
      <xdr:col>71</xdr:col>
      <xdr:colOff>177800</xdr:colOff>
      <xdr:row>99</xdr:row>
      <xdr:rowOff>3759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31907"/>
          <a:ext cx="889000" cy="24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3683</xdr:rowOff>
    </xdr:from>
    <xdr:to>
      <xdr:col>85</xdr:col>
      <xdr:colOff>177800</xdr:colOff>
      <xdr:row>98</xdr:row>
      <xdr:rowOff>105283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153560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8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49073</xdr:rowOff>
    </xdr:from>
    <xdr:to>
      <xdr:col>81</xdr:col>
      <xdr:colOff>101600</xdr:colOff>
      <xdr:row>96</xdr:row>
      <xdr:rowOff>150673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167200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73597</xdr:rowOff>
    </xdr:from>
    <xdr:to>
      <xdr:col>76</xdr:col>
      <xdr:colOff>165100</xdr:colOff>
      <xdr:row>99</xdr:row>
      <xdr:rowOff>3747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166324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124409</xdr:rowOff>
    </xdr:from>
    <xdr:to>
      <xdr:col>72</xdr:col>
      <xdr:colOff>38100</xdr:colOff>
      <xdr:row>99</xdr:row>
      <xdr:rowOff>54559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45686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50457</xdr:rowOff>
    </xdr:from>
    <xdr:to>
      <xdr:col>67</xdr:col>
      <xdr:colOff>101600</xdr:colOff>
      <xdr:row>97</xdr:row>
      <xdr:rowOff>152057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168584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110896</xdr:rowOff>
    </xdr:from>
    <xdr:to>
      <xdr:col>116</xdr:col>
      <xdr:colOff>63500</xdr:colOff>
      <xdr:row>39</xdr:row>
      <xdr:rowOff>24192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283096"/>
          <a:ext cx="838200" cy="4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24192</xdr:rowOff>
    </xdr:from>
    <xdr:to>
      <xdr:col>111</xdr:col>
      <xdr:colOff>177800</xdr:colOff>
      <xdr:row>39</xdr:row>
      <xdr:rowOff>65274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710742"/>
          <a:ext cx="889000" cy="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65274</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751824"/>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95645</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2195"/>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60096</xdr:rowOff>
    </xdr:from>
    <xdr:to>
      <xdr:col>116</xdr:col>
      <xdr:colOff>114300</xdr:colOff>
      <xdr:row>36</xdr:row>
      <xdr:rowOff>161696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82973</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08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144842</xdr:rowOff>
    </xdr:from>
    <xdr:to>
      <xdr:col>112</xdr:col>
      <xdr:colOff>38100</xdr:colOff>
      <xdr:row>39</xdr:row>
      <xdr:rowOff>74992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66119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75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14474</xdr:rowOff>
    </xdr:from>
    <xdr:to>
      <xdr:col>107</xdr:col>
      <xdr:colOff>101600</xdr:colOff>
      <xdr:row>39</xdr:row>
      <xdr:rowOff>116074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107201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79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44845</xdr:rowOff>
    </xdr:from>
    <xdr:to>
      <xdr:col>98</xdr:col>
      <xdr:colOff>38100</xdr:colOff>
      <xdr:row>39</xdr:row>
      <xdr:rowOff>146445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137572</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824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24905</xdr:rowOff>
    </xdr:from>
    <xdr:to>
      <xdr:col>116</xdr:col>
      <xdr:colOff>63500</xdr:colOff>
      <xdr:row>59</xdr:row>
      <xdr:rowOff>33096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40455"/>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24905</xdr:rowOff>
    </xdr:from>
    <xdr:to>
      <xdr:col>111</xdr:col>
      <xdr:colOff>177800</xdr:colOff>
      <xdr:row>59</xdr:row>
      <xdr:rowOff>30658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40455"/>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29439</xdr:rowOff>
    </xdr:from>
    <xdr:to>
      <xdr:col>107</xdr:col>
      <xdr:colOff>50800</xdr:colOff>
      <xdr:row>59</xdr:row>
      <xdr:rowOff>30658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44989"/>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28334</xdr:rowOff>
    </xdr:from>
    <xdr:to>
      <xdr:col>102</xdr:col>
      <xdr:colOff>114300</xdr:colOff>
      <xdr:row>59</xdr:row>
      <xdr:rowOff>29439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43884"/>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153746</xdr:rowOff>
    </xdr:from>
    <xdr:to>
      <xdr:col>116</xdr:col>
      <xdr:colOff>114300</xdr:colOff>
      <xdr:row>59</xdr:row>
      <xdr:rowOff>83896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68673</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145555</xdr:rowOff>
    </xdr:from>
    <xdr:to>
      <xdr:col>112</xdr:col>
      <xdr:colOff>38100</xdr:colOff>
      <xdr:row>59</xdr:row>
      <xdr:rowOff>75705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66832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82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151308</xdr:rowOff>
    </xdr:from>
    <xdr:to>
      <xdr:col>107</xdr:col>
      <xdr:colOff>101600</xdr:colOff>
      <xdr:row>59</xdr:row>
      <xdr:rowOff>81458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72585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88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150089</xdr:rowOff>
    </xdr:from>
    <xdr:to>
      <xdr:col>102</xdr:col>
      <xdr:colOff>165100</xdr:colOff>
      <xdr:row>59</xdr:row>
      <xdr:rowOff>80239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71366</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8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148984</xdr:rowOff>
    </xdr:from>
    <xdr:to>
      <xdr:col>98</xdr:col>
      <xdr:colOff>38100</xdr:colOff>
      <xdr:row>59</xdr:row>
      <xdr:rowOff>79134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70261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8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59289</xdr:rowOff>
    </xdr:from>
    <xdr:to>
      <xdr:col>116</xdr:col>
      <xdr:colOff>63500</xdr:colOff>
      <xdr:row>77</xdr:row>
      <xdr:rowOff>84913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60939"/>
          <a:ext cx="838200" cy="2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84913</xdr:rowOff>
    </xdr:from>
    <xdr:to>
      <xdr:col>111</xdr:col>
      <xdr:colOff>177800</xdr:colOff>
      <xdr:row>77</xdr:row>
      <xdr:rowOff>89942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8656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19666</xdr:rowOff>
    </xdr:from>
    <xdr:to>
      <xdr:col>107</xdr:col>
      <xdr:colOff>50800</xdr:colOff>
      <xdr:row>77</xdr:row>
      <xdr:rowOff>89942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78416"/>
          <a:ext cx="889000" cy="4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19666</xdr:rowOff>
    </xdr:from>
    <xdr:to>
      <xdr:col>102</xdr:col>
      <xdr:colOff>114300</xdr:colOff>
      <xdr:row>75</xdr:row>
      <xdr:rowOff>51384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78416"/>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8489</xdr:rowOff>
    </xdr:from>
    <xdr:to>
      <xdr:col>116</xdr:col>
      <xdr:colOff>114300</xdr:colOff>
      <xdr:row>77</xdr:row>
      <xdr:rowOff>110089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158366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8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34113</xdr:rowOff>
    </xdr:from>
    <xdr:to>
      <xdr:col>112</xdr:col>
      <xdr:colOff>38100</xdr:colOff>
      <xdr:row>77</xdr:row>
      <xdr:rowOff>135713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126840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2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39142</xdr:rowOff>
    </xdr:from>
    <xdr:to>
      <xdr:col>107</xdr:col>
      <xdr:colOff>101600</xdr:colOff>
      <xdr:row>77</xdr:row>
      <xdr:rowOff>140742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131869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140316</xdr:rowOff>
    </xdr:from>
    <xdr:to>
      <xdr:col>102</xdr:col>
      <xdr:colOff>165100</xdr:colOff>
      <xdr:row>75</xdr:row>
      <xdr:rowOff>70466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86993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6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584</xdr:rowOff>
    </xdr:from>
    <xdr:to>
      <xdr:col>98</xdr:col>
      <xdr:colOff>38100</xdr:colOff>
      <xdr:row>75</xdr:row>
      <xdr:rowOff>102184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118711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人件費は住民一人あたり</a:t>
          </a:r>
          <a:r>
            <a:rPr kumimoji="1" lang="en-US" altLang="ja-JP" sz="1300">
              <a:latin typeface="ＭＳ Ｐゴシック" panose="020B0600070205080204" pitchFamily="50" charset="-128"/>
              <a:ea typeface="ＭＳ Ｐゴシック" panose="020B0600070205080204" pitchFamily="50" charset="-128"/>
            </a:rPr>
            <a:t>70,834</a:t>
          </a:r>
          <a:r>
            <a:rPr kumimoji="1" lang="ja-JP" altLang="en-US" sz="1300">
              <a:latin typeface="ＭＳ Ｐゴシック" panose="020B0600070205080204" pitchFamily="50" charset="-128"/>
              <a:ea typeface="ＭＳ Ｐゴシック" panose="020B0600070205080204" pitchFamily="50" charset="-128"/>
            </a:rPr>
            <a:t>円となっており、類似団体の平均と比較すると大幅に少ない。引き続き抑制に努める。補助費等は前年度と比較すると、</a:t>
          </a:r>
          <a:r>
            <a:rPr kumimoji="1" lang="en-US" altLang="ja-JP" sz="1300">
              <a:latin typeface="ＭＳ Ｐゴシック" panose="020B0600070205080204" pitchFamily="50" charset="-128"/>
              <a:ea typeface="ＭＳ Ｐゴシック" panose="020B0600070205080204" pitchFamily="50" charset="-128"/>
            </a:rPr>
            <a:t>6,022</a:t>
          </a:r>
          <a:r>
            <a:rPr kumimoji="1" lang="ja-JP" altLang="en-US" sz="1300">
              <a:latin typeface="ＭＳ Ｐゴシック" panose="020B0600070205080204" pitchFamily="50" charset="-128"/>
              <a:ea typeface="ＭＳ Ｐゴシック" panose="020B0600070205080204" pitchFamily="50" charset="-128"/>
            </a:rPr>
            <a:t>円増加しており住民税非課税世帯等給付金が増加の主な要因である。普通建設事業については新規整備に係る経費、更新設備に係る経費ともに上昇している。今後も公共施設の維持補修に多額の経費が必要になることが予想されるため、公共施設等総合管理計画に基づき、公共施設の適正な管理を行っていく。扶助費は前年度と比較して前年と比較して</a:t>
          </a:r>
          <a:r>
            <a:rPr kumimoji="1" lang="en-US" altLang="ja-JP" sz="1300">
              <a:latin typeface="ＭＳ Ｐゴシック" panose="020B0600070205080204" pitchFamily="50" charset="-128"/>
              <a:ea typeface="ＭＳ Ｐゴシック" panose="020B0600070205080204" pitchFamily="50" charset="-128"/>
            </a:rPr>
            <a:t>15,301</a:t>
          </a:r>
          <a:r>
            <a:rPr kumimoji="1" lang="ja-JP" altLang="en-US" sz="1300">
              <a:latin typeface="ＭＳ Ｐゴシック" panose="020B0600070205080204" pitchFamily="50" charset="-128"/>
              <a:ea typeface="ＭＳ Ｐゴシック" panose="020B0600070205080204" pitchFamily="50" charset="-128"/>
            </a:rPr>
            <a:t>円減少しており、新型コロナウイルス感染症関連経費が減少したためである。義務的経費や公共施設の維持管理に係る費目は類似団体と比較しても高い傾向にあり、今後も施策の厳選や優先順位の検討等を行い適正な歳出に努めていく。災害復旧費に関しては震災復興特別交付税に関連する事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年度に終了したことから皆減となった。積立金については、令和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災害復旧工事のため一時的に基金から支出していた事業が終了し、震災復興特別交付税にて事業費が交付されたことで基金から一時的に支出していた金額を再度積立たことで一時的に増加したため、令和４年度と比較した場合</a:t>
          </a:r>
          <a:r>
            <a:rPr kumimoji="1" lang="en-US" altLang="ja-JP" sz="1300">
              <a:latin typeface="ＭＳ Ｐゴシック" panose="020B0600070205080204" pitchFamily="50" charset="-128"/>
              <a:ea typeface="ＭＳ Ｐゴシック" panose="020B0600070205080204" pitchFamily="50" charset="-128"/>
            </a:rPr>
            <a:t>23,426</a:t>
          </a:r>
          <a:r>
            <a:rPr kumimoji="1" lang="ja-JP" altLang="en-US" sz="1300">
              <a:latin typeface="ＭＳ Ｐゴシック" panose="020B0600070205080204" pitchFamily="50" charset="-128"/>
              <a:ea typeface="ＭＳ Ｐゴシック" panose="020B0600070205080204" pitchFamily="50" charset="-128"/>
            </a:rPr>
            <a:t>円減少した。投資及び出資金に関しては物価高騰への対策として、水道基本料金の減免を行うため一般会計から水道事業会計へ繰出しを行ったため昨年と比較し、</a:t>
          </a:r>
          <a:r>
            <a:rPr kumimoji="1" lang="en-US" altLang="ja-JP" sz="1300">
              <a:latin typeface="ＭＳ Ｐゴシック" panose="020B0600070205080204" pitchFamily="50" charset="-128"/>
              <a:ea typeface="ＭＳ Ｐゴシック" panose="020B0600070205080204" pitchFamily="50" charset="-128"/>
            </a:rPr>
            <a:t>13,095</a:t>
          </a:r>
          <a:r>
            <a:rPr kumimoji="1" lang="ja-JP" altLang="en-US" sz="1300">
              <a:latin typeface="ＭＳ Ｐゴシック" panose="020B0600070205080204" pitchFamily="50" charset="-128"/>
              <a:ea typeface="ＭＳ Ｐゴシック" panose="020B0600070205080204" pitchFamily="50" charset="-128"/>
            </a:rPr>
            <a:t>円増加した。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26,890
26,506
71.40
14,811,289
13,783,106
983,293
7,748,983
10,537,879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11303</xdr:rowOff>
    </xdr:from>
    <xdr:to>
      <xdr:col>24</xdr:col>
      <xdr:colOff>63500</xdr:colOff>
      <xdr:row>36</xdr:row>
      <xdr:rowOff>32258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3503"/>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2159</xdr:rowOff>
    </xdr:from>
    <xdr:to>
      <xdr:col>19</xdr:col>
      <xdr:colOff>177800</xdr:colOff>
      <xdr:row>36</xdr:row>
      <xdr:rowOff>11303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435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123698</xdr:rowOff>
    </xdr:from>
    <xdr:to>
      <xdr:col>15</xdr:col>
      <xdr:colOff>50800</xdr:colOff>
      <xdr:row>36</xdr:row>
      <xdr:rowOff>2159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4448"/>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123698</xdr:rowOff>
    </xdr:from>
    <xdr:to>
      <xdr:col>10</xdr:col>
      <xdr:colOff>114300</xdr:colOff>
      <xdr:row>35</xdr:row>
      <xdr:rowOff>151511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444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152908</xdr:rowOff>
    </xdr:from>
    <xdr:to>
      <xdr:col>24</xdr:col>
      <xdr:colOff>114300</xdr:colOff>
      <xdr:row>36</xdr:row>
      <xdr:rowOff>83058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131335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131953</xdr:rowOff>
    </xdr:from>
    <xdr:to>
      <xdr:col>20</xdr:col>
      <xdr:colOff>38100</xdr:colOff>
      <xdr:row>36</xdr:row>
      <xdr:rowOff>62103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53230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122809</xdr:rowOff>
    </xdr:from>
    <xdr:to>
      <xdr:col>15</xdr:col>
      <xdr:colOff>101600</xdr:colOff>
      <xdr:row>36</xdr:row>
      <xdr:rowOff>52959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44086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72898</xdr:rowOff>
    </xdr:from>
    <xdr:to>
      <xdr:col>10</xdr:col>
      <xdr:colOff>165100</xdr:colOff>
      <xdr:row>36</xdr:row>
      <xdr:rowOff>3048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100711</xdr:rowOff>
    </xdr:from>
    <xdr:to>
      <xdr:col>6</xdr:col>
      <xdr:colOff>38100</xdr:colOff>
      <xdr:row>36</xdr:row>
      <xdr:rowOff>30861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21988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117411</xdr:rowOff>
    </xdr:from>
    <xdr:to>
      <xdr:col>24</xdr:col>
      <xdr:colOff>63500</xdr:colOff>
      <xdr:row>57</xdr:row>
      <xdr:rowOff>31728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18611"/>
          <a:ext cx="838200" cy="8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36304</xdr:rowOff>
    </xdr:from>
    <xdr:to>
      <xdr:col>19</xdr:col>
      <xdr:colOff>177800</xdr:colOff>
      <xdr:row>56</xdr:row>
      <xdr:rowOff>117411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94604"/>
          <a:ext cx="889000" cy="42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36304</xdr:rowOff>
    </xdr:from>
    <xdr:to>
      <xdr:col>15</xdr:col>
      <xdr:colOff>50800</xdr:colOff>
      <xdr:row>57</xdr:row>
      <xdr:rowOff>78156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94604"/>
          <a:ext cx="889000" cy="55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4538</xdr:rowOff>
    </xdr:from>
    <xdr:to>
      <xdr:col>10</xdr:col>
      <xdr:colOff>114300</xdr:colOff>
      <xdr:row>57</xdr:row>
      <xdr:rowOff>78156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434288"/>
          <a:ext cx="889000" cy="41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152378</xdr:rowOff>
    </xdr:from>
    <xdr:to>
      <xdr:col>24</xdr:col>
      <xdr:colOff>114300</xdr:colOff>
      <xdr:row>57</xdr:row>
      <xdr:rowOff>82528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67305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66611</xdr:rowOff>
    </xdr:from>
    <xdr:to>
      <xdr:col>20</xdr:col>
      <xdr:colOff>38100</xdr:colOff>
      <xdr:row>56</xdr:row>
      <xdr:rowOff>168211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159338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156954</xdr:rowOff>
    </xdr:from>
    <xdr:to>
      <xdr:col>15</xdr:col>
      <xdr:colOff>101600</xdr:colOff>
      <xdr:row>54</xdr:row>
      <xdr:rowOff>87104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78231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3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27356</xdr:rowOff>
    </xdr:from>
    <xdr:to>
      <xdr:col>10</xdr:col>
      <xdr:colOff>165100</xdr:colOff>
      <xdr:row>57</xdr:row>
      <xdr:rowOff>128956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120083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125188</xdr:rowOff>
    </xdr:from>
    <xdr:to>
      <xdr:col>6</xdr:col>
      <xdr:colOff>38100</xdr:colOff>
      <xdr:row>55</xdr:row>
      <xdr:rowOff>55338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71865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1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104125</xdr:rowOff>
    </xdr:from>
    <xdr:to>
      <xdr:col>24</xdr:col>
      <xdr:colOff>63500</xdr:colOff>
      <xdr:row>75</xdr:row>
      <xdr:rowOff>158466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62875"/>
          <a:ext cx="8382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104125</xdr:rowOff>
    </xdr:from>
    <xdr:to>
      <xdr:col>19</xdr:col>
      <xdr:colOff>177800</xdr:colOff>
      <xdr:row>77</xdr:row>
      <xdr:rowOff>25073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2875"/>
          <a:ext cx="889000" cy="2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25073</xdr:rowOff>
    </xdr:from>
    <xdr:to>
      <xdr:col>15</xdr:col>
      <xdr:colOff>50800</xdr:colOff>
      <xdr:row>77</xdr:row>
      <xdr:rowOff>87612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6723"/>
          <a:ext cx="889000" cy="6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87612</xdr:rowOff>
    </xdr:from>
    <xdr:to>
      <xdr:col>10</xdr:col>
      <xdr:colOff>114300</xdr:colOff>
      <xdr:row>78</xdr:row>
      <xdr:rowOff>48586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89262"/>
          <a:ext cx="889000" cy="13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107667</xdr:rowOff>
    </xdr:from>
    <xdr:to>
      <xdr:col>24</xdr:col>
      <xdr:colOff>114300</xdr:colOff>
      <xdr:row>76</xdr:row>
      <xdr:rowOff>37818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64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130544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53325</xdr:rowOff>
    </xdr:from>
    <xdr:to>
      <xdr:col>20</xdr:col>
      <xdr:colOff>38100</xdr:colOff>
      <xdr:row>75</xdr:row>
      <xdr:rowOff>154925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8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145723</xdr:rowOff>
    </xdr:from>
    <xdr:to>
      <xdr:col>15</xdr:col>
      <xdr:colOff>101600</xdr:colOff>
      <xdr:row>77</xdr:row>
      <xdr:rowOff>75873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92401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5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36812</xdr:rowOff>
    </xdr:from>
    <xdr:to>
      <xdr:col>10</xdr:col>
      <xdr:colOff>165100</xdr:colOff>
      <xdr:row>77</xdr:row>
      <xdr:rowOff>138412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154939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1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169236</xdr:rowOff>
    </xdr:from>
    <xdr:to>
      <xdr:col>6</xdr:col>
      <xdr:colOff>38100</xdr:colOff>
      <xdr:row>78</xdr:row>
      <xdr:rowOff>99386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90513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31017</xdr:rowOff>
    </xdr:from>
    <xdr:to>
      <xdr:col>24</xdr:col>
      <xdr:colOff>63500</xdr:colOff>
      <xdr:row>97</xdr:row>
      <xdr:rowOff>74974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61667"/>
          <a:ext cx="8382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74974</xdr:rowOff>
    </xdr:from>
    <xdr:to>
      <xdr:col>19</xdr:col>
      <xdr:colOff>177800</xdr:colOff>
      <xdr:row>98</xdr:row>
      <xdr:rowOff>47379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05624"/>
          <a:ext cx="889000" cy="14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47379</xdr:rowOff>
    </xdr:from>
    <xdr:to>
      <xdr:col>15</xdr:col>
      <xdr:colOff>50800</xdr:colOff>
      <xdr:row>98</xdr:row>
      <xdr:rowOff>106107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9479"/>
          <a:ext cx="8890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106107</xdr:rowOff>
    </xdr:from>
    <xdr:to>
      <xdr:col>10</xdr:col>
      <xdr:colOff>114300</xdr:colOff>
      <xdr:row>98</xdr:row>
      <xdr:rowOff>153318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8207"/>
          <a:ext cx="889000" cy="4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151667</xdr:rowOff>
    </xdr:from>
    <xdr:to>
      <xdr:col>24</xdr:col>
      <xdr:colOff>114300</xdr:colOff>
      <xdr:row>97</xdr:row>
      <xdr:rowOff>81817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3094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24174</xdr:rowOff>
    </xdr:from>
    <xdr:to>
      <xdr:col>20</xdr:col>
      <xdr:colOff>38100</xdr:colOff>
      <xdr:row>97</xdr:row>
      <xdr:rowOff>125774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5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142301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3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168029</xdr:rowOff>
    </xdr:from>
    <xdr:to>
      <xdr:col>15</xdr:col>
      <xdr:colOff>101600</xdr:colOff>
      <xdr:row>98</xdr:row>
      <xdr:rowOff>98179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114706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7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55307</xdr:rowOff>
    </xdr:from>
    <xdr:to>
      <xdr:col>10</xdr:col>
      <xdr:colOff>165100</xdr:colOff>
      <xdr:row>98</xdr:row>
      <xdr:rowOff>156907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148034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102518</xdr:rowOff>
    </xdr:from>
    <xdr:to>
      <xdr:col>6</xdr:col>
      <xdr:colOff>38100</xdr:colOff>
      <xdr:row>99</xdr:row>
      <xdr:rowOff>32668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0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23795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100267</xdr:rowOff>
    </xdr:from>
    <xdr:to>
      <xdr:col>55</xdr:col>
      <xdr:colOff>0</xdr:colOff>
      <xdr:row>57</xdr:row>
      <xdr:rowOff>131546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872917"/>
          <a:ext cx="838200" cy="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125203</xdr:rowOff>
    </xdr:from>
    <xdr:to>
      <xdr:col>50</xdr:col>
      <xdr:colOff>114300</xdr:colOff>
      <xdr:row>57</xdr:row>
      <xdr:rowOff>131546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897853"/>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113735</xdr:rowOff>
    </xdr:from>
    <xdr:to>
      <xdr:col>45</xdr:col>
      <xdr:colOff>177800</xdr:colOff>
      <xdr:row>57</xdr:row>
      <xdr:rowOff>125203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886385"/>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113735</xdr:rowOff>
    </xdr:from>
    <xdr:to>
      <xdr:col>41</xdr:col>
      <xdr:colOff>50800</xdr:colOff>
      <xdr:row>58</xdr:row>
      <xdr:rowOff>1073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86385"/>
          <a:ext cx="8890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49467</xdr:rowOff>
    </xdr:from>
    <xdr:to>
      <xdr:col>55</xdr:col>
      <xdr:colOff>50800</xdr:colOff>
      <xdr:row>57</xdr:row>
      <xdr:rowOff>151067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27894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80746</xdr:rowOff>
    </xdr:from>
    <xdr:to>
      <xdr:col>50</xdr:col>
      <xdr:colOff>165100</xdr:colOff>
      <xdr:row>58</xdr:row>
      <xdr:rowOff>10896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2023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74403</xdr:rowOff>
    </xdr:from>
    <xdr:to>
      <xdr:col>46</xdr:col>
      <xdr:colOff>38100</xdr:colOff>
      <xdr:row>58</xdr:row>
      <xdr:rowOff>4553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167130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3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62935</xdr:rowOff>
    </xdr:from>
    <xdr:to>
      <xdr:col>41</xdr:col>
      <xdr:colOff>101600</xdr:colOff>
      <xdr:row>57</xdr:row>
      <xdr:rowOff>164535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155662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2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121723</xdr:rowOff>
    </xdr:from>
    <xdr:to>
      <xdr:col>36</xdr:col>
      <xdr:colOff>165100</xdr:colOff>
      <xdr:row>58</xdr:row>
      <xdr:rowOff>51873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43000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116611</xdr:rowOff>
    </xdr:from>
    <xdr:to>
      <xdr:col>55</xdr:col>
      <xdr:colOff>0</xdr:colOff>
      <xdr:row>77</xdr:row>
      <xdr:rowOff>157257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18261"/>
          <a:ext cx="838200" cy="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27663</xdr:rowOff>
    </xdr:from>
    <xdr:to>
      <xdr:col>50</xdr:col>
      <xdr:colOff>114300</xdr:colOff>
      <xdr:row>77</xdr:row>
      <xdr:rowOff>116611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29313"/>
          <a:ext cx="889000" cy="8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27663</xdr:rowOff>
    </xdr:from>
    <xdr:to>
      <xdr:col>45</xdr:col>
      <xdr:colOff>177800</xdr:colOff>
      <xdr:row>77</xdr:row>
      <xdr:rowOff>170973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29313"/>
          <a:ext cx="889000" cy="14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170973</xdr:rowOff>
    </xdr:from>
    <xdr:to>
      <xdr:col>41</xdr:col>
      <xdr:colOff>50800</xdr:colOff>
      <xdr:row>78</xdr:row>
      <xdr:rowOff>14656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72623"/>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106457</xdr:rowOff>
    </xdr:from>
    <xdr:to>
      <xdr:col>55</xdr:col>
      <xdr:colOff>50800</xdr:colOff>
      <xdr:row>78</xdr:row>
      <xdr:rowOff>36607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21384</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2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65811</xdr:rowOff>
    </xdr:from>
    <xdr:to>
      <xdr:col>50</xdr:col>
      <xdr:colOff>165100</xdr:colOff>
      <xdr:row>77</xdr:row>
      <xdr:rowOff>167411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158538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148313</xdr:rowOff>
    </xdr:from>
    <xdr:to>
      <xdr:col>46</xdr:col>
      <xdr:colOff>38100</xdr:colOff>
      <xdr:row>77</xdr:row>
      <xdr:rowOff>78463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7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69590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27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120173</xdr:rowOff>
    </xdr:from>
    <xdr:to>
      <xdr:col>41</xdr:col>
      <xdr:colOff>101600</xdr:colOff>
      <xdr:row>78</xdr:row>
      <xdr:rowOff>50323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41450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135306</xdr:rowOff>
    </xdr:from>
    <xdr:to>
      <xdr:col>36</xdr:col>
      <xdr:colOff>165100</xdr:colOff>
      <xdr:row>78</xdr:row>
      <xdr:rowOff>65456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56583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2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129451</xdr:rowOff>
    </xdr:from>
    <xdr:to>
      <xdr:col>55</xdr:col>
      <xdr:colOff>0</xdr:colOff>
      <xdr:row>97</xdr:row>
      <xdr:rowOff>67487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88651"/>
          <a:ext cx="838200" cy="10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129121</xdr:rowOff>
    </xdr:from>
    <xdr:to>
      <xdr:col>50</xdr:col>
      <xdr:colOff>114300</xdr:colOff>
      <xdr:row>97</xdr:row>
      <xdr:rowOff>67487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88321"/>
          <a:ext cx="889000" cy="10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129121</xdr:rowOff>
    </xdr:from>
    <xdr:to>
      <xdr:col>45</xdr:col>
      <xdr:colOff>177800</xdr:colOff>
      <xdr:row>97</xdr:row>
      <xdr:rowOff>82855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88321"/>
          <a:ext cx="889000" cy="1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82855</xdr:rowOff>
    </xdr:from>
    <xdr:to>
      <xdr:col>41</xdr:col>
      <xdr:colOff>50800</xdr:colOff>
      <xdr:row>97</xdr:row>
      <xdr:rowOff>91554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13505"/>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78651</xdr:rowOff>
    </xdr:from>
    <xdr:to>
      <xdr:col>55</xdr:col>
      <xdr:colOff>50800</xdr:colOff>
      <xdr:row>97</xdr:row>
      <xdr:rowOff>8801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101528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16687</xdr:rowOff>
    </xdr:from>
    <xdr:to>
      <xdr:col>50</xdr:col>
      <xdr:colOff>165100</xdr:colOff>
      <xdr:row>97</xdr:row>
      <xdr:rowOff>118287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109414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4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78321</xdr:rowOff>
    </xdr:from>
    <xdr:to>
      <xdr:col>46</xdr:col>
      <xdr:colOff>38100</xdr:colOff>
      <xdr:row>97</xdr:row>
      <xdr:rowOff>8471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24998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32055</xdr:rowOff>
    </xdr:from>
    <xdr:to>
      <xdr:col>41</xdr:col>
      <xdr:colOff>101600</xdr:colOff>
      <xdr:row>97</xdr:row>
      <xdr:rowOff>133655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150182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40754</xdr:rowOff>
    </xdr:from>
    <xdr:to>
      <xdr:col>36</xdr:col>
      <xdr:colOff>165100</xdr:colOff>
      <xdr:row>97</xdr:row>
      <xdr:rowOff>142354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133481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6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143396</xdr:rowOff>
    </xdr:from>
    <xdr:to>
      <xdr:col>85</xdr:col>
      <xdr:colOff>127000</xdr:colOff>
      <xdr:row>36</xdr:row>
      <xdr:rowOff>147891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15596"/>
          <a:ext cx="8382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95618</xdr:rowOff>
    </xdr:from>
    <xdr:to>
      <xdr:col>81</xdr:col>
      <xdr:colOff>50800</xdr:colOff>
      <xdr:row>36</xdr:row>
      <xdr:rowOff>143396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67818"/>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95618</xdr:rowOff>
    </xdr:from>
    <xdr:to>
      <xdr:col>76</xdr:col>
      <xdr:colOff>114300</xdr:colOff>
      <xdr:row>36</xdr:row>
      <xdr:rowOff>138900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67818"/>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138900</xdr:rowOff>
    </xdr:from>
    <xdr:to>
      <xdr:col>71</xdr:col>
      <xdr:colOff>177800</xdr:colOff>
      <xdr:row>37</xdr:row>
      <xdr:rowOff>68110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11100"/>
          <a:ext cx="889000" cy="1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97091</xdr:rowOff>
    </xdr:from>
    <xdr:to>
      <xdr:col>85</xdr:col>
      <xdr:colOff>177800</xdr:colOff>
      <xdr:row>37</xdr:row>
      <xdr:rowOff>27241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75518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92596</xdr:rowOff>
    </xdr:from>
    <xdr:to>
      <xdr:col>81</xdr:col>
      <xdr:colOff>101600</xdr:colOff>
      <xdr:row>37</xdr:row>
      <xdr:rowOff>22746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13873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35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44818</xdr:rowOff>
    </xdr:from>
    <xdr:to>
      <xdr:col>76</xdr:col>
      <xdr:colOff>165100</xdr:colOff>
      <xdr:row>36</xdr:row>
      <xdr:rowOff>146418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137545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88100</xdr:rowOff>
    </xdr:from>
    <xdr:to>
      <xdr:col>72</xdr:col>
      <xdr:colOff>38100</xdr:colOff>
      <xdr:row>37</xdr:row>
      <xdr:rowOff>18250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34777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0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17310</xdr:rowOff>
    </xdr:from>
    <xdr:to>
      <xdr:col>67</xdr:col>
      <xdr:colOff>101600</xdr:colOff>
      <xdr:row>37</xdr:row>
      <xdr:rowOff>118910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110037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29655</xdr:rowOff>
    </xdr:from>
    <xdr:to>
      <xdr:col>85</xdr:col>
      <xdr:colOff>127000</xdr:colOff>
      <xdr:row>58</xdr:row>
      <xdr:rowOff>44031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02305"/>
          <a:ext cx="838200" cy="18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29655</xdr:rowOff>
    </xdr:from>
    <xdr:to>
      <xdr:col>81</xdr:col>
      <xdr:colOff>50800</xdr:colOff>
      <xdr:row>57</xdr:row>
      <xdr:rowOff>147777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02305"/>
          <a:ext cx="889000" cy="1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147777</xdr:rowOff>
    </xdr:from>
    <xdr:to>
      <xdr:col>76</xdr:col>
      <xdr:colOff>114300</xdr:colOff>
      <xdr:row>57</xdr:row>
      <xdr:rowOff>148958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20427"/>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148958</xdr:rowOff>
    </xdr:from>
    <xdr:to>
      <xdr:col>71</xdr:col>
      <xdr:colOff>177800</xdr:colOff>
      <xdr:row>58</xdr:row>
      <xdr:rowOff>34061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21608"/>
          <a:ext cx="889000" cy="5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164681</xdr:rowOff>
    </xdr:from>
    <xdr:to>
      <xdr:col>85</xdr:col>
      <xdr:colOff>177800</xdr:colOff>
      <xdr:row>58</xdr:row>
      <xdr:rowOff>94831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79608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150305</xdr:rowOff>
    </xdr:from>
    <xdr:to>
      <xdr:col>81</xdr:col>
      <xdr:colOff>101600</xdr:colOff>
      <xdr:row>57</xdr:row>
      <xdr:rowOff>80455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71582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4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96977</xdr:rowOff>
    </xdr:from>
    <xdr:to>
      <xdr:col>76</xdr:col>
      <xdr:colOff>165100</xdr:colOff>
      <xdr:row>58</xdr:row>
      <xdr:rowOff>27127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18254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98158</xdr:rowOff>
    </xdr:from>
    <xdr:to>
      <xdr:col>72</xdr:col>
      <xdr:colOff>38100</xdr:colOff>
      <xdr:row>58</xdr:row>
      <xdr:rowOff>28308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19435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154711</xdr:rowOff>
    </xdr:from>
    <xdr:to>
      <xdr:col>67</xdr:col>
      <xdr:colOff>101600</xdr:colOff>
      <xdr:row>58</xdr:row>
      <xdr:rowOff>84861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2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75988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115788</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2631638"/>
          <a:ext cx="838200" cy="88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115788</xdr:rowOff>
    </xdr:from>
    <xdr:to>
      <xdr:col>81</xdr:col>
      <xdr:colOff>50800</xdr:colOff>
      <xdr:row>76</xdr:row>
      <xdr:rowOff>32212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2631638"/>
          <a:ext cx="889000" cy="43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166814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32212</xdr:rowOff>
    </xdr:from>
    <xdr:to>
      <xdr:col>76</xdr:col>
      <xdr:colOff>114300</xdr:colOff>
      <xdr:row>78</xdr:row>
      <xdr:rowOff>1169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062412"/>
          <a:ext cx="889000" cy="3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58137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1169</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374269"/>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64988</xdr:rowOff>
    </xdr:from>
    <xdr:to>
      <xdr:col>81</xdr:col>
      <xdr:colOff>101600</xdr:colOff>
      <xdr:row>73</xdr:row>
      <xdr:rowOff>166588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25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11665</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235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152862</xdr:rowOff>
    </xdr:from>
    <xdr:to>
      <xdr:col>76</xdr:col>
      <xdr:colOff>165100</xdr:colOff>
      <xdr:row>76</xdr:row>
      <xdr:rowOff>83012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01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99539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278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121819</xdr:rowOff>
    </xdr:from>
    <xdr:to>
      <xdr:col>72</xdr:col>
      <xdr:colOff>38100</xdr:colOff>
      <xdr:row>78</xdr:row>
      <xdr:rowOff>51969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43096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1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71259</xdr:rowOff>
    </xdr:from>
    <xdr:to>
      <xdr:col>85</xdr:col>
      <xdr:colOff>127000</xdr:colOff>
      <xdr:row>95</xdr:row>
      <xdr:rowOff>84252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59009"/>
          <a:ext cx="8382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40170</xdr:rowOff>
    </xdr:from>
    <xdr:to>
      <xdr:col>81</xdr:col>
      <xdr:colOff>50800</xdr:colOff>
      <xdr:row>95</xdr:row>
      <xdr:rowOff>84252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327920"/>
          <a:ext cx="8890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40170</xdr:rowOff>
    </xdr:from>
    <xdr:to>
      <xdr:col>76</xdr:col>
      <xdr:colOff>114300</xdr:colOff>
      <xdr:row>95</xdr:row>
      <xdr:rowOff>155766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27920"/>
          <a:ext cx="889000" cy="1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155766</xdr:rowOff>
    </xdr:from>
    <xdr:to>
      <xdr:col>71</xdr:col>
      <xdr:colOff>177800</xdr:colOff>
      <xdr:row>95</xdr:row>
      <xdr:rowOff>157175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4351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20459</xdr:rowOff>
    </xdr:from>
    <xdr:to>
      <xdr:col>85</xdr:col>
      <xdr:colOff>177800</xdr:colOff>
      <xdr:row>95</xdr:row>
      <xdr:rowOff>122059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170336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33452</xdr:rowOff>
    </xdr:from>
    <xdr:to>
      <xdr:col>81</xdr:col>
      <xdr:colOff>101600</xdr:colOff>
      <xdr:row>95</xdr:row>
      <xdr:rowOff>135052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160820</xdr:rowOff>
    </xdr:from>
    <xdr:to>
      <xdr:col>76</xdr:col>
      <xdr:colOff>165100</xdr:colOff>
      <xdr:row>95</xdr:row>
      <xdr:rowOff>90970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82097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104966</xdr:rowOff>
    </xdr:from>
    <xdr:to>
      <xdr:col>72</xdr:col>
      <xdr:colOff>38100</xdr:colOff>
      <xdr:row>96</xdr:row>
      <xdr:rowOff>35116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26243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106375</xdr:rowOff>
    </xdr:from>
    <xdr:to>
      <xdr:col>67</xdr:col>
      <xdr:colOff>101600</xdr:colOff>
      <xdr:row>96</xdr:row>
      <xdr:rowOff>36525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27652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前年度と比較すると、総務費は</a:t>
          </a:r>
          <a:r>
            <a:rPr kumimoji="1" lang="en-US" altLang="ja-JP" sz="1300">
              <a:latin typeface="ＭＳ Ｐゴシック" panose="020B0600070205080204" pitchFamily="50" charset="-128"/>
              <a:ea typeface="ＭＳ Ｐゴシック" panose="020B0600070205080204" pitchFamily="50" charset="-128"/>
            </a:rPr>
            <a:t>18,759</a:t>
          </a:r>
          <a:r>
            <a:rPr kumimoji="1" lang="ja-JP" altLang="en-US" sz="1300">
              <a:latin typeface="ＭＳ Ｐゴシック" panose="020B0600070205080204" pitchFamily="50" charset="-128"/>
              <a:ea typeface="ＭＳ Ｐゴシック" panose="020B0600070205080204" pitchFamily="50" charset="-128"/>
            </a:rPr>
            <a:t>円減少した。主な要因は新型コロナウイルスワクチン接種対策費の減少によるものである。民生費は前年度から、</a:t>
          </a:r>
          <a:r>
            <a:rPr kumimoji="1" lang="en-US" altLang="ja-JP" sz="1300">
              <a:latin typeface="ＭＳ Ｐゴシック" panose="020B0600070205080204" pitchFamily="50" charset="-128"/>
              <a:ea typeface="ＭＳ Ｐゴシック" panose="020B0600070205080204" pitchFamily="50" charset="-128"/>
            </a:rPr>
            <a:t>8621</a:t>
          </a:r>
          <a:r>
            <a:rPr kumimoji="1" lang="ja-JP" altLang="en-US" sz="1300">
              <a:latin typeface="ＭＳ Ｐゴシック" panose="020B0600070205080204" pitchFamily="50" charset="-128"/>
              <a:ea typeface="ＭＳ Ｐゴシック" panose="020B0600070205080204" pitchFamily="50" charset="-128"/>
            </a:rPr>
            <a:t>円増加しており、新型コロナウイルスに関する事業の減少によるものである。土木費は前年度から</a:t>
          </a:r>
          <a:r>
            <a:rPr kumimoji="1" lang="en-US" altLang="ja-JP" sz="1300">
              <a:latin typeface="ＭＳ Ｐゴシック" panose="020B0600070205080204" pitchFamily="50" charset="-128"/>
              <a:ea typeface="ＭＳ Ｐゴシック" panose="020B0600070205080204" pitchFamily="50" charset="-128"/>
            </a:rPr>
            <a:t>8,621</a:t>
          </a:r>
          <a:r>
            <a:rPr kumimoji="1" lang="ja-JP" altLang="en-US" sz="1300">
              <a:latin typeface="ＭＳ Ｐゴシック" panose="020B0600070205080204" pitchFamily="50" charset="-128"/>
              <a:ea typeface="ＭＳ Ｐゴシック" panose="020B0600070205080204" pitchFamily="50" charset="-128"/>
            </a:rPr>
            <a:t>円増加しており、主な要因は道路新設改良費の増加に伴うものである。災害復旧費は</a:t>
          </a:r>
          <a:r>
            <a:rPr kumimoji="1" lang="en-US" altLang="ja-JP" sz="1300">
              <a:latin typeface="ＭＳ Ｐゴシック" panose="020B0600070205080204" pitchFamily="50" charset="-128"/>
              <a:ea typeface="ＭＳ Ｐゴシック" panose="020B0600070205080204" pitchFamily="50" charset="-128"/>
            </a:rPr>
            <a:t>19,273</a:t>
          </a:r>
          <a:r>
            <a:rPr kumimoji="1" lang="ja-JP" altLang="en-US" sz="1300">
              <a:latin typeface="ＭＳ Ｐゴシック" panose="020B0600070205080204" pitchFamily="50" charset="-128"/>
              <a:ea typeface="ＭＳ Ｐゴシック" panose="020B0600070205080204" pitchFamily="50" charset="-128"/>
            </a:rPr>
            <a:t>円減少し、主な要因は東日本大震災を起因とする河川の復旧工事が終了したためである。各年度、事業の内容や規模により金額の増減はあるが、その他、特別会計への繰出金も大きな割合を占めており一般会計だけではなく市全体として歳出管理に努めていく。　</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年度の財政調整基金残高は、令和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年度と比較して大きな増減はなく推移した。一般会計の実質単年度収支においては平成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年度以降継続して増加傾向にあったが、災害復旧復興予算関連の事業が終了したことなどにより、昨年度比較して</a:t>
          </a:r>
          <a:r>
            <a:rPr kumimoji="1" lang="en-US" altLang="ja-JP" sz="1400">
              <a:latin typeface="ＭＳ ゴシック" pitchFamily="49" charset="-128"/>
              <a:ea typeface="ＭＳ ゴシック" pitchFamily="49" charset="-128"/>
            </a:rPr>
            <a:t>3.14</a:t>
          </a:r>
          <a:r>
            <a:rPr kumimoji="1" lang="ja-JP" altLang="en-US" sz="1400">
              <a:latin typeface="ＭＳ ゴシック" pitchFamily="49" charset="-128"/>
              <a:ea typeface="ＭＳ ゴシック" pitchFamily="49" charset="-128"/>
            </a:rPr>
            <a:t>％減少した。今後も義務的経費の増加や、それに伴う財政調整基金の減少が見込まれるため財政の適正化に努めていく。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年度にかけて、一般会計や各特別会計において、赤字額や資金不足は生じておらず連結においても赤字額は生じていない。また、令和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年度より潮来市下水道事業特別会計と潮来市農業集落排水事業特別会計が一本化し潮来市下水道事業会計に移行した。連結実質赤字比率に関して、平成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年度は全会計黒字で推移しているが、過去において国民健康保険特別会計が、平成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年連続して赤字を計上し、一般会計からの財源対策繰入金により、赤字を解消した経緯もある。また一般会計においては、令和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年度と比較して標準財政規模は減少ししており今後も交際費の抑制と人件費の削減といった対策をしていき、各会計においても財政の健全化に努めていく必要がある。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令和元年度まで元利償還金は減少傾向であったが、令和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年度に一時増額。令和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は、合併特例債の一括償還を行ったため減少している。元利償還金については近年、地方債の新規発行額を元利償還金額以内にする等、公債費の抑制を行っている。公営企業債の元利償還金に対する繰入金については増加傾向に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潮来市下水道事業特別会計と潮来市農業集落排水事業特別会計が一本化し公営企業会計に移行したため減少している。算入公債費等に関しては前述の合併特例債の償還により一時増加したが減少傾向にある。今後も緊急性や優先順位を十分検討し、市全体としても、起債に大きく頼ることのない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残高が償還に必要になる額に足りているため、計画的な積み立てはおこなっていない。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将来負担額に関しては、起債の抑制と合併特例債の借入限度額に近づいたことによる借入額の減少、平成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年度に借入を行った合併特例債の償還終了により一般会計における地方債残高が減少した。</a:t>
          </a:r>
        </a:p>
        <a:p>
          <a:r>
            <a:rPr kumimoji="1" lang="ja-JP" altLang="en-US" sz="1400">
              <a:latin typeface="ＭＳ ゴシック" pitchFamily="49" charset="-128"/>
              <a:ea typeface="ＭＳ ゴシック" pitchFamily="49" charset="-128"/>
            </a:rPr>
            <a:t>　充当可能特定歳入に関しては、ふるさと応援基金へ</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百万円の積立と一般廃棄物処理施設整備基金へ</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百万円の積立により充当可能基金が増加した。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しかし、基準財政需要額算入見込額は年々減少しており、今後上昇する見込みもないことから施策の厳選や事務作業の見直し等により、財政の健全化に努める。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茨城県潮来市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主な積み立てとして、減債基金へおよそ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百万円、一般廃棄物処理施設整備基金に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百万円の積立を行った。主な取り崩しとして、ふるさと応援基金から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百万円の取り崩し、地域振興基金から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毎年度の財源不足を補うために財政調整基金も減少してくことが予想され、各種目的基金の使途を検討し活用していくことが必要と思われる。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一般廃棄物処理施設整備基金：一般廃棄物処理施設整備のための財源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地域振興基金：潮来市の地域振興を図るための財源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一般廃棄物処理施設整備基金：一般廃棄物処理施設の整備のための積立により増加した。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地域振興基金：地域振興に係る事業のため一般会計に基金繰入れを行ったため減少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一般廃棄物処理施設整備基金：一般廃棄物処理施設の老朽化により、今後も整備などの費用が増えると考えられるため、それらに充てていく予定である。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地域振興基金：地域振興に係る経費に充てていく予定である。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財政調整基金は、市の標準財政規模の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割程度を目途に積立を行う。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取り崩しについては、極端に財政調整基金に依存することのない予算編成を行う。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a:effectLst/>
              <a:latin typeface="ＭＳ ゴシック" panose="020B0609070205080204" pitchFamily="49" charset="-128"/>
              <a:ea typeface="ＭＳ ゴシック" panose="020B0609070205080204" pitchFamily="49" charset="-128"/>
            </a:rPr>
            <a:t>臨時財政対策債償還基金費の積立を行ったため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今後の地方債の一括償還に備え、積立を行っていく。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016E48D-D1B1-4274-ACFD-8082A2D31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60A7020-2B38-4426-B126-C4881DC8C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85B5C96-6AC6-49F1-9029-D6EA16D979C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3276B1B-1C39-4214-BECC-728F09B97C8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CA02947-4FE6-4F29-B019-ACC2AD3A1CE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2A29450-93FA-4AC5-80DB-BD705ABA462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8CDCA37-B8D4-4AE4-AD31-A4193536A4E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950218F-04B2-49F9-9015-1B80C92CF23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0538A33-4A54-4340-8E64-E6268DC9384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7FE622A-4B37-4961-B6DB-F99EC4856C1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30BADA3-9FA2-4500-9A61-B4C27704160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E5EC421-9853-460A-9C96-E6D4C9B2EC4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26,890
26,506
71.40
14,811,289
13,783,106
983,293
7,748,983
10,537,879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DCCCABB-8D11-44CB-986B-A5282047388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67DB877-4A30-49CE-B06B-7B610858551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C6AED-123D-459B-AFF6-8CF35F8C21F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9742D15-1FCE-44AB-8975-3FC3F1B566E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3AAD35F-7B00-42DA-AD31-10BAAB8E191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FED8E60-3F04-4980-BAB1-59297A9BBDA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E9DECEE-9738-4EB1-BA4F-E47098723C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FD9DF1-EFFB-4A4B-8746-37D4D56876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5CFAAFE-DBC2-4D9E-A224-4A97B65A09A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DFB6D11-5BCC-44CD-8504-B60D537FCEC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6DB7C09-2F2F-4520-890B-FE728BA02A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87E18A8-F448-4FB1-9301-8C2F0CC480F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577CD48-8332-4B94-A101-3F5F76B972D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59072F3-B586-449E-A0C6-A5A17149A64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C5BE2B8-A39A-41E9-9573-F6CD2CC8042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167D3B8-F3B0-4F7E-8A2C-CC580C7F3DC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7118CB0-25F4-4064-92A6-8A365952738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085E791-C21F-4995-935C-37567F1EB87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D834CE6-257B-49D8-8CD0-D76177EE6CE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0B87AE6-A5D2-4C0C-BA2E-A956479C229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C2478BAF-C00B-4E81-BDDA-88C96DCBB8D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8F525D6-98B9-4F8A-BF4B-0C1CF599C92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38F6DAB-8476-4754-9A5A-A04BA45FF70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C94E470-94FE-46F4-BA77-0700B449182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8923537-4073-43DB-BEBC-4B6E099401B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2C6B90C-B4C5-4BC3-9342-397F3CD2366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0BBB274-6FE7-4DB2-81C4-F220F72E2D2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F287839-5187-48A6-9E1F-774D9972E8B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2A28E4E-BDEA-4179-89A0-BABCCE9BE1A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DA34764-0976-4F88-A24F-F0338456195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8EEAA07-BC89-4E69-9F8E-8885D3C4C20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9849CEF-C2B3-4861-9904-8AE7B8820E7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DFBF883-7A1B-4D0D-A21A-71B7A8344FB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4EFF1A0-0900-42F6-A5AC-3F0CEDF8EE3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A626A5B-C856-454A-AA0F-316525963BF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有形固定資産原価償却率については、前年度から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ポイント上昇し、類似団体平均と比較すると、</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ポイント下回っている。これは公営住宅や橋りょう・トンネルなどの施設の老朽化によるものである。</a:t>
          </a:r>
        </a:p>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年度に策定した公共施設等総合管理計画において、公共施設等の延べ床面積を、今後</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年間でおよそ２割削減するという目標を掲げ、老朽化した施設の集約化・複合化や除却を進めていく。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5F693FD-524E-4FE6-BF40-BA98D63CE75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0950D4D-48CA-4C34-9920-E72AB8E44F6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795355A-B72B-4BF0-AC61-8DB971D8468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D73721C-1C2A-4C1A-9F4B-85817CCFCB5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E9FC78C4-2500-4FD6-ACF1-A5D72ABAFC8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432BE43E-D076-4622-BC72-D08CCFEA189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202C434-4EC2-4100-858B-DF4554F9272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988851B0-FDAC-4BD0-A261-86E7BBFF1D2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E712275-1A7E-4C74-BA55-D202AA1BAF0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A7B891D3-BF9E-453E-BA66-43D13F6AC53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6D2637E-CE9A-4CA5-9CEC-7295D071FB8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757C551B-318A-4BE0-8830-353F09D0021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41847F0F-E478-4610-B5DB-949F1C8A823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8B523804-BAA7-416F-AF3B-FF3C1B92C07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1B215F81-6CB9-49B0-8681-AE046062789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D52538E-E0C7-466C-9008-974853F93E7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AFED743A-69EF-4AC7-B42A-FBDA8E3DBDA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039126C-03CB-4DC3-B836-2F630DE3241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60B8CEE0-F83B-4079-AD83-02A62ED3C465}"/>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B1F74285-1549-4D43-B5B6-7CA05EF5F913}"/>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9EA034FC-CC0A-4637-B0BA-79C31B012AB2}"/>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E2D18584-7A8D-42D6-BBF9-BEC56A3C4398}"/>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F4996FE8-1AFC-49C8-8294-673BE96AAE7D}"/>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2" name="有形固定資産減価償却率平均値テキスト">
          <a:extLst>
            <a:ext uri="{FF2B5EF4-FFF2-40B4-BE49-F238E27FC236}">
              <a16:creationId xmlns:a16="http://schemas.microsoft.com/office/drawing/2014/main" id="{D89A839E-9CA3-4B4A-9EF6-DA0D55EB3E04}"/>
            </a:ext>
          </a:extLst>
        </xdr:cNvPr>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67944B7C-FC4F-4182-8FBC-D8FE1B2DBC24}"/>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D4ED68F6-7B09-43E9-BF79-78D8A067EA42}"/>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a:extLst>
            <a:ext uri="{FF2B5EF4-FFF2-40B4-BE49-F238E27FC236}">
              <a16:creationId xmlns:a16="http://schemas.microsoft.com/office/drawing/2014/main" id="{B688324E-46F0-4133-B296-9013C583D645}"/>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8D281434-2932-4F7D-B5E0-6050111019C8}"/>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a:extLst>
            <a:ext uri="{FF2B5EF4-FFF2-40B4-BE49-F238E27FC236}">
              <a16:creationId xmlns:a16="http://schemas.microsoft.com/office/drawing/2014/main" id="{4FCF06B8-76A9-4409-BED9-DA854845AFB6}"/>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29A6514-9B48-44E6-9E93-AE1E15054ED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BCD072A-9F33-44A3-94DC-23251A79259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684E810-EBE8-472B-AF76-FE0550958E1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74BCC48-1D1D-4DA6-B001-A94F5B9B7BB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817FDDC-5892-43B1-A278-D6377942AC4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楕円 82">
          <a:extLst>
            <a:ext uri="{FF2B5EF4-FFF2-40B4-BE49-F238E27FC236}">
              <a16:creationId xmlns:a16="http://schemas.microsoft.com/office/drawing/2014/main" id="{9BA9635D-1567-4DC5-97FC-26DB0A56D209}"/>
            </a:ext>
          </a:extLst>
        </xdr:cNvPr>
        <xdr:cNvSpPr/>
      </xdr:nvSpPr>
      <xdr:spPr>
        <a:xfrm>
          <a:off x="47117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149968</xdr:rowOff>
    </xdr:from>
    <xdr:ext cx="405111" cy="259045"/>
    <xdr:sp macro="" textlink="">
      <xdr:nvSpPr>
        <xdr:cNvPr id="84" name="有形固定資産減価償却率該当値テキスト">
          <a:extLst>
            <a:ext uri="{FF2B5EF4-FFF2-40B4-BE49-F238E27FC236}">
              <a16:creationId xmlns:a16="http://schemas.microsoft.com/office/drawing/2014/main" id="{2A81BEFF-0984-44A3-8C61-B741601326CC}"/>
            </a:ext>
          </a:extLst>
        </xdr:cNvPr>
        <xdr:cNvSpPr txBox="1"/>
      </xdr:nvSpPr>
      <xdr:spPr>
        <a:xfrm>
          <a:off x="4813300" y="5722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85" name="楕円 84">
          <a:extLst>
            <a:ext uri="{FF2B5EF4-FFF2-40B4-BE49-F238E27FC236}">
              <a16:creationId xmlns:a16="http://schemas.microsoft.com/office/drawing/2014/main" id="{F5BEBA53-F435-46E5-8966-414C7CEAC06E}"/>
            </a:ext>
          </a:extLst>
        </xdr:cNvPr>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131626</xdr:rowOff>
    </xdr:from>
    <xdr:to>
      <xdr:col>23</xdr:col>
      <xdr:colOff>85725</xdr:colOff>
      <xdr:row>30</xdr:row>
      <xdr:rowOff>6441</xdr:rowOff>
    </xdr:to>
    <xdr:cxnSp macro="">
      <xdr:nvCxnSpPr>
        <xdr:cNvPr id="86" name="直線コネクタ 85">
          <a:extLst>
            <a:ext uri="{FF2B5EF4-FFF2-40B4-BE49-F238E27FC236}">
              <a16:creationId xmlns:a16="http://schemas.microsoft.com/office/drawing/2014/main" id="{AAC47AE1-5673-47D7-AB72-9B176E561DA2}"/>
            </a:ext>
          </a:extLst>
        </xdr:cNvPr>
        <xdr:cNvCxnSpPr/>
      </xdr:nvCxnSpPr>
      <xdr:spPr>
        <a:xfrm>
          <a:off x="4051300" y="5875201"/>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53068</xdr:rowOff>
    </xdr:from>
    <xdr:to>
      <xdr:col>15</xdr:col>
      <xdr:colOff>187325</xdr:colOff>
      <xdr:row>29</xdr:row>
      <xdr:rowOff>154668</xdr:rowOff>
    </xdr:to>
    <xdr:sp macro="" textlink="">
      <xdr:nvSpPr>
        <xdr:cNvPr id="87" name="楕円 86">
          <a:extLst>
            <a:ext uri="{FF2B5EF4-FFF2-40B4-BE49-F238E27FC236}">
              <a16:creationId xmlns:a16="http://schemas.microsoft.com/office/drawing/2014/main" id="{EAB29F53-95BA-4624-BD61-70E4B188D4A3}"/>
            </a:ext>
          </a:extLst>
        </xdr:cNvPr>
        <xdr:cNvSpPr/>
      </xdr:nvSpPr>
      <xdr:spPr>
        <a:xfrm>
          <a:off x="3238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103868</xdr:rowOff>
    </xdr:from>
    <xdr:to>
      <xdr:col>19</xdr:col>
      <xdr:colOff>136525</xdr:colOff>
      <xdr:row>29</xdr:row>
      <xdr:rowOff>131626</xdr:rowOff>
    </xdr:to>
    <xdr:cxnSp macro="">
      <xdr:nvCxnSpPr>
        <xdr:cNvPr id="88" name="直線コネクタ 87">
          <a:extLst>
            <a:ext uri="{FF2B5EF4-FFF2-40B4-BE49-F238E27FC236}">
              <a16:creationId xmlns:a16="http://schemas.microsoft.com/office/drawing/2014/main" id="{DB2FD38C-0182-4BDF-80C8-D82F98CBAF89}"/>
            </a:ext>
          </a:extLst>
        </xdr:cNvPr>
        <xdr:cNvCxnSpPr/>
      </xdr:nvCxnSpPr>
      <xdr:spPr>
        <a:xfrm>
          <a:off x="3289300" y="584744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19141</xdr:rowOff>
    </xdr:from>
    <xdr:to>
      <xdr:col>11</xdr:col>
      <xdr:colOff>187325</xdr:colOff>
      <xdr:row>29</xdr:row>
      <xdr:rowOff>120741</xdr:rowOff>
    </xdr:to>
    <xdr:sp macro="" textlink="">
      <xdr:nvSpPr>
        <xdr:cNvPr id="89" name="楕円 88">
          <a:extLst>
            <a:ext uri="{FF2B5EF4-FFF2-40B4-BE49-F238E27FC236}">
              <a16:creationId xmlns:a16="http://schemas.microsoft.com/office/drawing/2014/main" id="{86F28779-0722-4B01-8E62-BC3EFAB5D56A}"/>
            </a:ext>
          </a:extLst>
        </xdr:cNvPr>
        <xdr:cNvSpPr/>
      </xdr:nvSpPr>
      <xdr:spPr>
        <a:xfrm>
          <a:off x="2476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69941</xdr:rowOff>
    </xdr:from>
    <xdr:to>
      <xdr:col>15</xdr:col>
      <xdr:colOff>136525</xdr:colOff>
      <xdr:row>29</xdr:row>
      <xdr:rowOff>103868</xdr:rowOff>
    </xdr:to>
    <xdr:cxnSp macro="">
      <xdr:nvCxnSpPr>
        <xdr:cNvPr id="90" name="直線コネクタ 89">
          <a:extLst>
            <a:ext uri="{FF2B5EF4-FFF2-40B4-BE49-F238E27FC236}">
              <a16:creationId xmlns:a16="http://schemas.microsoft.com/office/drawing/2014/main" id="{DE3CB995-B8BD-4648-999D-8FA470693A7C}"/>
            </a:ext>
          </a:extLst>
        </xdr:cNvPr>
        <xdr:cNvCxnSpPr/>
      </xdr:nvCxnSpPr>
      <xdr:spPr>
        <a:xfrm>
          <a:off x="2527300" y="581351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144326</xdr:rowOff>
    </xdr:from>
    <xdr:to>
      <xdr:col>7</xdr:col>
      <xdr:colOff>187325</xdr:colOff>
      <xdr:row>29</xdr:row>
      <xdr:rowOff>74476</xdr:rowOff>
    </xdr:to>
    <xdr:sp macro="" textlink="">
      <xdr:nvSpPr>
        <xdr:cNvPr id="91" name="楕円 90">
          <a:extLst>
            <a:ext uri="{FF2B5EF4-FFF2-40B4-BE49-F238E27FC236}">
              <a16:creationId xmlns:a16="http://schemas.microsoft.com/office/drawing/2014/main" id="{379051FD-9D7D-4A61-B657-992D0D2DC800}"/>
            </a:ext>
          </a:extLst>
        </xdr:cNvPr>
        <xdr:cNvSpPr/>
      </xdr:nvSpPr>
      <xdr:spPr>
        <a:xfrm>
          <a:off x="1714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23676</xdr:rowOff>
    </xdr:from>
    <xdr:to>
      <xdr:col>11</xdr:col>
      <xdr:colOff>136525</xdr:colOff>
      <xdr:row>29</xdr:row>
      <xdr:rowOff>69941</xdr:rowOff>
    </xdr:to>
    <xdr:cxnSp macro="">
      <xdr:nvCxnSpPr>
        <xdr:cNvPr id="92" name="直線コネクタ 91">
          <a:extLst>
            <a:ext uri="{FF2B5EF4-FFF2-40B4-BE49-F238E27FC236}">
              <a16:creationId xmlns:a16="http://schemas.microsoft.com/office/drawing/2014/main" id="{37D618E8-4790-4FE9-94D0-26BF173C64BB}"/>
            </a:ext>
          </a:extLst>
        </xdr:cNvPr>
        <xdr:cNvCxnSpPr/>
      </xdr:nvCxnSpPr>
      <xdr:spPr>
        <a:xfrm>
          <a:off x="1765300" y="576725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3" name="n_1aveValue有形固定資産減価償却率">
          <a:extLst>
            <a:ext uri="{FF2B5EF4-FFF2-40B4-BE49-F238E27FC236}">
              <a16:creationId xmlns:a16="http://schemas.microsoft.com/office/drawing/2014/main" id="{502BEFD8-13AE-479B-B1E4-5DB9CF7C029A}"/>
            </a:ext>
          </a:extLst>
        </xdr:cNvPr>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94" name="n_2aveValue有形固定資産減価償却率">
          <a:extLst>
            <a:ext uri="{FF2B5EF4-FFF2-40B4-BE49-F238E27FC236}">
              <a16:creationId xmlns:a16="http://schemas.microsoft.com/office/drawing/2014/main" id="{61BAC595-04E6-43E1-8E99-8FA2B9725BA7}"/>
            </a:ext>
          </a:extLst>
        </xdr:cNvPr>
        <xdr:cNvSpPr txBox="1"/>
      </xdr:nvSpPr>
      <xdr:spPr>
        <a:xfrm>
          <a:off x="3086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5" name="n_3aveValue有形固定資産減価償却率">
          <a:extLst>
            <a:ext uri="{FF2B5EF4-FFF2-40B4-BE49-F238E27FC236}">
              <a16:creationId xmlns:a16="http://schemas.microsoft.com/office/drawing/2014/main" id="{FE75D8AC-44A5-406D-BCB1-2411FE2A33BF}"/>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96" name="n_4aveValue有形固定資産減価償却率">
          <a:extLst>
            <a:ext uri="{FF2B5EF4-FFF2-40B4-BE49-F238E27FC236}">
              <a16:creationId xmlns:a16="http://schemas.microsoft.com/office/drawing/2014/main" id="{B4C2DF72-38F6-4BA4-BAE9-7A5B98ED6F22}"/>
            </a:ext>
          </a:extLst>
        </xdr:cNvPr>
        <xdr:cNvSpPr txBox="1"/>
      </xdr:nvSpPr>
      <xdr:spPr>
        <a:xfrm>
          <a:off x="1562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27503</xdr:rowOff>
    </xdr:from>
    <xdr:ext cx="405111" cy="259045"/>
    <xdr:sp macro="" textlink="">
      <xdr:nvSpPr>
        <xdr:cNvPr id="97" name="n_1mainValue有形固定資産減価償却率">
          <a:extLst>
            <a:ext uri="{FF2B5EF4-FFF2-40B4-BE49-F238E27FC236}">
              <a16:creationId xmlns:a16="http://schemas.microsoft.com/office/drawing/2014/main" id="{ACB9AA96-3DFD-4692-B43E-A1915857BFD7}"/>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171195</xdr:rowOff>
    </xdr:from>
    <xdr:ext cx="405111" cy="259045"/>
    <xdr:sp macro="" textlink="">
      <xdr:nvSpPr>
        <xdr:cNvPr id="98" name="n_2mainValue有形固定資産減価償却率">
          <a:extLst>
            <a:ext uri="{FF2B5EF4-FFF2-40B4-BE49-F238E27FC236}">
              <a16:creationId xmlns:a16="http://schemas.microsoft.com/office/drawing/2014/main" id="{592EEAE8-040F-4753-8996-B3EE730895F1}"/>
            </a:ext>
          </a:extLst>
        </xdr:cNvPr>
        <xdr:cNvSpPr txBox="1"/>
      </xdr:nvSpPr>
      <xdr:spPr>
        <a:xfrm>
          <a:off x="3086744" y="557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137268</xdr:rowOff>
    </xdr:from>
    <xdr:ext cx="405111" cy="259045"/>
    <xdr:sp macro="" textlink="">
      <xdr:nvSpPr>
        <xdr:cNvPr id="99" name="n_3mainValue有形固定資産減価償却率">
          <a:extLst>
            <a:ext uri="{FF2B5EF4-FFF2-40B4-BE49-F238E27FC236}">
              <a16:creationId xmlns:a16="http://schemas.microsoft.com/office/drawing/2014/main" id="{24600424-60AD-4DCF-BA65-0FDA2B753248}"/>
            </a:ext>
          </a:extLst>
        </xdr:cNvPr>
        <xdr:cNvSpPr txBox="1"/>
      </xdr:nvSpPr>
      <xdr:spPr>
        <a:xfrm>
          <a:off x="2324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91003</xdr:rowOff>
    </xdr:from>
    <xdr:ext cx="405111" cy="259045"/>
    <xdr:sp macro="" textlink="">
      <xdr:nvSpPr>
        <xdr:cNvPr id="100" name="n_4mainValue有形固定資産減価償却率">
          <a:extLst>
            <a:ext uri="{FF2B5EF4-FFF2-40B4-BE49-F238E27FC236}">
              <a16:creationId xmlns:a16="http://schemas.microsoft.com/office/drawing/2014/main" id="{EAD6549B-A1DC-48EB-9F44-B3214EDFE028}"/>
            </a:ext>
          </a:extLst>
        </xdr:cNvPr>
        <xdr:cNvSpPr txBox="1"/>
      </xdr:nvSpPr>
      <xdr:spPr>
        <a:xfrm>
          <a:off x="15627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F65EE387-4771-4655-93AE-1B8B192A44C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9258B57-63AE-4395-9C20-9FE69EC4F4C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A6450B9-398E-42AE-9543-D11475230CE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D658967-87F6-4606-A6D9-FC7B9E14CED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E1CF18E-4B67-41BF-8F03-22F11F101FC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7E28718B-30E0-4F20-B173-C5098E698F1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8426E74-C213-4218-9EF7-7483C0699A6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6FF73F7A-A914-4271-A665-1A82C080DA0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E51D2BF-BC52-433F-93AE-5E8D2ED0FA3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6671114-7E0B-40B8-BDA3-6C2A315E615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CF18C325-8214-4B98-8422-8E12A8FCA09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3D20569-3B55-4811-AD3B-8B66C0C4463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A792B1D-7DB6-4F99-9364-826F0307451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債務償還比率については、前年度から</a:t>
          </a:r>
          <a:r>
            <a:rPr kumimoji="1" lang="en-US" altLang="ja-JP" sz="1100">
              <a:latin typeface="ＭＳ Ｐゴシック" panose="020B0600070205080204" pitchFamily="50" charset="-128"/>
              <a:ea typeface="ＭＳ Ｐゴシック" panose="020B0600070205080204" pitchFamily="50" charset="-128"/>
            </a:rPr>
            <a:t>35.3</a:t>
          </a:r>
          <a:r>
            <a:rPr kumimoji="1" lang="ja-JP" altLang="en-US" sz="1100">
              <a:latin typeface="ＭＳ Ｐゴシック" panose="020B0600070205080204" pitchFamily="50" charset="-128"/>
              <a:ea typeface="ＭＳ Ｐゴシック" panose="020B0600070205080204" pitchFamily="50" charset="-128"/>
            </a:rPr>
            <a:t>ポイント減少し、類似団体平均と比較すると</a:t>
          </a:r>
          <a:r>
            <a:rPr kumimoji="1" lang="en-US" altLang="ja-JP" sz="1100">
              <a:latin typeface="ＭＳ Ｐゴシック" panose="020B0600070205080204" pitchFamily="50" charset="-128"/>
              <a:ea typeface="ＭＳ Ｐゴシック" panose="020B0600070205080204" pitchFamily="50" charset="-128"/>
            </a:rPr>
            <a:t>81.9</a:t>
          </a:r>
          <a:r>
            <a:rPr kumimoji="1" lang="ja-JP" altLang="en-US" sz="1100">
              <a:latin typeface="ＭＳ Ｐゴシック" panose="020B0600070205080204" pitchFamily="50" charset="-128"/>
              <a:ea typeface="ＭＳ Ｐゴシック" panose="020B0600070205080204" pitchFamily="50" charset="-128"/>
            </a:rPr>
            <a:t>ポイント下回っている。これは、合併特例債を一括償還したことにより大幅な減となった。しかし、下水道事業会計の地方債の元利償還に対する一般会計等負担見込額が大きいため、今後数年は、上昇すると見込まれるが、事業の終了などにより、その後減少すると見込まれ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AE5DD91-19E8-45C0-A746-09A528D6A75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B25CD87-A44E-43FD-A7BD-B64F8936C7C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BC5B16F-9C77-40B5-B2D2-D32BD62696E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64F78152-7610-45BA-B4CB-22CADC81532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FFCAE33F-6C27-46AD-B375-75D2D5D1C98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62623840-61E6-4A61-A15B-57DD71967E9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BA6D3176-F8DB-4084-A8DB-807795517885}"/>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6CE86F67-BE26-4839-9D8F-BFC22A623B3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C80CFCA0-9140-46BF-A739-B03AF365A54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C54E9D7B-E449-4B17-979F-7F566D7125B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5A2B5797-CBDB-4F9C-962B-19749640253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F004762A-D204-4C15-97D1-799B23F0944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AD568E7E-7E71-40FF-AD2D-5AB46803988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DCD88BCA-3507-4FCA-B2B2-BDF62E51F58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F489E2A0-A441-4675-9B82-D01B8975ECCE}"/>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DDF66BC2-FCBB-403A-B2DC-9EFBEA9F967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A5E82B82-E163-4F78-8DBB-853D1536CB47}"/>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7A3D685-3144-45CC-80D2-BC0CEB61AE4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D77E026B-E71E-464C-A7B1-C3F2C2C0F8D7}"/>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23CE717C-FCFA-46D4-AFEB-B2FA2C1DC6FA}"/>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0F7BE37B-2DCF-4CD5-BBCD-102BD68994BD}"/>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E0AA69D8-651B-420D-8FFE-E01C14701897}"/>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2B10EE08-A4B7-4620-9E55-208C404BB626}"/>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37" name="債務償還比率平均値テキスト">
          <a:extLst>
            <a:ext uri="{FF2B5EF4-FFF2-40B4-BE49-F238E27FC236}">
              <a16:creationId xmlns:a16="http://schemas.microsoft.com/office/drawing/2014/main" id="{CB00C15C-560E-413A-805D-0586DAF33C15}"/>
            </a:ext>
          </a:extLst>
        </xdr:cNvPr>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4832E584-800D-49C7-B247-30ACA809DAF1}"/>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19537B8B-F75A-4326-A920-9BB82E1575A5}"/>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a:extLst>
            <a:ext uri="{FF2B5EF4-FFF2-40B4-BE49-F238E27FC236}">
              <a16:creationId xmlns:a16="http://schemas.microsoft.com/office/drawing/2014/main" id="{8B2E91A6-F294-4B05-98FD-926555480E16}"/>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a:extLst>
            <a:ext uri="{FF2B5EF4-FFF2-40B4-BE49-F238E27FC236}">
              <a16:creationId xmlns:a16="http://schemas.microsoft.com/office/drawing/2014/main" id="{FCB0E4A2-7441-4586-843B-5F0EF7BB1443}"/>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a:extLst>
            <a:ext uri="{FF2B5EF4-FFF2-40B4-BE49-F238E27FC236}">
              <a16:creationId xmlns:a16="http://schemas.microsoft.com/office/drawing/2014/main" id="{502FDDEC-90A7-4A66-8F0B-E6C1BEEA003C}"/>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68A34B5-64D3-46B1-BEC9-4592FDFD00E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879EA0E-E1A3-47F0-8254-35A643C5DE7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FAD4DD5-BF8E-4767-8296-9A9305CBB77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6BDCEA2-CD98-45A3-834A-021994D7C19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DD1E8E9-5CBC-4BF3-8E1C-62002F3C334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43624</xdr:rowOff>
    </xdr:from>
    <xdr:to>
      <xdr:col>76</xdr:col>
      <xdr:colOff>73025</xdr:colOff>
      <xdr:row>28</xdr:row>
      <xdr:rowOff>145224</xdr:rowOff>
    </xdr:to>
    <xdr:sp macro="" textlink="">
      <xdr:nvSpPr>
        <xdr:cNvPr id="148" name="楕円 147">
          <a:extLst>
            <a:ext uri="{FF2B5EF4-FFF2-40B4-BE49-F238E27FC236}">
              <a16:creationId xmlns:a16="http://schemas.microsoft.com/office/drawing/2014/main" id="{43FB7729-C27F-4C2A-ADC0-EDCA1D4FFC7C}"/>
            </a:ext>
          </a:extLst>
        </xdr:cNvPr>
        <xdr:cNvSpPr/>
      </xdr:nvSpPr>
      <xdr:spPr>
        <a:xfrm>
          <a:off x="14744700" y="561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66501</xdr:rowOff>
    </xdr:from>
    <xdr:ext cx="469744" cy="259045"/>
    <xdr:sp macro="" textlink="">
      <xdr:nvSpPr>
        <xdr:cNvPr id="149" name="債務償還比率該当値テキスト">
          <a:extLst>
            <a:ext uri="{FF2B5EF4-FFF2-40B4-BE49-F238E27FC236}">
              <a16:creationId xmlns:a16="http://schemas.microsoft.com/office/drawing/2014/main" id="{8DAED220-7283-4F41-9BC8-EB55421C3F39}"/>
            </a:ext>
          </a:extLst>
        </xdr:cNvPr>
        <xdr:cNvSpPr txBox="1"/>
      </xdr:nvSpPr>
      <xdr:spPr>
        <a:xfrm>
          <a:off x="14846300" y="54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98062</xdr:rowOff>
    </xdr:from>
    <xdr:to>
      <xdr:col>72</xdr:col>
      <xdr:colOff>123825</xdr:colOff>
      <xdr:row>29</xdr:row>
      <xdr:rowOff>28212</xdr:rowOff>
    </xdr:to>
    <xdr:sp macro="" textlink="">
      <xdr:nvSpPr>
        <xdr:cNvPr id="150" name="楕円 149">
          <a:extLst>
            <a:ext uri="{FF2B5EF4-FFF2-40B4-BE49-F238E27FC236}">
              <a16:creationId xmlns:a16="http://schemas.microsoft.com/office/drawing/2014/main" id="{821863E0-B76C-4450-B6A7-767809911DA1}"/>
            </a:ext>
          </a:extLst>
        </xdr:cNvPr>
        <xdr:cNvSpPr/>
      </xdr:nvSpPr>
      <xdr:spPr>
        <a:xfrm>
          <a:off x="14033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94424</xdr:rowOff>
    </xdr:from>
    <xdr:to>
      <xdr:col>76</xdr:col>
      <xdr:colOff>22225</xdr:colOff>
      <xdr:row>28</xdr:row>
      <xdr:rowOff>148862</xdr:rowOff>
    </xdr:to>
    <xdr:cxnSp macro="">
      <xdr:nvCxnSpPr>
        <xdr:cNvPr id="151" name="直線コネクタ 150">
          <a:extLst>
            <a:ext uri="{FF2B5EF4-FFF2-40B4-BE49-F238E27FC236}">
              <a16:creationId xmlns:a16="http://schemas.microsoft.com/office/drawing/2014/main" id="{52C50B86-2D0E-4D4F-ABA7-0B9E6B54F48D}"/>
            </a:ext>
          </a:extLst>
        </xdr:cNvPr>
        <xdr:cNvCxnSpPr/>
      </xdr:nvCxnSpPr>
      <xdr:spPr>
        <a:xfrm flipV="1">
          <a:off x="14084300" y="5666549"/>
          <a:ext cx="711200" cy="5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8654</xdr:rowOff>
    </xdr:from>
    <xdr:to>
      <xdr:col>68</xdr:col>
      <xdr:colOff>123825</xdr:colOff>
      <xdr:row>29</xdr:row>
      <xdr:rowOff>110254</xdr:rowOff>
    </xdr:to>
    <xdr:sp macro="" textlink="">
      <xdr:nvSpPr>
        <xdr:cNvPr id="152" name="楕円 151">
          <a:extLst>
            <a:ext uri="{FF2B5EF4-FFF2-40B4-BE49-F238E27FC236}">
              <a16:creationId xmlns:a16="http://schemas.microsoft.com/office/drawing/2014/main" id="{7BFA3E96-952F-4465-AFB7-274188148C55}"/>
            </a:ext>
          </a:extLst>
        </xdr:cNvPr>
        <xdr:cNvSpPr/>
      </xdr:nvSpPr>
      <xdr:spPr>
        <a:xfrm>
          <a:off x="13271500" y="57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148862</xdr:rowOff>
    </xdr:from>
    <xdr:to>
      <xdr:col>72</xdr:col>
      <xdr:colOff>73025</xdr:colOff>
      <xdr:row>29</xdr:row>
      <xdr:rowOff>59454</xdr:rowOff>
    </xdr:to>
    <xdr:cxnSp macro="">
      <xdr:nvCxnSpPr>
        <xdr:cNvPr id="153" name="直線コネクタ 152">
          <a:extLst>
            <a:ext uri="{FF2B5EF4-FFF2-40B4-BE49-F238E27FC236}">
              <a16:creationId xmlns:a16="http://schemas.microsoft.com/office/drawing/2014/main" id="{DC8DAAE5-D86B-43D0-B3B0-F6B244275C08}"/>
            </a:ext>
          </a:extLst>
        </xdr:cNvPr>
        <xdr:cNvCxnSpPr/>
      </xdr:nvCxnSpPr>
      <xdr:spPr>
        <a:xfrm flipV="1">
          <a:off x="13322300" y="5720987"/>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34943</xdr:rowOff>
    </xdr:from>
    <xdr:to>
      <xdr:col>64</xdr:col>
      <xdr:colOff>123825</xdr:colOff>
      <xdr:row>31</xdr:row>
      <xdr:rowOff>136543</xdr:rowOff>
    </xdr:to>
    <xdr:sp macro="" textlink="">
      <xdr:nvSpPr>
        <xdr:cNvPr id="154" name="楕円 153">
          <a:extLst>
            <a:ext uri="{FF2B5EF4-FFF2-40B4-BE49-F238E27FC236}">
              <a16:creationId xmlns:a16="http://schemas.microsoft.com/office/drawing/2014/main" id="{50D528E2-1EB7-4A66-AE53-2127C02FAD08}"/>
            </a:ext>
          </a:extLst>
        </xdr:cNvPr>
        <xdr:cNvSpPr/>
      </xdr:nvSpPr>
      <xdr:spPr>
        <a:xfrm>
          <a:off x="12509500" y="61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59454</xdr:rowOff>
    </xdr:from>
    <xdr:to>
      <xdr:col>68</xdr:col>
      <xdr:colOff>73025</xdr:colOff>
      <xdr:row>31</xdr:row>
      <xdr:rowOff>85743</xdr:rowOff>
    </xdr:to>
    <xdr:cxnSp macro="">
      <xdr:nvCxnSpPr>
        <xdr:cNvPr id="155" name="直線コネクタ 154">
          <a:extLst>
            <a:ext uri="{FF2B5EF4-FFF2-40B4-BE49-F238E27FC236}">
              <a16:creationId xmlns:a16="http://schemas.microsoft.com/office/drawing/2014/main" id="{7800CB4B-4103-4294-ADFE-D088B7552D86}"/>
            </a:ext>
          </a:extLst>
        </xdr:cNvPr>
        <xdr:cNvCxnSpPr/>
      </xdr:nvCxnSpPr>
      <xdr:spPr>
        <a:xfrm flipV="1">
          <a:off x="12560300" y="5803029"/>
          <a:ext cx="762000" cy="3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145633</xdr:rowOff>
    </xdr:from>
    <xdr:to>
      <xdr:col>60</xdr:col>
      <xdr:colOff>123825</xdr:colOff>
      <xdr:row>31</xdr:row>
      <xdr:rowOff>75783</xdr:rowOff>
    </xdr:to>
    <xdr:sp macro="" textlink="">
      <xdr:nvSpPr>
        <xdr:cNvPr id="156" name="楕円 155">
          <a:extLst>
            <a:ext uri="{FF2B5EF4-FFF2-40B4-BE49-F238E27FC236}">
              <a16:creationId xmlns:a16="http://schemas.microsoft.com/office/drawing/2014/main" id="{4C74552A-65BC-4145-86F1-00851FBD219C}"/>
            </a:ext>
          </a:extLst>
        </xdr:cNvPr>
        <xdr:cNvSpPr/>
      </xdr:nvSpPr>
      <xdr:spPr>
        <a:xfrm>
          <a:off x="11747500" y="60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24983</xdr:rowOff>
    </xdr:from>
    <xdr:to>
      <xdr:col>64</xdr:col>
      <xdr:colOff>73025</xdr:colOff>
      <xdr:row>31</xdr:row>
      <xdr:rowOff>85743</xdr:rowOff>
    </xdr:to>
    <xdr:cxnSp macro="">
      <xdr:nvCxnSpPr>
        <xdr:cNvPr id="157" name="直線コネクタ 156">
          <a:extLst>
            <a:ext uri="{FF2B5EF4-FFF2-40B4-BE49-F238E27FC236}">
              <a16:creationId xmlns:a16="http://schemas.microsoft.com/office/drawing/2014/main" id="{6333C5AC-D3EE-476C-999E-8274130B6146}"/>
            </a:ext>
          </a:extLst>
        </xdr:cNvPr>
        <xdr:cNvCxnSpPr/>
      </xdr:nvCxnSpPr>
      <xdr:spPr>
        <a:xfrm>
          <a:off x="11798300" y="6111458"/>
          <a:ext cx="762000" cy="6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58" name="n_1aveValue債務償還比率">
          <a:extLst>
            <a:ext uri="{FF2B5EF4-FFF2-40B4-BE49-F238E27FC236}">
              <a16:creationId xmlns:a16="http://schemas.microsoft.com/office/drawing/2014/main" id="{28A5A7C4-76EB-4C06-9D3A-63E4C2299E10}"/>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59" name="n_2aveValue債務償還比率">
          <a:extLst>
            <a:ext uri="{FF2B5EF4-FFF2-40B4-BE49-F238E27FC236}">
              <a16:creationId xmlns:a16="http://schemas.microsoft.com/office/drawing/2014/main" id="{5CF3ED97-01A6-4C48-A1B2-2C8DD41DA4AA}"/>
            </a:ext>
          </a:extLst>
        </xdr:cNvPr>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0" name="n_3aveValue債務償還比率">
          <a:extLst>
            <a:ext uri="{FF2B5EF4-FFF2-40B4-BE49-F238E27FC236}">
              <a16:creationId xmlns:a16="http://schemas.microsoft.com/office/drawing/2014/main" id="{E3B7CCBD-1E11-488C-A67D-03B6A16DA8ED}"/>
            </a:ext>
          </a:extLst>
        </xdr:cNvPr>
        <xdr:cNvSpPr txBox="1"/>
      </xdr:nvSpPr>
      <xdr:spPr>
        <a:xfrm>
          <a:off x="12325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22296</xdr:rowOff>
    </xdr:from>
    <xdr:ext cx="469744" cy="259045"/>
    <xdr:sp macro="" textlink="">
      <xdr:nvSpPr>
        <xdr:cNvPr id="161" name="n_4aveValue債務償還比率">
          <a:extLst>
            <a:ext uri="{FF2B5EF4-FFF2-40B4-BE49-F238E27FC236}">
              <a16:creationId xmlns:a16="http://schemas.microsoft.com/office/drawing/2014/main" id="{54899FB0-2605-4689-82B0-D38AEDEF1B7F}"/>
            </a:ext>
          </a:extLst>
        </xdr:cNvPr>
        <xdr:cNvSpPr txBox="1"/>
      </xdr:nvSpPr>
      <xdr:spPr>
        <a:xfrm>
          <a:off x="11563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44739</xdr:rowOff>
    </xdr:from>
    <xdr:ext cx="469744" cy="259045"/>
    <xdr:sp macro="" textlink="">
      <xdr:nvSpPr>
        <xdr:cNvPr id="162" name="n_1mainValue債務償還比率">
          <a:extLst>
            <a:ext uri="{FF2B5EF4-FFF2-40B4-BE49-F238E27FC236}">
              <a16:creationId xmlns:a16="http://schemas.microsoft.com/office/drawing/2014/main" id="{7B8CB1C5-EEFB-4D79-B6D2-F34C13529459}"/>
            </a:ext>
          </a:extLst>
        </xdr:cNvPr>
        <xdr:cNvSpPr txBox="1"/>
      </xdr:nvSpPr>
      <xdr:spPr>
        <a:xfrm>
          <a:off x="13836727" y="544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126781</xdr:rowOff>
    </xdr:from>
    <xdr:ext cx="469744" cy="259045"/>
    <xdr:sp macro="" textlink="">
      <xdr:nvSpPr>
        <xdr:cNvPr id="163" name="n_2mainValue債務償還比率">
          <a:extLst>
            <a:ext uri="{FF2B5EF4-FFF2-40B4-BE49-F238E27FC236}">
              <a16:creationId xmlns:a16="http://schemas.microsoft.com/office/drawing/2014/main" id="{08EE394D-06A3-463A-99EF-1229687457DA}"/>
            </a:ext>
          </a:extLst>
        </xdr:cNvPr>
        <xdr:cNvSpPr txBox="1"/>
      </xdr:nvSpPr>
      <xdr:spPr>
        <a:xfrm>
          <a:off x="13087427" y="552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127670</xdr:rowOff>
    </xdr:from>
    <xdr:ext cx="469744" cy="259045"/>
    <xdr:sp macro="" textlink="">
      <xdr:nvSpPr>
        <xdr:cNvPr id="164" name="n_3mainValue債務償還比率">
          <a:extLst>
            <a:ext uri="{FF2B5EF4-FFF2-40B4-BE49-F238E27FC236}">
              <a16:creationId xmlns:a16="http://schemas.microsoft.com/office/drawing/2014/main" id="{8CF321D9-92ED-4E13-8D99-E4B2F3D4F37D}"/>
            </a:ext>
          </a:extLst>
        </xdr:cNvPr>
        <xdr:cNvSpPr txBox="1"/>
      </xdr:nvSpPr>
      <xdr:spPr>
        <a:xfrm>
          <a:off x="123254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66910</xdr:rowOff>
    </xdr:from>
    <xdr:ext cx="469744" cy="259045"/>
    <xdr:sp macro="" textlink="">
      <xdr:nvSpPr>
        <xdr:cNvPr id="165" name="n_4mainValue債務償還比率">
          <a:extLst>
            <a:ext uri="{FF2B5EF4-FFF2-40B4-BE49-F238E27FC236}">
              <a16:creationId xmlns:a16="http://schemas.microsoft.com/office/drawing/2014/main" id="{B89A7285-CAFB-41BB-9859-129FB5C8FE0D}"/>
            </a:ext>
          </a:extLst>
        </xdr:cNvPr>
        <xdr:cNvSpPr txBox="1"/>
      </xdr:nvSpPr>
      <xdr:spPr>
        <a:xfrm>
          <a:off x="11563427" y="615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B30B4DE0-D972-41AE-AA76-BE2127BFEC0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4CB9464B-D29B-40AB-B084-FD6245BB6CF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92F1D6A7-C0D9-42C8-B4A1-C300DCF14A6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91ED805F-29BB-47C7-9599-A6966016C64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91C507AD-D7AF-4254-91A0-9EB02D26BEC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835AFEF4-B60D-45E9-8541-27AC04B9747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A8F51C-56B6-4118-B6B1-15A895FC09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AAD538-C445-48C1-8683-3CD545C356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21835F-B423-4FE3-B7AE-FA4754B797C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D458C1-B6C3-4772-BBC5-2EEAB5DCCB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D06C6C-6BF6-41D3-A2FF-F24C5DFD0C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5129C1-8F9D-4FB3-8D5C-062F5C7729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60127B4-B4D2-4CFD-BFE4-935E31D946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E980E7-EEDB-4561-80F8-799B7F5A9B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64F26A-0577-4983-8191-89C7F565A8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C4BA1C-BE00-450D-A404-9518B9E70B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26,890
26,506
71.40
14,811,289
13,783,106
983,293
7,748,983
10,537,879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CD74CB-BE4A-45C7-B686-FE9087494D4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0A4299-1F30-4698-B012-ED9D68D33D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2F9CCE-7805-4AF2-997A-57029FF3C3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512240-4E11-40E4-A252-0AC65F15DA0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829B51-51D2-4ACE-93ED-2A29BFD41C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CCE77EB-33AB-4F3F-942F-0BA90D9C9AB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947307-72C1-418B-8779-24FEDCDBED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E23D71D-E852-4420-AE0B-4FAA56B2F9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4C158E-B30F-4CB7-AA0D-9B6FDA69528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F20FD3-2770-4B1F-87A5-DE88281E3C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EC1648-0860-4CA0-A969-96C7457075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2212F8-60F4-4C08-8528-080C46D2EDE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DF9AFA-2EC0-4CF9-8367-D2669E58D0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C6322C-7554-4A96-86B5-0A7A57651E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0B4C88-97BB-4CB0-B53C-322E5ADF32E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A77F97-DCFE-41BE-84C9-72977C3EA9E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C7A0C3-B422-4586-AED7-73F4499EAEE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2EC43F-B1B5-4945-8123-66F9BA342E7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994105C-6ABC-46E4-8306-82660CBF20B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AC6A57-E423-4EE9-A92D-AFB883D6626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B3BF50-A27F-446B-892D-F6FB75D76C7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B6A1FE-2FC1-4BA1-942F-08BE2EB300B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7E2DD7D-1018-4005-8786-D33255297B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7897ADE-B2AE-4FCE-A786-A46A90316EC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F59EF45-2B0C-4DC1-93E7-0F49781C3E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4CFA8D-68C9-4B40-9AA2-4B1FEBC30DD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A1D0958-7E21-4CA3-9D26-9F47126D6F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3DAAF2-FEC3-4788-920B-9BAFBC449D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8DB881-5C78-4C47-A2B8-ABCC6AF107B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F02817-07AA-4C4C-BAA5-2A849EE2D70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C225AFC-CA0C-41A4-ADAF-5151F4829F1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49C128-F09F-4A8E-9CF3-DAE44E0400E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4E68C7F-0921-4F7A-A073-A981903B437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6E6029E-5C50-48BD-8631-8EE4DDA2EC0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AC8A57B-5240-49AA-9C76-3F88E0BF76E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C56D9A9-4470-4F00-AFA9-126145B5C88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A64D2BE-1125-40B5-BFE8-5D073FCB7E8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784ABE6-5F0C-4B38-A07D-4FBAF2FCBAA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6AE8DF7-39D6-4E0B-9FF4-AC536139C2D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5270C9B-B8AB-4EBD-8857-9FB5E029C69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EE579AD-9760-41A3-8E25-6F6CB52BDD8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5EB7BD4-DF93-489B-BF06-DF11B8AE759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1371FF9-1496-462D-A747-9C90AB99A7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3FD5E70-D659-4139-BEA2-40AD20198E3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7A37346-B009-47B3-B218-2A0C65C15D1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ADE77AD9-D001-4B53-ACC7-532D997686E7}"/>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B6DCFA4E-DE37-4204-AE87-B8F3AA5539AD}"/>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5B132CFD-990A-4C43-8282-7B8107C12DCB}"/>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03F83FC2-52A5-48C7-BECF-A3DD769B3574}"/>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8238742-71E8-4E6D-A551-9EBE1BE7A4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86309291-75DA-457B-9672-0BF6BC0676A1}"/>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D6DEC174-FC67-4B7F-BD9A-D3A86E83BBA8}"/>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13A59E62-F17A-40E1-ACE9-78B11BB8C877}"/>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8B13FBFF-7352-4F43-BDA3-09E3E3F5684A}"/>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F736F4AD-063D-4AB9-AB62-00FDECACEF25}"/>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74B02324-4E67-46EC-A254-FC1926C7CCC1}"/>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DBC835A-2A0E-4990-85CD-2DC4EB3F42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1EE52C-43BF-4199-B954-A8CED793EC4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D053E2-6C13-44C9-9C65-31917A88335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A78C9B-432E-48D2-B7FF-6A283B96134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D5FB571-8868-4DDF-9CA3-419B296A8B2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73" name="楕円 72">
          <a:extLst>
            <a:ext uri="{FF2B5EF4-FFF2-40B4-BE49-F238E27FC236}">
              <a16:creationId xmlns:a16="http://schemas.microsoft.com/office/drawing/2014/main" id="{1839E4AE-62CD-4BDC-BDE7-9A8D65FCF48D}"/>
            </a:ext>
          </a:extLst>
        </xdr:cNvPr>
        <xdr:cNvSpPr/>
      </xdr:nvSpPr>
      <xdr:spPr>
        <a:xfrm>
          <a:off x="4584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170197</xdr:rowOff>
    </xdr:from>
    <xdr:ext cx="405111" cy="259045"/>
    <xdr:sp macro="" textlink="">
      <xdr:nvSpPr>
        <xdr:cNvPr id="74" name="【道路】&#10;有形固定資産減価償却率該当値テキスト">
          <a:extLst>
            <a:ext uri="{FF2B5EF4-FFF2-40B4-BE49-F238E27FC236}">
              <a16:creationId xmlns:a16="http://schemas.microsoft.com/office/drawing/2014/main" id="{96B1789E-FA3C-44DA-BB91-C0DE8C397BC2}"/>
            </a:ext>
          </a:extLst>
        </xdr:cNvPr>
        <xdr:cNvSpPr txBox="1"/>
      </xdr:nvSpPr>
      <xdr:spPr>
        <a:xfrm>
          <a:off x="4673600"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a:extLst>
            <a:ext uri="{FF2B5EF4-FFF2-40B4-BE49-F238E27FC236}">
              <a16:creationId xmlns:a16="http://schemas.microsoft.com/office/drawing/2014/main" id="{69186B13-E6AD-466C-8E2C-8551154A6D24}"/>
            </a:ext>
          </a:extLst>
        </xdr:cNvPr>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26670</xdr:rowOff>
    </xdr:to>
    <xdr:cxnSp macro="">
      <xdr:nvCxnSpPr>
        <xdr:cNvPr id="76" name="直線コネクタ 75">
          <a:extLst>
            <a:ext uri="{FF2B5EF4-FFF2-40B4-BE49-F238E27FC236}">
              <a16:creationId xmlns:a16="http://schemas.microsoft.com/office/drawing/2014/main" id="{52B601EB-EE92-4199-A980-4B40EC623A97}"/>
            </a:ext>
          </a:extLst>
        </xdr:cNvPr>
        <xdr:cNvCxnSpPr/>
      </xdr:nvCxnSpPr>
      <xdr:spPr>
        <a:xfrm>
          <a:off x="3797300" y="65112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7" name="楕円 76">
          <a:extLst>
            <a:ext uri="{FF2B5EF4-FFF2-40B4-BE49-F238E27FC236}">
              <a16:creationId xmlns:a16="http://schemas.microsoft.com/office/drawing/2014/main" id="{8A614867-203B-48B1-80E1-49742BAB3B8A}"/>
            </a:ext>
          </a:extLst>
        </xdr:cNvPr>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37</xdr:row>
      <xdr:rowOff>167640</xdr:rowOff>
    </xdr:to>
    <xdr:cxnSp macro="">
      <xdr:nvCxnSpPr>
        <xdr:cNvPr id="78" name="直線コネクタ 77">
          <a:extLst>
            <a:ext uri="{FF2B5EF4-FFF2-40B4-BE49-F238E27FC236}">
              <a16:creationId xmlns:a16="http://schemas.microsoft.com/office/drawing/2014/main" id="{EDC9168B-A6C7-4C7B-9368-5C9AAFDCF36D}"/>
            </a:ext>
          </a:extLst>
        </xdr:cNvPr>
        <xdr:cNvCxnSpPr/>
      </xdr:nvCxnSpPr>
      <xdr:spPr>
        <a:xfrm>
          <a:off x="2908300" y="64941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a:extLst>
            <a:ext uri="{FF2B5EF4-FFF2-40B4-BE49-F238E27FC236}">
              <a16:creationId xmlns:a16="http://schemas.microsoft.com/office/drawing/2014/main" id="{ECEE398A-77E9-4659-A708-F470DC772755}"/>
            </a:ext>
          </a:extLst>
        </xdr:cNvPr>
        <xdr:cNvSpPr/>
      </xdr:nvSpPr>
      <xdr:spPr>
        <a:xfrm>
          <a:off x="196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150495</xdr:rowOff>
    </xdr:to>
    <xdr:cxnSp macro="">
      <xdr:nvCxnSpPr>
        <xdr:cNvPr id="80" name="直線コネクタ 79">
          <a:extLst>
            <a:ext uri="{FF2B5EF4-FFF2-40B4-BE49-F238E27FC236}">
              <a16:creationId xmlns:a16="http://schemas.microsoft.com/office/drawing/2014/main" id="{E7BE8A14-0739-4BD5-9833-3EAEB7C2EF7F}"/>
            </a:ext>
          </a:extLst>
        </xdr:cNvPr>
        <xdr:cNvCxnSpPr/>
      </xdr:nvCxnSpPr>
      <xdr:spPr>
        <a:xfrm>
          <a:off x="2019300" y="64712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40640</xdr:rowOff>
    </xdr:from>
    <xdr:to>
      <xdr:col>6</xdr:col>
      <xdr:colOff>38100</xdr:colOff>
      <xdr:row>37</xdr:row>
      <xdr:rowOff>142240</xdr:rowOff>
    </xdr:to>
    <xdr:sp macro="" textlink="">
      <xdr:nvSpPr>
        <xdr:cNvPr id="81" name="楕円 80">
          <a:extLst>
            <a:ext uri="{FF2B5EF4-FFF2-40B4-BE49-F238E27FC236}">
              <a16:creationId xmlns:a16="http://schemas.microsoft.com/office/drawing/2014/main" id="{F0027240-D20D-4050-8045-F8F5F3A2A759}"/>
            </a:ext>
          </a:extLst>
        </xdr:cNvPr>
        <xdr:cNvSpPr/>
      </xdr:nvSpPr>
      <xdr:spPr>
        <a:xfrm>
          <a:off x="1079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91440</xdr:rowOff>
    </xdr:from>
    <xdr:to>
      <xdr:col>10</xdr:col>
      <xdr:colOff>114300</xdr:colOff>
      <xdr:row>37</xdr:row>
      <xdr:rowOff>127635</xdr:rowOff>
    </xdr:to>
    <xdr:cxnSp macro="">
      <xdr:nvCxnSpPr>
        <xdr:cNvPr id="82" name="直線コネクタ 81">
          <a:extLst>
            <a:ext uri="{FF2B5EF4-FFF2-40B4-BE49-F238E27FC236}">
              <a16:creationId xmlns:a16="http://schemas.microsoft.com/office/drawing/2014/main" id="{A31E69CE-7422-4E4C-8C91-F8EFB18E3057}"/>
            </a:ext>
          </a:extLst>
        </xdr:cNvPr>
        <xdr:cNvCxnSpPr/>
      </xdr:nvCxnSpPr>
      <xdr:spPr>
        <a:xfrm>
          <a:off x="1130300" y="64350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CCBD3601-EB30-4F10-8098-CA92763A8742}"/>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47CDE85B-026E-4CA4-827F-E8A4F1876099}"/>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a:extLst>
            <a:ext uri="{FF2B5EF4-FFF2-40B4-BE49-F238E27FC236}">
              <a16:creationId xmlns:a16="http://schemas.microsoft.com/office/drawing/2014/main" id="{2B90BE0A-7898-4289-9DEC-924C741E9FE9}"/>
            </a:ext>
          </a:extLst>
        </xdr:cNvPr>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4DA26C83-531A-4C88-A2CE-F6DF82B15D0C}"/>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7" name="n_1mainValue【道路】&#10;有形固定資産減価償却率">
          <a:extLst>
            <a:ext uri="{FF2B5EF4-FFF2-40B4-BE49-F238E27FC236}">
              <a16:creationId xmlns:a16="http://schemas.microsoft.com/office/drawing/2014/main" id="{E1A472D8-AA95-4427-84FF-49733F93FD0D}"/>
            </a:ext>
          </a:extLst>
        </xdr:cNvPr>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46372</xdr:rowOff>
    </xdr:from>
    <xdr:ext cx="405111" cy="259045"/>
    <xdr:sp macro="" textlink="">
      <xdr:nvSpPr>
        <xdr:cNvPr id="88" name="n_2mainValue【道路】&#10;有形固定資産減価償却率">
          <a:extLst>
            <a:ext uri="{FF2B5EF4-FFF2-40B4-BE49-F238E27FC236}">
              <a16:creationId xmlns:a16="http://schemas.microsoft.com/office/drawing/2014/main" id="{128349D6-266F-4133-95CD-944E9A26A490}"/>
            </a:ext>
          </a:extLst>
        </xdr:cNvPr>
        <xdr:cNvSpPr txBox="1"/>
      </xdr:nvSpPr>
      <xdr:spPr>
        <a:xfrm>
          <a:off x="2705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9" name="n_3mainValue【道路】&#10;有形固定資産減価償却率">
          <a:extLst>
            <a:ext uri="{FF2B5EF4-FFF2-40B4-BE49-F238E27FC236}">
              <a16:creationId xmlns:a16="http://schemas.microsoft.com/office/drawing/2014/main" id="{A9360356-4CFC-4FE9-A033-724CB8F07F82}"/>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158767</xdr:rowOff>
    </xdr:from>
    <xdr:ext cx="405111" cy="259045"/>
    <xdr:sp macro="" textlink="">
      <xdr:nvSpPr>
        <xdr:cNvPr id="90" name="n_4mainValue【道路】&#10;有形固定資産減価償却率">
          <a:extLst>
            <a:ext uri="{FF2B5EF4-FFF2-40B4-BE49-F238E27FC236}">
              <a16:creationId xmlns:a16="http://schemas.microsoft.com/office/drawing/2014/main" id="{78E4E885-B643-4C87-A061-6AEDAE68EC15}"/>
            </a:ext>
          </a:extLst>
        </xdr:cNvPr>
        <xdr:cNvSpPr txBox="1"/>
      </xdr:nvSpPr>
      <xdr:spPr>
        <a:xfrm>
          <a:off x="927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4A43ABB-DA50-4C41-BF21-1E37108997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AAF1A72-9ED6-4269-8944-E730E643E5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0F57A4E-14E2-4D80-8EDE-F65B85A31EA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EEBDAD6-5D5C-407B-AB09-045090C581E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F900117-1058-4362-97D1-2CE6686DCB4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93C95BF-593B-4D7E-BBC9-96BE642C416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A04E1B2-5392-4469-AB33-0E064DFCBE2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2F3B8AC-C3BC-4DDB-A99C-29BEE41462A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41D2B48-EE0B-4E38-9404-B22AA4A48CE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60F90DC-436D-46D6-8FE3-A72B48047AF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B1B6625F-DDA0-4228-AAFD-07C6B144CBC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A62A77D1-F02E-46FB-B3B9-292C4D81455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668608A-2C39-4491-A81B-44384A374A5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1F8FA3D3-063F-47B6-AE8F-B97D3619CFC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D02EC825-7EF7-4C31-AB8C-D0F43D0249D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26975D03-DCFC-49F0-9AB1-6561E8C7E28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12F66ACB-895D-41BC-BC31-2039A8AB879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D5D02A02-26B1-4F2D-BCF4-CA88732C6197}"/>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C90FF726-A5C3-463E-B986-57F8DD0C143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FF1DEF38-870A-4606-8FDF-DE2E325DD0F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FABEB9BB-3AAF-4005-8010-321A61FC34B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6142B689-DEFA-46A7-BB89-8FCDD25C7AFE}"/>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79766B0-205A-4CFF-AC1B-3BD9DAED1FC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5CB43713-ACB8-4E11-80C4-62A4AB85E21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5EE6BEF-0053-49B1-B638-33D1CE940F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A4E41929-A8E4-4460-BC5A-8201AC442128}"/>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7136F0C3-A0BA-4E7F-9D9D-2533AB97DE68}"/>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AF24BB0A-0178-4368-BBC2-9E939E9D6C3A}"/>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4A320187-0191-466C-A7B7-780AC681F6C8}"/>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FFE05D46-F508-415C-AEDE-13CC6FC4A0CB}"/>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45D2BEF2-3370-4AA3-A34A-ED6B4256F8FD}"/>
            </a:ext>
          </a:extLst>
        </xdr:cNvPr>
        <xdr:cNvSpPr txBox="1"/>
      </xdr:nvSpPr>
      <xdr:spPr>
        <a:xfrm>
          <a:off x="10515600" y="66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89F3731A-0836-4EAB-AED2-2CC99490AA28}"/>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B38AF216-55E8-439C-AB1A-82C40E88E522}"/>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6E0568A4-966B-455E-ADA1-9DEC27B4B315}"/>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9E05456F-5B22-4D8A-BFC8-601BE04180A0}"/>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376B0DCC-7BF5-429D-9E40-40EB3D113CA9}"/>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3C032A3-DE6F-46EB-8A35-1681B45502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D7686A0-FE62-48FE-B1F1-7B2BD481B1E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9E95A54-94B3-424E-929F-36B8896BA0D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DCACF6F-7D4C-4BDA-8867-97A3D6D0AF0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D8905A1-9603-47FB-8980-2D351CEE375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100250</xdr:rowOff>
    </xdr:from>
    <xdr:to>
      <xdr:col>55</xdr:col>
      <xdr:colOff>50800</xdr:colOff>
      <xdr:row>38</xdr:row>
      <xdr:rowOff>30400</xdr:rowOff>
    </xdr:to>
    <xdr:sp macro="" textlink="">
      <xdr:nvSpPr>
        <xdr:cNvPr id="132" name="楕円 131">
          <a:extLst>
            <a:ext uri="{FF2B5EF4-FFF2-40B4-BE49-F238E27FC236}">
              <a16:creationId xmlns:a16="http://schemas.microsoft.com/office/drawing/2014/main" id="{A591E6FF-CCA6-49EB-A1E7-2063010CAEE7}"/>
            </a:ext>
          </a:extLst>
        </xdr:cNvPr>
        <xdr:cNvSpPr/>
      </xdr:nvSpPr>
      <xdr:spPr>
        <a:xfrm>
          <a:off x="10426700" y="644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123127</xdr:rowOff>
    </xdr:from>
    <xdr:ext cx="534377" cy="259045"/>
    <xdr:sp macro="" textlink="">
      <xdr:nvSpPr>
        <xdr:cNvPr id="133" name="【道路】&#10;一人当たり延長該当値テキスト">
          <a:extLst>
            <a:ext uri="{FF2B5EF4-FFF2-40B4-BE49-F238E27FC236}">
              <a16:creationId xmlns:a16="http://schemas.microsoft.com/office/drawing/2014/main" id="{5A1ED836-08EF-4CC2-BD02-615F52923F2C}"/>
            </a:ext>
          </a:extLst>
        </xdr:cNvPr>
        <xdr:cNvSpPr txBox="1"/>
      </xdr:nvSpPr>
      <xdr:spPr>
        <a:xfrm>
          <a:off x="10515600" y="629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111680</xdr:rowOff>
    </xdr:from>
    <xdr:to>
      <xdr:col>50</xdr:col>
      <xdr:colOff>165100</xdr:colOff>
      <xdr:row>38</xdr:row>
      <xdr:rowOff>41830</xdr:rowOff>
    </xdr:to>
    <xdr:sp macro="" textlink="">
      <xdr:nvSpPr>
        <xdr:cNvPr id="134" name="楕円 133">
          <a:extLst>
            <a:ext uri="{FF2B5EF4-FFF2-40B4-BE49-F238E27FC236}">
              <a16:creationId xmlns:a16="http://schemas.microsoft.com/office/drawing/2014/main" id="{9CF2477F-F451-4FFD-B2D7-F8A8C5475661}"/>
            </a:ext>
          </a:extLst>
        </xdr:cNvPr>
        <xdr:cNvSpPr/>
      </xdr:nvSpPr>
      <xdr:spPr>
        <a:xfrm>
          <a:off x="9588500" y="645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151050</xdr:rowOff>
    </xdr:from>
    <xdr:to>
      <xdr:col>55</xdr:col>
      <xdr:colOff>0</xdr:colOff>
      <xdr:row>37</xdr:row>
      <xdr:rowOff>162480</xdr:rowOff>
    </xdr:to>
    <xdr:cxnSp macro="">
      <xdr:nvCxnSpPr>
        <xdr:cNvPr id="135" name="直線コネクタ 134">
          <a:extLst>
            <a:ext uri="{FF2B5EF4-FFF2-40B4-BE49-F238E27FC236}">
              <a16:creationId xmlns:a16="http://schemas.microsoft.com/office/drawing/2014/main" id="{82CAD23E-BE6A-4891-9331-6F928B87099E}"/>
            </a:ext>
          </a:extLst>
        </xdr:cNvPr>
        <xdr:cNvCxnSpPr/>
      </xdr:nvCxnSpPr>
      <xdr:spPr>
        <a:xfrm flipV="1">
          <a:off x="9639300" y="6494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121575</xdr:rowOff>
    </xdr:from>
    <xdr:to>
      <xdr:col>46</xdr:col>
      <xdr:colOff>38100</xdr:colOff>
      <xdr:row>38</xdr:row>
      <xdr:rowOff>51726</xdr:rowOff>
    </xdr:to>
    <xdr:sp macro="" textlink="">
      <xdr:nvSpPr>
        <xdr:cNvPr id="136" name="楕円 135">
          <a:extLst>
            <a:ext uri="{FF2B5EF4-FFF2-40B4-BE49-F238E27FC236}">
              <a16:creationId xmlns:a16="http://schemas.microsoft.com/office/drawing/2014/main" id="{46944BF9-9D58-4F8C-957D-16C47F8AB6CF}"/>
            </a:ext>
          </a:extLst>
        </xdr:cNvPr>
        <xdr:cNvSpPr/>
      </xdr:nvSpPr>
      <xdr:spPr>
        <a:xfrm>
          <a:off x="8699500" y="6465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162480</xdr:rowOff>
    </xdr:from>
    <xdr:to>
      <xdr:col>50</xdr:col>
      <xdr:colOff>114300</xdr:colOff>
      <xdr:row>38</xdr:row>
      <xdr:rowOff>926</xdr:rowOff>
    </xdr:to>
    <xdr:cxnSp macro="">
      <xdr:nvCxnSpPr>
        <xdr:cNvPr id="137" name="直線コネクタ 136">
          <a:extLst>
            <a:ext uri="{FF2B5EF4-FFF2-40B4-BE49-F238E27FC236}">
              <a16:creationId xmlns:a16="http://schemas.microsoft.com/office/drawing/2014/main" id="{50644EC1-C25D-40F3-BBDF-4B50EED58B31}"/>
            </a:ext>
          </a:extLst>
        </xdr:cNvPr>
        <xdr:cNvCxnSpPr/>
      </xdr:nvCxnSpPr>
      <xdr:spPr>
        <a:xfrm flipV="1">
          <a:off x="8750300" y="6506130"/>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130883</xdr:rowOff>
    </xdr:from>
    <xdr:to>
      <xdr:col>41</xdr:col>
      <xdr:colOff>101600</xdr:colOff>
      <xdr:row>38</xdr:row>
      <xdr:rowOff>61033</xdr:rowOff>
    </xdr:to>
    <xdr:sp macro="" textlink="">
      <xdr:nvSpPr>
        <xdr:cNvPr id="138" name="楕円 137">
          <a:extLst>
            <a:ext uri="{FF2B5EF4-FFF2-40B4-BE49-F238E27FC236}">
              <a16:creationId xmlns:a16="http://schemas.microsoft.com/office/drawing/2014/main" id="{81439343-93E0-4ECB-80A2-737AEEF5ACC0}"/>
            </a:ext>
          </a:extLst>
        </xdr:cNvPr>
        <xdr:cNvSpPr/>
      </xdr:nvSpPr>
      <xdr:spPr>
        <a:xfrm>
          <a:off x="7810500" y="64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926</xdr:rowOff>
    </xdr:from>
    <xdr:to>
      <xdr:col>45</xdr:col>
      <xdr:colOff>177800</xdr:colOff>
      <xdr:row>38</xdr:row>
      <xdr:rowOff>10233</xdr:rowOff>
    </xdr:to>
    <xdr:cxnSp macro="">
      <xdr:nvCxnSpPr>
        <xdr:cNvPr id="139" name="直線コネクタ 138">
          <a:extLst>
            <a:ext uri="{FF2B5EF4-FFF2-40B4-BE49-F238E27FC236}">
              <a16:creationId xmlns:a16="http://schemas.microsoft.com/office/drawing/2014/main" id="{6A371B1B-89B1-4543-AFFC-46213491FFEA}"/>
            </a:ext>
          </a:extLst>
        </xdr:cNvPr>
        <xdr:cNvCxnSpPr/>
      </xdr:nvCxnSpPr>
      <xdr:spPr>
        <a:xfrm flipV="1">
          <a:off x="7861300" y="6516026"/>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142770</xdr:rowOff>
    </xdr:from>
    <xdr:to>
      <xdr:col>36</xdr:col>
      <xdr:colOff>165100</xdr:colOff>
      <xdr:row>38</xdr:row>
      <xdr:rowOff>72920</xdr:rowOff>
    </xdr:to>
    <xdr:sp macro="" textlink="">
      <xdr:nvSpPr>
        <xdr:cNvPr id="140" name="楕円 139">
          <a:extLst>
            <a:ext uri="{FF2B5EF4-FFF2-40B4-BE49-F238E27FC236}">
              <a16:creationId xmlns:a16="http://schemas.microsoft.com/office/drawing/2014/main" id="{A20F2C69-92FF-4EE2-9743-45E28EFD0504}"/>
            </a:ext>
          </a:extLst>
        </xdr:cNvPr>
        <xdr:cNvSpPr/>
      </xdr:nvSpPr>
      <xdr:spPr>
        <a:xfrm>
          <a:off x="6921500" y="64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10233</xdr:rowOff>
    </xdr:from>
    <xdr:to>
      <xdr:col>41</xdr:col>
      <xdr:colOff>50800</xdr:colOff>
      <xdr:row>38</xdr:row>
      <xdr:rowOff>22120</xdr:rowOff>
    </xdr:to>
    <xdr:cxnSp macro="">
      <xdr:nvCxnSpPr>
        <xdr:cNvPr id="141" name="直線コネクタ 140">
          <a:extLst>
            <a:ext uri="{FF2B5EF4-FFF2-40B4-BE49-F238E27FC236}">
              <a16:creationId xmlns:a16="http://schemas.microsoft.com/office/drawing/2014/main" id="{73C46152-7CE0-4868-AB65-54FC407C2781}"/>
            </a:ext>
          </a:extLst>
        </xdr:cNvPr>
        <xdr:cNvCxnSpPr/>
      </xdr:nvCxnSpPr>
      <xdr:spPr>
        <a:xfrm flipV="1">
          <a:off x="6972300" y="652533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CB05CE72-80A2-4FA5-97EB-2F5D5E63BDD9}"/>
            </a:ext>
          </a:extLst>
        </xdr:cNvPr>
        <xdr:cNvSpPr txBox="1"/>
      </xdr:nvSpPr>
      <xdr:spPr>
        <a:xfrm>
          <a:off x="9359411" y="67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a:extLst>
            <a:ext uri="{FF2B5EF4-FFF2-40B4-BE49-F238E27FC236}">
              <a16:creationId xmlns:a16="http://schemas.microsoft.com/office/drawing/2014/main" id="{5D8B973C-0224-42E8-AE70-A4D0212F80DD}"/>
            </a:ext>
          </a:extLst>
        </xdr:cNvPr>
        <xdr:cNvSpPr txBox="1"/>
      </xdr:nvSpPr>
      <xdr:spPr>
        <a:xfrm>
          <a:off x="8483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a:extLst>
            <a:ext uri="{FF2B5EF4-FFF2-40B4-BE49-F238E27FC236}">
              <a16:creationId xmlns:a16="http://schemas.microsoft.com/office/drawing/2014/main" id="{450313A9-4A86-4A6B-AB21-530338ADF165}"/>
            </a:ext>
          </a:extLst>
        </xdr:cNvPr>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a:extLst>
            <a:ext uri="{FF2B5EF4-FFF2-40B4-BE49-F238E27FC236}">
              <a16:creationId xmlns:a16="http://schemas.microsoft.com/office/drawing/2014/main" id="{E85DE4AD-B671-4FB8-AED3-D14A3C7F7B0C}"/>
            </a:ext>
          </a:extLst>
        </xdr:cNvPr>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58357</xdr:rowOff>
    </xdr:from>
    <xdr:ext cx="534377" cy="259045"/>
    <xdr:sp macro="" textlink="">
      <xdr:nvSpPr>
        <xdr:cNvPr id="146" name="n_1mainValue【道路】&#10;一人当たり延長">
          <a:extLst>
            <a:ext uri="{FF2B5EF4-FFF2-40B4-BE49-F238E27FC236}">
              <a16:creationId xmlns:a16="http://schemas.microsoft.com/office/drawing/2014/main" id="{9CC66DE2-8804-4FC9-BB32-B792C0331AB0}"/>
            </a:ext>
          </a:extLst>
        </xdr:cNvPr>
        <xdr:cNvSpPr txBox="1"/>
      </xdr:nvSpPr>
      <xdr:spPr>
        <a:xfrm>
          <a:off x="9359411" y="623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68252</xdr:rowOff>
    </xdr:from>
    <xdr:ext cx="534377" cy="259045"/>
    <xdr:sp macro="" textlink="">
      <xdr:nvSpPr>
        <xdr:cNvPr id="147" name="n_2mainValue【道路】&#10;一人当たり延長">
          <a:extLst>
            <a:ext uri="{FF2B5EF4-FFF2-40B4-BE49-F238E27FC236}">
              <a16:creationId xmlns:a16="http://schemas.microsoft.com/office/drawing/2014/main" id="{C21383FC-78AB-4DC2-B9E9-60871AA2B4EC}"/>
            </a:ext>
          </a:extLst>
        </xdr:cNvPr>
        <xdr:cNvSpPr txBox="1"/>
      </xdr:nvSpPr>
      <xdr:spPr>
        <a:xfrm>
          <a:off x="8483111" y="624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77560</xdr:rowOff>
    </xdr:from>
    <xdr:ext cx="534377" cy="259045"/>
    <xdr:sp macro="" textlink="">
      <xdr:nvSpPr>
        <xdr:cNvPr id="148" name="n_3mainValue【道路】&#10;一人当たり延長">
          <a:extLst>
            <a:ext uri="{FF2B5EF4-FFF2-40B4-BE49-F238E27FC236}">
              <a16:creationId xmlns:a16="http://schemas.microsoft.com/office/drawing/2014/main" id="{8EEF1A22-85C1-479C-8EF9-E17E0AAAABCC}"/>
            </a:ext>
          </a:extLst>
        </xdr:cNvPr>
        <xdr:cNvSpPr txBox="1"/>
      </xdr:nvSpPr>
      <xdr:spPr>
        <a:xfrm>
          <a:off x="7594111" y="62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89447</xdr:rowOff>
    </xdr:from>
    <xdr:ext cx="534377" cy="259045"/>
    <xdr:sp macro="" textlink="">
      <xdr:nvSpPr>
        <xdr:cNvPr id="149" name="n_4mainValue【道路】&#10;一人当たり延長">
          <a:extLst>
            <a:ext uri="{FF2B5EF4-FFF2-40B4-BE49-F238E27FC236}">
              <a16:creationId xmlns:a16="http://schemas.microsoft.com/office/drawing/2014/main" id="{A61CB1E5-D5F1-426F-A1B7-8CF9A32E62C5}"/>
            </a:ext>
          </a:extLst>
        </xdr:cNvPr>
        <xdr:cNvSpPr txBox="1"/>
      </xdr:nvSpPr>
      <xdr:spPr>
        <a:xfrm>
          <a:off x="6705111" y="62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64642D8-D272-4761-B549-3CC9D9A3882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C6D7ED37-1996-4486-A0FB-A47CCFE3EF9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4420F01F-D7BD-42E2-89D9-B3F2A707C19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0B06CA3-9C18-4A36-9939-B6156C0041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797C9AC7-36FF-42E4-996B-69B0A96DED9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C0489710-A340-4340-A52F-45DF96AA41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334A420-860F-47BF-B0DE-7ABCB0C3D85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EF0B1E2-ED45-49A6-9C20-4AB315AAB52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9996E65B-2609-40E9-A27D-476570F4E6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A4368C44-E858-4E0B-A29C-4EBA75CBBFE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BF1EB419-2A53-480E-8E2B-A867CDD9EFB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7B86516B-224E-4558-8A20-259D04CB503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8D874627-9FD0-4EDF-8AFD-9ED9A833F32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EDE87706-E2E1-4DD9-95A6-85D27A833C1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FEDCE41C-C821-48FF-8691-823B90DC303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EE7249F5-7BF3-40B4-8B9B-842BE88EA6D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65BEA8A0-45AC-4121-8FFA-6434FDCFA15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D60179EF-76A2-4078-86CA-C3211307F11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83F36057-B04F-4CA8-956A-75AEAEAB518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135E97F6-2AC6-47F4-8C5D-0374062C89A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5275ABA7-780E-4913-8D56-2DC01161329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A7E73C4B-03D5-44A2-BAD6-4230060656F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458D2907-D871-42DF-A893-C8D6850DAF0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738CE930-6743-4C92-A604-44352EC5C4B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FD85A29C-3AF2-4677-8F04-0B5562BDCE1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3EED6ACC-61BD-4A80-A35B-FF1B956C8B29}"/>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58D4900F-1D0D-4188-8CE0-5A7B50E4C3B6}"/>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A2836D6F-895F-40A9-BD7C-3E5507B01E34}"/>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E54C5B10-0F89-4DCB-B22A-83479E646A88}"/>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D9A20D4A-CBAE-4DF0-B2C5-8A1288C5BF3D}"/>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49799444-1083-4039-83EB-BED4434F1F5F}"/>
            </a:ext>
          </a:extLst>
        </xdr:cNvPr>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96688E01-BF69-4AE9-AB1D-A4BDFBBEA268}"/>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A8FAF5A4-0999-4E15-B8F6-22BCE9B8394F}"/>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0DE46440-B1A8-4786-828F-FD0E4DA21D45}"/>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451051C4-A252-4154-BF7E-3A1FA838C355}"/>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4C365A52-B1B7-4D1A-9166-FA94DF820DFA}"/>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59FE75E-D172-4D11-8E28-00E459E7D5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595FB5C-CAD6-4D64-AA68-BFA16D954C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969D946-1DAA-460B-B164-52039D1F5A9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E24E3FC-76E7-42CA-A4FE-E39C6F035B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8FF69F0-F1DA-42C6-A9BE-306DAA97D2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91" name="楕円 190">
          <a:extLst>
            <a:ext uri="{FF2B5EF4-FFF2-40B4-BE49-F238E27FC236}">
              <a16:creationId xmlns:a16="http://schemas.microsoft.com/office/drawing/2014/main" id="{5FF03D49-2988-4C17-B312-9F01A5227543}"/>
            </a:ext>
          </a:extLst>
        </xdr:cNvPr>
        <xdr:cNvSpPr/>
      </xdr:nvSpPr>
      <xdr:spPr>
        <a:xfrm>
          <a:off x="4584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104157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41C674C6-AD28-469D-9722-A309262184D9}"/>
            </a:ext>
          </a:extLst>
        </xdr:cNvPr>
        <xdr:cNvSpPr txBox="1"/>
      </xdr:nvSpPr>
      <xdr:spPr>
        <a:xfrm>
          <a:off x="4673600" y="1073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9616</xdr:rowOff>
    </xdr:from>
    <xdr:to>
      <xdr:col>20</xdr:col>
      <xdr:colOff>38100</xdr:colOff>
      <xdr:row>63</xdr:row>
      <xdr:rowOff>111216</xdr:rowOff>
    </xdr:to>
    <xdr:sp macro="" textlink="">
      <xdr:nvSpPr>
        <xdr:cNvPr id="193" name="楕円 192">
          <a:extLst>
            <a:ext uri="{FF2B5EF4-FFF2-40B4-BE49-F238E27FC236}">
              <a16:creationId xmlns:a16="http://schemas.microsoft.com/office/drawing/2014/main" id="{A9FDCB44-4571-457B-AB26-0263EC93285A}"/>
            </a:ext>
          </a:extLst>
        </xdr:cNvPr>
        <xdr:cNvSpPr/>
      </xdr:nvSpPr>
      <xdr:spPr>
        <a:xfrm>
          <a:off x="3746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60416</xdr:rowOff>
    </xdr:from>
    <xdr:to>
      <xdr:col>24</xdr:col>
      <xdr:colOff>63500</xdr:colOff>
      <xdr:row>63</xdr:row>
      <xdr:rowOff>68580</xdr:rowOff>
    </xdr:to>
    <xdr:cxnSp macro="">
      <xdr:nvCxnSpPr>
        <xdr:cNvPr id="194" name="直線コネクタ 193">
          <a:extLst>
            <a:ext uri="{FF2B5EF4-FFF2-40B4-BE49-F238E27FC236}">
              <a16:creationId xmlns:a16="http://schemas.microsoft.com/office/drawing/2014/main" id="{9F2F44AF-75D7-49CF-9AFB-F14F40064F22}"/>
            </a:ext>
          </a:extLst>
        </xdr:cNvPr>
        <xdr:cNvCxnSpPr/>
      </xdr:nvCxnSpPr>
      <xdr:spPr>
        <a:xfrm>
          <a:off x="3797300" y="108617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1451</xdr:rowOff>
    </xdr:from>
    <xdr:to>
      <xdr:col>15</xdr:col>
      <xdr:colOff>101600</xdr:colOff>
      <xdr:row>63</xdr:row>
      <xdr:rowOff>103051</xdr:rowOff>
    </xdr:to>
    <xdr:sp macro="" textlink="">
      <xdr:nvSpPr>
        <xdr:cNvPr id="195" name="楕円 194">
          <a:extLst>
            <a:ext uri="{FF2B5EF4-FFF2-40B4-BE49-F238E27FC236}">
              <a16:creationId xmlns:a16="http://schemas.microsoft.com/office/drawing/2014/main" id="{2AC60ED9-119A-4444-9242-5C04FA123D37}"/>
            </a:ext>
          </a:extLst>
        </xdr:cNvPr>
        <xdr:cNvSpPr/>
      </xdr:nvSpPr>
      <xdr:spPr>
        <a:xfrm>
          <a:off x="2857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52251</xdr:rowOff>
    </xdr:from>
    <xdr:to>
      <xdr:col>19</xdr:col>
      <xdr:colOff>177800</xdr:colOff>
      <xdr:row>63</xdr:row>
      <xdr:rowOff>60416</xdr:rowOff>
    </xdr:to>
    <xdr:cxnSp macro="">
      <xdr:nvCxnSpPr>
        <xdr:cNvPr id="196" name="直線コネクタ 195">
          <a:extLst>
            <a:ext uri="{FF2B5EF4-FFF2-40B4-BE49-F238E27FC236}">
              <a16:creationId xmlns:a16="http://schemas.microsoft.com/office/drawing/2014/main" id="{86838263-26CA-4BBD-BBBB-EBAB575959A6}"/>
            </a:ext>
          </a:extLst>
        </xdr:cNvPr>
        <xdr:cNvCxnSpPr/>
      </xdr:nvCxnSpPr>
      <xdr:spPr>
        <a:xfrm>
          <a:off x="2908300" y="1085360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16147</xdr:rowOff>
    </xdr:from>
    <xdr:to>
      <xdr:col>10</xdr:col>
      <xdr:colOff>165100</xdr:colOff>
      <xdr:row>63</xdr:row>
      <xdr:rowOff>117747</xdr:rowOff>
    </xdr:to>
    <xdr:sp macro="" textlink="">
      <xdr:nvSpPr>
        <xdr:cNvPr id="197" name="楕円 196">
          <a:extLst>
            <a:ext uri="{FF2B5EF4-FFF2-40B4-BE49-F238E27FC236}">
              <a16:creationId xmlns:a16="http://schemas.microsoft.com/office/drawing/2014/main" id="{64CA5C66-7A4F-46CF-A78B-463943CB914D}"/>
            </a:ext>
          </a:extLst>
        </xdr:cNvPr>
        <xdr:cNvSpPr/>
      </xdr:nvSpPr>
      <xdr:spPr>
        <a:xfrm>
          <a:off x="1968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52251</xdr:rowOff>
    </xdr:from>
    <xdr:to>
      <xdr:col>15</xdr:col>
      <xdr:colOff>50800</xdr:colOff>
      <xdr:row>63</xdr:row>
      <xdr:rowOff>66947</xdr:rowOff>
    </xdr:to>
    <xdr:cxnSp macro="">
      <xdr:nvCxnSpPr>
        <xdr:cNvPr id="198" name="直線コネクタ 197">
          <a:extLst>
            <a:ext uri="{FF2B5EF4-FFF2-40B4-BE49-F238E27FC236}">
              <a16:creationId xmlns:a16="http://schemas.microsoft.com/office/drawing/2014/main" id="{B3E3C209-5FC5-49C1-932B-0EE8F4D00250}"/>
            </a:ext>
          </a:extLst>
        </xdr:cNvPr>
        <xdr:cNvCxnSpPr/>
      </xdr:nvCxnSpPr>
      <xdr:spPr>
        <a:xfrm flipV="1">
          <a:off x="2019300" y="1085360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91259</xdr:rowOff>
    </xdr:from>
    <xdr:to>
      <xdr:col>6</xdr:col>
      <xdr:colOff>38100</xdr:colOff>
      <xdr:row>64</xdr:row>
      <xdr:rowOff>21409</xdr:rowOff>
    </xdr:to>
    <xdr:sp macro="" textlink="">
      <xdr:nvSpPr>
        <xdr:cNvPr id="199" name="楕円 198">
          <a:extLst>
            <a:ext uri="{FF2B5EF4-FFF2-40B4-BE49-F238E27FC236}">
              <a16:creationId xmlns:a16="http://schemas.microsoft.com/office/drawing/2014/main" id="{8150BF6D-C21A-4C37-AC85-E1291B511F78}"/>
            </a:ext>
          </a:extLst>
        </xdr:cNvPr>
        <xdr:cNvSpPr/>
      </xdr:nvSpPr>
      <xdr:spPr>
        <a:xfrm>
          <a:off x="1079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66947</xdr:rowOff>
    </xdr:from>
    <xdr:to>
      <xdr:col>10</xdr:col>
      <xdr:colOff>114300</xdr:colOff>
      <xdr:row>63</xdr:row>
      <xdr:rowOff>142059</xdr:rowOff>
    </xdr:to>
    <xdr:cxnSp macro="">
      <xdr:nvCxnSpPr>
        <xdr:cNvPr id="200" name="直線コネクタ 199">
          <a:extLst>
            <a:ext uri="{FF2B5EF4-FFF2-40B4-BE49-F238E27FC236}">
              <a16:creationId xmlns:a16="http://schemas.microsoft.com/office/drawing/2014/main" id="{69BF8626-F29D-4785-B93A-63B78217CE82}"/>
            </a:ext>
          </a:extLst>
        </xdr:cNvPr>
        <xdr:cNvCxnSpPr/>
      </xdr:nvCxnSpPr>
      <xdr:spPr>
        <a:xfrm flipV="1">
          <a:off x="1130300" y="1086829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8940ADEC-D4C7-4F47-B852-96138577C79F}"/>
            </a:ext>
          </a:extLst>
        </xdr:cNvPr>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281EEF35-D7E6-4DF2-96CD-214C6457AD6B}"/>
            </a:ext>
          </a:extLst>
        </xdr:cNvPr>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A868DAE6-10DA-4E78-91E0-3042AD8E6B62}"/>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ED6317DE-6616-45CB-9F9F-AC0276A3A26E}"/>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102343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7640067F-277D-4FDD-B9A3-F16FB6E5C353}"/>
            </a:ext>
          </a:extLst>
        </xdr:cNvPr>
        <xdr:cNvSpPr txBox="1"/>
      </xdr:nvSpPr>
      <xdr:spPr>
        <a:xfrm>
          <a:off x="35820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94178</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BDA494F8-CF77-424D-98E8-39C7D352593D}"/>
            </a:ext>
          </a:extLst>
        </xdr:cNvPr>
        <xdr:cNvSpPr txBox="1"/>
      </xdr:nvSpPr>
      <xdr:spPr>
        <a:xfrm>
          <a:off x="27057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108874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45A40E83-ACB9-4946-B94E-75C37AEAABC2}"/>
            </a:ext>
          </a:extLst>
        </xdr:cNvPr>
        <xdr:cNvSpPr txBox="1"/>
      </xdr:nvSpPr>
      <xdr:spPr>
        <a:xfrm>
          <a:off x="1816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12536</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B9DDE060-C8DA-4E35-B3D1-194A69EA4A25}"/>
            </a:ext>
          </a:extLst>
        </xdr:cNvPr>
        <xdr:cNvSpPr txBox="1"/>
      </xdr:nvSpPr>
      <xdr:spPr>
        <a:xfrm>
          <a:off x="927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4DCA816-BB19-4575-AA59-970A956E8F7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D884EE4-7F45-4200-A90C-0B53475962C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3811D44-BC42-4CD9-A7AD-5C2DA67A2E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8812BFE-FF70-46AF-AF81-1D1D6EA4EF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5720449-45E3-4380-B8B8-BDAA1EC0980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1B095FB-C188-462E-8ED3-BA0A30DC677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99EB899-4325-49AD-867E-86774A1379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CA210E3-7F39-4E53-8410-8A862E50EBE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CD5F82C7-D5C7-49F2-A584-DAD761D09F4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31A4F62-A062-4C20-A188-26BF9CFCAD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A239DFBB-D174-4A9A-9E89-3F764AC1B77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D05A627F-BE7C-4E53-97A8-2B3825BBA8E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724DF283-D362-45D4-855F-36EED311E96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16E17A47-0330-4836-B8F1-11EAD6E6312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C84F7233-BA4A-40A9-9CFD-23ECB9582F8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A210818F-6E84-4BCE-B8B5-96E114C40C18}"/>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2DE2454C-5BD2-43BC-8A61-15A5663FEEA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E57DED97-20A8-402E-996A-DF8BF1D0757E}"/>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490D739-87BA-4DE6-A21C-CE81DD8F475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3542DF30-A3FB-498B-A7FE-D2764C47E66C}"/>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991A5DE-66CE-43ED-AD18-E0FA7B1932D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4B02D54-7DC8-4FF3-99D9-F60B66522B4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A94D16F2-8182-49CD-99B7-193C63AF80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64A9B331-1782-4580-9227-EFF9695F941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746E7487-19D6-4A69-974B-C0E8C69C1E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AEBFB8D7-59F0-472B-A140-423BE0797071}"/>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A3EBBB4A-C6E9-4124-AF0A-86D35F8198D4}"/>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FE25A29F-B214-469F-AEE7-C6C2666CCA55}"/>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8D2187FF-5516-427E-AAEB-230352DCEE97}"/>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E2F834E1-D1D6-416D-9F52-1FD8F1B266E6}"/>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20C6BEE9-EF0D-4D54-8B70-0BCE360369E3}"/>
            </a:ext>
          </a:extLst>
        </xdr:cNvPr>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7BDCBCA1-FB20-41BD-8811-8E20A35F233B}"/>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1E5A354D-F89A-4244-A062-26437D0151E0}"/>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88E2420B-611C-442B-A1B4-476C0DC0EE5F}"/>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FA23EF89-D61D-42A7-A70A-30E8A717C69A}"/>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20C77F57-FB87-4359-AB39-21EE469E06DE}"/>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B9B6F27-5383-4043-9E23-053C5A1C876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19350DF-5D5B-458C-870D-EA4F6FC3EB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81903EE-7E43-4A9E-AA4B-405A3CE49E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7651EBE-8313-4411-A20A-254B4AD8D1E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F34FDBE9-75BA-4EF8-9A78-6D4A4ACEEF8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116176</xdr:rowOff>
    </xdr:from>
    <xdr:to>
      <xdr:col>55</xdr:col>
      <xdr:colOff>50800</xdr:colOff>
      <xdr:row>62</xdr:row>
      <xdr:rowOff>46326</xdr:rowOff>
    </xdr:to>
    <xdr:sp macro="" textlink="">
      <xdr:nvSpPr>
        <xdr:cNvPr id="250" name="楕円 249">
          <a:extLst>
            <a:ext uri="{FF2B5EF4-FFF2-40B4-BE49-F238E27FC236}">
              <a16:creationId xmlns:a16="http://schemas.microsoft.com/office/drawing/2014/main" id="{5CC0EBB4-2FC9-49C5-BD88-7BA538BE810B}"/>
            </a:ext>
          </a:extLst>
        </xdr:cNvPr>
        <xdr:cNvSpPr/>
      </xdr:nvSpPr>
      <xdr:spPr>
        <a:xfrm>
          <a:off x="10426700" y="105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94603</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F3FCB7B5-A33F-4212-A6F1-F69F560E3210}"/>
            </a:ext>
          </a:extLst>
        </xdr:cNvPr>
        <xdr:cNvSpPr txBox="1"/>
      </xdr:nvSpPr>
      <xdr:spPr>
        <a:xfrm>
          <a:off x="10515600" y="1055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122993</xdr:rowOff>
    </xdr:from>
    <xdr:to>
      <xdr:col>50</xdr:col>
      <xdr:colOff>165100</xdr:colOff>
      <xdr:row>62</xdr:row>
      <xdr:rowOff>53143</xdr:rowOff>
    </xdr:to>
    <xdr:sp macro="" textlink="">
      <xdr:nvSpPr>
        <xdr:cNvPr id="252" name="楕円 251">
          <a:extLst>
            <a:ext uri="{FF2B5EF4-FFF2-40B4-BE49-F238E27FC236}">
              <a16:creationId xmlns:a16="http://schemas.microsoft.com/office/drawing/2014/main" id="{F5AE908E-F11D-4CA1-B564-256C73344C92}"/>
            </a:ext>
          </a:extLst>
        </xdr:cNvPr>
        <xdr:cNvSpPr/>
      </xdr:nvSpPr>
      <xdr:spPr>
        <a:xfrm>
          <a:off x="9588500" y="1058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166976</xdr:rowOff>
    </xdr:from>
    <xdr:to>
      <xdr:col>55</xdr:col>
      <xdr:colOff>0</xdr:colOff>
      <xdr:row>62</xdr:row>
      <xdr:rowOff>2343</xdr:rowOff>
    </xdr:to>
    <xdr:cxnSp macro="">
      <xdr:nvCxnSpPr>
        <xdr:cNvPr id="253" name="直線コネクタ 252">
          <a:extLst>
            <a:ext uri="{FF2B5EF4-FFF2-40B4-BE49-F238E27FC236}">
              <a16:creationId xmlns:a16="http://schemas.microsoft.com/office/drawing/2014/main" id="{F5D7CF50-9B74-4A3C-93B8-9EE48C0D9617}"/>
            </a:ext>
          </a:extLst>
        </xdr:cNvPr>
        <xdr:cNvCxnSpPr/>
      </xdr:nvCxnSpPr>
      <xdr:spPr>
        <a:xfrm flipV="1">
          <a:off x="9639300" y="10625426"/>
          <a:ext cx="838200" cy="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128692</xdr:rowOff>
    </xdr:from>
    <xdr:to>
      <xdr:col>46</xdr:col>
      <xdr:colOff>38100</xdr:colOff>
      <xdr:row>62</xdr:row>
      <xdr:rowOff>58842</xdr:rowOff>
    </xdr:to>
    <xdr:sp macro="" textlink="">
      <xdr:nvSpPr>
        <xdr:cNvPr id="254" name="楕円 253">
          <a:extLst>
            <a:ext uri="{FF2B5EF4-FFF2-40B4-BE49-F238E27FC236}">
              <a16:creationId xmlns:a16="http://schemas.microsoft.com/office/drawing/2014/main" id="{5163669A-0ACF-4065-8430-6D87759BBE62}"/>
            </a:ext>
          </a:extLst>
        </xdr:cNvPr>
        <xdr:cNvSpPr/>
      </xdr:nvSpPr>
      <xdr:spPr>
        <a:xfrm>
          <a:off x="8699500" y="105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2343</xdr:rowOff>
    </xdr:from>
    <xdr:to>
      <xdr:col>50</xdr:col>
      <xdr:colOff>114300</xdr:colOff>
      <xdr:row>62</xdr:row>
      <xdr:rowOff>8042</xdr:rowOff>
    </xdr:to>
    <xdr:cxnSp macro="">
      <xdr:nvCxnSpPr>
        <xdr:cNvPr id="255" name="直線コネクタ 254">
          <a:extLst>
            <a:ext uri="{FF2B5EF4-FFF2-40B4-BE49-F238E27FC236}">
              <a16:creationId xmlns:a16="http://schemas.microsoft.com/office/drawing/2014/main" id="{FEEF64D0-0E25-4D22-BDB7-C0D293F2FE42}"/>
            </a:ext>
          </a:extLst>
        </xdr:cNvPr>
        <xdr:cNvCxnSpPr/>
      </xdr:nvCxnSpPr>
      <xdr:spPr>
        <a:xfrm flipV="1">
          <a:off x="8750300" y="10632243"/>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142015</xdr:rowOff>
    </xdr:from>
    <xdr:to>
      <xdr:col>41</xdr:col>
      <xdr:colOff>101600</xdr:colOff>
      <xdr:row>62</xdr:row>
      <xdr:rowOff>72165</xdr:rowOff>
    </xdr:to>
    <xdr:sp macro="" textlink="">
      <xdr:nvSpPr>
        <xdr:cNvPr id="256" name="楕円 255">
          <a:extLst>
            <a:ext uri="{FF2B5EF4-FFF2-40B4-BE49-F238E27FC236}">
              <a16:creationId xmlns:a16="http://schemas.microsoft.com/office/drawing/2014/main" id="{BCB3184F-08F8-4AC2-87D6-22B5E1AF5D58}"/>
            </a:ext>
          </a:extLst>
        </xdr:cNvPr>
        <xdr:cNvSpPr/>
      </xdr:nvSpPr>
      <xdr:spPr>
        <a:xfrm>
          <a:off x="7810500" y="1060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8042</xdr:rowOff>
    </xdr:from>
    <xdr:to>
      <xdr:col>45</xdr:col>
      <xdr:colOff>177800</xdr:colOff>
      <xdr:row>62</xdr:row>
      <xdr:rowOff>21365</xdr:rowOff>
    </xdr:to>
    <xdr:cxnSp macro="">
      <xdr:nvCxnSpPr>
        <xdr:cNvPr id="257" name="直線コネクタ 256">
          <a:extLst>
            <a:ext uri="{FF2B5EF4-FFF2-40B4-BE49-F238E27FC236}">
              <a16:creationId xmlns:a16="http://schemas.microsoft.com/office/drawing/2014/main" id="{FD7969FA-0B63-4F93-8E7D-214951C08F17}"/>
            </a:ext>
          </a:extLst>
        </xdr:cNvPr>
        <xdr:cNvCxnSpPr/>
      </xdr:nvCxnSpPr>
      <xdr:spPr>
        <a:xfrm flipV="1">
          <a:off x="7861300" y="10637942"/>
          <a:ext cx="8890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4835</xdr:rowOff>
    </xdr:from>
    <xdr:to>
      <xdr:col>36</xdr:col>
      <xdr:colOff>165100</xdr:colOff>
      <xdr:row>62</xdr:row>
      <xdr:rowOff>106435</xdr:rowOff>
    </xdr:to>
    <xdr:sp macro="" textlink="">
      <xdr:nvSpPr>
        <xdr:cNvPr id="258" name="楕円 257">
          <a:extLst>
            <a:ext uri="{FF2B5EF4-FFF2-40B4-BE49-F238E27FC236}">
              <a16:creationId xmlns:a16="http://schemas.microsoft.com/office/drawing/2014/main" id="{57CD9F94-8E79-420E-A984-90FED247CC94}"/>
            </a:ext>
          </a:extLst>
        </xdr:cNvPr>
        <xdr:cNvSpPr/>
      </xdr:nvSpPr>
      <xdr:spPr>
        <a:xfrm>
          <a:off x="6921500" y="106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21365</xdr:rowOff>
    </xdr:from>
    <xdr:to>
      <xdr:col>41</xdr:col>
      <xdr:colOff>50800</xdr:colOff>
      <xdr:row>62</xdr:row>
      <xdr:rowOff>55635</xdr:rowOff>
    </xdr:to>
    <xdr:cxnSp macro="">
      <xdr:nvCxnSpPr>
        <xdr:cNvPr id="259" name="直線コネクタ 258">
          <a:extLst>
            <a:ext uri="{FF2B5EF4-FFF2-40B4-BE49-F238E27FC236}">
              <a16:creationId xmlns:a16="http://schemas.microsoft.com/office/drawing/2014/main" id="{7A22398E-70A2-44C4-A059-A1251DEC4891}"/>
            </a:ext>
          </a:extLst>
        </xdr:cNvPr>
        <xdr:cNvCxnSpPr/>
      </xdr:nvCxnSpPr>
      <xdr:spPr>
        <a:xfrm flipV="1">
          <a:off x="6972300" y="10651265"/>
          <a:ext cx="889000" cy="3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9348E924-6753-4E7A-A15F-AAE90AC6B29D}"/>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ECA7C0E9-C534-47FC-BA52-3FE910205E4C}"/>
            </a:ext>
          </a:extLst>
        </xdr:cNvPr>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34E4C934-BA8E-48C6-BFA3-656FFC3A1506}"/>
            </a:ext>
          </a:extLst>
        </xdr:cNvPr>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44E1F947-696B-4348-9BF7-120EF912FF13}"/>
            </a:ext>
          </a:extLst>
        </xdr:cNvPr>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44270</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6EC8CDBB-AF30-4668-897D-46545D3D8EEA}"/>
            </a:ext>
          </a:extLst>
        </xdr:cNvPr>
        <xdr:cNvSpPr txBox="1"/>
      </xdr:nvSpPr>
      <xdr:spPr>
        <a:xfrm>
          <a:off x="9327095" y="106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75369</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1E31D1AE-6378-46AE-AB8C-27A540E91A3E}"/>
            </a:ext>
          </a:extLst>
        </xdr:cNvPr>
        <xdr:cNvSpPr txBox="1"/>
      </xdr:nvSpPr>
      <xdr:spPr>
        <a:xfrm>
          <a:off x="8450795" y="1036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88692</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87C86720-F353-459B-AC72-FCE4111BC029}"/>
            </a:ext>
          </a:extLst>
        </xdr:cNvPr>
        <xdr:cNvSpPr txBox="1"/>
      </xdr:nvSpPr>
      <xdr:spPr>
        <a:xfrm>
          <a:off x="7561795" y="1037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122962</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ACA10F64-F6A9-42B0-985D-705462B694EE}"/>
            </a:ext>
          </a:extLst>
        </xdr:cNvPr>
        <xdr:cNvSpPr txBox="1"/>
      </xdr:nvSpPr>
      <xdr:spPr>
        <a:xfrm>
          <a:off x="6672795" y="1040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AD69BC3C-6976-44E6-A2AC-C42E294E2F9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AD4DE6EB-42F6-4213-A86C-18744E59CB0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7476E7DD-4FB6-4993-ACA2-D126E58CCDC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D4D5E60C-E190-4075-A442-607AD8ED38B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4D2BD97-A7F0-4678-B4DF-F25F517E36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F080F533-C284-4701-9EE1-F1D987B7CD9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27A61E8E-0283-4EF2-9188-6BCA2C01E0B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E4B11429-308C-4BC9-9297-08618E68C93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3A34FBBE-FA31-46BC-B7D8-27E10277CC1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147C39B8-9836-4C06-9B98-9A6CF3DEF6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A06F4F6A-308A-4840-9CC8-B05682B80E1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9D2B22A2-5727-42DC-B5F6-D592333407B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A717F013-7DF4-4957-ABDC-EEE173CA573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8E3B676A-CDCF-4C5F-95AF-918D4A24F58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EC3949D7-1876-40E6-9418-A36782A7C1E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CC63AA23-EAFC-461D-9273-39E1234C5A3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89AC89D4-0CBE-4AAA-9655-C22C42E7EEA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17430D6A-9A88-4DC7-B416-1A29F12D6DF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BFC6766-CB5D-4259-86D4-02226CB610B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926EF872-9A44-4710-A766-C5D7C8D5F08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F79E49F8-9F97-4555-9849-7D08C2281C4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AB6647B-6A5A-472D-A066-53283B8FE4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16374B7A-44DA-4C62-8B7B-2E0F4480BF2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6AAD557D-6F1F-460F-9F3E-3850C1FE23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83EBC69C-767F-499A-AB60-49BFA73ED8C2}"/>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34D1F0A4-9E76-455E-A8C6-D4B9CAE9002C}"/>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40FB6EC0-8226-455B-8A5B-025D0F8C486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D0365B31-F850-476D-A651-409CA1912B47}"/>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B048C70F-8FBE-4AF6-9FAC-3EF1CBA8B0B9}"/>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5E995AD3-8F56-436A-93FC-A73CF469B2B3}"/>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87F871E9-0663-4AD3-8E6F-C5B36D21A4AF}"/>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1AE0A75B-C9EE-4CC1-B7CD-C63A93FAEE88}"/>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A10DA656-AE81-4452-AECD-EB0109DA9B52}"/>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F3EED8FF-5524-467C-98E7-EF1AD1970E7C}"/>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178E5B01-512F-46CC-9949-1B710CB2E3F9}"/>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443AD5A-6D8D-4171-A11C-9B088887D63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AA18C97-323C-401A-9212-AF216B8791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DF69F28-B9FA-4033-B7CB-16A652CB06D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83F73AB-8755-4C20-9876-23D09B166E8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5C12DBB1-A749-4C6F-94E0-B6BF7A82632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116839</xdr:rowOff>
    </xdr:from>
    <xdr:to>
      <xdr:col>24</xdr:col>
      <xdr:colOff>114300</xdr:colOff>
      <xdr:row>86</xdr:row>
      <xdr:rowOff>46989</xdr:rowOff>
    </xdr:to>
    <xdr:sp macro="" textlink="">
      <xdr:nvSpPr>
        <xdr:cNvPr id="308" name="楕円 307">
          <a:extLst>
            <a:ext uri="{FF2B5EF4-FFF2-40B4-BE49-F238E27FC236}">
              <a16:creationId xmlns:a16="http://schemas.microsoft.com/office/drawing/2014/main" id="{6FD1B5CE-D1B9-4D47-A20C-83ED11E4BD6F}"/>
            </a:ext>
          </a:extLst>
        </xdr:cNvPr>
        <xdr:cNvSpPr/>
      </xdr:nvSpPr>
      <xdr:spPr>
        <a:xfrm>
          <a:off x="4584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31766</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3FA92C0-D376-4045-BB74-72B805BF9AFA}"/>
            </a:ext>
          </a:extLst>
        </xdr:cNvPr>
        <xdr:cNvSpPr txBox="1"/>
      </xdr:nvSpPr>
      <xdr:spPr>
        <a:xfrm>
          <a:off x="4673600" y="1460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118745</xdr:rowOff>
    </xdr:from>
    <xdr:to>
      <xdr:col>20</xdr:col>
      <xdr:colOff>38100</xdr:colOff>
      <xdr:row>86</xdr:row>
      <xdr:rowOff>48895</xdr:rowOff>
    </xdr:to>
    <xdr:sp macro="" textlink="">
      <xdr:nvSpPr>
        <xdr:cNvPr id="310" name="楕円 309">
          <a:extLst>
            <a:ext uri="{FF2B5EF4-FFF2-40B4-BE49-F238E27FC236}">
              <a16:creationId xmlns:a16="http://schemas.microsoft.com/office/drawing/2014/main" id="{96BFBCE4-676B-4DD6-ADE3-0B9834E5D15A}"/>
            </a:ext>
          </a:extLst>
        </xdr:cNvPr>
        <xdr:cNvSpPr/>
      </xdr:nvSpPr>
      <xdr:spPr>
        <a:xfrm>
          <a:off x="3746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167639</xdr:rowOff>
    </xdr:from>
    <xdr:to>
      <xdr:col>24</xdr:col>
      <xdr:colOff>63500</xdr:colOff>
      <xdr:row>85</xdr:row>
      <xdr:rowOff>169545</xdr:rowOff>
    </xdr:to>
    <xdr:cxnSp macro="">
      <xdr:nvCxnSpPr>
        <xdr:cNvPr id="311" name="直線コネクタ 310">
          <a:extLst>
            <a:ext uri="{FF2B5EF4-FFF2-40B4-BE49-F238E27FC236}">
              <a16:creationId xmlns:a16="http://schemas.microsoft.com/office/drawing/2014/main" id="{5AB3B03F-8FE2-4381-B42B-0BD3E3D124E9}"/>
            </a:ext>
          </a:extLst>
        </xdr:cNvPr>
        <xdr:cNvCxnSpPr/>
      </xdr:nvCxnSpPr>
      <xdr:spPr>
        <a:xfrm flipV="1">
          <a:off x="3797300" y="147408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111125</xdr:rowOff>
    </xdr:from>
    <xdr:to>
      <xdr:col>15</xdr:col>
      <xdr:colOff>101600</xdr:colOff>
      <xdr:row>86</xdr:row>
      <xdr:rowOff>41275</xdr:rowOff>
    </xdr:to>
    <xdr:sp macro="" textlink="">
      <xdr:nvSpPr>
        <xdr:cNvPr id="312" name="楕円 311">
          <a:extLst>
            <a:ext uri="{FF2B5EF4-FFF2-40B4-BE49-F238E27FC236}">
              <a16:creationId xmlns:a16="http://schemas.microsoft.com/office/drawing/2014/main" id="{77BD68C2-1899-49D6-90D6-1D92F4FA5492}"/>
            </a:ext>
          </a:extLst>
        </xdr:cNvPr>
        <xdr:cNvSpPr/>
      </xdr:nvSpPr>
      <xdr:spPr>
        <a:xfrm>
          <a:off x="2857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161925</xdr:rowOff>
    </xdr:from>
    <xdr:to>
      <xdr:col>19</xdr:col>
      <xdr:colOff>177800</xdr:colOff>
      <xdr:row>85</xdr:row>
      <xdr:rowOff>169545</xdr:rowOff>
    </xdr:to>
    <xdr:cxnSp macro="">
      <xdr:nvCxnSpPr>
        <xdr:cNvPr id="313" name="直線コネクタ 312">
          <a:extLst>
            <a:ext uri="{FF2B5EF4-FFF2-40B4-BE49-F238E27FC236}">
              <a16:creationId xmlns:a16="http://schemas.microsoft.com/office/drawing/2014/main" id="{0DB707CA-E1EC-4357-AD3D-DA4922CD14EA}"/>
            </a:ext>
          </a:extLst>
        </xdr:cNvPr>
        <xdr:cNvCxnSpPr/>
      </xdr:nvCxnSpPr>
      <xdr:spPr>
        <a:xfrm>
          <a:off x="2908300" y="147351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97789</xdr:rowOff>
    </xdr:from>
    <xdr:to>
      <xdr:col>10</xdr:col>
      <xdr:colOff>165100</xdr:colOff>
      <xdr:row>86</xdr:row>
      <xdr:rowOff>27939</xdr:rowOff>
    </xdr:to>
    <xdr:sp macro="" textlink="">
      <xdr:nvSpPr>
        <xdr:cNvPr id="314" name="楕円 313">
          <a:extLst>
            <a:ext uri="{FF2B5EF4-FFF2-40B4-BE49-F238E27FC236}">
              <a16:creationId xmlns:a16="http://schemas.microsoft.com/office/drawing/2014/main" id="{67944107-686A-468D-8E12-E75A873451E5}"/>
            </a:ext>
          </a:extLst>
        </xdr:cNvPr>
        <xdr:cNvSpPr/>
      </xdr:nvSpPr>
      <xdr:spPr>
        <a:xfrm>
          <a:off x="196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148589</xdr:rowOff>
    </xdr:from>
    <xdr:to>
      <xdr:col>15</xdr:col>
      <xdr:colOff>50800</xdr:colOff>
      <xdr:row>85</xdr:row>
      <xdr:rowOff>161925</xdr:rowOff>
    </xdr:to>
    <xdr:cxnSp macro="">
      <xdr:nvCxnSpPr>
        <xdr:cNvPr id="315" name="直線コネクタ 314">
          <a:extLst>
            <a:ext uri="{FF2B5EF4-FFF2-40B4-BE49-F238E27FC236}">
              <a16:creationId xmlns:a16="http://schemas.microsoft.com/office/drawing/2014/main" id="{A8AA7040-25A0-49AF-BA40-B6EAA27C8896}"/>
            </a:ext>
          </a:extLst>
        </xdr:cNvPr>
        <xdr:cNvCxnSpPr/>
      </xdr:nvCxnSpPr>
      <xdr:spPr>
        <a:xfrm>
          <a:off x="2019300" y="147218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93980</xdr:rowOff>
    </xdr:from>
    <xdr:to>
      <xdr:col>6</xdr:col>
      <xdr:colOff>38100</xdr:colOff>
      <xdr:row>86</xdr:row>
      <xdr:rowOff>24130</xdr:rowOff>
    </xdr:to>
    <xdr:sp macro="" textlink="">
      <xdr:nvSpPr>
        <xdr:cNvPr id="316" name="楕円 315">
          <a:extLst>
            <a:ext uri="{FF2B5EF4-FFF2-40B4-BE49-F238E27FC236}">
              <a16:creationId xmlns:a16="http://schemas.microsoft.com/office/drawing/2014/main" id="{77329ECE-9FA1-43CC-AE75-B91B78A3EB29}"/>
            </a:ext>
          </a:extLst>
        </xdr:cNvPr>
        <xdr:cNvSpPr/>
      </xdr:nvSpPr>
      <xdr:spPr>
        <a:xfrm>
          <a:off x="107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144780</xdr:rowOff>
    </xdr:from>
    <xdr:to>
      <xdr:col>10</xdr:col>
      <xdr:colOff>114300</xdr:colOff>
      <xdr:row>85</xdr:row>
      <xdr:rowOff>148589</xdr:rowOff>
    </xdr:to>
    <xdr:cxnSp macro="">
      <xdr:nvCxnSpPr>
        <xdr:cNvPr id="317" name="直線コネクタ 316">
          <a:extLst>
            <a:ext uri="{FF2B5EF4-FFF2-40B4-BE49-F238E27FC236}">
              <a16:creationId xmlns:a16="http://schemas.microsoft.com/office/drawing/2014/main" id="{9BE93602-2D9D-498B-BD2D-77E3453C3653}"/>
            </a:ext>
          </a:extLst>
        </xdr:cNvPr>
        <xdr:cNvCxnSpPr/>
      </xdr:nvCxnSpPr>
      <xdr:spPr>
        <a:xfrm>
          <a:off x="1130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ED7E3762-0E6D-4471-B097-396581DE20E5}"/>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52A7B537-7E1F-4681-B41F-F825CC29AB99}"/>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FE2C7CBC-8C39-4659-88AA-5CB1ECC3C6D9}"/>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a:extLst>
            <a:ext uri="{FF2B5EF4-FFF2-40B4-BE49-F238E27FC236}">
              <a16:creationId xmlns:a16="http://schemas.microsoft.com/office/drawing/2014/main" id="{A5E86037-6017-41C9-AF98-0363D461A3C8}"/>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40022</xdr:rowOff>
    </xdr:from>
    <xdr:ext cx="405111" cy="259045"/>
    <xdr:sp macro="" textlink="">
      <xdr:nvSpPr>
        <xdr:cNvPr id="322" name="n_1mainValue【公営住宅】&#10;有形固定資産減価償却率">
          <a:extLst>
            <a:ext uri="{FF2B5EF4-FFF2-40B4-BE49-F238E27FC236}">
              <a16:creationId xmlns:a16="http://schemas.microsoft.com/office/drawing/2014/main" id="{7B75EDD0-C4E3-4A75-B541-7D10709F61D5}"/>
            </a:ext>
          </a:extLst>
        </xdr:cNvPr>
        <xdr:cNvSpPr txBox="1"/>
      </xdr:nvSpPr>
      <xdr:spPr>
        <a:xfrm>
          <a:off x="3582044"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32402</xdr:rowOff>
    </xdr:from>
    <xdr:ext cx="405111" cy="259045"/>
    <xdr:sp macro="" textlink="">
      <xdr:nvSpPr>
        <xdr:cNvPr id="323" name="n_2mainValue【公営住宅】&#10;有形固定資産減価償却率">
          <a:extLst>
            <a:ext uri="{FF2B5EF4-FFF2-40B4-BE49-F238E27FC236}">
              <a16:creationId xmlns:a16="http://schemas.microsoft.com/office/drawing/2014/main" id="{E32EF5D6-7F84-4FB8-875D-BF18B8E74528}"/>
            </a:ext>
          </a:extLst>
        </xdr:cNvPr>
        <xdr:cNvSpPr txBox="1"/>
      </xdr:nvSpPr>
      <xdr:spPr>
        <a:xfrm>
          <a:off x="2705744"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19066</xdr:rowOff>
    </xdr:from>
    <xdr:ext cx="405111" cy="259045"/>
    <xdr:sp macro="" textlink="">
      <xdr:nvSpPr>
        <xdr:cNvPr id="324" name="n_3mainValue【公営住宅】&#10;有形固定資産減価償却率">
          <a:extLst>
            <a:ext uri="{FF2B5EF4-FFF2-40B4-BE49-F238E27FC236}">
              <a16:creationId xmlns:a16="http://schemas.microsoft.com/office/drawing/2014/main" id="{AEE2EA02-05FE-4052-A777-B851F82713EB}"/>
            </a:ext>
          </a:extLst>
        </xdr:cNvPr>
        <xdr:cNvSpPr txBox="1"/>
      </xdr:nvSpPr>
      <xdr:spPr>
        <a:xfrm>
          <a:off x="18167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15257</xdr:rowOff>
    </xdr:from>
    <xdr:ext cx="405111" cy="259045"/>
    <xdr:sp macro="" textlink="">
      <xdr:nvSpPr>
        <xdr:cNvPr id="325" name="n_4mainValue【公営住宅】&#10;有形固定資産減価償却率">
          <a:extLst>
            <a:ext uri="{FF2B5EF4-FFF2-40B4-BE49-F238E27FC236}">
              <a16:creationId xmlns:a16="http://schemas.microsoft.com/office/drawing/2014/main" id="{8BA7DD9B-74D7-4034-84C0-F8E7D41D2169}"/>
            </a:ext>
          </a:extLst>
        </xdr:cNvPr>
        <xdr:cNvSpPr txBox="1"/>
      </xdr:nvSpPr>
      <xdr:spPr>
        <a:xfrm>
          <a:off x="9277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6D5C2B41-CAB0-41D2-8E10-E44AEBEF02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B37BB130-26BC-47C9-9067-E0FC2616F3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3F2FD5FB-4F7C-4C0B-ADDB-E0B68A92C05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CFADC1BA-79DC-4FD4-A344-29BEDADB86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91043B6E-3074-4610-9906-1827DEC89CB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A7D6B794-8EEF-4CD1-B58C-B66202A04F0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10DC9924-7C41-418F-8F06-CD856A3147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D10894D2-FB53-4C74-B435-798CF305570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73B8D5B4-E1DC-4952-BF30-A1CF5465592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DFD194C8-099E-463E-90B4-7D321DF1E7B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4DBFB577-2C29-4819-9BB9-F7D1B5CBB7D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3B5FD542-B2F2-4B66-A21A-0771ACE71B1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AFD89EA0-DD4D-41CC-ADEB-7458C1FF34D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D532F6ED-D76E-41FD-A724-72DD658FB17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99BFDF91-FACC-4055-A190-8262BD06F62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EDCF526E-0D49-4623-84AB-661765C4D95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E2203AF8-8022-4DCE-A755-464A5552B1C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9C0F2700-3398-4DE5-A46C-AD22260E279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DD89FF53-27E0-4456-B7E8-A389F3D33DC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E81C1CE0-CF6B-40C1-B455-BAB4D58E507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902EB655-EF73-4BD0-BACF-6091F2090F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D2B907B9-B5F7-4C8E-A3D2-CD86B42C31F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37F5CB04-97A6-46ED-BB85-A34DDCC014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C3927EED-7A3D-4392-82B6-A1E55595ABE5}"/>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A2004ED0-25C7-42C6-90FF-F7AAA3105734}"/>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D7E47728-78FF-43A0-83A1-02EC0A6C33EA}"/>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6C454A8A-39C7-43D4-846E-7B8BFF1AC443}"/>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3971FBC7-F673-46D9-BEEB-B94FC633157D}"/>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42CD0659-300C-4C17-8695-CCF13C8CAAE8}"/>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39E9CAB6-F18C-4408-BDBF-539509633558}"/>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B856B723-E882-40E6-BFE2-78042E9E127D}"/>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3F05E383-7D53-49A7-BB98-206D57EA2078}"/>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B4E00397-D4CA-4C67-AAEE-1F3FF25D9B0B}"/>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ACB04EDE-38EC-4AA1-9336-C7EE1E9C5909}"/>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1BC3408-8637-4DE9-8FEC-99745BB69F4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DD59B8F-D8D2-47D5-B861-68F545C65F8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7B4E206-947A-4852-B91B-824F816AD84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FF3E974-29AE-4C0C-9047-6758954CB6C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80B8F74-5589-40DC-ACEE-0696FD42C9A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93218</xdr:rowOff>
    </xdr:from>
    <xdr:to>
      <xdr:col>55</xdr:col>
      <xdr:colOff>50800</xdr:colOff>
      <xdr:row>86</xdr:row>
      <xdr:rowOff>23368</xdr:rowOff>
    </xdr:to>
    <xdr:sp macro="" textlink="">
      <xdr:nvSpPr>
        <xdr:cNvPr id="365" name="楕円 364">
          <a:extLst>
            <a:ext uri="{FF2B5EF4-FFF2-40B4-BE49-F238E27FC236}">
              <a16:creationId xmlns:a16="http://schemas.microsoft.com/office/drawing/2014/main" id="{7EB38D28-817B-414B-9D6A-5297820EB4D9}"/>
            </a:ext>
          </a:extLst>
        </xdr:cNvPr>
        <xdr:cNvSpPr/>
      </xdr:nvSpPr>
      <xdr:spPr>
        <a:xfrm>
          <a:off x="104267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8145</xdr:rowOff>
    </xdr:from>
    <xdr:ext cx="469744" cy="259045"/>
    <xdr:sp macro="" textlink="">
      <xdr:nvSpPr>
        <xdr:cNvPr id="366" name="【公営住宅】&#10;一人当たり面積該当値テキスト">
          <a:extLst>
            <a:ext uri="{FF2B5EF4-FFF2-40B4-BE49-F238E27FC236}">
              <a16:creationId xmlns:a16="http://schemas.microsoft.com/office/drawing/2014/main" id="{4447107F-778E-40B3-9492-5031F1F1B607}"/>
            </a:ext>
          </a:extLst>
        </xdr:cNvPr>
        <xdr:cNvSpPr txBox="1"/>
      </xdr:nvSpPr>
      <xdr:spPr>
        <a:xfrm>
          <a:off x="10515600" y="1458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85979</xdr:rowOff>
    </xdr:from>
    <xdr:to>
      <xdr:col>50</xdr:col>
      <xdr:colOff>165100</xdr:colOff>
      <xdr:row>86</xdr:row>
      <xdr:rowOff>16129</xdr:rowOff>
    </xdr:to>
    <xdr:sp macro="" textlink="">
      <xdr:nvSpPr>
        <xdr:cNvPr id="367" name="楕円 366">
          <a:extLst>
            <a:ext uri="{FF2B5EF4-FFF2-40B4-BE49-F238E27FC236}">
              <a16:creationId xmlns:a16="http://schemas.microsoft.com/office/drawing/2014/main" id="{5AC31B1E-234E-44D4-A958-9BF0D5E2F7C3}"/>
            </a:ext>
          </a:extLst>
        </xdr:cNvPr>
        <xdr:cNvSpPr/>
      </xdr:nvSpPr>
      <xdr:spPr>
        <a:xfrm>
          <a:off x="9588500" y="146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136779</xdr:rowOff>
    </xdr:from>
    <xdr:to>
      <xdr:col>55</xdr:col>
      <xdr:colOff>0</xdr:colOff>
      <xdr:row>85</xdr:row>
      <xdr:rowOff>144018</xdr:rowOff>
    </xdr:to>
    <xdr:cxnSp macro="">
      <xdr:nvCxnSpPr>
        <xdr:cNvPr id="368" name="直線コネクタ 367">
          <a:extLst>
            <a:ext uri="{FF2B5EF4-FFF2-40B4-BE49-F238E27FC236}">
              <a16:creationId xmlns:a16="http://schemas.microsoft.com/office/drawing/2014/main" id="{0A74AEC4-7EC6-4DB4-B558-3C62A6027581}"/>
            </a:ext>
          </a:extLst>
        </xdr:cNvPr>
        <xdr:cNvCxnSpPr/>
      </xdr:nvCxnSpPr>
      <xdr:spPr>
        <a:xfrm>
          <a:off x="9639300" y="1471002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81787</xdr:rowOff>
    </xdr:from>
    <xdr:to>
      <xdr:col>46</xdr:col>
      <xdr:colOff>38100</xdr:colOff>
      <xdr:row>86</xdr:row>
      <xdr:rowOff>11937</xdr:rowOff>
    </xdr:to>
    <xdr:sp macro="" textlink="">
      <xdr:nvSpPr>
        <xdr:cNvPr id="369" name="楕円 368">
          <a:extLst>
            <a:ext uri="{FF2B5EF4-FFF2-40B4-BE49-F238E27FC236}">
              <a16:creationId xmlns:a16="http://schemas.microsoft.com/office/drawing/2014/main" id="{DCD3C6D9-274E-478E-91C6-18B7D8DE2954}"/>
            </a:ext>
          </a:extLst>
        </xdr:cNvPr>
        <xdr:cNvSpPr/>
      </xdr:nvSpPr>
      <xdr:spPr>
        <a:xfrm>
          <a:off x="8699500" y="146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132587</xdr:rowOff>
    </xdr:from>
    <xdr:to>
      <xdr:col>50</xdr:col>
      <xdr:colOff>114300</xdr:colOff>
      <xdr:row>85</xdr:row>
      <xdr:rowOff>136779</xdr:rowOff>
    </xdr:to>
    <xdr:cxnSp macro="">
      <xdr:nvCxnSpPr>
        <xdr:cNvPr id="370" name="直線コネクタ 369">
          <a:extLst>
            <a:ext uri="{FF2B5EF4-FFF2-40B4-BE49-F238E27FC236}">
              <a16:creationId xmlns:a16="http://schemas.microsoft.com/office/drawing/2014/main" id="{7D43A589-BA27-4116-9982-9F85A4EA8451}"/>
            </a:ext>
          </a:extLst>
        </xdr:cNvPr>
        <xdr:cNvCxnSpPr/>
      </xdr:nvCxnSpPr>
      <xdr:spPr>
        <a:xfrm>
          <a:off x="8750300" y="14705837"/>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71" name="楕円 370">
          <a:extLst>
            <a:ext uri="{FF2B5EF4-FFF2-40B4-BE49-F238E27FC236}">
              <a16:creationId xmlns:a16="http://schemas.microsoft.com/office/drawing/2014/main" id="{7EC25461-8AB9-489B-92E6-56EE62C77F34}"/>
            </a:ext>
          </a:extLst>
        </xdr:cNvPr>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132587</xdr:rowOff>
    </xdr:from>
    <xdr:to>
      <xdr:col>45</xdr:col>
      <xdr:colOff>177800</xdr:colOff>
      <xdr:row>85</xdr:row>
      <xdr:rowOff>140970</xdr:rowOff>
    </xdr:to>
    <xdr:cxnSp macro="">
      <xdr:nvCxnSpPr>
        <xdr:cNvPr id="372" name="直線コネクタ 371">
          <a:extLst>
            <a:ext uri="{FF2B5EF4-FFF2-40B4-BE49-F238E27FC236}">
              <a16:creationId xmlns:a16="http://schemas.microsoft.com/office/drawing/2014/main" id="{263CC02B-3126-48AF-A200-D2BAC2DA7E0A}"/>
            </a:ext>
          </a:extLst>
        </xdr:cNvPr>
        <xdr:cNvCxnSpPr/>
      </xdr:nvCxnSpPr>
      <xdr:spPr>
        <a:xfrm flipV="1">
          <a:off x="7861300" y="1470583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86361</xdr:rowOff>
    </xdr:from>
    <xdr:to>
      <xdr:col>36</xdr:col>
      <xdr:colOff>165100</xdr:colOff>
      <xdr:row>86</xdr:row>
      <xdr:rowOff>16511</xdr:rowOff>
    </xdr:to>
    <xdr:sp macro="" textlink="">
      <xdr:nvSpPr>
        <xdr:cNvPr id="373" name="楕円 372">
          <a:extLst>
            <a:ext uri="{FF2B5EF4-FFF2-40B4-BE49-F238E27FC236}">
              <a16:creationId xmlns:a16="http://schemas.microsoft.com/office/drawing/2014/main" id="{4F2A8D8E-F570-40C6-8CEF-47F1715AA504}"/>
            </a:ext>
          </a:extLst>
        </xdr:cNvPr>
        <xdr:cNvSpPr/>
      </xdr:nvSpPr>
      <xdr:spPr>
        <a:xfrm>
          <a:off x="6921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137161</xdr:rowOff>
    </xdr:from>
    <xdr:to>
      <xdr:col>41</xdr:col>
      <xdr:colOff>50800</xdr:colOff>
      <xdr:row>85</xdr:row>
      <xdr:rowOff>140970</xdr:rowOff>
    </xdr:to>
    <xdr:cxnSp macro="">
      <xdr:nvCxnSpPr>
        <xdr:cNvPr id="374" name="直線コネクタ 373">
          <a:extLst>
            <a:ext uri="{FF2B5EF4-FFF2-40B4-BE49-F238E27FC236}">
              <a16:creationId xmlns:a16="http://schemas.microsoft.com/office/drawing/2014/main" id="{4B283A2F-A2F0-427C-A3B5-7D67DB94706F}"/>
            </a:ext>
          </a:extLst>
        </xdr:cNvPr>
        <xdr:cNvCxnSpPr/>
      </xdr:nvCxnSpPr>
      <xdr:spPr>
        <a:xfrm>
          <a:off x="6972300" y="14710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ADB03D8D-40E5-4F66-84C8-6E6EF51B4151}"/>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BF7633F0-9E98-4F60-8C1A-C6D65AB32D5D}"/>
            </a:ext>
          </a:extLst>
        </xdr:cNvPr>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a:extLst>
            <a:ext uri="{FF2B5EF4-FFF2-40B4-BE49-F238E27FC236}">
              <a16:creationId xmlns:a16="http://schemas.microsoft.com/office/drawing/2014/main" id="{914B6C6D-D102-46B4-95CB-5A953D557C10}"/>
            </a:ext>
          </a:extLst>
        </xdr:cNvPr>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a:extLst>
            <a:ext uri="{FF2B5EF4-FFF2-40B4-BE49-F238E27FC236}">
              <a16:creationId xmlns:a16="http://schemas.microsoft.com/office/drawing/2014/main" id="{26D7E2AA-3DDB-4F31-B815-D84824DC8FD2}"/>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7256</xdr:rowOff>
    </xdr:from>
    <xdr:ext cx="469744" cy="259045"/>
    <xdr:sp macro="" textlink="">
      <xdr:nvSpPr>
        <xdr:cNvPr id="379" name="n_1mainValue【公営住宅】&#10;一人当たり面積">
          <a:extLst>
            <a:ext uri="{FF2B5EF4-FFF2-40B4-BE49-F238E27FC236}">
              <a16:creationId xmlns:a16="http://schemas.microsoft.com/office/drawing/2014/main" id="{529CC3B6-82ED-4E8F-AB35-8A6F4A98B5B6}"/>
            </a:ext>
          </a:extLst>
        </xdr:cNvPr>
        <xdr:cNvSpPr txBox="1"/>
      </xdr:nvSpPr>
      <xdr:spPr>
        <a:xfrm>
          <a:off x="9391727" y="147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3064</xdr:rowOff>
    </xdr:from>
    <xdr:ext cx="469744" cy="259045"/>
    <xdr:sp macro="" textlink="">
      <xdr:nvSpPr>
        <xdr:cNvPr id="380" name="n_2mainValue【公営住宅】&#10;一人当たり面積">
          <a:extLst>
            <a:ext uri="{FF2B5EF4-FFF2-40B4-BE49-F238E27FC236}">
              <a16:creationId xmlns:a16="http://schemas.microsoft.com/office/drawing/2014/main" id="{3B3255B8-FB0C-42F9-BF69-E11E13405A50}"/>
            </a:ext>
          </a:extLst>
        </xdr:cNvPr>
        <xdr:cNvSpPr txBox="1"/>
      </xdr:nvSpPr>
      <xdr:spPr>
        <a:xfrm>
          <a:off x="8515427" y="1474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81" name="n_3mainValue【公営住宅】&#10;一人当たり面積">
          <a:extLst>
            <a:ext uri="{FF2B5EF4-FFF2-40B4-BE49-F238E27FC236}">
              <a16:creationId xmlns:a16="http://schemas.microsoft.com/office/drawing/2014/main" id="{CCEE179C-9A44-44D5-948D-7E6B6188F5B7}"/>
            </a:ext>
          </a:extLst>
        </xdr:cNvPr>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7638</xdr:rowOff>
    </xdr:from>
    <xdr:ext cx="469744" cy="259045"/>
    <xdr:sp macro="" textlink="">
      <xdr:nvSpPr>
        <xdr:cNvPr id="382" name="n_4mainValue【公営住宅】&#10;一人当たり面積">
          <a:extLst>
            <a:ext uri="{FF2B5EF4-FFF2-40B4-BE49-F238E27FC236}">
              <a16:creationId xmlns:a16="http://schemas.microsoft.com/office/drawing/2014/main" id="{FF1FB02D-1ADC-4F51-90B8-583ED8823702}"/>
            </a:ext>
          </a:extLst>
        </xdr:cNvPr>
        <xdr:cNvSpPr txBox="1"/>
      </xdr:nvSpPr>
      <xdr:spPr>
        <a:xfrm>
          <a:off x="6737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CB59304-5A02-4279-8B84-9BEAF36BFC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F396138E-099A-47CA-8E5D-27DCE9DD80F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8737DD94-0D5D-47BA-91EE-3B95BBC78B6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2404123C-9629-4FE8-B8DD-79C336E80E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A668DAF5-C8F5-4E05-BABC-E4BC9C52EB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746E799-A7EC-4989-BAD6-F22546492B6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B6A4F8FC-C0B9-4B17-A73B-5FBC50E995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F4F0AFE8-04B5-4CF3-823D-C82C673B9F3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5004D7AE-6E50-4C95-B089-B2523C4E3D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61C93E8C-1341-473E-B4F5-30420F274D8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4A3AD2CE-20B1-44A3-A0CF-0D534A7475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A6D7190-40F6-46C6-9CCC-904DC685BB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EDDDBA4-1C96-42A8-8C1F-557FC604FFF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520D339-684F-44C3-A0F7-E482FD373D6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43690F8E-5E4F-4000-9C33-AA5DB1E801C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56C97010-4FA2-4333-A4BC-9DF8AC7CDF7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4FBFDAB8-7D97-44E0-A594-AC23B5383BA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7BE25458-5FE5-41F1-B9AE-E9C8500A57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36C0D7B1-26C8-4F9D-B73C-9B499DEA8AF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27C5FC06-A332-40D1-8C10-5FBE447C232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4809EE81-B526-4C35-AA7A-BF8ABFF988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7E2660BB-BE98-4CF0-9730-D3BB2254A4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2EADD102-681E-4A02-BB6C-3651A685B9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76B51F78-B9B9-4B58-A9C2-9190AEA174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A57BF631-7733-428E-8A11-34804379773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1219B374-EC4A-4978-8E5D-117982A2D2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CE14FD39-8624-4A70-A988-99F9A6D35A1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5B135C35-1F1C-4B90-9BAB-3D5781F80FA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73A25956-F73B-4463-9650-919BA42285E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6823968C-AB97-4999-8D8E-212CE186ECA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CCE4EB0C-B728-43D4-8085-A359E80DE7C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79430ADE-B685-4B35-8EC9-F04D7C946B8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B63844B8-5301-4353-8B35-95CE7AC4367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D729EC28-B510-4ECE-80F6-E12D3CB2D51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184BE566-2142-4F5E-99ED-836F7E75955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DE4EC76A-ED3F-4A50-B4A1-B3C557657D3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13A188AD-B63B-4556-8E3E-C1B26C73632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235F09A-7DEF-453A-9CCB-6085F9A6291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5E0F48AD-0E57-4D66-BAC8-39EC7AAF14C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9FCB4712-C79C-4B46-A0C8-25E690BC13F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81FF9D14-76D8-4C03-91B8-4E60D783718A}"/>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B8BDADA0-EC4B-4F6A-980B-024AAE2E347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90422751-56EF-4EDF-8352-B9ACF53A9F9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F538C5B7-F7B9-46F0-8323-10ADB204AD0A}"/>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AE817DE7-F6F2-45F0-A354-A68D38891CC7}"/>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AB9B6DA4-91F1-4430-A93A-312BB589165F}"/>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852B8B5A-E5F9-4C4F-A8C7-4C95A77D8514}"/>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63536C21-42FE-41AF-9211-D90DEE6CB463}"/>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0CD7858B-79B2-4CAF-A084-322E21AC721A}"/>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F9835093-7DF5-4400-80B2-3F5DEE4188E8}"/>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A58AB438-A61B-4E10-93B8-E237673F0C98}"/>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70E7005-6434-44B8-9EC7-43D9466325E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A48B3AA-9011-43C7-BCA8-F4C8C0629F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D547103-F30F-43E4-9993-25E32ADC34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B33F8041-56A2-424B-A42D-18F7C33B2B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D6128982-C95F-4E95-BD8B-B010444E6A7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23495</xdr:rowOff>
    </xdr:from>
    <xdr:to>
      <xdr:col>85</xdr:col>
      <xdr:colOff>177800</xdr:colOff>
      <xdr:row>37</xdr:row>
      <xdr:rowOff>125095</xdr:rowOff>
    </xdr:to>
    <xdr:sp macro="" textlink="">
      <xdr:nvSpPr>
        <xdr:cNvPr id="439" name="楕円 438">
          <a:extLst>
            <a:ext uri="{FF2B5EF4-FFF2-40B4-BE49-F238E27FC236}">
              <a16:creationId xmlns:a16="http://schemas.microsoft.com/office/drawing/2014/main" id="{F955A25B-8BB9-43C3-9C12-63A9339DC993}"/>
            </a:ext>
          </a:extLst>
        </xdr:cNvPr>
        <xdr:cNvSpPr/>
      </xdr:nvSpPr>
      <xdr:spPr>
        <a:xfrm>
          <a:off x="16268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1922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31B8DD28-DDD3-4999-98E8-D4860611A45F}"/>
            </a:ext>
          </a:extLst>
        </xdr:cNvPr>
        <xdr:cNvSpPr txBox="1"/>
      </xdr:nvSpPr>
      <xdr:spPr>
        <a:xfrm>
          <a:off x="16357600"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19685</xdr:rowOff>
    </xdr:from>
    <xdr:to>
      <xdr:col>81</xdr:col>
      <xdr:colOff>101600</xdr:colOff>
      <xdr:row>37</xdr:row>
      <xdr:rowOff>121285</xdr:rowOff>
    </xdr:to>
    <xdr:sp macro="" textlink="">
      <xdr:nvSpPr>
        <xdr:cNvPr id="441" name="楕円 440">
          <a:extLst>
            <a:ext uri="{FF2B5EF4-FFF2-40B4-BE49-F238E27FC236}">
              <a16:creationId xmlns:a16="http://schemas.microsoft.com/office/drawing/2014/main" id="{4DD768AE-4CE8-4613-84A5-FB5DC7086E12}"/>
            </a:ext>
          </a:extLst>
        </xdr:cNvPr>
        <xdr:cNvSpPr/>
      </xdr:nvSpPr>
      <xdr:spPr>
        <a:xfrm>
          <a:off x="15430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70485</xdr:rowOff>
    </xdr:from>
    <xdr:to>
      <xdr:col>85</xdr:col>
      <xdr:colOff>127000</xdr:colOff>
      <xdr:row>37</xdr:row>
      <xdr:rowOff>74295</xdr:rowOff>
    </xdr:to>
    <xdr:cxnSp macro="">
      <xdr:nvCxnSpPr>
        <xdr:cNvPr id="442" name="直線コネクタ 441">
          <a:extLst>
            <a:ext uri="{FF2B5EF4-FFF2-40B4-BE49-F238E27FC236}">
              <a16:creationId xmlns:a16="http://schemas.microsoft.com/office/drawing/2014/main" id="{B3046A91-EE9D-42E8-AC06-5ABE99BB3322}"/>
            </a:ext>
          </a:extLst>
        </xdr:cNvPr>
        <xdr:cNvCxnSpPr/>
      </xdr:nvCxnSpPr>
      <xdr:spPr>
        <a:xfrm>
          <a:off x="15481300" y="64141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43" name="楕円 442">
          <a:extLst>
            <a:ext uri="{FF2B5EF4-FFF2-40B4-BE49-F238E27FC236}">
              <a16:creationId xmlns:a16="http://schemas.microsoft.com/office/drawing/2014/main" id="{FE73446E-3595-44F9-A794-88AF523DD617}"/>
            </a:ext>
          </a:extLst>
        </xdr:cNvPr>
        <xdr:cNvSpPr/>
      </xdr:nvSpPr>
      <xdr:spPr>
        <a:xfrm>
          <a:off x="1454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37</xdr:row>
      <xdr:rowOff>70485</xdr:rowOff>
    </xdr:to>
    <xdr:cxnSp macro="">
      <xdr:nvCxnSpPr>
        <xdr:cNvPr id="444" name="直線コネクタ 443">
          <a:extLst>
            <a:ext uri="{FF2B5EF4-FFF2-40B4-BE49-F238E27FC236}">
              <a16:creationId xmlns:a16="http://schemas.microsoft.com/office/drawing/2014/main" id="{40B9DBFD-679C-4A2F-A869-D0B1832CD7DF}"/>
            </a:ext>
          </a:extLst>
        </xdr:cNvPr>
        <xdr:cNvCxnSpPr/>
      </xdr:nvCxnSpPr>
      <xdr:spPr>
        <a:xfrm>
          <a:off x="14592300" y="63741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445" name="楕円 444">
          <a:extLst>
            <a:ext uri="{FF2B5EF4-FFF2-40B4-BE49-F238E27FC236}">
              <a16:creationId xmlns:a16="http://schemas.microsoft.com/office/drawing/2014/main" id="{DF11C004-9595-4303-808A-954F6B6B085A}"/>
            </a:ext>
          </a:extLst>
        </xdr:cNvPr>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39</xdr:row>
      <xdr:rowOff>3810</xdr:rowOff>
    </xdr:to>
    <xdr:cxnSp macro="">
      <xdr:nvCxnSpPr>
        <xdr:cNvPr id="446" name="直線コネクタ 445">
          <a:extLst>
            <a:ext uri="{FF2B5EF4-FFF2-40B4-BE49-F238E27FC236}">
              <a16:creationId xmlns:a16="http://schemas.microsoft.com/office/drawing/2014/main" id="{B1448309-A009-48A8-8485-102CA55B48C6}"/>
            </a:ext>
          </a:extLst>
        </xdr:cNvPr>
        <xdr:cNvCxnSpPr/>
      </xdr:nvCxnSpPr>
      <xdr:spPr>
        <a:xfrm flipV="1">
          <a:off x="13703300" y="6374130"/>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114935</xdr:rowOff>
    </xdr:from>
    <xdr:to>
      <xdr:col>67</xdr:col>
      <xdr:colOff>101600</xdr:colOff>
      <xdr:row>40</xdr:row>
      <xdr:rowOff>45085</xdr:rowOff>
    </xdr:to>
    <xdr:sp macro="" textlink="">
      <xdr:nvSpPr>
        <xdr:cNvPr id="447" name="楕円 446">
          <a:extLst>
            <a:ext uri="{FF2B5EF4-FFF2-40B4-BE49-F238E27FC236}">
              <a16:creationId xmlns:a16="http://schemas.microsoft.com/office/drawing/2014/main" id="{5008E19E-518E-461E-9AFA-787EC095AFB8}"/>
            </a:ext>
          </a:extLst>
        </xdr:cNvPr>
        <xdr:cNvSpPr/>
      </xdr:nvSpPr>
      <xdr:spPr>
        <a:xfrm>
          <a:off x="12763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165735</xdr:rowOff>
    </xdr:to>
    <xdr:cxnSp macro="">
      <xdr:nvCxnSpPr>
        <xdr:cNvPr id="448" name="直線コネクタ 447">
          <a:extLst>
            <a:ext uri="{FF2B5EF4-FFF2-40B4-BE49-F238E27FC236}">
              <a16:creationId xmlns:a16="http://schemas.microsoft.com/office/drawing/2014/main" id="{31D73413-D79A-4D1E-B8FE-C2DDA7C818E9}"/>
            </a:ext>
          </a:extLst>
        </xdr:cNvPr>
        <xdr:cNvCxnSpPr/>
      </xdr:nvCxnSpPr>
      <xdr:spPr>
        <a:xfrm flipV="1">
          <a:off x="12814300" y="669036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8E8D5791-A9BB-45A8-84B6-628D0DC4F009}"/>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A0DF7A72-FD48-4A3F-BD7E-3DBA430F9C7C}"/>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7BB630A-B979-48B6-8E81-16F7BAEA107E}"/>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184C3DE6-49DD-40FA-81F6-A3E33CC55E96}"/>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112412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B24AF16F-85DE-48E0-AE8F-1DCCD4D51333}"/>
            </a:ext>
          </a:extLst>
        </xdr:cNvPr>
        <xdr:cNvSpPr txBox="1"/>
      </xdr:nvSpPr>
      <xdr:spPr>
        <a:xfrm>
          <a:off x="152660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72407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BD545E79-B80B-4E79-A42D-579EA56D0032}"/>
            </a:ext>
          </a:extLst>
        </xdr:cNvPr>
        <xdr:cNvSpPr txBox="1"/>
      </xdr:nvSpPr>
      <xdr:spPr>
        <a:xfrm>
          <a:off x="14389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D633C0C-C3D9-4FBA-B201-9E59C517F756}"/>
            </a:ext>
          </a:extLst>
        </xdr:cNvPr>
        <xdr:cNvSpPr txBox="1"/>
      </xdr:nvSpPr>
      <xdr:spPr>
        <a:xfrm>
          <a:off x="13500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36212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785EE054-072B-4735-8E6D-1834C3FAE0FE}"/>
            </a:ext>
          </a:extLst>
        </xdr:cNvPr>
        <xdr:cNvSpPr txBox="1"/>
      </xdr:nvSpPr>
      <xdr:spPr>
        <a:xfrm>
          <a:off x="12611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7D9D1D5E-D91D-4ADB-BDF0-0727864FC21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AAB44793-8094-4EAF-B06F-7430B2F1F06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2428A66A-E9DC-4601-9CA9-46B0EB55B0B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D02490D8-59DE-4A16-AB70-AC04DEA8B9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1ACDBDF3-CC1F-4C94-A137-7741BFA8D6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9E62B079-ABA3-4CBA-A7BA-79ABC9E119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803D29A0-1440-4A36-99FD-54206C8772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860A2D24-B96C-45F7-9FBB-100EA89673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B4FC7993-A4F3-4D68-B3FE-68E0EB97135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86892C56-7D53-433C-8E77-A6654117E6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413AB56A-35DD-4AF0-8EA4-A230FD3F550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82DB590E-A986-4414-80F2-74166ADA118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8437E5A8-85BE-4377-B7CC-94542966541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6E968F25-A5CC-49D7-A013-679B420EFCC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9577F9FA-B648-4F86-A064-2BD259487B5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2FDF06AC-2387-4A74-A4BA-2B10A1E7A8C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30629626-E582-4BB1-B492-F83DF8A5AAE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B3259267-8B8E-4D93-B5EF-2FA2E3B234F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7A33C76E-D974-42E5-9D8A-F43A8AEA896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9ED62818-164E-41D1-81AA-90BA400DFB6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7B94E7B0-DBC9-4C1C-A9A5-8AC8E9DF8F9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3993B6E8-A12E-4663-AD63-A01722019C7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4A1541EE-5F30-4EA7-8249-21A0F775B5C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73E5DA81-C158-400A-95A2-CC192B4ED092}"/>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F1C80E6A-6B4C-49BA-A407-D955DD086FC5}"/>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24D36265-6981-400D-AF0C-781C3244D347}"/>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FF05DC3D-62EA-47D0-BB60-C8E1EA2813DE}"/>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FC97E6CE-DF0B-4BAA-9DB4-63DAE0B7AA80}"/>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3B0BB336-B8A0-414F-B2DB-A5C777C05661}"/>
            </a:ext>
          </a:extLst>
        </xdr:cNvPr>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B7B3F5F3-E722-4BFE-9AE6-92A7D6FE156D}"/>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22B66FD7-73AE-4CAE-9C1C-44615B15A68A}"/>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C62EE1F9-6CDE-4A40-A88B-9C63BB98CB1F}"/>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1E93A40D-2E1A-4652-A7B8-D616C8383FC4}"/>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814E21F8-4C0F-4237-B75E-EE4E111B9EAA}"/>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2732057-29EA-4841-9AD4-591DA785D0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6D70E0C-F7E5-4F63-AC19-043941AC89B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09410AA-D082-4898-A919-2B40B0F125F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C1C37342-0044-4518-A93D-C85D38FEBFB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FD760E38-3143-4145-8C42-D4D43A0F0C7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113030</xdr:rowOff>
    </xdr:from>
    <xdr:to>
      <xdr:col>116</xdr:col>
      <xdr:colOff>114300</xdr:colOff>
      <xdr:row>42</xdr:row>
      <xdr:rowOff>43180</xdr:rowOff>
    </xdr:to>
    <xdr:sp macro="" textlink="">
      <xdr:nvSpPr>
        <xdr:cNvPr id="496" name="楕円 495">
          <a:extLst>
            <a:ext uri="{FF2B5EF4-FFF2-40B4-BE49-F238E27FC236}">
              <a16:creationId xmlns:a16="http://schemas.microsoft.com/office/drawing/2014/main" id="{81AF630B-7C96-451C-AF3C-D1D565078F8F}"/>
            </a:ext>
          </a:extLst>
        </xdr:cNvPr>
        <xdr:cNvSpPr/>
      </xdr:nvSpPr>
      <xdr:spPr>
        <a:xfrm>
          <a:off x="221107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27957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C98B7C21-2229-43A2-9403-4856BD71AA9C}"/>
            </a:ext>
          </a:extLst>
        </xdr:cNvPr>
        <xdr:cNvSpPr txBox="1"/>
      </xdr:nvSpPr>
      <xdr:spPr>
        <a:xfrm>
          <a:off x="22199600" y="70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114935</xdr:rowOff>
    </xdr:from>
    <xdr:to>
      <xdr:col>112</xdr:col>
      <xdr:colOff>38100</xdr:colOff>
      <xdr:row>42</xdr:row>
      <xdr:rowOff>45085</xdr:rowOff>
    </xdr:to>
    <xdr:sp macro="" textlink="">
      <xdr:nvSpPr>
        <xdr:cNvPr id="498" name="楕円 497">
          <a:extLst>
            <a:ext uri="{FF2B5EF4-FFF2-40B4-BE49-F238E27FC236}">
              <a16:creationId xmlns:a16="http://schemas.microsoft.com/office/drawing/2014/main" id="{F8FF97F4-2D4B-4DA0-9D47-81716239B14B}"/>
            </a:ext>
          </a:extLst>
        </xdr:cNvPr>
        <xdr:cNvSpPr/>
      </xdr:nvSpPr>
      <xdr:spPr>
        <a:xfrm>
          <a:off x="21272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163830</xdr:rowOff>
    </xdr:from>
    <xdr:to>
      <xdr:col>116</xdr:col>
      <xdr:colOff>63500</xdr:colOff>
      <xdr:row>41</xdr:row>
      <xdr:rowOff>165735</xdr:rowOff>
    </xdr:to>
    <xdr:cxnSp macro="">
      <xdr:nvCxnSpPr>
        <xdr:cNvPr id="499" name="直線コネクタ 498">
          <a:extLst>
            <a:ext uri="{FF2B5EF4-FFF2-40B4-BE49-F238E27FC236}">
              <a16:creationId xmlns:a16="http://schemas.microsoft.com/office/drawing/2014/main" id="{CC58BABE-ABD0-43B3-9A05-3BE66BA51707}"/>
            </a:ext>
          </a:extLst>
        </xdr:cNvPr>
        <xdr:cNvCxnSpPr/>
      </xdr:nvCxnSpPr>
      <xdr:spPr>
        <a:xfrm flipV="1">
          <a:off x="21323300" y="71932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114935</xdr:rowOff>
    </xdr:from>
    <xdr:to>
      <xdr:col>107</xdr:col>
      <xdr:colOff>101600</xdr:colOff>
      <xdr:row>42</xdr:row>
      <xdr:rowOff>45085</xdr:rowOff>
    </xdr:to>
    <xdr:sp macro="" textlink="">
      <xdr:nvSpPr>
        <xdr:cNvPr id="500" name="楕円 499">
          <a:extLst>
            <a:ext uri="{FF2B5EF4-FFF2-40B4-BE49-F238E27FC236}">
              <a16:creationId xmlns:a16="http://schemas.microsoft.com/office/drawing/2014/main" id="{E9E72880-5116-4AB6-9BFD-587AAC208AD3}"/>
            </a:ext>
          </a:extLst>
        </xdr:cNvPr>
        <xdr:cNvSpPr/>
      </xdr:nvSpPr>
      <xdr:spPr>
        <a:xfrm>
          <a:off x="20383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165735</xdr:rowOff>
    </xdr:from>
    <xdr:to>
      <xdr:col>111</xdr:col>
      <xdr:colOff>177800</xdr:colOff>
      <xdr:row>41</xdr:row>
      <xdr:rowOff>165735</xdr:rowOff>
    </xdr:to>
    <xdr:cxnSp macro="">
      <xdr:nvCxnSpPr>
        <xdr:cNvPr id="501" name="直線コネクタ 500">
          <a:extLst>
            <a:ext uri="{FF2B5EF4-FFF2-40B4-BE49-F238E27FC236}">
              <a16:creationId xmlns:a16="http://schemas.microsoft.com/office/drawing/2014/main" id="{2D9B710F-BEB3-4C2A-9048-EE5B708A23AA}"/>
            </a:ext>
          </a:extLst>
        </xdr:cNvPr>
        <xdr:cNvCxnSpPr/>
      </xdr:nvCxnSpPr>
      <xdr:spPr>
        <a:xfrm>
          <a:off x="20434300" y="7195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502" name="楕円 501">
          <a:extLst>
            <a:ext uri="{FF2B5EF4-FFF2-40B4-BE49-F238E27FC236}">
              <a16:creationId xmlns:a16="http://schemas.microsoft.com/office/drawing/2014/main" id="{E55CAB19-8E6D-4378-9C11-A7B6464AF3BA}"/>
            </a:ext>
          </a:extLst>
        </xdr:cNvPr>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165735</xdr:rowOff>
    </xdr:to>
    <xdr:cxnSp macro="">
      <xdr:nvCxnSpPr>
        <xdr:cNvPr id="503" name="直線コネクタ 502">
          <a:extLst>
            <a:ext uri="{FF2B5EF4-FFF2-40B4-BE49-F238E27FC236}">
              <a16:creationId xmlns:a16="http://schemas.microsoft.com/office/drawing/2014/main" id="{52BCA5C9-09F5-4665-B6A2-4F21AF0A1F99}"/>
            </a:ext>
          </a:extLst>
        </xdr:cNvPr>
        <xdr:cNvCxnSpPr/>
      </xdr:nvCxnSpPr>
      <xdr:spPr>
        <a:xfrm>
          <a:off x="19545300" y="711708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38735</xdr:rowOff>
    </xdr:from>
    <xdr:to>
      <xdr:col>98</xdr:col>
      <xdr:colOff>38100</xdr:colOff>
      <xdr:row>41</xdr:row>
      <xdr:rowOff>140335</xdr:rowOff>
    </xdr:to>
    <xdr:sp macro="" textlink="">
      <xdr:nvSpPr>
        <xdr:cNvPr id="504" name="楕円 503">
          <a:extLst>
            <a:ext uri="{FF2B5EF4-FFF2-40B4-BE49-F238E27FC236}">
              <a16:creationId xmlns:a16="http://schemas.microsoft.com/office/drawing/2014/main" id="{0E543ED7-E449-476B-82FA-CF8DF6C26916}"/>
            </a:ext>
          </a:extLst>
        </xdr:cNvPr>
        <xdr:cNvSpPr/>
      </xdr:nvSpPr>
      <xdr:spPr>
        <a:xfrm>
          <a:off x="18605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87630</xdr:rowOff>
    </xdr:from>
    <xdr:to>
      <xdr:col>102</xdr:col>
      <xdr:colOff>114300</xdr:colOff>
      <xdr:row>41</xdr:row>
      <xdr:rowOff>89535</xdr:rowOff>
    </xdr:to>
    <xdr:cxnSp macro="">
      <xdr:nvCxnSpPr>
        <xdr:cNvPr id="505" name="直線コネクタ 504">
          <a:extLst>
            <a:ext uri="{FF2B5EF4-FFF2-40B4-BE49-F238E27FC236}">
              <a16:creationId xmlns:a16="http://schemas.microsoft.com/office/drawing/2014/main" id="{060F39E9-B9DB-471D-B171-FF11E9DEFFC0}"/>
            </a:ext>
          </a:extLst>
        </xdr:cNvPr>
        <xdr:cNvCxnSpPr/>
      </xdr:nvCxnSpPr>
      <xdr:spPr>
        <a:xfrm flipV="1">
          <a:off x="18656300" y="71170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40AE425C-38FB-4458-B0E6-11CC18A54750}"/>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78125F9F-1B32-4060-9AC9-A7A046ED6B78}"/>
            </a:ext>
          </a:extLst>
        </xdr:cNvPr>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58C09B-456B-402D-A1F3-BD3BB587A0CD}"/>
            </a:ext>
          </a:extLst>
        </xdr:cNvPr>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8CB744C7-1CDD-4D07-828F-79882B2CF2CF}"/>
            </a:ext>
          </a:extLst>
        </xdr:cNvPr>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36212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EB4E1868-A5B8-49C6-B0C3-217673898146}"/>
            </a:ext>
          </a:extLst>
        </xdr:cNvPr>
        <xdr:cNvSpPr txBox="1"/>
      </xdr:nvSpPr>
      <xdr:spPr>
        <a:xfrm>
          <a:off x="21075727"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36212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8DBF1714-C349-42AC-9818-1936C37BB9EF}"/>
            </a:ext>
          </a:extLst>
        </xdr:cNvPr>
        <xdr:cNvSpPr txBox="1"/>
      </xdr:nvSpPr>
      <xdr:spPr>
        <a:xfrm>
          <a:off x="20199427"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501CD1B5-C29F-45B6-A86D-B0202F0098BF}"/>
            </a:ext>
          </a:extLst>
        </xdr:cNvPr>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131462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9BFE30BD-EE2D-4C3E-8EAF-B6CBE79350FA}"/>
            </a:ext>
          </a:extLst>
        </xdr:cNvPr>
        <xdr:cNvSpPr txBox="1"/>
      </xdr:nvSpPr>
      <xdr:spPr>
        <a:xfrm>
          <a:off x="18421427" y="716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9B29597D-8B07-44F6-A1DB-1E46F86B1A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B1894206-AF29-4DE0-B1C6-A9D290D099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4CA29DB-C751-4FA1-89A5-73DC5F284EA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A2850F7C-6ED9-4A4F-9322-F2D2760EDF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5318722C-CE6F-45D8-8842-15D31F65864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E774AFAA-A20F-4E5E-A1F7-0FB6506675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5AFF7C38-7B92-4588-AEB7-2FDF960A8F8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A29C519-19B6-4B39-808C-91099096285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C4D74623-10C3-4ED8-9324-FF9F56EE294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9BAF7068-DAA6-4E57-9C64-FAA00903485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F2816695-588F-4738-AE97-339CE0378F1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48FEAD5B-0A5D-4A7E-B568-A3E94B6A956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A0D07A31-4A96-4F12-A837-B79DB76A36B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E6220038-BA35-4112-B119-FA1B01EE3E0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B4E69C46-91E2-4DCD-9A2B-186BCC26840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7B77307E-0B29-4A09-85C8-BDEAC720223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E110DE25-301E-4B36-94C3-A625371907E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E3DF6CDB-AAB6-4903-BEA8-434314EE143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31B56FF5-B1A4-4C5A-A2AD-408C81827CD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C411792F-9368-491E-AED9-080008B1B4E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5BD140BF-1ED8-4539-B70C-DC5DB1ADBFA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DD427B08-06B6-4469-A405-38CA64BF82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7B8007F5-77CD-4C2D-91C4-C757BDC626F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5796B1CF-5F29-4B7F-9188-E8825532477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E6458AA6-6DA7-4D58-A5F5-F46664F3F09D}"/>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C2CB51FE-CEC5-457B-B254-52FC9EEA06A1}"/>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7A3DB39C-DDDB-4247-A155-735C4A98EF3A}"/>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DC804874-E0DB-4703-A8C8-433B6B64F3E5}"/>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57A855F9-250B-43E6-864A-FD3166E81D5A}"/>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2039D838-6DDA-48A6-BC26-EFFD2DCAE199}"/>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2B259289-6B67-48A5-9C30-64A072DB14F1}"/>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528D2392-E920-498D-B793-2CD4E38E782D}"/>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69055318-1F10-49D7-938A-2EA93B767910}"/>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07894ACB-D680-44E7-BCBA-E4F112351D5C}"/>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D9221D5F-DA86-4C08-953E-310A60AD3AEA}"/>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8E86C51-79D1-4C0E-B564-B6A42EA6056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E89872D-4D04-4622-8AEC-FC7499CC8C6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EEB6C9C-D553-45FC-8F2B-D1A35918969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FFF3EAC-C083-40AA-B268-A3E4A55357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94F75E50-9CD2-4A0C-98DA-CD763ACA182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54" name="楕円 553">
          <a:extLst>
            <a:ext uri="{FF2B5EF4-FFF2-40B4-BE49-F238E27FC236}">
              <a16:creationId xmlns:a16="http://schemas.microsoft.com/office/drawing/2014/main" id="{492EC126-DF44-444E-BBDE-53BF8C0045E9}"/>
            </a:ext>
          </a:extLst>
        </xdr:cNvPr>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A6E5F867-671D-4512-9B64-476AF897C653}"/>
            </a:ext>
          </a:extLst>
        </xdr:cNvPr>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103505</xdr:rowOff>
    </xdr:from>
    <xdr:to>
      <xdr:col>81</xdr:col>
      <xdr:colOff>101600</xdr:colOff>
      <xdr:row>59</xdr:row>
      <xdr:rowOff>33655</xdr:rowOff>
    </xdr:to>
    <xdr:sp macro="" textlink="">
      <xdr:nvSpPr>
        <xdr:cNvPr id="556" name="楕円 555">
          <a:extLst>
            <a:ext uri="{FF2B5EF4-FFF2-40B4-BE49-F238E27FC236}">
              <a16:creationId xmlns:a16="http://schemas.microsoft.com/office/drawing/2014/main" id="{34A81581-105C-49AD-BD24-DCCB50EB8C47}"/>
            </a:ext>
          </a:extLst>
        </xdr:cNvPr>
        <xdr:cNvSpPr/>
      </xdr:nvSpPr>
      <xdr:spPr>
        <a:xfrm>
          <a:off x="15430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154305</xdr:rowOff>
    </xdr:from>
    <xdr:to>
      <xdr:col>85</xdr:col>
      <xdr:colOff>127000</xdr:colOff>
      <xdr:row>59</xdr:row>
      <xdr:rowOff>22860</xdr:rowOff>
    </xdr:to>
    <xdr:cxnSp macro="">
      <xdr:nvCxnSpPr>
        <xdr:cNvPr id="557" name="直線コネクタ 556">
          <a:extLst>
            <a:ext uri="{FF2B5EF4-FFF2-40B4-BE49-F238E27FC236}">
              <a16:creationId xmlns:a16="http://schemas.microsoft.com/office/drawing/2014/main" id="{E72F92E7-F192-4BDA-BEA8-FFC186CEA4CF}"/>
            </a:ext>
          </a:extLst>
        </xdr:cNvPr>
        <xdr:cNvCxnSpPr/>
      </xdr:nvCxnSpPr>
      <xdr:spPr>
        <a:xfrm>
          <a:off x="15481300" y="100984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82550</xdr:rowOff>
    </xdr:from>
    <xdr:to>
      <xdr:col>76</xdr:col>
      <xdr:colOff>165100</xdr:colOff>
      <xdr:row>59</xdr:row>
      <xdr:rowOff>12700</xdr:rowOff>
    </xdr:to>
    <xdr:sp macro="" textlink="">
      <xdr:nvSpPr>
        <xdr:cNvPr id="558" name="楕円 557">
          <a:extLst>
            <a:ext uri="{FF2B5EF4-FFF2-40B4-BE49-F238E27FC236}">
              <a16:creationId xmlns:a16="http://schemas.microsoft.com/office/drawing/2014/main" id="{CD9FAB25-844A-4406-A6AD-4BB477B1287C}"/>
            </a:ext>
          </a:extLst>
        </xdr:cNvPr>
        <xdr:cNvSpPr/>
      </xdr:nvSpPr>
      <xdr:spPr>
        <a:xfrm>
          <a:off x="14541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133350</xdr:rowOff>
    </xdr:from>
    <xdr:to>
      <xdr:col>81</xdr:col>
      <xdr:colOff>50800</xdr:colOff>
      <xdr:row>58</xdr:row>
      <xdr:rowOff>154305</xdr:rowOff>
    </xdr:to>
    <xdr:cxnSp macro="">
      <xdr:nvCxnSpPr>
        <xdr:cNvPr id="559" name="直線コネクタ 558">
          <a:extLst>
            <a:ext uri="{FF2B5EF4-FFF2-40B4-BE49-F238E27FC236}">
              <a16:creationId xmlns:a16="http://schemas.microsoft.com/office/drawing/2014/main" id="{8D66465A-09E4-4614-89B8-C708B33D1783}"/>
            </a:ext>
          </a:extLst>
        </xdr:cNvPr>
        <xdr:cNvCxnSpPr/>
      </xdr:nvCxnSpPr>
      <xdr:spPr>
        <a:xfrm>
          <a:off x="14592300" y="100774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48260</xdr:rowOff>
    </xdr:from>
    <xdr:to>
      <xdr:col>72</xdr:col>
      <xdr:colOff>38100</xdr:colOff>
      <xdr:row>58</xdr:row>
      <xdr:rowOff>149860</xdr:rowOff>
    </xdr:to>
    <xdr:sp macro="" textlink="">
      <xdr:nvSpPr>
        <xdr:cNvPr id="560" name="楕円 559">
          <a:extLst>
            <a:ext uri="{FF2B5EF4-FFF2-40B4-BE49-F238E27FC236}">
              <a16:creationId xmlns:a16="http://schemas.microsoft.com/office/drawing/2014/main" id="{95544016-C6E5-4A39-9746-0F8AE3526953}"/>
            </a:ext>
          </a:extLst>
        </xdr:cNvPr>
        <xdr:cNvSpPr/>
      </xdr:nvSpPr>
      <xdr:spPr>
        <a:xfrm>
          <a:off x="13652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99060</xdr:rowOff>
    </xdr:from>
    <xdr:to>
      <xdr:col>76</xdr:col>
      <xdr:colOff>114300</xdr:colOff>
      <xdr:row>58</xdr:row>
      <xdr:rowOff>133350</xdr:rowOff>
    </xdr:to>
    <xdr:cxnSp macro="">
      <xdr:nvCxnSpPr>
        <xdr:cNvPr id="561" name="直線コネクタ 560">
          <a:extLst>
            <a:ext uri="{FF2B5EF4-FFF2-40B4-BE49-F238E27FC236}">
              <a16:creationId xmlns:a16="http://schemas.microsoft.com/office/drawing/2014/main" id="{D1E01580-2602-4DDC-BCF2-9ACF89428B5A}"/>
            </a:ext>
          </a:extLst>
        </xdr:cNvPr>
        <xdr:cNvCxnSpPr/>
      </xdr:nvCxnSpPr>
      <xdr:spPr>
        <a:xfrm>
          <a:off x="13703300" y="100431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xdr:rowOff>
    </xdr:from>
    <xdr:to>
      <xdr:col>67</xdr:col>
      <xdr:colOff>101600</xdr:colOff>
      <xdr:row>58</xdr:row>
      <xdr:rowOff>106045</xdr:rowOff>
    </xdr:to>
    <xdr:sp macro="" textlink="">
      <xdr:nvSpPr>
        <xdr:cNvPr id="562" name="楕円 561">
          <a:extLst>
            <a:ext uri="{FF2B5EF4-FFF2-40B4-BE49-F238E27FC236}">
              <a16:creationId xmlns:a16="http://schemas.microsoft.com/office/drawing/2014/main" id="{96802B34-550C-4C6C-ADE9-C64383034886}"/>
            </a:ext>
          </a:extLst>
        </xdr:cNvPr>
        <xdr:cNvSpPr/>
      </xdr:nvSpPr>
      <xdr:spPr>
        <a:xfrm>
          <a:off x="12763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55245</xdr:rowOff>
    </xdr:from>
    <xdr:to>
      <xdr:col>71</xdr:col>
      <xdr:colOff>177800</xdr:colOff>
      <xdr:row>58</xdr:row>
      <xdr:rowOff>99060</xdr:rowOff>
    </xdr:to>
    <xdr:cxnSp macro="">
      <xdr:nvCxnSpPr>
        <xdr:cNvPr id="563" name="直線コネクタ 562">
          <a:extLst>
            <a:ext uri="{FF2B5EF4-FFF2-40B4-BE49-F238E27FC236}">
              <a16:creationId xmlns:a16="http://schemas.microsoft.com/office/drawing/2014/main" id="{65474623-90BD-4BE3-8273-3F5AA0D17E7A}"/>
            </a:ext>
          </a:extLst>
        </xdr:cNvPr>
        <xdr:cNvCxnSpPr/>
      </xdr:nvCxnSpPr>
      <xdr:spPr>
        <a:xfrm>
          <a:off x="12814300" y="99993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4" name="n_1aveValue【学校施設】&#10;有形固定資産減価償却率">
          <a:extLst>
            <a:ext uri="{FF2B5EF4-FFF2-40B4-BE49-F238E27FC236}">
              <a16:creationId xmlns:a16="http://schemas.microsoft.com/office/drawing/2014/main" id="{FF18149F-5AAC-448E-BCFA-935D47C48E32}"/>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5" name="n_2aveValue【学校施設】&#10;有形固定資産減価償却率">
          <a:extLst>
            <a:ext uri="{FF2B5EF4-FFF2-40B4-BE49-F238E27FC236}">
              <a16:creationId xmlns:a16="http://schemas.microsoft.com/office/drawing/2014/main" id="{FE93D553-32F3-49D1-AA44-A2F510967BF4}"/>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6" name="n_3aveValue【学校施設】&#10;有形固定資産減価償却率">
          <a:extLst>
            <a:ext uri="{FF2B5EF4-FFF2-40B4-BE49-F238E27FC236}">
              <a16:creationId xmlns:a16="http://schemas.microsoft.com/office/drawing/2014/main" id="{1AE75823-92B5-4381-9214-9A174F605BD2}"/>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7" name="n_4aveValue【学校施設】&#10;有形固定資産減価償却率">
          <a:extLst>
            <a:ext uri="{FF2B5EF4-FFF2-40B4-BE49-F238E27FC236}">
              <a16:creationId xmlns:a16="http://schemas.microsoft.com/office/drawing/2014/main" id="{5D36F947-DA72-450E-8C08-161308CBC840}"/>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50182</xdr:rowOff>
    </xdr:from>
    <xdr:ext cx="405111" cy="259045"/>
    <xdr:sp macro="" textlink="">
      <xdr:nvSpPr>
        <xdr:cNvPr id="568" name="n_1mainValue【学校施設】&#10;有形固定資産減価償却率">
          <a:extLst>
            <a:ext uri="{FF2B5EF4-FFF2-40B4-BE49-F238E27FC236}">
              <a16:creationId xmlns:a16="http://schemas.microsoft.com/office/drawing/2014/main" id="{D97B980A-E923-494B-979C-E5AD678BB9F6}"/>
            </a:ext>
          </a:extLst>
        </xdr:cNvPr>
        <xdr:cNvSpPr txBox="1"/>
      </xdr:nvSpPr>
      <xdr:spPr>
        <a:xfrm>
          <a:off x="152660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69" name="n_2mainValue【学校施設】&#10;有形固定資産減価償却率">
          <a:extLst>
            <a:ext uri="{FF2B5EF4-FFF2-40B4-BE49-F238E27FC236}">
              <a16:creationId xmlns:a16="http://schemas.microsoft.com/office/drawing/2014/main" id="{522A657F-E368-4787-828A-0F97CC63B9F2}"/>
            </a:ext>
          </a:extLst>
        </xdr:cNvPr>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166387</xdr:rowOff>
    </xdr:from>
    <xdr:ext cx="405111" cy="259045"/>
    <xdr:sp macro="" textlink="">
      <xdr:nvSpPr>
        <xdr:cNvPr id="570" name="n_3mainValue【学校施設】&#10;有形固定資産減価償却率">
          <a:extLst>
            <a:ext uri="{FF2B5EF4-FFF2-40B4-BE49-F238E27FC236}">
              <a16:creationId xmlns:a16="http://schemas.microsoft.com/office/drawing/2014/main" id="{0FD9FFBB-C6AE-4AC4-8ECA-360C71338446}"/>
            </a:ext>
          </a:extLst>
        </xdr:cNvPr>
        <xdr:cNvSpPr txBox="1"/>
      </xdr:nvSpPr>
      <xdr:spPr>
        <a:xfrm>
          <a:off x="13500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571" name="n_4mainValue【学校施設】&#10;有形固定資産減価償却率">
          <a:extLst>
            <a:ext uri="{FF2B5EF4-FFF2-40B4-BE49-F238E27FC236}">
              <a16:creationId xmlns:a16="http://schemas.microsoft.com/office/drawing/2014/main" id="{9AFB3579-2EAB-4CF5-A361-EA5982C08B12}"/>
            </a:ext>
          </a:extLst>
        </xdr:cNvPr>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C0506B77-D6E2-4162-B9ED-C2737A304E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B391E6BF-FD57-4325-B738-F96F81ED0F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43D28885-CBD5-44F9-9CC2-91BA431CA60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5CC347CA-0EA7-4787-B041-13D1C71EE96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CAB2CC8-DFFB-4E11-9D20-17810B0A83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CEECDC9E-86A9-4017-9C56-71BB20D9CC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E97EDC00-BD5B-4FC4-9A41-BEDB04243C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E330A74E-AC34-475A-AA7A-6114193B36C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A2151871-A74F-49DF-97D4-7D55ABACFB8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928D3045-CF86-4DB0-9BE2-5AE06A943C0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942F8257-2C40-44C7-ADBE-9A720480B2F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A6CD6DC0-2C20-4CE3-A814-E8D0A32904F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83CB5FB8-5904-4247-BD47-5293CC404C0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C9D14095-9457-47D9-BB32-91A92BF0E8E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22CB577D-1297-4BF6-BFE8-040827C7587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40F708AD-ACAD-4967-AD9F-5C4E3F5F91F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26048FFD-DF2D-48A6-82B9-A6CF36F98EA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F7FA1C41-EE50-4ADA-AA85-D7E4C06202B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5C6F21E9-01C4-46FD-B5D2-7B5804018CF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1172B969-AEFE-48FE-A5EB-F605F759882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1619AB5D-929C-41F7-8CBE-F18F4B5AE56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B411AD6D-CF51-4C3C-A365-AF9E3D29F9D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9869B57D-F309-4FDA-B3F4-B4E996AC60A2}"/>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4321C2FB-0D51-4911-A5FA-C85C6F41A91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714798C6-8BE8-4AE1-952E-7261C775D10D}"/>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AF623D11-6366-463D-BB8D-D897F963C06E}"/>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2D9A9E2B-A93A-4817-9BE4-F66D432888A2}"/>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a:extLst>
            <a:ext uri="{FF2B5EF4-FFF2-40B4-BE49-F238E27FC236}">
              <a16:creationId xmlns:a16="http://schemas.microsoft.com/office/drawing/2014/main" id="{017DBBCE-8609-4D78-A679-2F9D13B06D01}"/>
            </a:ext>
          </a:extLst>
        </xdr:cNvPr>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94B49686-F7EE-4CBF-97E5-07D669B2DCA2}"/>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0494427C-22C6-4A62-B1FE-36F5CCA8D6A8}"/>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1833E3A6-9D0E-4075-ACDA-0AF02FBE910B}"/>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0AA314EB-C76E-4351-A512-D2699B7B4803}"/>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D313F816-314B-4E21-8597-32146A5C7A3B}"/>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1C7FBE6-C7D0-46E3-B3E3-DD1C927668D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EAD71C4-4AD5-4496-B587-5D18CD8F34B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F5CB88C-AFF0-4792-8713-B1C1C976A5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8D7AAE5-998C-44D8-ACE2-CC34C41C3D8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76AC69B-B8AE-4064-89D4-756BA5F405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11379</xdr:rowOff>
    </xdr:from>
    <xdr:to>
      <xdr:col>116</xdr:col>
      <xdr:colOff>114300</xdr:colOff>
      <xdr:row>61</xdr:row>
      <xdr:rowOff>112979</xdr:rowOff>
    </xdr:to>
    <xdr:sp macro="" textlink="">
      <xdr:nvSpPr>
        <xdr:cNvPr id="610" name="楕円 609">
          <a:extLst>
            <a:ext uri="{FF2B5EF4-FFF2-40B4-BE49-F238E27FC236}">
              <a16:creationId xmlns:a16="http://schemas.microsoft.com/office/drawing/2014/main" id="{1F2F42DB-4283-4020-827C-E5D0472E7B75}"/>
            </a:ext>
          </a:extLst>
        </xdr:cNvPr>
        <xdr:cNvSpPr/>
      </xdr:nvSpPr>
      <xdr:spPr>
        <a:xfrm>
          <a:off x="22110700" y="104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161256</xdr:rowOff>
    </xdr:from>
    <xdr:ext cx="469744" cy="259045"/>
    <xdr:sp macro="" textlink="">
      <xdr:nvSpPr>
        <xdr:cNvPr id="611" name="【学校施設】&#10;一人当たり面積該当値テキスト">
          <a:extLst>
            <a:ext uri="{FF2B5EF4-FFF2-40B4-BE49-F238E27FC236}">
              <a16:creationId xmlns:a16="http://schemas.microsoft.com/office/drawing/2014/main" id="{B7454846-FA9F-4366-BAFD-5C9233CE5C21}"/>
            </a:ext>
          </a:extLst>
        </xdr:cNvPr>
        <xdr:cNvSpPr txBox="1"/>
      </xdr:nvSpPr>
      <xdr:spPr>
        <a:xfrm>
          <a:off x="22199600" y="1044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24638</xdr:rowOff>
    </xdr:from>
    <xdr:to>
      <xdr:col>112</xdr:col>
      <xdr:colOff>38100</xdr:colOff>
      <xdr:row>61</xdr:row>
      <xdr:rowOff>126238</xdr:rowOff>
    </xdr:to>
    <xdr:sp macro="" textlink="">
      <xdr:nvSpPr>
        <xdr:cNvPr id="612" name="楕円 611">
          <a:extLst>
            <a:ext uri="{FF2B5EF4-FFF2-40B4-BE49-F238E27FC236}">
              <a16:creationId xmlns:a16="http://schemas.microsoft.com/office/drawing/2014/main" id="{4A72020E-2058-4A73-B9A6-6C23412402A6}"/>
            </a:ext>
          </a:extLst>
        </xdr:cNvPr>
        <xdr:cNvSpPr/>
      </xdr:nvSpPr>
      <xdr:spPr>
        <a:xfrm>
          <a:off x="21272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62179</xdr:rowOff>
    </xdr:from>
    <xdr:to>
      <xdr:col>116</xdr:col>
      <xdr:colOff>63500</xdr:colOff>
      <xdr:row>61</xdr:row>
      <xdr:rowOff>75438</xdr:rowOff>
    </xdr:to>
    <xdr:cxnSp macro="">
      <xdr:nvCxnSpPr>
        <xdr:cNvPr id="613" name="直線コネクタ 612">
          <a:extLst>
            <a:ext uri="{FF2B5EF4-FFF2-40B4-BE49-F238E27FC236}">
              <a16:creationId xmlns:a16="http://schemas.microsoft.com/office/drawing/2014/main" id="{535C81B3-62DB-4B56-B48B-C9A0903CB997}"/>
            </a:ext>
          </a:extLst>
        </xdr:cNvPr>
        <xdr:cNvCxnSpPr/>
      </xdr:nvCxnSpPr>
      <xdr:spPr>
        <a:xfrm flipV="1">
          <a:off x="21323300" y="10520629"/>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159512</xdr:rowOff>
    </xdr:from>
    <xdr:to>
      <xdr:col>107</xdr:col>
      <xdr:colOff>101600</xdr:colOff>
      <xdr:row>61</xdr:row>
      <xdr:rowOff>89662</xdr:rowOff>
    </xdr:to>
    <xdr:sp macro="" textlink="">
      <xdr:nvSpPr>
        <xdr:cNvPr id="614" name="楕円 613">
          <a:extLst>
            <a:ext uri="{FF2B5EF4-FFF2-40B4-BE49-F238E27FC236}">
              <a16:creationId xmlns:a16="http://schemas.microsoft.com/office/drawing/2014/main" id="{C4A86EDD-42C5-4009-8B62-30BE67849800}"/>
            </a:ext>
          </a:extLst>
        </xdr:cNvPr>
        <xdr:cNvSpPr/>
      </xdr:nvSpPr>
      <xdr:spPr>
        <a:xfrm>
          <a:off x="20383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38862</xdr:rowOff>
    </xdr:from>
    <xdr:to>
      <xdr:col>111</xdr:col>
      <xdr:colOff>177800</xdr:colOff>
      <xdr:row>61</xdr:row>
      <xdr:rowOff>75438</xdr:rowOff>
    </xdr:to>
    <xdr:cxnSp macro="">
      <xdr:nvCxnSpPr>
        <xdr:cNvPr id="615" name="直線コネクタ 614">
          <a:extLst>
            <a:ext uri="{FF2B5EF4-FFF2-40B4-BE49-F238E27FC236}">
              <a16:creationId xmlns:a16="http://schemas.microsoft.com/office/drawing/2014/main" id="{895ED5A6-B2DD-4C7F-AA9D-6BEDC37F1A0D}"/>
            </a:ext>
          </a:extLst>
        </xdr:cNvPr>
        <xdr:cNvCxnSpPr/>
      </xdr:nvCxnSpPr>
      <xdr:spPr>
        <a:xfrm>
          <a:off x="20434300" y="104973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170028</xdr:rowOff>
    </xdr:from>
    <xdr:to>
      <xdr:col>102</xdr:col>
      <xdr:colOff>165100</xdr:colOff>
      <xdr:row>61</xdr:row>
      <xdr:rowOff>100178</xdr:rowOff>
    </xdr:to>
    <xdr:sp macro="" textlink="">
      <xdr:nvSpPr>
        <xdr:cNvPr id="616" name="楕円 615">
          <a:extLst>
            <a:ext uri="{FF2B5EF4-FFF2-40B4-BE49-F238E27FC236}">
              <a16:creationId xmlns:a16="http://schemas.microsoft.com/office/drawing/2014/main" id="{E27656C6-2780-4396-B44A-4238117FC347}"/>
            </a:ext>
          </a:extLst>
        </xdr:cNvPr>
        <xdr:cNvSpPr/>
      </xdr:nvSpPr>
      <xdr:spPr>
        <a:xfrm>
          <a:off x="19494500" y="104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38862</xdr:rowOff>
    </xdr:from>
    <xdr:to>
      <xdr:col>107</xdr:col>
      <xdr:colOff>50800</xdr:colOff>
      <xdr:row>61</xdr:row>
      <xdr:rowOff>49378</xdr:rowOff>
    </xdr:to>
    <xdr:cxnSp macro="">
      <xdr:nvCxnSpPr>
        <xdr:cNvPr id="617" name="直線コネクタ 616">
          <a:extLst>
            <a:ext uri="{FF2B5EF4-FFF2-40B4-BE49-F238E27FC236}">
              <a16:creationId xmlns:a16="http://schemas.microsoft.com/office/drawing/2014/main" id="{EE0FD210-3222-4DA0-B650-E2C2E170BC76}"/>
            </a:ext>
          </a:extLst>
        </xdr:cNvPr>
        <xdr:cNvCxnSpPr/>
      </xdr:nvCxnSpPr>
      <xdr:spPr>
        <a:xfrm flipV="1">
          <a:off x="19545300" y="1049731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12294</xdr:rowOff>
    </xdr:from>
    <xdr:to>
      <xdr:col>98</xdr:col>
      <xdr:colOff>38100</xdr:colOff>
      <xdr:row>61</xdr:row>
      <xdr:rowOff>113894</xdr:rowOff>
    </xdr:to>
    <xdr:sp macro="" textlink="">
      <xdr:nvSpPr>
        <xdr:cNvPr id="618" name="楕円 617">
          <a:extLst>
            <a:ext uri="{FF2B5EF4-FFF2-40B4-BE49-F238E27FC236}">
              <a16:creationId xmlns:a16="http://schemas.microsoft.com/office/drawing/2014/main" id="{603FFF41-EEFD-4B1D-A1FE-0B800C8CE1D3}"/>
            </a:ext>
          </a:extLst>
        </xdr:cNvPr>
        <xdr:cNvSpPr/>
      </xdr:nvSpPr>
      <xdr:spPr>
        <a:xfrm>
          <a:off x="18605500" y="104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49378</xdr:rowOff>
    </xdr:from>
    <xdr:to>
      <xdr:col>102</xdr:col>
      <xdr:colOff>114300</xdr:colOff>
      <xdr:row>61</xdr:row>
      <xdr:rowOff>63094</xdr:rowOff>
    </xdr:to>
    <xdr:cxnSp macro="">
      <xdr:nvCxnSpPr>
        <xdr:cNvPr id="619" name="直線コネクタ 618">
          <a:extLst>
            <a:ext uri="{FF2B5EF4-FFF2-40B4-BE49-F238E27FC236}">
              <a16:creationId xmlns:a16="http://schemas.microsoft.com/office/drawing/2014/main" id="{08EF088B-4C80-4746-B834-4AF7159F9927}"/>
            </a:ext>
          </a:extLst>
        </xdr:cNvPr>
        <xdr:cNvCxnSpPr/>
      </xdr:nvCxnSpPr>
      <xdr:spPr>
        <a:xfrm flipV="1">
          <a:off x="18656300" y="10507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a:extLst>
            <a:ext uri="{FF2B5EF4-FFF2-40B4-BE49-F238E27FC236}">
              <a16:creationId xmlns:a16="http://schemas.microsoft.com/office/drawing/2014/main" id="{AEBEB80C-E1A6-4E3F-8559-45E6F3ACEE03}"/>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1" name="n_2aveValue【学校施設】&#10;一人当たり面積">
          <a:extLst>
            <a:ext uri="{FF2B5EF4-FFF2-40B4-BE49-F238E27FC236}">
              <a16:creationId xmlns:a16="http://schemas.microsoft.com/office/drawing/2014/main" id="{9B0BCC1F-B1BB-4DC3-BF15-89B706A5BC07}"/>
            </a:ext>
          </a:extLst>
        </xdr:cNvPr>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22" name="n_3aveValue【学校施設】&#10;一人当たり面積">
          <a:extLst>
            <a:ext uri="{FF2B5EF4-FFF2-40B4-BE49-F238E27FC236}">
              <a16:creationId xmlns:a16="http://schemas.microsoft.com/office/drawing/2014/main" id="{FEF58FE5-A8DE-4DC2-8A67-59C6114EEA5C}"/>
            </a:ext>
          </a:extLst>
        </xdr:cNvPr>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623" name="n_4aveValue【学校施設】&#10;一人当たり面積">
          <a:extLst>
            <a:ext uri="{FF2B5EF4-FFF2-40B4-BE49-F238E27FC236}">
              <a16:creationId xmlns:a16="http://schemas.microsoft.com/office/drawing/2014/main" id="{06D4CF6F-2039-4705-A3F1-49135FCF4DB8}"/>
            </a:ext>
          </a:extLst>
        </xdr:cNvPr>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117365</xdr:rowOff>
    </xdr:from>
    <xdr:ext cx="469744" cy="259045"/>
    <xdr:sp macro="" textlink="">
      <xdr:nvSpPr>
        <xdr:cNvPr id="624" name="n_1mainValue【学校施設】&#10;一人当たり面積">
          <a:extLst>
            <a:ext uri="{FF2B5EF4-FFF2-40B4-BE49-F238E27FC236}">
              <a16:creationId xmlns:a16="http://schemas.microsoft.com/office/drawing/2014/main" id="{D4A97879-BE0F-4934-9629-6AFA864688D2}"/>
            </a:ext>
          </a:extLst>
        </xdr:cNvPr>
        <xdr:cNvSpPr txBox="1"/>
      </xdr:nvSpPr>
      <xdr:spPr>
        <a:xfrm>
          <a:off x="2107572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625" name="n_2mainValue【学校施設】&#10;一人当たり面積">
          <a:extLst>
            <a:ext uri="{FF2B5EF4-FFF2-40B4-BE49-F238E27FC236}">
              <a16:creationId xmlns:a16="http://schemas.microsoft.com/office/drawing/2014/main" id="{18E8008C-69A9-44B3-9C82-899FBBB18DF2}"/>
            </a:ext>
          </a:extLst>
        </xdr:cNvPr>
        <xdr:cNvSpPr txBox="1"/>
      </xdr:nvSpPr>
      <xdr:spPr>
        <a:xfrm>
          <a:off x="20199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116705</xdr:rowOff>
    </xdr:from>
    <xdr:ext cx="469744" cy="259045"/>
    <xdr:sp macro="" textlink="">
      <xdr:nvSpPr>
        <xdr:cNvPr id="626" name="n_3mainValue【学校施設】&#10;一人当たり面積">
          <a:extLst>
            <a:ext uri="{FF2B5EF4-FFF2-40B4-BE49-F238E27FC236}">
              <a16:creationId xmlns:a16="http://schemas.microsoft.com/office/drawing/2014/main" id="{9B1A8E11-E419-4AA8-82A1-896AEAC74CE5}"/>
            </a:ext>
          </a:extLst>
        </xdr:cNvPr>
        <xdr:cNvSpPr txBox="1"/>
      </xdr:nvSpPr>
      <xdr:spPr>
        <a:xfrm>
          <a:off x="19310427" y="1023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130421</xdr:rowOff>
    </xdr:from>
    <xdr:ext cx="469744" cy="259045"/>
    <xdr:sp macro="" textlink="">
      <xdr:nvSpPr>
        <xdr:cNvPr id="627" name="n_4mainValue【学校施設】&#10;一人当たり面積">
          <a:extLst>
            <a:ext uri="{FF2B5EF4-FFF2-40B4-BE49-F238E27FC236}">
              <a16:creationId xmlns:a16="http://schemas.microsoft.com/office/drawing/2014/main" id="{E9745B68-7593-4832-BFD0-CA932B2C2834}"/>
            </a:ext>
          </a:extLst>
        </xdr:cNvPr>
        <xdr:cNvSpPr txBox="1"/>
      </xdr:nvSpPr>
      <xdr:spPr>
        <a:xfrm>
          <a:off x="18421427" y="1024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A5C9C2EF-D43E-49A3-BF25-68A23995E0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7616AA8A-ADAD-4D3A-8083-D6096A00E98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2BDD2410-5D14-4BBC-8AED-4FBCA27F623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445F44A5-244C-4615-BBA2-A84E5DA6528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3044F75-FD31-4D25-986A-39BDBC426BF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D21ED84-1243-4F25-BE61-280F7D3A71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1CF339B5-BA19-4602-B73F-1FE7068FAA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AB8C96BF-A57C-471F-A402-AF1A464FAD4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77155548-59B4-4AD5-876A-A22E7BF3BD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EBEBF4FD-51D5-4180-9650-A4A66358743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406366A0-089E-4A26-ADA0-9FCF9A9A4A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6D37C479-2B41-4FD0-99F3-A6BBC48AC1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DB999CE9-297F-41F5-8ED9-94B071EBDD1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F29DFE75-5CAC-4827-ACF1-087BAA9710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1D09952A-D268-41E1-A583-73827C2AAE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EE683279-BB7B-406A-A41A-C71157D5ACD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FF964AD-D8C2-4FEE-A3BE-5B20F9D081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B30BAD22-2251-41E8-8F89-A9494471CC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53502F8F-D54C-47A3-A5EF-2BAF29A019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525E3BEC-9152-4EEF-8589-F17C5D4D4B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70453AE8-6460-491D-A936-F29006C6C3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2B057B57-FC76-4141-9DA0-1813688EC1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7A578721-763A-4E4A-B8A7-B3380CD6FE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6F50264F-D6B2-44F4-AF5D-AE23073312E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958285D-96EC-437A-8884-76035E8249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BA9C4157-583D-483E-8C67-B8AB38B20EC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75D5AD7F-A6C3-4876-8106-148647225C7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525BCB1C-BBCE-4918-9B70-9B7EF1D980C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656FEFCE-71F2-4627-96E6-C0B2BF20832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9D71A8EA-2FAA-4A19-963E-1AAB03580C0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F5591282-0E81-44FF-B836-CCB77A49806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D7C56717-83DE-4CDB-A7BC-7B6999410F0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78AE5D7A-684B-4F36-A2CE-9FDF96CFB98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CA909866-B2C7-419C-87F9-C9A2AD5F616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DD404044-E1AD-45F5-ABD8-033E3D969FD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B44C2E0C-3DBA-4E6C-97FF-A0B4A8E729A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642D3DCA-6068-4DD5-A3DA-8097DA14F7C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77482FB6-FD8E-47A5-8467-805622F1BD0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36C804AE-5D01-4FFA-BB83-89AB270E9C5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927DE089-4249-43F3-A86C-496742EF146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35F8C0A9-AF4C-47BF-95F5-26715582415A}"/>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7D876F03-4615-4D46-849D-9C600688789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2F8897A3-89F4-4D67-9337-6E6ABA05A79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71" name="【公民館】&#10;有形固定資産減価償却率最大値テキスト">
          <a:extLst>
            <a:ext uri="{FF2B5EF4-FFF2-40B4-BE49-F238E27FC236}">
              <a16:creationId xmlns:a16="http://schemas.microsoft.com/office/drawing/2014/main" id="{E826AF60-305E-48F4-AE82-54C422B8687B}"/>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72" name="直線コネクタ 671">
          <a:extLst>
            <a:ext uri="{FF2B5EF4-FFF2-40B4-BE49-F238E27FC236}">
              <a16:creationId xmlns:a16="http://schemas.microsoft.com/office/drawing/2014/main" id="{CA6A83A3-7A01-4594-B13F-BFA995F6B3DE}"/>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73" name="【公民館】&#10;有形固定資産減価償却率平均値テキスト">
          <a:extLst>
            <a:ext uri="{FF2B5EF4-FFF2-40B4-BE49-F238E27FC236}">
              <a16:creationId xmlns:a16="http://schemas.microsoft.com/office/drawing/2014/main" id="{0F82379D-DF2B-45E7-9A54-CF94429FD91C}"/>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フローチャート: 判断 673">
          <a:extLst>
            <a:ext uri="{FF2B5EF4-FFF2-40B4-BE49-F238E27FC236}">
              <a16:creationId xmlns:a16="http://schemas.microsoft.com/office/drawing/2014/main" id="{1EDFF6EB-8303-410B-935B-7F1A6A923816}"/>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a:extLst>
            <a:ext uri="{FF2B5EF4-FFF2-40B4-BE49-F238E27FC236}">
              <a16:creationId xmlns:a16="http://schemas.microsoft.com/office/drawing/2014/main" id="{157546CC-0FCF-47D9-8DD3-15EADAD81EEA}"/>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76" name="フローチャート: 判断 675">
          <a:extLst>
            <a:ext uri="{FF2B5EF4-FFF2-40B4-BE49-F238E27FC236}">
              <a16:creationId xmlns:a16="http://schemas.microsoft.com/office/drawing/2014/main" id="{7BD3DD9B-30A9-4CDC-B1A7-BDC345B9EBC7}"/>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7" name="フローチャート: 判断 676">
          <a:extLst>
            <a:ext uri="{FF2B5EF4-FFF2-40B4-BE49-F238E27FC236}">
              <a16:creationId xmlns:a16="http://schemas.microsoft.com/office/drawing/2014/main" id="{26BABEF7-C683-48F5-BB5F-1E862294A30B}"/>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8" name="フローチャート: 判断 677">
          <a:extLst>
            <a:ext uri="{FF2B5EF4-FFF2-40B4-BE49-F238E27FC236}">
              <a16:creationId xmlns:a16="http://schemas.microsoft.com/office/drawing/2014/main" id="{B09A8697-B3DD-4D0A-9BC8-48F27F701E98}"/>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08C1489-7D66-42CC-A4DB-FE5DCB98012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0ED4DE0-E3CD-485D-B404-B4B2F9F251D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A5D64BA-4F62-4BBD-BF4C-80900CCC0E8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E3C28428-524A-4CED-AD53-7E48CF8B387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2C73919-302F-4CD2-A199-A45B6CC3643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684" name="楕円 683">
          <a:extLst>
            <a:ext uri="{FF2B5EF4-FFF2-40B4-BE49-F238E27FC236}">
              <a16:creationId xmlns:a16="http://schemas.microsoft.com/office/drawing/2014/main" id="{A2DADF90-9CF6-4AD8-84A9-993B7C05194D}"/>
            </a:ext>
          </a:extLst>
        </xdr:cNvPr>
        <xdr:cNvSpPr/>
      </xdr:nvSpPr>
      <xdr:spPr>
        <a:xfrm>
          <a:off x="16268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140988</xdr:rowOff>
    </xdr:from>
    <xdr:ext cx="405111" cy="259045"/>
    <xdr:sp macro="" textlink="">
      <xdr:nvSpPr>
        <xdr:cNvPr id="685" name="【公民館】&#10;有形固定資産減価償却率該当値テキスト">
          <a:extLst>
            <a:ext uri="{FF2B5EF4-FFF2-40B4-BE49-F238E27FC236}">
              <a16:creationId xmlns:a16="http://schemas.microsoft.com/office/drawing/2014/main" id="{8797315F-8F3F-4A44-B6F6-25959B032771}"/>
            </a:ext>
          </a:extLst>
        </xdr:cNvPr>
        <xdr:cNvSpPr txBox="1"/>
      </xdr:nvSpPr>
      <xdr:spPr>
        <a:xfrm>
          <a:off x="16357600"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124461</xdr:rowOff>
    </xdr:from>
    <xdr:to>
      <xdr:col>81</xdr:col>
      <xdr:colOff>101600</xdr:colOff>
      <xdr:row>106</xdr:row>
      <xdr:rowOff>54611</xdr:rowOff>
    </xdr:to>
    <xdr:sp macro="" textlink="">
      <xdr:nvSpPr>
        <xdr:cNvPr id="686" name="楕円 685">
          <a:extLst>
            <a:ext uri="{FF2B5EF4-FFF2-40B4-BE49-F238E27FC236}">
              <a16:creationId xmlns:a16="http://schemas.microsoft.com/office/drawing/2014/main" id="{F5C8A89C-4FB0-4B05-A8B1-6ED336093102}"/>
            </a:ext>
          </a:extLst>
        </xdr:cNvPr>
        <xdr:cNvSpPr/>
      </xdr:nvSpPr>
      <xdr:spPr>
        <a:xfrm>
          <a:off x="15430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3811</xdr:rowOff>
    </xdr:from>
    <xdr:to>
      <xdr:col>85</xdr:col>
      <xdr:colOff>127000</xdr:colOff>
      <xdr:row>106</xdr:row>
      <xdr:rowOff>41911</xdr:rowOff>
    </xdr:to>
    <xdr:cxnSp macro="">
      <xdr:nvCxnSpPr>
        <xdr:cNvPr id="687" name="直線コネクタ 686">
          <a:extLst>
            <a:ext uri="{FF2B5EF4-FFF2-40B4-BE49-F238E27FC236}">
              <a16:creationId xmlns:a16="http://schemas.microsoft.com/office/drawing/2014/main" id="{EDE12FD1-D250-4C73-A726-845B64D2AC3E}"/>
            </a:ext>
          </a:extLst>
        </xdr:cNvPr>
        <xdr:cNvCxnSpPr/>
      </xdr:nvCxnSpPr>
      <xdr:spPr>
        <a:xfrm>
          <a:off x="15481300" y="181775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4445</xdr:rowOff>
    </xdr:from>
    <xdr:to>
      <xdr:col>76</xdr:col>
      <xdr:colOff>165100</xdr:colOff>
      <xdr:row>106</xdr:row>
      <xdr:rowOff>106045</xdr:rowOff>
    </xdr:to>
    <xdr:sp macro="" textlink="">
      <xdr:nvSpPr>
        <xdr:cNvPr id="688" name="楕円 687">
          <a:extLst>
            <a:ext uri="{FF2B5EF4-FFF2-40B4-BE49-F238E27FC236}">
              <a16:creationId xmlns:a16="http://schemas.microsoft.com/office/drawing/2014/main" id="{D108F830-2F98-40FD-B4B4-C85BD14B2DDD}"/>
            </a:ext>
          </a:extLst>
        </xdr:cNvPr>
        <xdr:cNvSpPr/>
      </xdr:nvSpPr>
      <xdr:spPr>
        <a:xfrm>
          <a:off x="14541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3811</xdr:rowOff>
    </xdr:from>
    <xdr:to>
      <xdr:col>81</xdr:col>
      <xdr:colOff>50800</xdr:colOff>
      <xdr:row>106</xdr:row>
      <xdr:rowOff>55245</xdr:rowOff>
    </xdr:to>
    <xdr:cxnSp macro="">
      <xdr:nvCxnSpPr>
        <xdr:cNvPr id="689" name="直線コネクタ 688">
          <a:extLst>
            <a:ext uri="{FF2B5EF4-FFF2-40B4-BE49-F238E27FC236}">
              <a16:creationId xmlns:a16="http://schemas.microsoft.com/office/drawing/2014/main" id="{6E208691-0783-4E25-8E8C-385762BB0061}"/>
            </a:ext>
          </a:extLst>
        </xdr:cNvPr>
        <xdr:cNvCxnSpPr/>
      </xdr:nvCxnSpPr>
      <xdr:spPr>
        <a:xfrm flipV="1">
          <a:off x="14592300" y="181775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164464</xdr:rowOff>
    </xdr:from>
    <xdr:to>
      <xdr:col>72</xdr:col>
      <xdr:colOff>38100</xdr:colOff>
      <xdr:row>106</xdr:row>
      <xdr:rowOff>94614</xdr:rowOff>
    </xdr:to>
    <xdr:sp macro="" textlink="">
      <xdr:nvSpPr>
        <xdr:cNvPr id="690" name="楕円 689">
          <a:extLst>
            <a:ext uri="{FF2B5EF4-FFF2-40B4-BE49-F238E27FC236}">
              <a16:creationId xmlns:a16="http://schemas.microsoft.com/office/drawing/2014/main" id="{B646C338-D58B-4027-B086-9A2B778DE777}"/>
            </a:ext>
          </a:extLst>
        </xdr:cNvPr>
        <xdr:cNvSpPr/>
      </xdr:nvSpPr>
      <xdr:spPr>
        <a:xfrm>
          <a:off x="13652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43814</xdr:rowOff>
    </xdr:from>
    <xdr:to>
      <xdr:col>76</xdr:col>
      <xdr:colOff>114300</xdr:colOff>
      <xdr:row>106</xdr:row>
      <xdr:rowOff>55245</xdr:rowOff>
    </xdr:to>
    <xdr:cxnSp macro="">
      <xdr:nvCxnSpPr>
        <xdr:cNvPr id="691" name="直線コネクタ 690">
          <a:extLst>
            <a:ext uri="{FF2B5EF4-FFF2-40B4-BE49-F238E27FC236}">
              <a16:creationId xmlns:a16="http://schemas.microsoft.com/office/drawing/2014/main" id="{B2A41857-AFDA-4911-82DD-26D8D5F4C026}"/>
            </a:ext>
          </a:extLst>
        </xdr:cNvPr>
        <xdr:cNvCxnSpPr/>
      </xdr:nvCxnSpPr>
      <xdr:spPr>
        <a:xfrm>
          <a:off x="13703300" y="182175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141605</xdr:rowOff>
    </xdr:from>
    <xdr:to>
      <xdr:col>67</xdr:col>
      <xdr:colOff>101600</xdr:colOff>
      <xdr:row>106</xdr:row>
      <xdr:rowOff>71755</xdr:rowOff>
    </xdr:to>
    <xdr:sp macro="" textlink="">
      <xdr:nvSpPr>
        <xdr:cNvPr id="692" name="楕円 691">
          <a:extLst>
            <a:ext uri="{FF2B5EF4-FFF2-40B4-BE49-F238E27FC236}">
              <a16:creationId xmlns:a16="http://schemas.microsoft.com/office/drawing/2014/main" id="{5FEEB16B-6095-4895-B88A-3BCF59408D5D}"/>
            </a:ext>
          </a:extLst>
        </xdr:cNvPr>
        <xdr:cNvSpPr/>
      </xdr:nvSpPr>
      <xdr:spPr>
        <a:xfrm>
          <a:off x="12763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20955</xdr:rowOff>
    </xdr:from>
    <xdr:to>
      <xdr:col>71</xdr:col>
      <xdr:colOff>177800</xdr:colOff>
      <xdr:row>106</xdr:row>
      <xdr:rowOff>43814</xdr:rowOff>
    </xdr:to>
    <xdr:cxnSp macro="">
      <xdr:nvCxnSpPr>
        <xdr:cNvPr id="693" name="直線コネクタ 692">
          <a:extLst>
            <a:ext uri="{FF2B5EF4-FFF2-40B4-BE49-F238E27FC236}">
              <a16:creationId xmlns:a16="http://schemas.microsoft.com/office/drawing/2014/main" id="{6599D43C-F869-448C-B114-F1CD9457EE65}"/>
            </a:ext>
          </a:extLst>
        </xdr:cNvPr>
        <xdr:cNvCxnSpPr/>
      </xdr:nvCxnSpPr>
      <xdr:spPr>
        <a:xfrm>
          <a:off x="12814300" y="181946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694" name="n_1aveValue【公民館】&#10;有形固定資産減価償却率">
          <a:extLst>
            <a:ext uri="{FF2B5EF4-FFF2-40B4-BE49-F238E27FC236}">
              <a16:creationId xmlns:a16="http://schemas.microsoft.com/office/drawing/2014/main" id="{CBF99DDE-5C0F-4A11-A8C4-27B9E30C87B9}"/>
            </a:ext>
          </a:extLst>
        </xdr:cNvPr>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95" name="n_2aveValue【公民館】&#10;有形固定資産減価償却率">
          <a:extLst>
            <a:ext uri="{FF2B5EF4-FFF2-40B4-BE49-F238E27FC236}">
              <a16:creationId xmlns:a16="http://schemas.microsoft.com/office/drawing/2014/main" id="{B8FDEBCD-69A2-4D7A-906A-57789C8DE8AD}"/>
            </a:ext>
          </a:extLst>
        </xdr:cNvPr>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696" name="n_3aveValue【公民館】&#10;有形固定資産減価償却率">
          <a:extLst>
            <a:ext uri="{FF2B5EF4-FFF2-40B4-BE49-F238E27FC236}">
              <a16:creationId xmlns:a16="http://schemas.microsoft.com/office/drawing/2014/main" id="{CC3453DD-2791-4CF0-AC26-5F29168574A6}"/>
            </a:ext>
          </a:extLst>
        </xdr:cNvPr>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7" name="n_4aveValue【公民館】&#10;有形固定資産減価償却率">
          <a:extLst>
            <a:ext uri="{FF2B5EF4-FFF2-40B4-BE49-F238E27FC236}">
              <a16:creationId xmlns:a16="http://schemas.microsoft.com/office/drawing/2014/main" id="{D83B3DF0-6337-4C69-B8BF-2D7D27AC5E01}"/>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45738</xdr:rowOff>
    </xdr:from>
    <xdr:ext cx="405111" cy="259045"/>
    <xdr:sp macro="" textlink="">
      <xdr:nvSpPr>
        <xdr:cNvPr id="698" name="n_1mainValue【公民館】&#10;有形固定資産減価償却率">
          <a:extLst>
            <a:ext uri="{FF2B5EF4-FFF2-40B4-BE49-F238E27FC236}">
              <a16:creationId xmlns:a16="http://schemas.microsoft.com/office/drawing/2014/main" id="{FB792891-FC90-463A-AF76-7E349D7E5EDE}"/>
            </a:ext>
          </a:extLst>
        </xdr:cNvPr>
        <xdr:cNvSpPr txBox="1"/>
      </xdr:nvSpPr>
      <xdr:spPr>
        <a:xfrm>
          <a:off x="152660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97172</xdr:rowOff>
    </xdr:from>
    <xdr:ext cx="405111" cy="259045"/>
    <xdr:sp macro="" textlink="">
      <xdr:nvSpPr>
        <xdr:cNvPr id="699" name="n_2mainValue【公民館】&#10;有形固定資産減価償却率">
          <a:extLst>
            <a:ext uri="{FF2B5EF4-FFF2-40B4-BE49-F238E27FC236}">
              <a16:creationId xmlns:a16="http://schemas.microsoft.com/office/drawing/2014/main" id="{760CD85F-24D0-492F-8820-19048688AAC3}"/>
            </a:ext>
          </a:extLst>
        </xdr:cNvPr>
        <xdr:cNvSpPr txBox="1"/>
      </xdr:nvSpPr>
      <xdr:spPr>
        <a:xfrm>
          <a:off x="14389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85741</xdr:rowOff>
    </xdr:from>
    <xdr:ext cx="405111" cy="259045"/>
    <xdr:sp macro="" textlink="">
      <xdr:nvSpPr>
        <xdr:cNvPr id="700" name="n_3mainValue【公民館】&#10;有形固定資産減価償却率">
          <a:extLst>
            <a:ext uri="{FF2B5EF4-FFF2-40B4-BE49-F238E27FC236}">
              <a16:creationId xmlns:a16="http://schemas.microsoft.com/office/drawing/2014/main" id="{258AD7B4-10E1-4977-AB2D-49F2BCA82CA3}"/>
            </a:ext>
          </a:extLst>
        </xdr:cNvPr>
        <xdr:cNvSpPr txBox="1"/>
      </xdr:nvSpPr>
      <xdr:spPr>
        <a:xfrm>
          <a:off x="13500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62882</xdr:rowOff>
    </xdr:from>
    <xdr:ext cx="405111" cy="259045"/>
    <xdr:sp macro="" textlink="">
      <xdr:nvSpPr>
        <xdr:cNvPr id="701" name="n_4mainValue【公民館】&#10;有形固定資産減価償却率">
          <a:extLst>
            <a:ext uri="{FF2B5EF4-FFF2-40B4-BE49-F238E27FC236}">
              <a16:creationId xmlns:a16="http://schemas.microsoft.com/office/drawing/2014/main" id="{C7B324F5-8A37-4ADA-AE9F-8B2BE31A0740}"/>
            </a:ext>
          </a:extLst>
        </xdr:cNvPr>
        <xdr:cNvSpPr txBox="1"/>
      </xdr:nvSpPr>
      <xdr:spPr>
        <a:xfrm>
          <a:off x="12611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8E124AE-8700-4027-BDED-D17E86AA4B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76EA8DB3-5B38-439B-AAA0-8F6EF09EE7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772588B6-3CB0-4620-8C64-D3E07FAE9C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79887CF3-13DF-4AEA-B50E-BB24E5B8B6C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78D7DB11-66D6-4991-9EAA-2FC063F5A25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524B43F-FFBE-4BE6-AEF7-4AD3978CE14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AE459117-7481-4BE7-B774-E4F51A9FEE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36A149A8-CAF8-4357-8DAD-72D2F74A969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A6792D05-BB3F-4816-804E-50BE12C15A7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88B0059E-F08E-4933-A6EC-D6B557B641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513613AD-221C-4300-A11B-057D6242C9A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133EC087-A613-4882-B98D-701391A7BC5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FBBB144C-26EA-4445-B81B-C7FDB2A5005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8AF9EE65-FE38-4EFC-9346-6F0A2925D93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0A313AF1-7783-4AF9-90B9-91ADD3E9486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ACF31A5A-C938-4512-B229-3E1FF170A8C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473E1DC2-C2EB-46CE-8CF1-373DB8DBE89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2427C0E6-029F-4579-8EF8-D2ACA67D1E7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96293439-5C3D-4E3A-A883-418CA5C010C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2F741DEC-76BB-4D65-9CB4-A02F4C4FFE2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7E21536E-A527-46F1-AD2E-D0F6843DF6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23" name="直線コネクタ 722">
          <a:extLst>
            <a:ext uri="{FF2B5EF4-FFF2-40B4-BE49-F238E27FC236}">
              <a16:creationId xmlns:a16="http://schemas.microsoft.com/office/drawing/2014/main" id="{5C8D0FFF-05D4-4E9B-B727-98F33E7830E2}"/>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4" name="【公民館】&#10;一人当たり面積最小値テキスト">
          <a:extLst>
            <a:ext uri="{FF2B5EF4-FFF2-40B4-BE49-F238E27FC236}">
              <a16:creationId xmlns:a16="http://schemas.microsoft.com/office/drawing/2014/main" id="{F378914F-53AC-4C1E-91D9-69B93B09F0B4}"/>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5" name="直線コネクタ 724">
          <a:extLst>
            <a:ext uri="{FF2B5EF4-FFF2-40B4-BE49-F238E27FC236}">
              <a16:creationId xmlns:a16="http://schemas.microsoft.com/office/drawing/2014/main" id="{C9BFBD92-7A47-4C19-A911-CB3E16E16D81}"/>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6" name="【公民館】&#10;一人当たり面積最大値テキスト">
          <a:extLst>
            <a:ext uri="{FF2B5EF4-FFF2-40B4-BE49-F238E27FC236}">
              <a16:creationId xmlns:a16="http://schemas.microsoft.com/office/drawing/2014/main" id="{4E059B8B-E640-4736-A7FA-BAD15068C26D}"/>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a:extLst>
            <a:ext uri="{FF2B5EF4-FFF2-40B4-BE49-F238E27FC236}">
              <a16:creationId xmlns:a16="http://schemas.microsoft.com/office/drawing/2014/main" id="{50E48194-D4CF-4232-960A-43BAFFADCC74}"/>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728" name="【公民館】&#10;一人当たり面積平均値テキスト">
          <a:extLst>
            <a:ext uri="{FF2B5EF4-FFF2-40B4-BE49-F238E27FC236}">
              <a16:creationId xmlns:a16="http://schemas.microsoft.com/office/drawing/2014/main" id="{EE21A277-0265-4AE0-9866-9EB1EC7F0205}"/>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9" name="フローチャート: 判断 728">
          <a:extLst>
            <a:ext uri="{FF2B5EF4-FFF2-40B4-BE49-F238E27FC236}">
              <a16:creationId xmlns:a16="http://schemas.microsoft.com/office/drawing/2014/main" id="{304B9724-49BB-46C5-835A-8415166E98B9}"/>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30" name="フローチャート: 判断 729">
          <a:extLst>
            <a:ext uri="{FF2B5EF4-FFF2-40B4-BE49-F238E27FC236}">
              <a16:creationId xmlns:a16="http://schemas.microsoft.com/office/drawing/2014/main" id="{4043345D-AF12-4C4E-8665-0F64B67644FB}"/>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31" name="フローチャート: 判断 730">
          <a:extLst>
            <a:ext uri="{FF2B5EF4-FFF2-40B4-BE49-F238E27FC236}">
              <a16:creationId xmlns:a16="http://schemas.microsoft.com/office/drawing/2014/main" id="{7C1075E0-6443-458C-9B29-469644FF0899}"/>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32" name="フローチャート: 判断 731">
          <a:extLst>
            <a:ext uri="{FF2B5EF4-FFF2-40B4-BE49-F238E27FC236}">
              <a16:creationId xmlns:a16="http://schemas.microsoft.com/office/drawing/2014/main" id="{C6F8D658-093F-4709-9C50-458E2ECEA84A}"/>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33" name="フローチャート: 判断 732">
          <a:extLst>
            <a:ext uri="{FF2B5EF4-FFF2-40B4-BE49-F238E27FC236}">
              <a16:creationId xmlns:a16="http://schemas.microsoft.com/office/drawing/2014/main" id="{4386A0FE-1FE8-4060-BF84-42247D9367ED}"/>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FC36D70-1171-4817-B83A-F28E2311711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3D33CE5-03F2-46D5-9077-9E656D25468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149D06F-BB94-4A52-8FDC-8FC00BB1065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39ACA94-2A0E-4745-ABD3-A836A25C78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63CCB7D-AF22-4432-8777-B11CD6D998D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59689</xdr:rowOff>
    </xdr:from>
    <xdr:to>
      <xdr:col>116</xdr:col>
      <xdr:colOff>114300</xdr:colOff>
      <xdr:row>104</xdr:row>
      <xdr:rowOff>161289</xdr:rowOff>
    </xdr:to>
    <xdr:sp macro="" textlink="">
      <xdr:nvSpPr>
        <xdr:cNvPr id="739" name="楕円 738">
          <a:extLst>
            <a:ext uri="{FF2B5EF4-FFF2-40B4-BE49-F238E27FC236}">
              <a16:creationId xmlns:a16="http://schemas.microsoft.com/office/drawing/2014/main" id="{206A61AD-50CA-41E3-84BA-F26E2A755282}"/>
            </a:ext>
          </a:extLst>
        </xdr:cNvPr>
        <xdr:cNvSpPr/>
      </xdr:nvSpPr>
      <xdr:spPr>
        <a:xfrm>
          <a:off x="22110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82566</xdr:rowOff>
    </xdr:from>
    <xdr:ext cx="469744" cy="259045"/>
    <xdr:sp macro="" textlink="">
      <xdr:nvSpPr>
        <xdr:cNvPr id="740" name="【公民館】&#10;一人当たり面積該当値テキスト">
          <a:extLst>
            <a:ext uri="{FF2B5EF4-FFF2-40B4-BE49-F238E27FC236}">
              <a16:creationId xmlns:a16="http://schemas.microsoft.com/office/drawing/2014/main" id="{AB3B5FEB-3827-4985-8F6D-BD93324BAF72}"/>
            </a:ext>
          </a:extLst>
        </xdr:cNvPr>
        <xdr:cNvSpPr txBox="1"/>
      </xdr:nvSpPr>
      <xdr:spPr>
        <a:xfrm>
          <a:off x="22199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68835</xdr:rowOff>
    </xdr:from>
    <xdr:to>
      <xdr:col>112</xdr:col>
      <xdr:colOff>38100</xdr:colOff>
      <xdr:row>104</xdr:row>
      <xdr:rowOff>170435</xdr:rowOff>
    </xdr:to>
    <xdr:sp macro="" textlink="">
      <xdr:nvSpPr>
        <xdr:cNvPr id="741" name="楕円 740">
          <a:extLst>
            <a:ext uri="{FF2B5EF4-FFF2-40B4-BE49-F238E27FC236}">
              <a16:creationId xmlns:a16="http://schemas.microsoft.com/office/drawing/2014/main" id="{1E8AC2FB-3E0D-4A83-A88E-FFFB9643A6DF}"/>
            </a:ext>
          </a:extLst>
        </xdr:cNvPr>
        <xdr:cNvSpPr/>
      </xdr:nvSpPr>
      <xdr:spPr>
        <a:xfrm>
          <a:off x="21272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110489</xdr:rowOff>
    </xdr:from>
    <xdr:to>
      <xdr:col>116</xdr:col>
      <xdr:colOff>63500</xdr:colOff>
      <xdr:row>104</xdr:row>
      <xdr:rowOff>119635</xdr:rowOff>
    </xdr:to>
    <xdr:cxnSp macro="">
      <xdr:nvCxnSpPr>
        <xdr:cNvPr id="742" name="直線コネクタ 741">
          <a:extLst>
            <a:ext uri="{FF2B5EF4-FFF2-40B4-BE49-F238E27FC236}">
              <a16:creationId xmlns:a16="http://schemas.microsoft.com/office/drawing/2014/main" id="{C4F354D9-0726-4676-B0DE-523157C01595}"/>
            </a:ext>
          </a:extLst>
        </xdr:cNvPr>
        <xdr:cNvCxnSpPr/>
      </xdr:nvCxnSpPr>
      <xdr:spPr>
        <a:xfrm flipV="1">
          <a:off x="21323300" y="1794128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75692</xdr:rowOff>
    </xdr:from>
    <xdr:to>
      <xdr:col>107</xdr:col>
      <xdr:colOff>101600</xdr:colOff>
      <xdr:row>105</xdr:row>
      <xdr:rowOff>5842</xdr:rowOff>
    </xdr:to>
    <xdr:sp macro="" textlink="">
      <xdr:nvSpPr>
        <xdr:cNvPr id="743" name="楕円 742">
          <a:extLst>
            <a:ext uri="{FF2B5EF4-FFF2-40B4-BE49-F238E27FC236}">
              <a16:creationId xmlns:a16="http://schemas.microsoft.com/office/drawing/2014/main" id="{9754C810-E8B6-400E-BC53-27C574953164}"/>
            </a:ext>
          </a:extLst>
        </xdr:cNvPr>
        <xdr:cNvSpPr/>
      </xdr:nvSpPr>
      <xdr:spPr>
        <a:xfrm>
          <a:off x="20383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119635</xdr:rowOff>
    </xdr:from>
    <xdr:to>
      <xdr:col>111</xdr:col>
      <xdr:colOff>177800</xdr:colOff>
      <xdr:row>104</xdr:row>
      <xdr:rowOff>126492</xdr:rowOff>
    </xdr:to>
    <xdr:cxnSp macro="">
      <xdr:nvCxnSpPr>
        <xdr:cNvPr id="744" name="直線コネクタ 743">
          <a:extLst>
            <a:ext uri="{FF2B5EF4-FFF2-40B4-BE49-F238E27FC236}">
              <a16:creationId xmlns:a16="http://schemas.microsoft.com/office/drawing/2014/main" id="{CF333080-AE8E-42D4-B0FD-2A228C0B09A0}"/>
            </a:ext>
          </a:extLst>
        </xdr:cNvPr>
        <xdr:cNvCxnSpPr/>
      </xdr:nvCxnSpPr>
      <xdr:spPr>
        <a:xfrm flipV="1">
          <a:off x="20434300" y="179504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745" name="楕円 744">
          <a:extLst>
            <a:ext uri="{FF2B5EF4-FFF2-40B4-BE49-F238E27FC236}">
              <a16:creationId xmlns:a16="http://schemas.microsoft.com/office/drawing/2014/main" id="{362AEECB-351B-45B4-A62B-D65BC81C91F8}"/>
            </a:ext>
          </a:extLst>
        </xdr:cNvPr>
        <xdr:cNvSpPr/>
      </xdr:nvSpPr>
      <xdr:spPr>
        <a:xfrm>
          <a:off x="19494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126492</xdr:rowOff>
    </xdr:from>
    <xdr:to>
      <xdr:col>107</xdr:col>
      <xdr:colOff>50800</xdr:colOff>
      <xdr:row>104</xdr:row>
      <xdr:rowOff>135637</xdr:rowOff>
    </xdr:to>
    <xdr:cxnSp macro="">
      <xdr:nvCxnSpPr>
        <xdr:cNvPr id="746" name="直線コネクタ 745">
          <a:extLst>
            <a:ext uri="{FF2B5EF4-FFF2-40B4-BE49-F238E27FC236}">
              <a16:creationId xmlns:a16="http://schemas.microsoft.com/office/drawing/2014/main" id="{EFBFF912-3C1A-4E81-9B8E-367ECF756F5E}"/>
            </a:ext>
          </a:extLst>
        </xdr:cNvPr>
        <xdr:cNvCxnSpPr/>
      </xdr:nvCxnSpPr>
      <xdr:spPr>
        <a:xfrm flipV="1">
          <a:off x="19545300" y="179572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93980</xdr:rowOff>
    </xdr:from>
    <xdr:to>
      <xdr:col>98</xdr:col>
      <xdr:colOff>38100</xdr:colOff>
      <xdr:row>105</xdr:row>
      <xdr:rowOff>24130</xdr:rowOff>
    </xdr:to>
    <xdr:sp macro="" textlink="">
      <xdr:nvSpPr>
        <xdr:cNvPr id="747" name="楕円 746">
          <a:extLst>
            <a:ext uri="{FF2B5EF4-FFF2-40B4-BE49-F238E27FC236}">
              <a16:creationId xmlns:a16="http://schemas.microsoft.com/office/drawing/2014/main" id="{7175B938-3BCE-4D9D-B3E8-16B3E060C405}"/>
            </a:ext>
          </a:extLst>
        </xdr:cNvPr>
        <xdr:cNvSpPr/>
      </xdr:nvSpPr>
      <xdr:spPr>
        <a:xfrm>
          <a:off x="18605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135637</xdr:rowOff>
    </xdr:from>
    <xdr:to>
      <xdr:col>102</xdr:col>
      <xdr:colOff>114300</xdr:colOff>
      <xdr:row>104</xdr:row>
      <xdr:rowOff>144780</xdr:rowOff>
    </xdr:to>
    <xdr:cxnSp macro="">
      <xdr:nvCxnSpPr>
        <xdr:cNvPr id="748" name="直線コネクタ 747">
          <a:extLst>
            <a:ext uri="{FF2B5EF4-FFF2-40B4-BE49-F238E27FC236}">
              <a16:creationId xmlns:a16="http://schemas.microsoft.com/office/drawing/2014/main" id="{F5F7F6B9-0506-46A8-9E1B-55A6DBA1D146}"/>
            </a:ext>
          </a:extLst>
        </xdr:cNvPr>
        <xdr:cNvCxnSpPr/>
      </xdr:nvCxnSpPr>
      <xdr:spPr>
        <a:xfrm flipV="1">
          <a:off x="18656300" y="179664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749" name="n_1aveValue【公民館】&#10;一人当たり面積">
          <a:extLst>
            <a:ext uri="{FF2B5EF4-FFF2-40B4-BE49-F238E27FC236}">
              <a16:creationId xmlns:a16="http://schemas.microsoft.com/office/drawing/2014/main" id="{AA4D4E2D-5F46-4A5B-A667-18A24C9EC1A2}"/>
            </a:ext>
          </a:extLst>
        </xdr:cNvPr>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750" name="n_2aveValue【公民館】&#10;一人当たり面積">
          <a:extLst>
            <a:ext uri="{FF2B5EF4-FFF2-40B4-BE49-F238E27FC236}">
              <a16:creationId xmlns:a16="http://schemas.microsoft.com/office/drawing/2014/main" id="{117551C0-754B-4CE1-8549-C387E0170A36}"/>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751" name="n_3aveValue【公民館】&#10;一人当たり面積">
          <a:extLst>
            <a:ext uri="{FF2B5EF4-FFF2-40B4-BE49-F238E27FC236}">
              <a16:creationId xmlns:a16="http://schemas.microsoft.com/office/drawing/2014/main" id="{978077DF-5237-4729-BA8B-D0B72F6C4BEB}"/>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752" name="n_4aveValue【公民館】&#10;一人当たり面積">
          <a:extLst>
            <a:ext uri="{FF2B5EF4-FFF2-40B4-BE49-F238E27FC236}">
              <a16:creationId xmlns:a16="http://schemas.microsoft.com/office/drawing/2014/main" id="{7B006C9A-9C3D-4615-B0B9-F56E03C79FEA}"/>
            </a:ext>
          </a:extLst>
        </xdr:cNvPr>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15512</xdr:rowOff>
    </xdr:from>
    <xdr:ext cx="469744" cy="259045"/>
    <xdr:sp macro="" textlink="">
      <xdr:nvSpPr>
        <xdr:cNvPr id="753" name="n_1mainValue【公民館】&#10;一人当たり面積">
          <a:extLst>
            <a:ext uri="{FF2B5EF4-FFF2-40B4-BE49-F238E27FC236}">
              <a16:creationId xmlns:a16="http://schemas.microsoft.com/office/drawing/2014/main" id="{C91BECBB-FCBF-4653-AD5C-8128D3EF8050}"/>
            </a:ext>
          </a:extLst>
        </xdr:cNvPr>
        <xdr:cNvSpPr txBox="1"/>
      </xdr:nvSpPr>
      <xdr:spPr>
        <a:xfrm>
          <a:off x="21075727" y="176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754" name="n_2mainValue【公民館】&#10;一人当たり面積">
          <a:extLst>
            <a:ext uri="{FF2B5EF4-FFF2-40B4-BE49-F238E27FC236}">
              <a16:creationId xmlns:a16="http://schemas.microsoft.com/office/drawing/2014/main" id="{B021BD3F-4162-422D-A315-528AC74A75EE}"/>
            </a:ext>
          </a:extLst>
        </xdr:cNvPr>
        <xdr:cNvSpPr txBox="1"/>
      </xdr:nvSpPr>
      <xdr:spPr>
        <a:xfrm>
          <a:off x="20199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755" name="n_3mainValue【公民館】&#10;一人当たり面積">
          <a:extLst>
            <a:ext uri="{FF2B5EF4-FFF2-40B4-BE49-F238E27FC236}">
              <a16:creationId xmlns:a16="http://schemas.microsoft.com/office/drawing/2014/main" id="{70D90F30-610D-4B25-A485-3A29E17AD4D6}"/>
            </a:ext>
          </a:extLst>
        </xdr:cNvPr>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40657</xdr:rowOff>
    </xdr:from>
    <xdr:ext cx="469744" cy="259045"/>
    <xdr:sp macro="" textlink="">
      <xdr:nvSpPr>
        <xdr:cNvPr id="756" name="n_4mainValue【公民館】&#10;一人当たり面積">
          <a:extLst>
            <a:ext uri="{FF2B5EF4-FFF2-40B4-BE49-F238E27FC236}">
              <a16:creationId xmlns:a16="http://schemas.microsoft.com/office/drawing/2014/main" id="{BEF8C491-12F8-464D-A277-DB6918D31756}"/>
            </a:ext>
          </a:extLst>
        </xdr:cNvPr>
        <xdr:cNvSpPr txBox="1"/>
      </xdr:nvSpPr>
      <xdr:spPr>
        <a:xfrm>
          <a:off x="18421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22FBE5DC-9B40-457F-AE6B-8D273ADF8D3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90812EA-5FC6-45A3-8BED-6EC965CBD6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F6F3D9EF-7A16-42B4-9AB5-D716FF557B0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橋りょう・トンネルである。一方、特に低くなっている施設は、学校施設である。公営住宅については、当市は１１施設を保有しており、そのうち１０施設が築３０年以上経過し、老朽化が進行している。そのうち、１施設は令和５年度に解体を行う。今後は、「長期修繕計画」の策定を行い、公共施設等総合管理計画との整合性をとりながら、老朽化の程度や利用状況等を考慮したうえで除却を行う等、計画的な維持管理と効率的な施設更新を推進していく。橋りょう・トンネルについては、各所老朽化が進行しており、順番に長寿命化対策を行っている。学校施設については、小・中学校あわせて９校保有しており、９校中４校は築３０年以上経過した施設であるが、その他５校中３校は、平成１１年・１９年・２３年にそれぞれ建て替えを行っており、類似団体と比較し低い値となった要因であると考えられる。令和元年度まで有形固定資産減価償却率が高い状態であった、認定こども園・幼稚園・保育所については、３施設を１施設に統合したことにより減少した。今後も平成２７年３月に策定された「子ども・子育て支援事業計画」に沿って地域ごとのニーズを把握しながら、適切に保育サービスを提供できるように努める。また、道路については、一人当たりの道路延長が類似団体の中でも比較的長い。当市は、類似団体の中でも人口が少ないが、人口密度が高く、区画整理等も行っていることから、道路整備距離が伸びた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58E2094-221C-40BA-A3E0-8321519EA6B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013395-1B83-4925-B1B4-2BFB18BFA6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FCB020-943A-4241-B3BC-C30FEA6A46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E6159D-7171-4FDE-B4DF-B2050A3FC0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765001-1397-491E-8B2D-8D73035F4FE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7DC93E-FFA0-4B16-8EA4-1118518DBF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87B340-08C7-4450-8386-59780DBD85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836EBE-8040-4155-A028-1CC2A68D61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505760-96A4-4065-B189-BE7ABDE55F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E22872-AF94-4DBF-84D0-FA9B9E5D3B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26,890
26,506
71.40
14,811,289
13,783,106
983,293
7,748,983
10,537,879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092071-919B-440E-8ECD-B96A497C8B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18A5D3-07AB-4017-8192-0F2B2D4C3B2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2E5898-CDA6-4488-B4DF-921B78501E0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C76A83-1F03-4CB5-B82F-0B32037C1F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0B9071-C729-4631-A944-AD7AAC0DA8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9EBF02A-3CEB-417E-8889-6E0C7584C69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64A595E-4F36-47ED-8A40-C8F05F09E0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96A9C9-BC85-4C1E-86D0-145A4371D2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7DCF23-CB0A-40B4-8AE9-3D497D91BC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3D0836-3A57-43B8-8EAE-D05EF3CD784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71632E1-8500-4C15-8410-925C50307B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766446-9B89-4C12-B400-F1993BADE9F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F188B5-5675-43BA-86AC-5987C08377D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160847-A825-4202-9B95-C8DF2F2EF61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A4409C-5F22-43A5-A9EC-B73AD36F7D8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B1BF7E-B02E-4DFB-B12F-6D79950A195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31136C9-CDF3-4FBC-B71C-711FB533EC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515611-D9C8-443A-839B-85881420ABB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1F6AEF-A414-4C41-81AD-932BC6E2C90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EC22D97-09F3-45BF-8BDD-32CCB70F371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82A5BC6-0F95-4192-BE7D-D239623571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4EF534-20D4-46BA-8B7E-94DF3393C32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C17FB89-4CCC-454C-91BF-8530FE7520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533D35-5E0E-4589-A36D-D12BFE75F0B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6420CD-39C2-452B-BC2E-0C2C0115837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10EB02-22F6-4927-B48F-4224117A180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494C2A4-CA62-4178-AE8A-BE31F96F6C5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5B1FA6-34C4-4126-9013-6A392A562CA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66AA81E-6FA5-49FD-86F9-0457B85C832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36E0672-A674-40E4-93A7-A1EB4D1ADDD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3A4559-1AD3-45B9-96F2-F91A2B8862F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AB5C4D5-CFDD-4E96-85EE-B962B2C2E00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8DDE85F-8BC9-41F4-B32F-6EEAA7EDBF6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2598489-2217-4AC2-AC4D-C599A800195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8665A7A-5AFA-44CC-8549-D85E0459351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77C8C39-E5AA-4278-A419-3B891969727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C0991BB-948C-4B73-A271-D7953448B31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8F7C330-664C-4EC9-9B70-CE4A439027C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4FD5E86-CA1B-438F-BDF6-EBA79547BC1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5733CF5-D7F0-4AD6-BA80-9169E360F5A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7F10A1A-3395-4D9E-B039-6D6210ECCAB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B459D69-B715-4014-81D6-A06EAC6FB80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8BDD3E0-8F01-4086-8A64-C7095F80C52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977C90B-574F-4E42-A465-3272C8E9377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410095F-D36F-49C3-BD57-332AFA95FBE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F186B16-D7DF-4752-A28B-48D1900D3F4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740EFCD-9D4A-446E-9A9B-513C70855B50}"/>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8438643-AA3F-406C-B138-1CBB4742D86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B52DCD4-A402-464C-8FD4-8A3472FAE85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FB198ED8-A4FC-439F-8027-5DAE87090E3B}"/>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6B02ADCA-A69B-4DCB-A9B6-835A6BE276E1}"/>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a:extLst>
            <a:ext uri="{FF2B5EF4-FFF2-40B4-BE49-F238E27FC236}">
              <a16:creationId xmlns:a16="http://schemas.microsoft.com/office/drawing/2014/main" id="{11623C69-B6A5-4C69-9367-62134B1DCC55}"/>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4C2D45A2-262F-4673-9CC8-5F0F7D000807}"/>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220A11CE-BCBF-4DA2-8851-2C23D99BE70E}"/>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F3DE920-9A88-45DC-82F6-1773A9074239}"/>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51F0FAAF-4D3D-4E90-BCA0-FB301C4F53A1}"/>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342272A4-3853-4C3D-8C43-8DEE012BF1C1}"/>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EF62090-A29D-4CCD-B3C8-32B3CE34BBC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1AE2ABC-59F0-4A34-88F5-BC56A919B4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511F984-2054-4F31-907D-CDE55E57AF4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BA0F824-AC17-48F4-8021-15DEA7F1BCE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9437013-124D-4769-A705-12D27EA8B8A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40096</xdr:rowOff>
    </xdr:from>
    <xdr:to>
      <xdr:col>24</xdr:col>
      <xdr:colOff>114300</xdr:colOff>
      <xdr:row>36</xdr:row>
      <xdr:rowOff>141696</xdr:rowOff>
    </xdr:to>
    <xdr:sp macro="" textlink="">
      <xdr:nvSpPr>
        <xdr:cNvPr id="74" name="楕円 73">
          <a:extLst>
            <a:ext uri="{FF2B5EF4-FFF2-40B4-BE49-F238E27FC236}">
              <a16:creationId xmlns:a16="http://schemas.microsoft.com/office/drawing/2014/main" id="{6933FEF1-4D93-432C-8CC7-5967279E704A}"/>
            </a:ext>
          </a:extLst>
        </xdr:cNvPr>
        <xdr:cNvSpPr/>
      </xdr:nvSpPr>
      <xdr:spPr>
        <a:xfrm>
          <a:off x="45847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62973</xdr:rowOff>
    </xdr:from>
    <xdr:ext cx="405111" cy="259045"/>
    <xdr:sp macro="" textlink="">
      <xdr:nvSpPr>
        <xdr:cNvPr id="75" name="【図書館】&#10;有形固定資産減価償却率該当値テキスト">
          <a:extLst>
            <a:ext uri="{FF2B5EF4-FFF2-40B4-BE49-F238E27FC236}">
              <a16:creationId xmlns:a16="http://schemas.microsoft.com/office/drawing/2014/main" id="{29D1B089-E05F-4890-830A-AB951C2704EC}"/>
            </a:ext>
          </a:extLst>
        </xdr:cNvPr>
        <xdr:cNvSpPr txBox="1"/>
      </xdr:nvSpPr>
      <xdr:spPr>
        <a:xfrm>
          <a:off x="4673600" y="606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5806</xdr:rowOff>
    </xdr:from>
    <xdr:to>
      <xdr:col>20</xdr:col>
      <xdr:colOff>38100</xdr:colOff>
      <xdr:row>36</xdr:row>
      <xdr:rowOff>107406</xdr:rowOff>
    </xdr:to>
    <xdr:sp macro="" textlink="">
      <xdr:nvSpPr>
        <xdr:cNvPr id="76" name="楕円 75">
          <a:extLst>
            <a:ext uri="{FF2B5EF4-FFF2-40B4-BE49-F238E27FC236}">
              <a16:creationId xmlns:a16="http://schemas.microsoft.com/office/drawing/2014/main" id="{4004A54E-B977-48AF-8A9C-AE6FCB4D355B}"/>
            </a:ext>
          </a:extLst>
        </xdr:cNvPr>
        <xdr:cNvSpPr/>
      </xdr:nvSpPr>
      <xdr:spPr>
        <a:xfrm>
          <a:off x="3746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56606</xdr:rowOff>
    </xdr:from>
    <xdr:to>
      <xdr:col>24</xdr:col>
      <xdr:colOff>63500</xdr:colOff>
      <xdr:row>36</xdr:row>
      <xdr:rowOff>90896</xdr:rowOff>
    </xdr:to>
    <xdr:cxnSp macro="">
      <xdr:nvCxnSpPr>
        <xdr:cNvPr id="77" name="直線コネクタ 76">
          <a:extLst>
            <a:ext uri="{FF2B5EF4-FFF2-40B4-BE49-F238E27FC236}">
              <a16:creationId xmlns:a16="http://schemas.microsoft.com/office/drawing/2014/main" id="{09C569AB-70F5-4F6B-A192-103E5875E7C0}"/>
            </a:ext>
          </a:extLst>
        </xdr:cNvPr>
        <xdr:cNvCxnSpPr/>
      </xdr:nvCxnSpPr>
      <xdr:spPr>
        <a:xfrm>
          <a:off x="3797300" y="62288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144599</xdr:rowOff>
    </xdr:from>
    <xdr:to>
      <xdr:col>15</xdr:col>
      <xdr:colOff>101600</xdr:colOff>
      <xdr:row>36</xdr:row>
      <xdr:rowOff>74749</xdr:rowOff>
    </xdr:to>
    <xdr:sp macro="" textlink="">
      <xdr:nvSpPr>
        <xdr:cNvPr id="78" name="楕円 77">
          <a:extLst>
            <a:ext uri="{FF2B5EF4-FFF2-40B4-BE49-F238E27FC236}">
              <a16:creationId xmlns:a16="http://schemas.microsoft.com/office/drawing/2014/main" id="{F0772E27-3F43-43A3-959C-FDE810BA5744}"/>
            </a:ext>
          </a:extLst>
        </xdr:cNvPr>
        <xdr:cNvSpPr/>
      </xdr:nvSpPr>
      <xdr:spPr>
        <a:xfrm>
          <a:off x="2857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23949</xdr:rowOff>
    </xdr:from>
    <xdr:to>
      <xdr:col>19</xdr:col>
      <xdr:colOff>177800</xdr:colOff>
      <xdr:row>36</xdr:row>
      <xdr:rowOff>56606</xdr:rowOff>
    </xdr:to>
    <xdr:cxnSp macro="">
      <xdr:nvCxnSpPr>
        <xdr:cNvPr id="79" name="直線コネクタ 78">
          <a:extLst>
            <a:ext uri="{FF2B5EF4-FFF2-40B4-BE49-F238E27FC236}">
              <a16:creationId xmlns:a16="http://schemas.microsoft.com/office/drawing/2014/main" id="{8319FD4A-7EB7-4EDC-824C-3A8F44B39CA7}"/>
            </a:ext>
          </a:extLst>
        </xdr:cNvPr>
        <xdr:cNvCxnSpPr/>
      </xdr:nvCxnSpPr>
      <xdr:spPr>
        <a:xfrm>
          <a:off x="2908300" y="619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108676</xdr:rowOff>
    </xdr:from>
    <xdr:to>
      <xdr:col>10</xdr:col>
      <xdr:colOff>165100</xdr:colOff>
      <xdr:row>36</xdr:row>
      <xdr:rowOff>38826</xdr:rowOff>
    </xdr:to>
    <xdr:sp macro="" textlink="">
      <xdr:nvSpPr>
        <xdr:cNvPr id="80" name="楕円 79">
          <a:extLst>
            <a:ext uri="{FF2B5EF4-FFF2-40B4-BE49-F238E27FC236}">
              <a16:creationId xmlns:a16="http://schemas.microsoft.com/office/drawing/2014/main" id="{EF3D83E8-5E03-4D91-8500-AC536FEA6391}"/>
            </a:ext>
          </a:extLst>
        </xdr:cNvPr>
        <xdr:cNvSpPr/>
      </xdr:nvSpPr>
      <xdr:spPr>
        <a:xfrm>
          <a:off x="1968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159476</xdr:rowOff>
    </xdr:from>
    <xdr:to>
      <xdr:col>15</xdr:col>
      <xdr:colOff>50800</xdr:colOff>
      <xdr:row>36</xdr:row>
      <xdr:rowOff>23949</xdr:rowOff>
    </xdr:to>
    <xdr:cxnSp macro="">
      <xdr:nvCxnSpPr>
        <xdr:cNvPr id="81" name="直線コネクタ 80">
          <a:extLst>
            <a:ext uri="{FF2B5EF4-FFF2-40B4-BE49-F238E27FC236}">
              <a16:creationId xmlns:a16="http://schemas.microsoft.com/office/drawing/2014/main" id="{37C3E889-F6DA-4309-BF25-1BEF989D7A37}"/>
            </a:ext>
          </a:extLst>
        </xdr:cNvPr>
        <xdr:cNvCxnSpPr/>
      </xdr:nvCxnSpPr>
      <xdr:spPr>
        <a:xfrm>
          <a:off x="2019300" y="61602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72753</xdr:rowOff>
    </xdr:from>
    <xdr:to>
      <xdr:col>6</xdr:col>
      <xdr:colOff>38100</xdr:colOff>
      <xdr:row>36</xdr:row>
      <xdr:rowOff>2903</xdr:rowOff>
    </xdr:to>
    <xdr:sp macro="" textlink="">
      <xdr:nvSpPr>
        <xdr:cNvPr id="82" name="楕円 81">
          <a:extLst>
            <a:ext uri="{FF2B5EF4-FFF2-40B4-BE49-F238E27FC236}">
              <a16:creationId xmlns:a16="http://schemas.microsoft.com/office/drawing/2014/main" id="{ED9DAFBB-1231-4E19-B731-C440114201FF}"/>
            </a:ext>
          </a:extLst>
        </xdr:cNvPr>
        <xdr:cNvSpPr/>
      </xdr:nvSpPr>
      <xdr:spPr>
        <a:xfrm>
          <a:off x="1079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123553</xdr:rowOff>
    </xdr:from>
    <xdr:to>
      <xdr:col>10</xdr:col>
      <xdr:colOff>114300</xdr:colOff>
      <xdr:row>35</xdr:row>
      <xdr:rowOff>159476</xdr:rowOff>
    </xdr:to>
    <xdr:cxnSp macro="">
      <xdr:nvCxnSpPr>
        <xdr:cNvPr id="83" name="直線コネクタ 82">
          <a:extLst>
            <a:ext uri="{FF2B5EF4-FFF2-40B4-BE49-F238E27FC236}">
              <a16:creationId xmlns:a16="http://schemas.microsoft.com/office/drawing/2014/main" id="{D0BDAAFF-A318-4E81-ADA9-236492448B5E}"/>
            </a:ext>
          </a:extLst>
        </xdr:cNvPr>
        <xdr:cNvCxnSpPr/>
      </xdr:nvCxnSpPr>
      <xdr:spPr>
        <a:xfrm>
          <a:off x="1130300" y="61243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E340C501-324E-4CED-B322-A86E920E88F9}"/>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a:extLst>
            <a:ext uri="{FF2B5EF4-FFF2-40B4-BE49-F238E27FC236}">
              <a16:creationId xmlns:a16="http://schemas.microsoft.com/office/drawing/2014/main" id="{0EBC15D9-3598-4F94-AA0F-0E66BA195BDF}"/>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a:extLst>
            <a:ext uri="{FF2B5EF4-FFF2-40B4-BE49-F238E27FC236}">
              <a16:creationId xmlns:a16="http://schemas.microsoft.com/office/drawing/2014/main" id="{8BE60991-DFA6-43D9-97C9-50CC662C3C36}"/>
            </a:ext>
          </a:extLst>
        </xdr:cNvPr>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C984402E-B4B3-48BC-9564-1F7423D8B4BB}"/>
            </a:ext>
          </a:extLst>
        </xdr:cNvPr>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123933</xdr:rowOff>
    </xdr:from>
    <xdr:ext cx="405111" cy="259045"/>
    <xdr:sp macro="" textlink="">
      <xdr:nvSpPr>
        <xdr:cNvPr id="88" name="n_1mainValue【図書館】&#10;有形固定資産減価償却率">
          <a:extLst>
            <a:ext uri="{FF2B5EF4-FFF2-40B4-BE49-F238E27FC236}">
              <a16:creationId xmlns:a16="http://schemas.microsoft.com/office/drawing/2014/main" id="{2EF61E51-D10D-41F1-9BA8-2732145EC7F0}"/>
            </a:ext>
          </a:extLst>
        </xdr:cNvPr>
        <xdr:cNvSpPr txBox="1"/>
      </xdr:nvSpPr>
      <xdr:spPr>
        <a:xfrm>
          <a:off x="35820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91276</xdr:rowOff>
    </xdr:from>
    <xdr:ext cx="405111" cy="259045"/>
    <xdr:sp macro="" textlink="">
      <xdr:nvSpPr>
        <xdr:cNvPr id="89" name="n_2mainValue【図書館】&#10;有形固定資産減価償却率">
          <a:extLst>
            <a:ext uri="{FF2B5EF4-FFF2-40B4-BE49-F238E27FC236}">
              <a16:creationId xmlns:a16="http://schemas.microsoft.com/office/drawing/2014/main" id="{A1462F95-EDDB-4CD2-AEEB-021055E65E88}"/>
            </a:ext>
          </a:extLst>
        </xdr:cNvPr>
        <xdr:cNvSpPr txBox="1"/>
      </xdr:nvSpPr>
      <xdr:spPr>
        <a:xfrm>
          <a:off x="2705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55353</xdr:rowOff>
    </xdr:from>
    <xdr:ext cx="405111" cy="259045"/>
    <xdr:sp macro="" textlink="">
      <xdr:nvSpPr>
        <xdr:cNvPr id="90" name="n_3mainValue【図書館】&#10;有形固定資産減価償却率">
          <a:extLst>
            <a:ext uri="{FF2B5EF4-FFF2-40B4-BE49-F238E27FC236}">
              <a16:creationId xmlns:a16="http://schemas.microsoft.com/office/drawing/2014/main" id="{88177ED9-82F0-4B1B-89AA-6C36E56E0626}"/>
            </a:ext>
          </a:extLst>
        </xdr:cNvPr>
        <xdr:cNvSpPr txBox="1"/>
      </xdr:nvSpPr>
      <xdr:spPr>
        <a:xfrm>
          <a:off x="1816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19430</xdr:rowOff>
    </xdr:from>
    <xdr:ext cx="405111" cy="259045"/>
    <xdr:sp macro="" textlink="">
      <xdr:nvSpPr>
        <xdr:cNvPr id="91" name="n_4mainValue【図書館】&#10;有形固定資産減価償却率">
          <a:extLst>
            <a:ext uri="{FF2B5EF4-FFF2-40B4-BE49-F238E27FC236}">
              <a16:creationId xmlns:a16="http://schemas.microsoft.com/office/drawing/2014/main" id="{C1E6D206-8505-47C1-AFB8-EC45FF37B3E2}"/>
            </a:ext>
          </a:extLst>
        </xdr:cNvPr>
        <xdr:cNvSpPr txBox="1"/>
      </xdr:nvSpPr>
      <xdr:spPr>
        <a:xfrm>
          <a:off x="927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0632282-74A5-4207-8DA6-78053183B61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6DF72AF-4510-47AB-BF43-7B45EE0EEE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4199485-C628-4E1D-9C2D-DB0658B69E5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54F61CA-14F8-455E-852E-CB23FFCD59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E3DB406-6D83-4830-A387-73062DEDBA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087FE58-72DF-4ACC-BCF4-4202EF5CD0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C44CDC4-9BB9-4824-A2C8-2D07C15D0F3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E1651DD-D9CE-4074-8C46-BF9110A1A8B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F91C0E5-7E70-4EBA-BB0A-E20531A6009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20D9634-9685-4DB3-BE51-66158CEFB6C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A0A8597-2D6F-425E-BDA9-CB3A6E6F487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E066361-E167-4611-9C1A-4DB0C99B037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660E44E-468C-4392-B9FD-75E5DB0B16F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F8C27FD-3D11-4D48-8569-112600ED95A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A683FB5-129A-4449-A3A9-CEA845BCFAB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5A384B8-A5DA-4F00-BA5B-51A0D196A89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2952F4C-9840-436D-B3D3-34A17CA08E6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2F4712B-B3F4-4211-9D73-807E24E6726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D35916A-7B20-4EEA-8D41-FB1A7CF3AC9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976F560-B18F-4697-AE75-CEFBDCFA384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B7B14A8-B206-42E9-9912-CD3A859A71A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BA80E32-3DE8-4E4D-B5D7-FF0A0B7321B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EC5CD61-E7B0-45DA-90F7-6EE51D39441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4138BCD1-88A0-4744-B0FC-F25C2F288B1C}"/>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A165B88C-004E-45E7-8F1E-8D97F507B26A}"/>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6BF3BEA5-05C6-4886-BD23-3E01E366ADCF}"/>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4AE2E52F-A76E-46F4-B17C-324A996E6720}"/>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BA1D4101-121F-479C-B721-E76CCB923B96}"/>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6E0F31B5-661D-44AC-8EF2-F5817D0B8850}"/>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761D4EF1-CCE4-4A00-81EA-702F6572642B}"/>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692FEA6B-70E8-4283-B1EC-C71946F590BD}"/>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A12E8AD9-AC5E-45BB-BCCD-6A145A3585DA}"/>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76E95F41-AD60-4D96-9E14-82E0FBE40D78}"/>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729D9F1E-FE36-4A30-9C29-92847726C970}"/>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02CAFAD-B446-4BEC-9CBA-33370E1A2DB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4EB3922-9C9E-4889-9A09-4F9618D7AA0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03F96F9-41C6-402B-840E-C6533F1655A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F655A06-A8C5-45DC-ACB8-05DBEBA79C4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7FC72E0-C7A7-4833-B463-0BB3261A70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xdr:rowOff>
    </xdr:from>
    <xdr:to>
      <xdr:col>55</xdr:col>
      <xdr:colOff>50800</xdr:colOff>
      <xdr:row>36</xdr:row>
      <xdr:rowOff>111760</xdr:rowOff>
    </xdr:to>
    <xdr:sp macro="" textlink="">
      <xdr:nvSpPr>
        <xdr:cNvPr id="131" name="楕円 130">
          <a:extLst>
            <a:ext uri="{FF2B5EF4-FFF2-40B4-BE49-F238E27FC236}">
              <a16:creationId xmlns:a16="http://schemas.microsoft.com/office/drawing/2014/main" id="{EC45093E-6A87-4493-B6C2-303F37D2B4D2}"/>
            </a:ext>
          </a:extLst>
        </xdr:cNvPr>
        <xdr:cNvSpPr/>
      </xdr:nvSpPr>
      <xdr:spPr>
        <a:xfrm>
          <a:off x="10426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33037</xdr:rowOff>
    </xdr:from>
    <xdr:ext cx="469744" cy="259045"/>
    <xdr:sp macro="" textlink="">
      <xdr:nvSpPr>
        <xdr:cNvPr id="132" name="【図書館】&#10;一人当たり面積該当値テキスト">
          <a:extLst>
            <a:ext uri="{FF2B5EF4-FFF2-40B4-BE49-F238E27FC236}">
              <a16:creationId xmlns:a16="http://schemas.microsoft.com/office/drawing/2014/main" id="{4C2AFF48-0CDF-41EE-8556-1B3F4B2CFAE2}"/>
            </a:ext>
          </a:extLst>
        </xdr:cNvPr>
        <xdr:cNvSpPr txBox="1"/>
      </xdr:nvSpPr>
      <xdr:spPr>
        <a:xfrm>
          <a:off x="10515600"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17780</xdr:rowOff>
    </xdr:from>
    <xdr:to>
      <xdr:col>50</xdr:col>
      <xdr:colOff>165100</xdr:colOff>
      <xdr:row>36</xdr:row>
      <xdr:rowOff>119380</xdr:rowOff>
    </xdr:to>
    <xdr:sp macro="" textlink="">
      <xdr:nvSpPr>
        <xdr:cNvPr id="133" name="楕円 132">
          <a:extLst>
            <a:ext uri="{FF2B5EF4-FFF2-40B4-BE49-F238E27FC236}">
              <a16:creationId xmlns:a16="http://schemas.microsoft.com/office/drawing/2014/main" id="{E95D0FF7-33C5-4616-9560-B22C9F2DC672}"/>
            </a:ext>
          </a:extLst>
        </xdr:cNvPr>
        <xdr:cNvSpPr/>
      </xdr:nvSpPr>
      <xdr:spPr>
        <a:xfrm>
          <a:off x="9588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60960</xdr:rowOff>
    </xdr:from>
    <xdr:to>
      <xdr:col>55</xdr:col>
      <xdr:colOff>0</xdr:colOff>
      <xdr:row>36</xdr:row>
      <xdr:rowOff>68580</xdr:rowOff>
    </xdr:to>
    <xdr:cxnSp macro="">
      <xdr:nvCxnSpPr>
        <xdr:cNvPr id="134" name="直線コネクタ 133">
          <a:extLst>
            <a:ext uri="{FF2B5EF4-FFF2-40B4-BE49-F238E27FC236}">
              <a16:creationId xmlns:a16="http://schemas.microsoft.com/office/drawing/2014/main" id="{76D83D63-7BE1-476B-B762-2B2BF45F2FDA}"/>
            </a:ext>
          </a:extLst>
        </xdr:cNvPr>
        <xdr:cNvCxnSpPr/>
      </xdr:nvCxnSpPr>
      <xdr:spPr>
        <a:xfrm flipV="1">
          <a:off x="9639300" y="6233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33020</xdr:rowOff>
    </xdr:from>
    <xdr:to>
      <xdr:col>46</xdr:col>
      <xdr:colOff>38100</xdr:colOff>
      <xdr:row>36</xdr:row>
      <xdr:rowOff>134620</xdr:rowOff>
    </xdr:to>
    <xdr:sp macro="" textlink="">
      <xdr:nvSpPr>
        <xdr:cNvPr id="135" name="楕円 134">
          <a:extLst>
            <a:ext uri="{FF2B5EF4-FFF2-40B4-BE49-F238E27FC236}">
              <a16:creationId xmlns:a16="http://schemas.microsoft.com/office/drawing/2014/main" id="{05EF70EE-E820-4933-822A-1C9FB7B93B44}"/>
            </a:ext>
          </a:extLst>
        </xdr:cNvPr>
        <xdr:cNvSpPr/>
      </xdr:nvSpPr>
      <xdr:spPr>
        <a:xfrm>
          <a:off x="8699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68580</xdr:rowOff>
    </xdr:from>
    <xdr:to>
      <xdr:col>50</xdr:col>
      <xdr:colOff>114300</xdr:colOff>
      <xdr:row>36</xdr:row>
      <xdr:rowOff>83820</xdr:rowOff>
    </xdr:to>
    <xdr:cxnSp macro="">
      <xdr:nvCxnSpPr>
        <xdr:cNvPr id="136" name="直線コネクタ 135">
          <a:extLst>
            <a:ext uri="{FF2B5EF4-FFF2-40B4-BE49-F238E27FC236}">
              <a16:creationId xmlns:a16="http://schemas.microsoft.com/office/drawing/2014/main" id="{8A3FA67E-1227-4410-8342-BE9A2D31D57B}"/>
            </a:ext>
          </a:extLst>
        </xdr:cNvPr>
        <xdr:cNvCxnSpPr/>
      </xdr:nvCxnSpPr>
      <xdr:spPr>
        <a:xfrm flipV="1">
          <a:off x="8750300" y="6240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48260</xdr:rowOff>
    </xdr:from>
    <xdr:to>
      <xdr:col>41</xdr:col>
      <xdr:colOff>101600</xdr:colOff>
      <xdr:row>36</xdr:row>
      <xdr:rowOff>149860</xdr:rowOff>
    </xdr:to>
    <xdr:sp macro="" textlink="">
      <xdr:nvSpPr>
        <xdr:cNvPr id="137" name="楕円 136">
          <a:extLst>
            <a:ext uri="{FF2B5EF4-FFF2-40B4-BE49-F238E27FC236}">
              <a16:creationId xmlns:a16="http://schemas.microsoft.com/office/drawing/2014/main" id="{3B1A03D2-0D8B-4943-B951-6F5603F57403}"/>
            </a:ext>
          </a:extLst>
        </xdr:cNvPr>
        <xdr:cNvSpPr/>
      </xdr:nvSpPr>
      <xdr:spPr>
        <a:xfrm>
          <a:off x="781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83820</xdr:rowOff>
    </xdr:from>
    <xdr:to>
      <xdr:col>45</xdr:col>
      <xdr:colOff>177800</xdr:colOff>
      <xdr:row>36</xdr:row>
      <xdr:rowOff>99060</xdr:rowOff>
    </xdr:to>
    <xdr:cxnSp macro="">
      <xdr:nvCxnSpPr>
        <xdr:cNvPr id="138" name="直線コネクタ 137">
          <a:extLst>
            <a:ext uri="{FF2B5EF4-FFF2-40B4-BE49-F238E27FC236}">
              <a16:creationId xmlns:a16="http://schemas.microsoft.com/office/drawing/2014/main" id="{B0DE0A5C-B3DD-4D6B-9058-246973049D11}"/>
            </a:ext>
          </a:extLst>
        </xdr:cNvPr>
        <xdr:cNvCxnSpPr/>
      </xdr:nvCxnSpPr>
      <xdr:spPr>
        <a:xfrm flipV="1">
          <a:off x="7861300" y="6256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63500</xdr:rowOff>
    </xdr:from>
    <xdr:to>
      <xdr:col>36</xdr:col>
      <xdr:colOff>165100</xdr:colOff>
      <xdr:row>36</xdr:row>
      <xdr:rowOff>165100</xdr:rowOff>
    </xdr:to>
    <xdr:sp macro="" textlink="">
      <xdr:nvSpPr>
        <xdr:cNvPr id="139" name="楕円 138">
          <a:extLst>
            <a:ext uri="{FF2B5EF4-FFF2-40B4-BE49-F238E27FC236}">
              <a16:creationId xmlns:a16="http://schemas.microsoft.com/office/drawing/2014/main" id="{2EC58223-ED8C-42D4-A1E5-01DA557ED837}"/>
            </a:ext>
          </a:extLst>
        </xdr:cNvPr>
        <xdr:cNvSpPr/>
      </xdr:nvSpPr>
      <xdr:spPr>
        <a:xfrm>
          <a:off x="692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99060</xdr:rowOff>
    </xdr:from>
    <xdr:to>
      <xdr:col>41</xdr:col>
      <xdr:colOff>50800</xdr:colOff>
      <xdr:row>36</xdr:row>
      <xdr:rowOff>114300</xdr:rowOff>
    </xdr:to>
    <xdr:cxnSp macro="">
      <xdr:nvCxnSpPr>
        <xdr:cNvPr id="140" name="直線コネクタ 139">
          <a:extLst>
            <a:ext uri="{FF2B5EF4-FFF2-40B4-BE49-F238E27FC236}">
              <a16:creationId xmlns:a16="http://schemas.microsoft.com/office/drawing/2014/main" id="{FBB782E8-360B-4ED6-894B-8BB100200948}"/>
            </a:ext>
          </a:extLst>
        </xdr:cNvPr>
        <xdr:cNvCxnSpPr/>
      </xdr:nvCxnSpPr>
      <xdr:spPr>
        <a:xfrm flipV="1">
          <a:off x="6972300" y="6271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B427707B-3E96-4833-8340-9D4618910E9D}"/>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a:extLst>
            <a:ext uri="{FF2B5EF4-FFF2-40B4-BE49-F238E27FC236}">
              <a16:creationId xmlns:a16="http://schemas.microsoft.com/office/drawing/2014/main" id="{429F8633-EDBD-4A7B-97B2-58063ABA088C}"/>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a:extLst>
            <a:ext uri="{FF2B5EF4-FFF2-40B4-BE49-F238E27FC236}">
              <a16:creationId xmlns:a16="http://schemas.microsoft.com/office/drawing/2014/main" id="{BB23BD23-8B48-452F-9EC6-567F3C587D8E}"/>
            </a:ext>
          </a:extLst>
        </xdr:cNvPr>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a:extLst>
            <a:ext uri="{FF2B5EF4-FFF2-40B4-BE49-F238E27FC236}">
              <a16:creationId xmlns:a16="http://schemas.microsoft.com/office/drawing/2014/main" id="{C53E7F00-BFE3-4201-ACEA-E233412A83C0}"/>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135907</xdr:rowOff>
    </xdr:from>
    <xdr:ext cx="469744" cy="259045"/>
    <xdr:sp macro="" textlink="">
      <xdr:nvSpPr>
        <xdr:cNvPr id="145" name="n_1mainValue【図書館】&#10;一人当たり面積">
          <a:extLst>
            <a:ext uri="{FF2B5EF4-FFF2-40B4-BE49-F238E27FC236}">
              <a16:creationId xmlns:a16="http://schemas.microsoft.com/office/drawing/2014/main" id="{EA294149-0D8C-4379-9669-A580BB7925BC}"/>
            </a:ext>
          </a:extLst>
        </xdr:cNvPr>
        <xdr:cNvSpPr txBox="1"/>
      </xdr:nvSpPr>
      <xdr:spPr>
        <a:xfrm>
          <a:off x="93917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151147</xdr:rowOff>
    </xdr:from>
    <xdr:ext cx="469744" cy="259045"/>
    <xdr:sp macro="" textlink="">
      <xdr:nvSpPr>
        <xdr:cNvPr id="146" name="n_2mainValue【図書館】&#10;一人当たり面積">
          <a:extLst>
            <a:ext uri="{FF2B5EF4-FFF2-40B4-BE49-F238E27FC236}">
              <a16:creationId xmlns:a16="http://schemas.microsoft.com/office/drawing/2014/main" id="{E3930FDF-D493-4738-854D-3796E471C2D4}"/>
            </a:ext>
          </a:extLst>
        </xdr:cNvPr>
        <xdr:cNvSpPr txBox="1"/>
      </xdr:nvSpPr>
      <xdr:spPr>
        <a:xfrm>
          <a:off x="851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166387</xdr:rowOff>
    </xdr:from>
    <xdr:ext cx="469744" cy="259045"/>
    <xdr:sp macro="" textlink="">
      <xdr:nvSpPr>
        <xdr:cNvPr id="147" name="n_3mainValue【図書館】&#10;一人当たり面積">
          <a:extLst>
            <a:ext uri="{FF2B5EF4-FFF2-40B4-BE49-F238E27FC236}">
              <a16:creationId xmlns:a16="http://schemas.microsoft.com/office/drawing/2014/main" id="{12998D64-5393-4BA7-856C-A27717D1D287}"/>
            </a:ext>
          </a:extLst>
        </xdr:cNvPr>
        <xdr:cNvSpPr txBox="1"/>
      </xdr:nvSpPr>
      <xdr:spPr>
        <a:xfrm>
          <a:off x="7626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10177</xdr:rowOff>
    </xdr:from>
    <xdr:ext cx="469744" cy="259045"/>
    <xdr:sp macro="" textlink="">
      <xdr:nvSpPr>
        <xdr:cNvPr id="148" name="n_4mainValue【図書館】&#10;一人当たり面積">
          <a:extLst>
            <a:ext uri="{FF2B5EF4-FFF2-40B4-BE49-F238E27FC236}">
              <a16:creationId xmlns:a16="http://schemas.microsoft.com/office/drawing/2014/main" id="{228C3E19-4E53-4EAD-BDF6-70674189B024}"/>
            </a:ext>
          </a:extLst>
        </xdr:cNvPr>
        <xdr:cNvSpPr txBox="1"/>
      </xdr:nvSpPr>
      <xdr:spPr>
        <a:xfrm>
          <a:off x="6737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41FA6FC-5ABC-4EC6-91F6-1189FA5EC8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56C46CD-5F1A-4D62-97E0-0FF4D0C01FF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411C691-9A49-4B42-8CE1-236BA34C06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C49686F-A11B-41F6-9CF3-CBCC2CF234B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977F266-4336-4794-A9BD-459A0FFA9D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AB567BF-10E7-4993-B645-CF97E7B1CC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BF117AB-3BEC-47C0-8F53-969F08EF64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376B3E6-6E30-4D4E-BCDF-9DA8CC9B6D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6A2C5AC-A829-4725-A6C2-F47C286BB07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D27AD34-CFE6-4225-BB3F-D23BB3EF9EA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0E568B4-1907-464F-AEBF-2C3E5E5F844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AF28812-ECD4-49F6-B71D-9890503172F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2E8EE229-FCFC-474A-96CA-F6F86A4EECB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7E8725F8-5EBE-4C60-9A76-82BBAD31273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55A3473-DA8B-4FDB-BB39-B57069E7E42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124F7D0-4851-4EA3-84EE-BA8B13A99B9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DC01A9B0-06C5-48A8-A852-435FCCEAFFF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D04D36CC-773D-4081-B8FD-A36EE3D1A63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898B38CA-FAFA-4100-9BC8-37D5848E307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7C12623-22EB-4000-9997-487A9895424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1544DB8E-FEE9-4CBC-A0B2-E75E01E06AE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95010F08-0155-42A6-9A1F-788F9C99308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53C0CB01-155E-47A4-9C4F-4B96124FD8C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F03EC533-8C6B-4714-A22F-FAF69D26F8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21D5EB54-CD1C-43BF-A481-1C9A0259CCFF}"/>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F768A72A-E437-4EC1-9718-FA2375D2DFD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17C8FF1E-DF5C-4A1C-AFB3-E84D16F8FD8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8F97FA11-E52D-4DC1-BF11-765DF3BB75AB}"/>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2A3550B3-344B-4F5C-A0D1-C2ABBEE34A3F}"/>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7F589521-C0D2-4974-B7BD-2914560E2A12}"/>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DAD298F0-9FE1-4363-BFAF-6BA0D281E717}"/>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185C19FC-C1D3-4553-A861-950479255ABA}"/>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5AA014E9-85EC-407F-ADB0-5BEA5824B0F8}"/>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DF63D70B-F033-4123-AF1C-89856AE6F513}"/>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CC1FAC86-B97E-415B-96C4-0A82F177F43E}"/>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C7B3DD6-5093-4958-A2FA-59E34033D9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A11FC1E-0425-4230-8F2C-AEBFC74A4F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7C45827-7515-4154-8557-8236ACF59AF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E741222-8E59-4C63-A709-CB09DAD572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8D8B5BC-04AC-4A3A-91BF-706BBB3B812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133985</xdr:rowOff>
    </xdr:from>
    <xdr:to>
      <xdr:col>24</xdr:col>
      <xdr:colOff>114300</xdr:colOff>
      <xdr:row>64</xdr:row>
      <xdr:rowOff>64135</xdr:rowOff>
    </xdr:to>
    <xdr:sp macro="" textlink="">
      <xdr:nvSpPr>
        <xdr:cNvPr id="189" name="楕円 188">
          <a:extLst>
            <a:ext uri="{FF2B5EF4-FFF2-40B4-BE49-F238E27FC236}">
              <a16:creationId xmlns:a16="http://schemas.microsoft.com/office/drawing/2014/main" id="{0EA46A0D-6957-4BBD-8BE4-639F0C21E622}"/>
            </a:ext>
          </a:extLst>
        </xdr:cNvPr>
        <xdr:cNvSpPr/>
      </xdr:nvSpPr>
      <xdr:spPr>
        <a:xfrm>
          <a:off x="45847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48912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E2774045-D4CD-45D5-985E-7DCDADA8A113}"/>
            </a:ext>
          </a:extLst>
        </xdr:cNvPr>
        <xdr:cNvSpPr txBox="1"/>
      </xdr:nvSpPr>
      <xdr:spPr>
        <a:xfrm>
          <a:off x="4673600" y="1085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107315</xdr:rowOff>
    </xdr:from>
    <xdr:to>
      <xdr:col>20</xdr:col>
      <xdr:colOff>38100</xdr:colOff>
      <xdr:row>64</xdr:row>
      <xdr:rowOff>37465</xdr:rowOff>
    </xdr:to>
    <xdr:sp macro="" textlink="">
      <xdr:nvSpPr>
        <xdr:cNvPr id="191" name="楕円 190">
          <a:extLst>
            <a:ext uri="{FF2B5EF4-FFF2-40B4-BE49-F238E27FC236}">
              <a16:creationId xmlns:a16="http://schemas.microsoft.com/office/drawing/2014/main" id="{B4488DFF-1472-4804-9B65-987A40118801}"/>
            </a:ext>
          </a:extLst>
        </xdr:cNvPr>
        <xdr:cNvSpPr/>
      </xdr:nvSpPr>
      <xdr:spPr>
        <a:xfrm>
          <a:off x="3746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158115</xdr:rowOff>
    </xdr:from>
    <xdr:to>
      <xdr:col>24</xdr:col>
      <xdr:colOff>63500</xdr:colOff>
      <xdr:row>64</xdr:row>
      <xdr:rowOff>13335</xdr:rowOff>
    </xdr:to>
    <xdr:cxnSp macro="">
      <xdr:nvCxnSpPr>
        <xdr:cNvPr id="192" name="直線コネクタ 191">
          <a:extLst>
            <a:ext uri="{FF2B5EF4-FFF2-40B4-BE49-F238E27FC236}">
              <a16:creationId xmlns:a16="http://schemas.microsoft.com/office/drawing/2014/main" id="{C938F9CB-EEFE-400E-9D7B-92C61095E21E}"/>
            </a:ext>
          </a:extLst>
        </xdr:cNvPr>
        <xdr:cNvCxnSpPr/>
      </xdr:nvCxnSpPr>
      <xdr:spPr>
        <a:xfrm>
          <a:off x="3797300" y="109594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50165</xdr:rowOff>
    </xdr:from>
    <xdr:to>
      <xdr:col>15</xdr:col>
      <xdr:colOff>101600</xdr:colOff>
      <xdr:row>63</xdr:row>
      <xdr:rowOff>151765</xdr:rowOff>
    </xdr:to>
    <xdr:sp macro="" textlink="">
      <xdr:nvSpPr>
        <xdr:cNvPr id="193" name="楕円 192">
          <a:extLst>
            <a:ext uri="{FF2B5EF4-FFF2-40B4-BE49-F238E27FC236}">
              <a16:creationId xmlns:a16="http://schemas.microsoft.com/office/drawing/2014/main" id="{0E077A54-4BE5-418E-9119-95B48599C017}"/>
            </a:ext>
          </a:extLst>
        </xdr:cNvPr>
        <xdr:cNvSpPr/>
      </xdr:nvSpPr>
      <xdr:spPr>
        <a:xfrm>
          <a:off x="2857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100965</xdr:rowOff>
    </xdr:from>
    <xdr:to>
      <xdr:col>19</xdr:col>
      <xdr:colOff>177800</xdr:colOff>
      <xdr:row>63</xdr:row>
      <xdr:rowOff>158115</xdr:rowOff>
    </xdr:to>
    <xdr:cxnSp macro="">
      <xdr:nvCxnSpPr>
        <xdr:cNvPr id="194" name="直線コネクタ 193">
          <a:extLst>
            <a:ext uri="{FF2B5EF4-FFF2-40B4-BE49-F238E27FC236}">
              <a16:creationId xmlns:a16="http://schemas.microsoft.com/office/drawing/2014/main" id="{593F61A3-066B-4BAF-8B66-95968E83C926}"/>
            </a:ext>
          </a:extLst>
        </xdr:cNvPr>
        <xdr:cNvCxnSpPr/>
      </xdr:nvCxnSpPr>
      <xdr:spPr>
        <a:xfrm>
          <a:off x="2908300" y="109023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xdr:rowOff>
    </xdr:from>
    <xdr:to>
      <xdr:col>10</xdr:col>
      <xdr:colOff>165100</xdr:colOff>
      <xdr:row>63</xdr:row>
      <xdr:rowOff>102235</xdr:rowOff>
    </xdr:to>
    <xdr:sp macro="" textlink="">
      <xdr:nvSpPr>
        <xdr:cNvPr id="195" name="楕円 194">
          <a:extLst>
            <a:ext uri="{FF2B5EF4-FFF2-40B4-BE49-F238E27FC236}">
              <a16:creationId xmlns:a16="http://schemas.microsoft.com/office/drawing/2014/main" id="{682B08EA-142A-4757-9C0B-86E3B84D3C0D}"/>
            </a:ext>
          </a:extLst>
        </xdr:cNvPr>
        <xdr:cNvSpPr/>
      </xdr:nvSpPr>
      <xdr:spPr>
        <a:xfrm>
          <a:off x="1968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51435</xdr:rowOff>
    </xdr:from>
    <xdr:to>
      <xdr:col>15</xdr:col>
      <xdr:colOff>50800</xdr:colOff>
      <xdr:row>63</xdr:row>
      <xdr:rowOff>100965</xdr:rowOff>
    </xdr:to>
    <xdr:cxnSp macro="">
      <xdr:nvCxnSpPr>
        <xdr:cNvPr id="196" name="直線コネクタ 195">
          <a:extLst>
            <a:ext uri="{FF2B5EF4-FFF2-40B4-BE49-F238E27FC236}">
              <a16:creationId xmlns:a16="http://schemas.microsoft.com/office/drawing/2014/main" id="{F4F82B94-0D1C-4FB2-A9FA-18F3BAD1D65E}"/>
            </a:ext>
          </a:extLst>
        </xdr:cNvPr>
        <xdr:cNvCxnSpPr/>
      </xdr:nvCxnSpPr>
      <xdr:spPr>
        <a:xfrm>
          <a:off x="2019300" y="108527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120650</xdr:rowOff>
    </xdr:from>
    <xdr:to>
      <xdr:col>6</xdr:col>
      <xdr:colOff>38100</xdr:colOff>
      <xdr:row>63</xdr:row>
      <xdr:rowOff>50800</xdr:rowOff>
    </xdr:to>
    <xdr:sp macro="" textlink="">
      <xdr:nvSpPr>
        <xdr:cNvPr id="197" name="楕円 196">
          <a:extLst>
            <a:ext uri="{FF2B5EF4-FFF2-40B4-BE49-F238E27FC236}">
              <a16:creationId xmlns:a16="http://schemas.microsoft.com/office/drawing/2014/main" id="{954B5954-01E1-4754-8D9D-5A2633A251A0}"/>
            </a:ext>
          </a:extLst>
        </xdr:cNvPr>
        <xdr:cNvSpPr/>
      </xdr:nvSpPr>
      <xdr:spPr>
        <a:xfrm>
          <a:off x="107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0</xdr:rowOff>
    </xdr:from>
    <xdr:to>
      <xdr:col>10</xdr:col>
      <xdr:colOff>114300</xdr:colOff>
      <xdr:row>63</xdr:row>
      <xdr:rowOff>51435</xdr:rowOff>
    </xdr:to>
    <xdr:cxnSp macro="">
      <xdr:nvCxnSpPr>
        <xdr:cNvPr id="198" name="直線コネクタ 197">
          <a:extLst>
            <a:ext uri="{FF2B5EF4-FFF2-40B4-BE49-F238E27FC236}">
              <a16:creationId xmlns:a16="http://schemas.microsoft.com/office/drawing/2014/main" id="{A36C0170-6AED-4CDB-991C-F001BBB68FF5}"/>
            </a:ext>
          </a:extLst>
        </xdr:cNvPr>
        <xdr:cNvCxnSpPr/>
      </xdr:nvCxnSpPr>
      <xdr:spPr>
        <a:xfrm>
          <a:off x="1130300" y="108013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2DB4DB92-246A-49E8-8CD6-B5251C192518}"/>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985DB06D-168E-49C9-89AD-CA408EE6216F}"/>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C341BBD5-4372-41D5-9C75-BAE38511AEF4}"/>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D6ADE229-83E6-44C0-86AC-8E683D3EA608}"/>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28592</xdr:rowOff>
    </xdr:from>
    <xdr:ext cx="405111" cy="259045"/>
    <xdr:sp macro="" textlink="">
      <xdr:nvSpPr>
        <xdr:cNvPr id="203" name="n_1mainValue【体育館・プール】&#10;有形固定資産減価償却率">
          <a:extLst>
            <a:ext uri="{FF2B5EF4-FFF2-40B4-BE49-F238E27FC236}">
              <a16:creationId xmlns:a16="http://schemas.microsoft.com/office/drawing/2014/main" id="{ECA6AD07-F2C6-4539-81B8-05CAA5A0ED86}"/>
            </a:ext>
          </a:extLst>
        </xdr:cNvPr>
        <xdr:cNvSpPr txBox="1"/>
      </xdr:nvSpPr>
      <xdr:spPr>
        <a:xfrm>
          <a:off x="3582044"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142892</xdr:rowOff>
    </xdr:from>
    <xdr:ext cx="405111" cy="259045"/>
    <xdr:sp macro="" textlink="">
      <xdr:nvSpPr>
        <xdr:cNvPr id="204" name="n_2mainValue【体育館・プール】&#10;有形固定資産減価償却率">
          <a:extLst>
            <a:ext uri="{FF2B5EF4-FFF2-40B4-BE49-F238E27FC236}">
              <a16:creationId xmlns:a16="http://schemas.microsoft.com/office/drawing/2014/main" id="{5239E116-60BE-47D9-AB7D-9500428644AA}"/>
            </a:ext>
          </a:extLst>
        </xdr:cNvPr>
        <xdr:cNvSpPr txBox="1"/>
      </xdr:nvSpPr>
      <xdr:spPr>
        <a:xfrm>
          <a:off x="2705744" y="1094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93362</xdr:rowOff>
    </xdr:from>
    <xdr:ext cx="405111" cy="259045"/>
    <xdr:sp macro="" textlink="">
      <xdr:nvSpPr>
        <xdr:cNvPr id="205" name="n_3mainValue【体育館・プール】&#10;有形固定資産減価償却率">
          <a:extLst>
            <a:ext uri="{FF2B5EF4-FFF2-40B4-BE49-F238E27FC236}">
              <a16:creationId xmlns:a16="http://schemas.microsoft.com/office/drawing/2014/main" id="{880BAF3E-6981-4895-AE19-A339136C90CE}"/>
            </a:ext>
          </a:extLst>
        </xdr:cNvPr>
        <xdr:cNvSpPr txBox="1"/>
      </xdr:nvSpPr>
      <xdr:spPr>
        <a:xfrm>
          <a:off x="1816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41927</xdr:rowOff>
    </xdr:from>
    <xdr:ext cx="405111" cy="259045"/>
    <xdr:sp macro="" textlink="">
      <xdr:nvSpPr>
        <xdr:cNvPr id="206" name="n_4mainValue【体育館・プール】&#10;有形固定資産減価償却率">
          <a:extLst>
            <a:ext uri="{FF2B5EF4-FFF2-40B4-BE49-F238E27FC236}">
              <a16:creationId xmlns:a16="http://schemas.microsoft.com/office/drawing/2014/main" id="{683D8D09-3283-4320-A116-D91FFDD80381}"/>
            </a:ext>
          </a:extLst>
        </xdr:cNvPr>
        <xdr:cNvSpPr txBox="1"/>
      </xdr:nvSpPr>
      <xdr:spPr>
        <a:xfrm>
          <a:off x="927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D151E48-02D1-4742-AD35-C7E2BDA480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F6C5AE3-1BA8-495A-86EC-8DD5D33F41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5E6B9DF-A508-489D-AB5A-32DB63C3C2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FC83644-1D67-4448-8DD7-793B2D7849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59C1AB2-5A32-4519-B119-3800BABAF1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C1CD47A-2FB0-4DE8-AB2C-75703DC99EC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0A3ACFE-055A-45EE-A3D2-A93968ABF63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0C4D041-1E7F-4908-BB36-ED4A5003495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198BDE9-B2C5-45E6-AEE6-D88F0CBD917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4192054-1B41-4022-81BA-5BA088C34FB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F8F37897-C8BB-4136-A901-BDCD0CD76AB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4AC5D4F9-33AC-4105-9493-08AC80806DE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53AAE9D7-083C-448D-AFFF-D4A8E074941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70B272B3-562B-4BC6-ADB5-6F25028C23E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2FEEA329-AA8D-4E8C-BDC5-513BFFAD808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11665BB5-9EBD-46CC-AC7A-F6F7D013680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5BAF86EB-7308-4310-B566-5C1372A035B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71BC56EE-BADE-4888-B9B3-AE2B6A1D82D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687246E6-3F3C-453F-BCBF-4F83CC1424C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74D5A4DF-6CF8-45D4-B917-D68A3D690F2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146453C-8777-4263-AEF6-FC91925560E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4602F0B8-87FC-4B9C-B703-265E6B2E4E2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50CAE59-E606-41AC-A51C-DA350AC4E51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8A8E614-A5C8-4D9E-95BF-B42032624A0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A99D0BF0-3D95-4CD8-A6D1-731E91634D9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2B13ABC1-EA8B-41D6-9886-3B858970DFBA}"/>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513D6D05-CCF2-42D7-AD25-8B3E22C3001E}"/>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94710307-0956-4397-8C60-EF5A7D389BCC}"/>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B796CD25-6244-4CFE-A1AA-2224BBC4B93E}"/>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59ED8DDE-C579-4AFA-B02C-89D2D160E5F2}"/>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0A145DF7-2F0F-4277-A2FC-7660C9D46B68}"/>
            </a:ext>
          </a:extLst>
        </xdr:cNvPr>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EFC2DF80-7ABF-4408-B82B-BB86311D1D20}"/>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C0992672-0631-436B-A673-CF31FEBB9D9E}"/>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8CDD54AA-4827-45E8-96B1-182C80145783}"/>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FCA9D6A3-5B66-48AF-9AB7-DB40C5059F62}"/>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FE532B3D-4566-4138-9DE5-243678BA9DE6}"/>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662BDC6-D6CE-4F4D-8A03-085BEC5E99D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A29F570-73AE-477A-A5E0-8482093C75D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772331C-C64D-49DC-B4BF-CFBA81915F3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8A91C7C-EBCE-49E0-8277-7214819F01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B48A1D9-6C28-4B0B-8A73-1086EB88F61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94524</xdr:rowOff>
    </xdr:from>
    <xdr:to>
      <xdr:col>55</xdr:col>
      <xdr:colOff>50800</xdr:colOff>
      <xdr:row>64</xdr:row>
      <xdr:rowOff>24674</xdr:rowOff>
    </xdr:to>
    <xdr:sp macro="" textlink="">
      <xdr:nvSpPr>
        <xdr:cNvPr id="248" name="楕円 247">
          <a:extLst>
            <a:ext uri="{FF2B5EF4-FFF2-40B4-BE49-F238E27FC236}">
              <a16:creationId xmlns:a16="http://schemas.microsoft.com/office/drawing/2014/main" id="{0246ADE1-E712-47CB-BAFC-287963555918}"/>
            </a:ext>
          </a:extLst>
        </xdr:cNvPr>
        <xdr:cNvSpPr/>
      </xdr:nvSpPr>
      <xdr:spPr>
        <a:xfrm>
          <a:off x="104267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9451</xdr:rowOff>
    </xdr:from>
    <xdr:ext cx="469744" cy="259045"/>
    <xdr:sp macro="" textlink="">
      <xdr:nvSpPr>
        <xdr:cNvPr id="249" name="【体育館・プール】&#10;一人当たり面積該当値テキスト">
          <a:extLst>
            <a:ext uri="{FF2B5EF4-FFF2-40B4-BE49-F238E27FC236}">
              <a16:creationId xmlns:a16="http://schemas.microsoft.com/office/drawing/2014/main" id="{637C31E4-E8F3-4769-B484-47B6ADB507A1}"/>
            </a:ext>
          </a:extLst>
        </xdr:cNvPr>
        <xdr:cNvSpPr txBox="1"/>
      </xdr:nvSpPr>
      <xdr:spPr>
        <a:xfrm>
          <a:off x="10515600" y="108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96157</xdr:rowOff>
    </xdr:from>
    <xdr:to>
      <xdr:col>50</xdr:col>
      <xdr:colOff>165100</xdr:colOff>
      <xdr:row>64</xdr:row>
      <xdr:rowOff>26307</xdr:rowOff>
    </xdr:to>
    <xdr:sp macro="" textlink="">
      <xdr:nvSpPr>
        <xdr:cNvPr id="250" name="楕円 249">
          <a:extLst>
            <a:ext uri="{FF2B5EF4-FFF2-40B4-BE49-F238E27FC236}">
              <a16:creationId xmlns:a16="http://schemas.microsoft.com/office/drawing/2014/main" id="{BDF128A2-E22F-40E2-AB48-2EED07726CDA}"/>
            </a:ext>
          </a:extLst>
        </xdr:cNvPr>
        <xdr:cNvSpPr/>
      </xdr:nvSpPr>
      <xdr:spPr>
        <a:xfrm>
          <a:off x="95885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145324</xdr:rowOff>
    </xdr:from>
    <xdr:to>
      <xdr:col>55</xdr:col>
      <xdr:colOff>0</xdr:colOff>
      <xdr:row>63</xdr:row>
      <xdr:rowOff>146957</xdr:rowOff>
    </xdr:to>
    <xdr:cxnSp macro="">
      <xdr:nvCxnSpPr>
        <xdr:cNvPr id="251" name="直線コネクタ 250">
          <a:extLst>
            <a:ext uri="{FF2B5EF4-FFF2-40B4-BE49-F238E27FC236}">
              <a16:creationId xmlns:a16="http://schemas.microsoft.com/office/drawing/2014/main" id="{9ECB3352-52B1-49F8-94CC-8E4AFB97FE1B}"/>
            </a:ext>
          </a:extLst>
        </xdr:cNvPr>
        <xdr:cNvCxnSpPr/>
      </xdr:nvCxnSpPr>
      <xdr:spPr>
        <a:xfrm flipV="1">
          <a:off x="9639300" y="1094667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99423</xdr:rowOff>
    </xdr:from>
    <xdr:to>
      <xdr:col>46</xdr:col>
      <xdr:colOff>38100</xdr:colOff>
      <xdr:row>64</xdr:row>
      <xdr:rowOff>29573</xdr:rowOff>
    </xdr:to>
    <xdr:sp macro="" textlink="">
      <xdr:nvSpPr>
        <xdr:cNvPr id="252" name="楕円 251">
          <a:extLst>
            <a:ext uri="{FF2B5EF4-FFF2-40B4-BE49-F238E27FC236}">
              <a16:creationId xmlns:a16="http://schemas.microsoft.com/office/drawing/2014/main" id="{E69D8D3B-2B25-4FD1-BDC5-0E720C06F6C2}"/>
            </a:ext>
          </a:extLst>
        </xdr:cNvPr>
        <xdr:cNvSpPr/>
      </xdr:nvSpPr>
      <xdr:spPr>
        <a:xfrm>
          <a:off x="8699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146957</xdr:rowOff>
    </xdr:from>
    <xdr:to>
      <xdr:col>50</xdr:col>
      <xdr:colOff>114300</xdr:colOff>
      <xdr:row>63</xdr:row>
      <xdr:rowOff>150223</xdr:rowOff>
    </xdr:to>
    <xdr:cxnSp macro="">
      <xdr:nvCxnSpPr>
        <xdr:cNvPr id="253" name="直線コネクタ 252">
          <a:extLst>
            <a:ext uri="{FF2B5EF4-FFF2-40B4-BE49-F238E27FC236}">
              <a16:creationId xmlns:a16="http://schemas.microsoft.com/office/drawing/2014/main" id="{DFBE518F-BAF5-4816-9F16-C787F33E23C3}"/>
            </a:ext>
          </a:extLst>
        </xdr:cNvPr>
        <xdr:cNvCxnSpPr/>
      </xdr:nvCxnSpPr>
      <xdr:spPr>
        <a:xfrm flipV="1">
          <a:off x="8750300" y="109483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101056</xdr:rowOff>
    </xdr:from>
    <xdr:to>
      <xdr:col>41</xdr:col>
      <xdr:colOff>101600</xdr:colOff>
      <xdr:row>64</xdr:row>
      <xdr:rowOff>31206</xdr:rowOff>
    </xdr:to>
    <xdr:sp macro="" textlink="">
      <xdr:nvSpPr>
        <xdr:cNvPr id="254" name="楕円 253">
          <a:extLst>
            <a:ext uri="{FF2B5EF4-FFF2-40B4-BE49-F238E27FC236}">
              <a16:creationId xmlns:a16="http://schemas.microsoft.com/office/drawing/2014/main" id="{CD058EE4-1433-4B89-8F9D-95E152D595FB}"/>
            </a:ext>
          </a:extLst>
        </xdr:cNvPr>
        <xdr:cNvSpPr/>
      </xdr:nvSpPr>
      <xdr:spPr>
        <a:xfrm>
          <a:off x="7810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150223</xdr:rowOff>
    </xdr:from>
    <xdr:to>
      <xdr:col>45</xdr:col>
      <xdr:colOff>177800</xdr:colOff>
      <xdr:row>63</xdr:row>
      <xdr:rowOff>151856</xdr:rowOff>
    </xdr:to>
    <xdr:cxnSp macro="">
      <xdr:nvCxnSpPr>
        <xdr:cNvPr id="255" name="直線コネクタ 254">
          <a:extLst>
            <a:ext uri="{FF2B5EF4-FFF2-40B4-BE49-F238E27FC236}">
              <a16:creationId xmlns:a16="http://schemas.microsoft.com/office/drawing/2014/main" id="{CC4B5B28-4741-44BA-A867-2B069499A27B}"/>
            </a:ext>
          </a:extLst>
        </xdr:cNvPr>
        <xdr:cNvCxnSpPr/>
      </xdr:nvCxnSpPr>
      <xdr:spPr>
        <a:xfrm flipV="1">
          <a:off x="7861300" y="109515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102688</xdr:rowOff>
    </xdr:from>
    <xdr:to>
      <xdr:col>36</xdr:col>
      <xdr:colOff>165100</xdr:colOff>
      <xdr:row>64</xdr:row>
      <xdr:rowOff>32838</xdr:rowOff>
    </xdr:to>
    <xdr:sp macro="" textlink="">
      <xdr:nvSpPr>
        <xdr:cNvPr id="256" name="楕円 255">
          <a:extLst>
            <a:ext uri="{FF2B5EF4-FFF2-40B4-BE49-F238E27FC236}">
              <a16:creationId xmlns:a16="http://schemas.microsoft.com/office/drawing/2014/main" id="{08B4AD31-CD5A-4D28-9571-0A8E8B7F2CE7}"/>
            </a:ext>
          </a:extLst>
        </xdr:cNvPr>
        <xdr:cNvSpPr/>
      </xdr:nvSpPr>
      <xdr:spPr>
        <a:xfrm>
          <a:off x="6921500" y="10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151856</xdr:rowOff>
    </xdr:from>
    <xdr:to>
      <xdr:col>41</xdr:col>
      <xdr:colOff>50800</xdr:colOff>
      <xdr:row>63</xdr:row>
      <xdr:rowOff>153488</xdr:rowOff>
    </xdr:to>
    <xdr:cxnSp macro="">
      <xdr:nvCxnSpPr>
        <xdr:cNvPr id="257" name="直線コネクタ 256">
          <a:extLst>
            <a:ext uri="{FF2B5EF4-FFF2-40B4-BE49-F238E27FC236}">
              <a16:creationId xmlns:a16="http://schemas.microsoft.com/office/drawing/2014/main" id="{E20A695A-D910-44D2-BACF-087F398303D7}"/>
            </a:ext>
          </a:extLst>
        </xdr:cNvPr>
        <xdr:cNvCxnSpPr/>
      </xdr:nvCxnSpPr>
      <xdr:spPr>
        <a:xfrm flipV="1">
          <a:off x="6972300" y="109532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8B4CB908-38BA-4C39-B466-3B9876D17FDD}"/>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a:extLst>
            <a:ext uri="{FF2B5EF4-FFF2-40B4-BE49-F238E27FC236}">
              <a16:creationId xmlns:a16="http://schemas.microsoft.com/office/drawing/2014/main" id="{F1A2BF01-3C46-426F-8AEF-1D5183F41C92}"/>
            </a:ext>
          </a:extLst>
        </xdr:cNvPr>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a:extLst>
            <a:ext uri="{FF2B5EF4-FFF2-40B4-BE49-F238E27FC236}">
              <a16:creationId xmlns:a16="http://schemas.microsoft.com/office/drawing/2014/main" id="{AC630FCB-B9F9-4D48-BCC8-F82732BAA4BA}"/>
            </a:ext>
          </a:extLst>
        </xdr:cNvPr>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a:extLst>
            <a:ext uri="{FF2B5EF4-FFF2-40B4-BE49-F238E27FC236}">
              <a16:creationId xmlns:a16="http://schemas.microsoft.com/office/drawing/2014/main" id="{8D6720D8-5110-4EEC-BD4C-469349AAB9FD}"/>
            </a:ext>
          </a:extLst>
        </xdr:cNvPr>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17434</xdr:rowOff>
    </xdr:from>
    <xdr:ext cx="469744" cy="259045"/>
    <xdr:sp macro="" textlink="">
      <xdr:nvSpPr>
        <xdr:cNvPr id="262" name="n_1mainValue【体育館・プール】&#10;一人当たり面積">
          <a:extLst>
            <a:ext uri="{FF2B5EF4-FFF2-40B4-BE49-F238E27FC236}">
              <a16:creationId xmlns:a16="http://schemas.microsoft.com/office/drawing/2014/main" id="{BF5B8901-D7A3-4EE3-8DDA-CE05027CEA0B}"/>
            </a:ext>
          </a:extLst>
        </xdr:cNvPr>
        <xdr:cNvSpPr txBox="1"/>
      </xdr:nvSpPr>
      <xdr:spPr>
        <a:xfrm>
          <a:off x="9391727" y="109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20700</xdr:rowOff>
    </xdr:from>
    <xdr:ext cx="469744" cy="259045"/>
    <xdr:sp macro="" textlink="">
      <xdr:nvSpPr>
        <xdr:cNvPr id="263" name="n_2mainValue【体育館・プール】&#10;一人当たり面積">
          <a:extLst>
            <a:ext uri="{FF2B5EF4-FFF2-40B4-BE49-F238E27FC236}">
              <a16:creationId xmlns:a16="http://schemas.microsoft.com/office/drawing/2014/main" id="{F393D8D9-7524-4445-837C-0E1DC3CBA3E5}"/>
            </a:ext>
          </a:extLst>
        </xdr:cNvPr>
        <xdr:cNvSpPr txBox="1"/>
      </xdr:nvSpPr>
      <xdr:spPr>
        <a:xfrm>
          <a:off x="8515427" y="10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22333</xdr:rowOff>
    </xdr:from>
    <xdr:ext cx="469744" cy="259045"/>
    <xdr:sp macro="" textlink="">
      <xdr:nvSpPr>
        <xdr:cNvPr id="264" name="n_3mainValue【体育館・プール】&#10;一人当たり面積">
          <a:extLst>
            <a:ext uri="{FF2B5EF4-FFF2-40B4-BE49-F238E27FC236}">
              <a16:creationId xmlns:a16="http://schemas.microsoft.com/office/drawing/2014/main" id="{15DF3FFF-5784-4BDB-AD91-144299E9397A}"/>
            </a:ext>
          </a:extLst>
        </xdr:cNvPr>
        <xdr:cNvSpPr txBox="1"/>
      </xdr:nvSpPr>
      <xdr:spPr>
        <a:xfrm>
          <a:off x="7626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23965</xdr:rowOff>
    </xdr:from>
    <xdr:ext cx="469744" cy="259045"/>
    <xdr:sp macro="" textlink="">
      <xdr:nvSpPr>
        <xdr:cNvPr id="265" name="n_4mainValue【体育館・プール】&#10;一人当たり面積">
          <a:extLst>
            <a:ext uri="{FF2B5EF4-FFF2-40B4-BE49-F238E27FC236}">
              <a16:creationId xmlns:a16="http://schemas.microsoft.com/office/drawing/2014/main" id="{B778C3D9-A9FD-45F4-B6B5-B997DF7CC5F5}"/>
            </a:ext>
          </a:extLst>
        </xdr:cNvPr>
        <xdr:cNvSpPr txBox="1"/>
      </xdr:nvSpPr>
      <xdr:spPr>
        <a:xfrm>
          <a:off x="6737427" y="109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20941A4F-B355-4A65-97F5-401A089E89E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10EA422-516C-4ADF-9346-2367E3F53D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C1D545E-AC73-4F39-99C0-7A84FD9CDF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7852ABC-49B9-4291-B6A0-01EE475DB0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AD4A11F-C5D9-46CF-9433-6EF7B5BA84E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6AA0811-11C8-41AF-B5FE-F0198522193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F21EC6C-59E8-48A3-8745-3F0095ADC76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2C3F2AD-10D5-4ED4-AB8B-B6FA84626E7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D482C2AC-24B8-4F75-B3BC-B68B6F1CE2F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01A9FD6-D1CA-4432-933A-3C781349449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A87201DA-E537-4EFA-B971-7DF79573E6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97778E22-276C-4841-9882-392E6BF877B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A65DEF0F-D01E-4A04-A728-3D1F87B00EA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742763D7-EB02-423B-9D93-6B48DA2FA1C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B055E1A9-65F4-4662-9CC4-DBC6A34C2F2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7B0B007-7755-4A03-8FF4-0D603C5DBCD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110F9E58-BE87-4DF5-ACBF-8F48A262CDE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295D48C-D6A5-4076-8F91-D04064D568B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AFF31DB-B156-46F3-A487-AEB92F5421A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81A44A0D-BD7A-496F-B927-712A483379D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E451522D-C062-468B-AD0A-4F5EE99E1C9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A818A3E-E32C-45F2-BE66-E13FDF4D5A0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8D8906EC-08FC-440A-BABE-CFB58252D03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79467926-578B-4615-AE43-51C02D0D72E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211D52A5-1F82-4C9A-93BE-E1F7F5B7453A}"/>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E3635C3F-368B-4FA4-ADC4-1DFC221C07DE}"/>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0FA2AC45-B8BF-481D-8980-BAB7BE46EFF6}"/>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E0AB0C98-350E-4EDB-83F2-2EACDFAE2185}"/>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1F01C087-2A61-477B-99BF-F64F878F48A9}"/>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5A27BE9A-98CF-471F-8BDF-29D772E0376A}"/>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AC24FC34-5D75-492E-8D28-C2B7760A16C1}"/>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0F9DDD5E-72ED-4EB8-9855-07F4F7D1B869}"/>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068DCD4A-0A56-4429-94AE-04B203D1AB47}"/>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E38E2262-FE6C-40B7-8813-98A876E45C85}"/>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9D18CABC-F217-4F38-9181-A3BE3AE7CDE3}"/>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927E9C-60E3-44CF-942D-609DE7B9C96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C0E72CF-BD07-4F66-B40A-B4517242D4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F2B50F3-1F48-48F2-994E-2627E7984AD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2FFE439-10A2-41E5-BFD2-E5FB6BA50B0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929C714-21DC-4744-B30A-65C069F08E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65405</xdr:rowOff>
    </xdr:from>
    <xdr:to>
      <xdr:col>24</xdr:col>
      <xdr:colOff>114300</xdr:colOff>
      <xdr:row>81</xdr:row>
      <xdr:rowOff>167005</xdr:rowOff>
    </xdr:to>
    <xdr:sp macro="" textlink="">
      <xdr:nvSpPr>
        <xdr:cNvPr id="306" name="楕円 305">
          <a:extLst>
            <a:ext uri="{FF2B5EF4-FFF2-40B4-BE49-F238E27FC236}">
              <a16:creationId xmlns:a16="http://schemas.microsoft.com/office/drawing/2014/main" id="{E2085A48-2F86-4284-976D-213DA5DCBD75}"/>
            </a:ext>
          </a:extLst>
        </xdr:cNvPr>
        <xdr:cNvSpPr/>
      </xdr:nvSpPr>
      <xdr:spPr>
        <a:xfrm>
          <a:off x="45847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88282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79C099FB-6BB0-4E2B-BDAA-BDB61244DC37}"/>
            </a:ext>
          </a:extLst>
        </xdr:cNvPr>
        <xdr:cNvSpPr txBox="1"/>
      </xdr:nvSpPr>
      <xdr:spPr>
        <a:xfrm>
          <a:off x="4673600"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23495</xdr:rowOff>
    </xdr:from>
    <xdr:to>
      <xdr:col>20</xdr:col>
      <xdr:colOff>38100</xdr:colOff>
      <xdr:row>81</xdr:row>
      <xdr:rowOff>125095</xdr:rowOff>
    </xdr:to>
    <xdr:sp macro="" textlink="">
      <xdr:nvSpPr>
        <xdr:cNvPr id="308" name="楕円 307">
          <a:extLst>
            <a:ext uri="{FF2B5EF4-FFF2-40B4-BE49-F238E27FC236}">
              <a16:creationId xmlns:a16="http://schemas.microsoft.com/office/drawing/2014/main" id="{64752A96-8DAE-481C-9522-E6DA74F5112B}"/>
            </a:ext>
          </a:extLst>
        </xdr:cNvPr>
        <xdr:cNvSpPr/>
      </xdr:nvSpPr>
      <xdr:spPr>
        <a:xfrm>
          <a:off x="3746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74295</xdr:rowOff>
    </xdr:from>
    <xdr:to>
      <xdr:col>24</xdr:col>
      <xdr:colOff>63500</xdr:colOff>
      <xdr:row>81</xdr:row>
      <xdr:rowOff>116205</xdr:rowOff>
    </xdr:to>
    <xdr:cxnSp macro="">
      <xdr:nvCxnSpPr>
        <xdr:cNvPr id="309" name="直線コネクタ 308">
          <a:extLst>
            <a:ext uri="{FF2B5EF4-FFF2-40B4-BE49-F238E27FC236}">
              <a16:creationId xmlns:a16="http://schemas.microsoft.com/office/drawing/2014/main" id="{0FD680A3-3BF5-47F6-88CF-D30EEE27DEBC}"/>
            </a:ext>
          </a:extLst>
        </xdr:cNvPr>
        <xdr:cNvCxnSpPr/>
      </xdr:nvCxnSpPr>
      <xdr:spPr>
        <a:xfrm>
          <a:off x="3797300" y="139617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310" name="楕円 309">
          <a:extLst>
            <a:ext uri="{FF2B5EF4-FFF2-40B4-BE49-F238E27FC236}">
              <a16:creationId xmlns:a16="http://schemas.microsoft.com/office/drawing/2014/main" id="{079EE7DE-FA8C-443F-AB55-075F2309CC25}"/>
            </a:ext>
          </a:extLst>
        </xdr:cNvPr>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74295</xdr:rowOff>
    </xdr:to>
    <xdr:cxnSp macro="">
      <xdr:nvCxnSpPr>
        <xdr:cNvPr id="311" name="直線コネクタ 310">
          <a:extLst>
            <a:ext uri="{FF2B5EF4-FFF2-40B4-BE49-F238E27FC236}">
              <a16:creationId xmlns:a16="http://schemas.microsoft.com/office/drawing/2014/main" id="{E6FAA67C-65DF-4DDC-82E3-2167370B2FA2}"/>
            </a:ext>
          </a:extLst>
        </xdr:cNvPr>
        <xdr:cNvCxnSpPr/>
      </xdr:nvCxnSpPr>
      <xdr:spPr>
        <a:xfrm>
          <a:off x="2908300" y="139255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116839</xdr:rowOff>
    </xdr:from>
    <xdr:to>
      <xdr:col>10</xdr:col>
      <xdr:colOff>165100</xdr:colOff>
      <xdr:row>81</xdr:row>
      <xdr:rowOff>46989</xdr:rowOff>
    </xdr:to>
    <xdr:sp macro="" textlink="">
      <xdr:nvSpPr>
        <xdr:cNvPr id="312" name="楕円 311">
          <a:extLst>
            <a:ext uri="{FF2B5EF4-FFF2-40B4-BE49-F238E27FC236}">
              <a16:creationId xmlns:a16="http://schemas.microsoft.com/office/drawing/2014/main" id="{6FC5E5F4-454E-4AF8-9AB9-543F6BCBFD48}"/>
            </a:ext>
          </a:extLst>
        </xdr:cNvPr>
        <xdr:cNvSpPr/>
      </xdr:nvSpPr>
      <xdr:spPr>
        <a:xfrm>
          <a:off x="1968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167639</xdr:rowOff>
    </xdr:from>
    <xdr:to>
      <xdr:col>15</xdr:col>
      <xdr:colOff>50800</xdr:colOff>
      <xdr:row>81</xdr:row>
      <xdr:rowOff>38100</xdr:rowOff>
    </xdr:to>
    <xdr:cxnSp macro="">
      <xdr:nvCxnSpPr>
        <xdr:cNvPr id="313" name="直線コネクタ 312">
          <a:extLst>
            <a:ext uri="{FF2B5EF4-FFF2-40B4-BE49-F238E27FC236}">
              <a16:creationId xmlns:a16="http://schemas.microsoft.com/office/drawing/2014/main" id="{161881EB-B307-4FBD-9CF7-24E594F7BFB0}"/>
            </a:ext>
          </a:extLst>
        </xdr:cNvPr>
        <xdr:cNvCxnSpPr/>
      </xdr:nvCxnSpPr>
      <xdr:spPr>
        <a:xfrm>
          <a:off x="2019300" y="13883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74930</xdr:rowOff>
    </xdr:from>
    <xdr:to>
      <xdr:col>6</xdr:col>
      <xdr:colOff>38100</xdr:colOff>
      <xdr:row>81</xdr:row>
      <xdr:rowOff>5080</xdr:rowOff>
    </xdr:to>
    <xdr:sp macro="" textlink="">
      <xdr:nvSpPr>
        <xdr:cNvPr id="314" name="楕円 313">
          <a:extLst>
            <a:ext uri="{FF2B5EF4-FFF2-40B4-BE49-F238E27FC236}">
              <a16:creationId xmlns:a16="http://schemas.microsoft.com/office/drawing/2014/main" id="{9B594AE8-1D44-4DB9-96A8-A7BD9EBFB3E9}"/>
            </a:ext>
          </a:extLst>
        </xdr:cNvPr>
        <xdr:cNvSpPr/>
      </xdr:nvSpPr>
      <xdr:spPr>
        <a:xfrm>
          <a:off x="1079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125730</xdr:rowOff>
    </xdr:from>
    <xdr:to>
      <xdr:col>10</xdr:col>
      <xdr:colOff>114300</xdr:colOff>
      <xdr:row>80</xdr:row>
      <xdr:rowOff>167639</xdr:rowOff>
    </xdr:to>
    <xdr:cxnSp macro="">
      <xdr:nvCxnSpPr>
        <xdr:cNvPr id="315" name="直線コネクタ 314">
          <a:extLst>
            <a:ext uri="{FF2B5EF4-FFF2-40B4-BE49-F238E27FC236}">
              <a16:creationId xmlns:a16="http://schemas.microsoft.com/office/drawing/2014/main" id="{A89E019F-06BB-4D78-B47A-B15F73AF145B}"/>
            </a:ext>
          </a:extLst>
        </xdr:cNvPr>
        <xdr:cNvCxnSpPr/>
      </xdr:nvCxnSpPr>
      <xdr:spPr>
        <a:xfrm>
          <a:off x="1130300" y="138417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a:extLst>
            <a:ext uri="{FF2B5EF4-FFF2-40B4-BE49-F238E27FC236}">
              <a16:creationId xmlns:a16="http://schemas.microsoft.com/office/drawing/2014/main" id="{C47FCF34-C56C-4D1A-95B3-0A5ED472DC12}"/>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a:extLst>
            <a:ext uri="{FF2B5EF4-FFF2-40B4-BE49-F238E27FC236}">
              <a16:creationId xmlns:a16="http://schemas.microsoft.com/office/drawing/2014/main" id="{39A3F027-0D47-4ED4-9CB6-82B3E5AE7693}"/>
            </a:ext>
          </a:extLst>
        </xdr:cNvPr>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a:extLst>
            <a:ext uri="{FF2B5EF4-FFF2-40B4-BE49-F238E27FC236}">
              <a16:creationId xmlns:a16="http://schemas.microsoft.com/office/drawing/2014/main" id="{5EB01470-8ADA-4F73-8BA7-E6207A1D7D06}"/>
            </a:ext>
          </a:extLst>
        </xdr:cNvPr>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9" name="n_4aveValue【福祉施設】&#10;有形固定資産減価償却率">
          <a:extLst>
            <a:ext uri="{FF2B5EF4-FFF2-40B4-BE49-F238E27FC236}">
              <a16:creationId xmlns:a16="http://schemas.microsoft.com/office/drawing/2014/main" id="{56D7B1DB-3636-4A92-877E-710C938BF0D0}"/>
            </a:ext>
          </a:extLst>
        </xdr:cNvPr>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141622</xdr:rowOff>
    </xdr:from>
    <xdr:ext cx="405111" cy="259045"/>
    <xdr:sp macro="" textlink="">
      <xdr:nvSpPr>
        <xdr:cNvPr id="320" name="n_1mainValue【福祉施設】&#10;有形固定資産減価償却率">
          <a:extLst>
            <a:ext uri="{FF2B5EF4-FFF2-40B4-BE49-F238E27FC236}">
              <a16:creationId xmlns:a16="http://schemas.microsoft.com/office/drawing/2014/main" id="{5B4E27A7-2BD1-4062-8CA4-DDF4AEE27CF1}"/>
            </a:ext>
          </a:extLst>
        </xdr:cNvPr>
        <xdr:cNvSpPr txBox="1"/>
      </xdr:nvSpPr>
      <xdr:spPr>
        <a:xfrm>
          <a:off x="35820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21" name="n_2mainValue【福祉施設】&#10;有形固定資産減価償却率">
          <a:extLst>
            <a:ext uri="{FF2B5EF4-FFF2-40B4-BE49-F238E27FC236}">
              <a16:creationId xmlns:a16="http://schemas.microsoft.com/office/drawing/2014/main" id="{2D504934-6C4B-4856-803B-D9C362C7BA17}"/>
            </a:ext>
          </a:extLst>
        </xdr:cNvPr>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322" name="n_3mainValue【福祉施設】&#10;有形固定資産減価償却率">
          <a:extLst>
            <a:ext uri="{FF2B5EF4-FFF2-40B4-BE49-F238E27FC236}">
              <a16:creationId xmlns:a16="http://schemas.microsoft.com/office/drawing/2014/main" id="{0EAB02B4-64E5-4B88-A85E-FDC38C8231F8}"/>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21607</xdr:rowOff>
    </xdr:from>
    <xdr:ext cx="405111" cy="259045"/>
    <xdr:sp macro="" textlink="">
      <xdr:nvSpPr>
        <xdr:cNvPr id="323" name="n_4mainValue【福祉施設】&#10;有形固定資産減価償却率">
          <a:extLst>
            <a:ext uri="{FF2B5EF4-FFF2-40B4-BE49-F238E27FC236}">
              <a16:creationId xmlns:a16="http://schemas.microsoft.com/office/drawing/2014/main" id="{E0247C23-B3CA-43FA-ABD6-80DE83FDE41F}"/>
            </a:ext>
          </a:extLst>
        </xdr:cNvPr>
        <xdr:cNvSpPr txBox="1"/>
      </xdr:nvSpPr>
      <xdr:spPr>
        <a:xfrm>
          <a:off x="927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5F80348-7434-4E46-869F-E569B48E5ED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FBB8AED-731B-427E-BA0F-DFCE6FDB672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C19C2167-C62B-4583-BF27-AE712F114E0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15CD691-59B4-4AD6-B521-58A248FC453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5C67DBB-72E7-48EB-802F-3AD4C8365A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9EA6C19-CFC0-4910-ABD5-3C5AA1DA751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E22C43B-90FD-407E-9683-F811535DEB5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8B99293-B673-4CCC-A100-9CA4C8358F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5DEC01A0-D4D4-4C55-8E3E-C3FC8A0D30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27799531-FA31-487D-ACBE-07231D7DD8E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BD6665E6-CAEC-49BD-A491-C3F7866DBF3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3566DC07-D02F-4823-8A77-097802BA745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22B1AC13-2402-4FA7-AC13-34A4E05572B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E9DC9A78-4815-430F-A919-13ABE0E5B32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5771C8D7-0102-43E0-AE69-E2A0145C1BE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DA96234D-9823-4E59-A16B-A3A0CD077E1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79B791B5-1CAE-45AB-ABE0-87A160A324E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50AC4E75-8E7C-4926-AF38-AE810047655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174460A6-09BC-4C63-B851-F7F359D3339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B7E46E40-5EA5-48A8-8341-92E217C7979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6EBB9248-059D-4F77-A389-7F351A7A84C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173D1A4C-7CC4-49CC-98C0-FC2A84D3384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90FED7E5-9127-4F56-9E21-C9CBE9377A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6A852481-92D7-4787-984A-FCA231B052E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10E03048-AA45-4315-87A3-9321F937BE3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8229F9EE-425A-4360-BFC6-AD18B8596333}"/>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0E217467-9954-4C27-9DC7-5657AB50834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064B9F5E-BB53-410B-AB11-418047538BE9}"/>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8A92B292-0223-4D53-B3B1-91F8D8766C42}"/>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AAA9818B-23B7-485B-8160-96D90A1C6B11}"/>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F8E2CF8E-1515-40CA-84E7-5C9541FAFA43}"/>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D9488AC6-3E9E-4EBF-BB54-C86B660E4F28}"/>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ABFADD57-E751-4A12-8DDB-C00AE544604D}"/>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5F1418BC-82CF-48DC-978C-8F1E5ADBAF98}"/>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FF8B3430-4313-4A0C-978D-AB29FB9B3661}"/>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A1ADC4B6-6EE8-4363-8FEF-E3E098683F23}"/>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E2E3633-53EF-4BD3-8E29-8F0AFBC0846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B41A4FE-EF18-483B-8A89-A020B212BDE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01BD2FD-DD3E-4174-B5CC-88A363FA4A2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A08C319-217A-4ACD-922F-DDD6381704C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5675B45-9350-4584-BC84-B732694855A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33020</xdr:rowOff>
    </xdr:from>
    <xdr:to>
      <xdr:col>55</xdr:col>
      <xdr:colOff>50800</xdr:colOff>
      <xdr:row>86</xdr:row>
      <xdr:rowOff>134620</xdr:rowOff>
    </xdr:to>
    <xdr:sp macro="" textlink="">
      <xdr:nvSpPr>
        <xdr:cNvPr id="365" name="楕円 364">
          <a:extLst>
            <a:ext uri="{FF2B5EF4-FFF2-40B4-BE49-F238E27FC236}">
              <a16:creationId xmlns:a16="http://schemas.microsoft.com/office/drawing/2014/main" id="{7DEC17E0-3F4D-4672-8E10-04667CB27FD1}"/>
            </a:ext>
          </a:extLst>
        </xdr:cNvPr>
        <xdr:cNvSpPr/>
      </xdr:nvSpPr>
      <xdr:spPr>
        <a:xfrm>
          <a:off x="10426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119397</xdr:rowOff>
    </xdr:from>
    <xdr:ext cx="469744" cy="259045"/>
    <xdr:sp macro="" textlink="">
      <xdr:nvSpPr>
        <xdr:cNvPr id="366" name="【福祉施設】&#10;一人当たり面積該当値テキスト">
          <a:extLst>
            <a:ext uri="{FF2B5EF4-FFF2-40B4-BE49-F238E27FC236}">
              <a16:creationId xmlns:a16="http://schemas.microsoft.com/office/drawing/2014/main" id="{7BAAEE2A-7CD3-4A44-B2C7-77760EA136C7}"/>
            </a:ext>
          </a:extLst>
        </xdr:cNvPr>
        <xdr:cNvSpPr txBox="1"/>
      </xdr:nvSpPr>
      <xdr:spPr>
        <a:xfrm>
          <a:off x="10515600"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36286</xdr:rowOff>
    </xdr:from>
    <xdr:to>
      <xdr:col>50</xdr:col>
      <xdr:colOff>165100</xdr:colOff>
      <xdr:row>86</xdr:row>
      <xdr:rowOff>137886</xdr:rowOff>
    </xdr:to>
    <xdr:sp macro="" textlink="">
      <xdr:nvSpPr>
        <xdr:cNvPr id="367" name="楕円 366">
          <a:extLst>
            <a:ext uri="{FF2B5EF4-FFF2-40B4-BE49-F238E27FC236}">
              <a16:creationId xmlns:a16="http://schemas.microsoft.com/office/drawing/2014/main" id="{1FDF8D13-13C1-4EC9-94A0-1E2E441B5B04}"/>
            </a:ext>
          </a:extLst>
        </xdr:cNvPr>
        <xdr:cNvSpPr/>
      </xdr:nvSpPr>
      <xdr:spPr>
        <a:xfrm>
          <a:off x="9588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83820</xdr:rowOff>
    </xdr:from>
    <xdr:to>
      <xdr:col>55</xdr:col>
      <xdr:colOff>0</xdr:colOff>
      <xdr:row>86</xdr:row>
      <xdr:rowOff>87086</xdr:rowOff>
    </xdr:to>
    <xdr:cxnSp macro="">
      <xdr:nvCxnSpPr>
        <xdr:cNvPr id="368" name="直線コネクタ 367">
          <a:extLst>
            <a:ext uri="{FF2B5EF4-FFF2-40B4-BE49-F238E27FC236}">
              <a16:creationId xmlns:a16="http://schemas.microsoft.com/office/drawing/2014/main" id="{9641352A-0A14-4DFF-97A1-C736065D8FEF}"/>
            </a:ext>
          </a:extLst>
        </xdr:cNvPr>
        <xdr:cNvCxnSpPr/>
      </xdr:nvCxnSpPr>
      <xdr:spPr>
        <a:xfrm flipV="1">
          <a:off x="9639300" y="148285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36286</xdr:rowOff>
    </xdr:from>
    <xdr:to>
      <xdr:col>46</xdr:col>
      <xdr:colOff>38100</xdr:colOff>
      <xdr:row>86</xdr:row>
      <xdr:rowOff>137886</xdr:rowOff>
    </xdr:to>
    <xdr:sp macro="" textlink="">
      <xdr:nvSpPr>
        <xdr:cNvPr id="369" name="楕円 368">
          <a:extLst>
            <a:ext uri="{FF2B5EF4-FFF2-40B4-BE49-F238E27FC236}">
              <a16:creationId xmlns:a16="http://schemas.microsoft.com/office/drawing/2014/main" id="{A90FB18A-9E1B-4B68-94C6-6C1F051BCAEA}"/>
            </a:ext>
          </a:extLst>
        </xdr:cNvPr>
        <xdr:cNvSpPr/>
      </xdr:nvSpPr>
      <xdr:spPr>
        <a:xfrm>
          <a:off x="8699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87086</xdr:rowOff>
    </xdr:from>
    <xdr:to>
      <xdr:col>50</xdr:col>
      <xdr:colOff>114300</xdr:colOff>
      <xdr:row>86</xdr:row>
      <xdr:rowOff>87086</xdr:rowOff>
    </xdr:to>
    <xdr:cxnSp macro="">
      <xdr:nvCxnSpPr>
        <xdr:cNvPr id="370" name="直線コネクタ 369">
          <a:extLst>
            <a:ext uri="{FF2B5EF4-FFF2-40B4-BE49-F238E27FC236}">
              <a16:creationId xmlns:a16="http://schemas.microsoft.com/office/drawing/2014/main" id="{5CC1AE4F-0B7F-4D42-B596-A39D545B7327}"/>
            </a:ext>
          </a:extLst>
        </xdr:cNvPr>
        <xdr:cNvCxnSpPr/>
      </xdr:nvCxnSpPr>
      <xdr:spPr>
        <a:xfrm>
          <a:off x="8750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36286</xdr:rowOff>
    </xdr:from>
    <xdr:to>
      <xdr:col>41</xdr:col>
      <xdr:colOff>101600</xdr:colOff>
      <xdr:row>86</xdr:row>
      <xdr:rowOff>137886</xdr:rowOff>
    </xdr:to>
    <xdr:sp macro="" textlink="">
      <xdr:nvSpPr>
        <xdr:cNvPr id="371" name="楕円 370">
          <a:extLst>
            <a:ext uri="{FF2B5EF4-FFF2-40B4-BE49-F238E27FC236}">
              <a16:creationId xmlns:a16="http://schemas.microsoft.com/office/drawing/2014/main" id="{57F50819-DB99-48AF-A81D-0CA18CD7FF65}"/>
            </a:ext>
          </a:extLst>
        </xdr:cNvPr>
        <xdr:cNvSpPr/>
      </xdr:nvSpPr>
      <xdr:spPr>
        <a:xfrm>
          <a:off x="7810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87086</xdr:rowOff>
    </xdr:from>
    <xdr:to>
      <xdr:col>45</xdr:col>
      <xdr:colOff>177800</xdr:colOff>
      <xdr:row>86</xdr:row>
      <xdr:rowOff>87086</xdr:rowOff>
    </xdr:to>
    <xdr:cxnSp macro="">
      <xdr:nvCxnSpPr>
        <xdr:cNvPr id="372" name="直線コネクタ 371">
          <a:extLst>
            <a:ext uri="{FF2B5EF4-FFF2-40B4-BE49-F238E27FC236}">
              <a16:creationId xmlns:a16="http://schemas.microsoft.com/office/drawing/2014/main" id="{FFD690A1-9F7D-4ED9-AE1C-BC20B451A8D2}"/>
            </a:ext>
          </a:extLst>
        </xdr:cNvPr>
        <xdr:cNvCxnSpPr/>
      </xdr:nvCxnSpPr>
      <xdr:spPr>
        <a:xfrm>
          <a:off x="7861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39551</xdr:rowOff>
    </xdr:from>
    <xdr:to>
      <xdr:col>36</xdr:col>
      <xdr:colOff>165100</xdr:colOff>
      <xdr:row>86</xdr:row>
      <xdr:rowOff>141151</xdr:rowOff>
    </xdr:to>
    <xdr:sp macro="" textlink="">
      <xdr:nvSpPr>
        <xdr:cNvPr id="373" name="楕円 372">
          <a:extLst>
            <a:ext uri="{FF2B5EF4-FFF2-40B4-BE49-F238E27FC236}">
              <a16:creationId xmlns:a16="http://schemas.microsoft.com/office/drawing/2014/main" id="{07FE0140-8201-4C5A-BA90-DBEC442AE7B6}"/>
            </a:ext>
          </a:extLst>
        </xdr:cNvPr>
        <xdr:cNvSpPr/>
      </xdr:nvSpPr>
      <xdr:spPr>
        <a:xfrm>
          <a:off x="6921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87086</xdr:rowOff>
    </xdr:from>
    <xdr:to>
      <xdr:col>41</xdr:col>
      <xdr:colOff>50800</xdr:colOff>
      <xdr:row>86</xdr:row>
      <xdr:rowOff>90351</xdr:rowOff>
    </xdr:to>
    <xdr:cxnSp macro="">
      <xdr:nvCxnSpPr>
        <xdr:cNvPr id="374" name="直線コネクタ 373">
          <a:extLst>
            <a:ext uri="{FF2B5EF4-FFF2-40B4-BE49-F238E27FC236}">
              <a16:creationId xmlns:a16="http://schemas.microsoft.com/office/drawing/2014/main" id="{2F13252A-9E59-4F12-87D9-2E7112815C60}"/>
            </a:ext>
          </a:extLst>
        </xdr:cNvPr>
        <xdr:cNvCxnSpPr/>
      </xdr:nvCxnSpPr>
      <xdr:spPr>
        <a:xfrm flipV="1">
          <a:off x="6972300" y="148317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FDD24E9E-DB1E-4E0C-9DD0-7B5DE08A150F}"/>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17FA9143-910C-4E72-AFDB-FCA58D3E63A0}"/>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23C921FA-4F89-4931-BBF8-2D1B16F4A36D}"/>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ECDB6ED5-F8D2-4318-A91B-D02B07C63E07}"/>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129013</xdr:rowOff>
    </xdr:from>
    <xdr:ext cx="469744" cy="259045"/>
    <xdr:sp macro="" textlink="">
      <xdr:nvSpPr>
        <xdr:cNvPr id="379" name="n_1mainValue【福祉施設】&#10;一人当たり面積">
          <a:extLst>
            <a:ext uri="{FF2B5EF4-FFF2-40B4-BE49-F238E27FC236}">
              <a16:creationId xmlns:a16="http://schemas.microsoft.com/office/drawing/2014/main" id="{1C010A0A-590F-4AFF-AD67-8DEEBA67A09E}"/>
            </a:ext>
          </a:extLst>
        </xdr:cNvPr>
        <xdr:cNvSpPr txBox="1"/>
      </xdr:nvSpPr>
      <xdr:spPr>
        <a:xfrm>
          <a:off x="9391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129013</xdr:rowOff>
    </xdr:from>
    <xdr:ext cx="469744" cy="259045"/>
    <xdr:sp macro="" textlink="">
      <xdr:nvSpPr>
        <xdr:cNvPr id="380" name="n_2mainValue【福祉施設】&#10;一人当たり面積">
          <a:extLst>
            <a:ext uri="{FF2B5EF4-FFF2-40B4-BE49-F238E27FC236}">
              <a16:creationId xmlns:a16="http://schemas.microsoft.com/office/drawing/2014/main" id="{46AF9BEF-5BF8-4C93-8639-37CAC053A6B4}"/>
            </a:ext>
          </a:extLst>
        </xdr:cNvPr>
        <xdr:cNvSpPr txBox="1"/>
      </xdr:nvSpPr>
      <xdr:spPr>
        <a:xfrm>
          <a:off x="8515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129013</xdr:rowOff>
    </xdr:from>
    <xdr:ext cx="469744" cy="259045"/>
    <xdr:sp macro="" textlink="">
      <xdr:nvSpPr>
        <xdr:cNvPr id="381" name="n_3mainValue【福祉施設】&#10;一人当たり面積">
          <a:extLst>
            <a:ext uri="{FF2B5EF4-FFF2-40B4-BE49-F238E27FC236}">
              <a16:creationId xmlns:a16="http://schemas.microsoft.com/office/drawing/2014/main" id="{63FA2D22-FE9B-42F7-B401-2F8A34F5BE1B}"/>
            </a:ext>
          </a:extLst>
        </xdr:cNvPr>
        <xdr:cNvSpPr txBox="1"/>
      </xdr:nvSpPr>
      <xdr:spPr>
        <a:xfrm>
          <a:off x="7626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132278</xdr:rowOff>
    </xdr:from>
    <xdr:ext cx="469744" cy="259045"/>
    <xdr:sp macro="" textlink="">
      <xdr:nvSpPr>
        <xdr:cNvPr id="382" name="n_4mainValue【福祉施設】&#10;一人当たり面積">
          <a:extLst>
            <a:ext uri="{FF2B5EF4-FFF2-40B4-BE49-F238E27FC236}">
              <a16:creationId xmlns:a16="http://schemas.microsoft.com/office/drawing/2014/main" id="{6FB44015-957B-4BFC-AB02-02A482602B56}"/>
            </a:ext>
          </a:extLst>
        </xdr:cNvPr>
        <xdr:cNvSpPr txBox="1"/>
      </xdr:nvSpPr>
      <xdr:spPr>
        <a:xfrm>
          <a:off x="6737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934B0F42-5957-49D4-82D8-8B6CED4601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F7DCB930-0447-4F9D-BB79-87589089E7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4E7C671E-0252-491D-9809-6864B5D45C2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E547E693-E1D8-43EE-AE55-1A21AB3D1E6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BE4E1320-A947-4FCB-AEDD-5FF21596AC7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9FCD72E6-69A8-4106-9F15-B0992B9249C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74ED1ABF-7496-4795-89D9-ACCCBFE810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6B931D6E-EF71-4363-B6F1-3705BBA7696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B175F76C-980C-4BEC-BB7B-E8C96920C4C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81EEC638-8B5E-4F81-B395-E22C2F4C26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13628C55-1852-4D50-B070-4431FACE12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BD680F84-75D2-4151-B1AB-A66375B14D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BA9418BC-D8FC-42B0-AF4E-AD9CB772C7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409067DB-EB0E-439E-81A7-48032779C60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77886E3C-A196-4F22-98CD-39BCAB3FFE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5226173E-E776-41F7-9669-816DC81049A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62DEB542-B278-400E-93E5-92FD576228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8234615F-1501-4835-B8BE-4A46A280C5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367CA756-C083-4B92-8750-A65C8D0AA86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C495F863-CF14-4889-A145-436E9194499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65379FC3-5E97-4681-9529-365A63FB76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47EA636C-9D80-47B4-A32F-AD0FD4C7E69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6EDC3370-2F66-4631-B006-EBA9B8194F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23C4E165-1EEE-4967-AC10-D07D5202900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AE02DC5F-E40C-4396-B08A-8C472457B9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7AD30C6C-3E3F-4F54-B21D-72F7BE33D49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EC8DC8A9-5FB1-44FD-BFBC-5BADDDCB921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64481C95-572D-4043-8B03-72EAF98391B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7DDA6ABA-4700-4CF8-918B-6E8B1ABDB01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D8544253-AE25-4DD4-8A4C-BF71E5C73A0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F8721867-F5D0-4BFD-AF08-B5AE6C0E802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1323EC7F-461F-4D8E-8C99-01E3159B050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22D33669-06FE-4C07-B198-4FE940D93F4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1899357C-496A-4593-B213-61DF2F9ABA9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23A8B571-8127-43D6-BD49-DD648880FEC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E1E6D737-01D8-4364-8F58-B619422238C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AF94D13B-DEF0-4DB8-B90A-0FE2CF6805C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E58771F2-E38A-446F-93F4-D4FCD84C8C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511D0A4E-8E72-49E1-A5B2-6AF2B737126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6A2675A7-AC09-4F95-83D6-97A73B3C737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423" name="直線コネクタ 422">
          <a:extLst>
            <a:ext uri="{FF2B5EF4-FFF2-40B4-BE49-F238E27FC236}">
              <a16:creationId xmlns:a16="http://schemas.microsoft.com/office/drawing/2014/main" id="{304D39F1-A814-428B-820F-DD852F6DFD0D}"/>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548A28BB-40E2-4266-AC53-F46B6127CFCC}"/>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25" name="直線コネクタ 424">
          <a:extLst>
            <a:ext uri="{FF2B5EF4-FFF2-40B4-BE49-F238E27FC236}">
              <a16:creationId xmlns:a16="http://schemas.microsoft.com/office/drawing/2014/main" id="{517F0AB1-E34E-4F58-9FB7-E66F696088C4}"/>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227241DF-07FD-4564-A780-CC3F2556DFCD}"/>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427" name="直線コネクタ 426">
          <a:extLst>
            <a:ext uri="{FF2B5EF4-FFF2-40B4-BE49-F238E27FC236}">
              <a16:creationId xmlns:a16="http://schemas.microsoft.com/office/drawing/2014/main" id="{C526C6DB-B29E-4040-B232-106F00FBF7EE}"/>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D817096F-5B95-403F-8A87-CE702D3D2998}"/>
            </a:ext>
          </a:extLst>
        </xdr:cNvPr>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29" name="フローチャート: 判断 428">
          <a:extLst>
            <a:ext uri="{FF2B5EF4-FFF2-40B4-BE49-F238E27FC236}">
              <a16:creationId xmlns:a16="http://schemas.microsoft.com/office/drawing/2014/main" id="{5BAB1646-91B5-4A59-B65D-256ACFF59BD6}"/>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30" name="フローチャート: 判断 429">
          <a:extLst>
            <a:ext uri="{FF2B5EF4-FFF2-40B4-BE49-F238E27FC236}">
              <a16:creationId xmlns:a16="http://schemas.microsoft.com/office/drawing/2014/main" id="{E8EF02EA-A864-436E-9E54-A32DDC666D04}"/>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1" name="フローチャート: 判断 430">
          <a:extLst>
            <a:ext uri="{FF2B5EF4-FFF2-40B4-BE49-F238E27FC236}">
              <a16:creationId xmlns:a16="http://schemas.microsoft.com/office/drawing/2014/main" id="{83EACA61-1305-44F9-99B0-7B43339D7FE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410754FD-33DD-45AB-BE18-E9185B51CD65}"/>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3" name="フローチャート: 判断 432">
          <a:extLst>
            <a:ext uri="{FF2B5EF4-FFF2-40B4-BE49-F238E27FC236}">
              <a16:creationId xmlns:a16="http://schemas.microsoft.com/office/drawing/2014/main" id="{74F09454-0041-4AC8-BDA4-5647C6E24D6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306BB3C-EEF5-4542-B5C2-E712A8C3C3F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05D4E08-29E1-4519-B042-142AA6DC2A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2B815A2-C3DB-422B-BF56-267F8E3881F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9B9A293-26E9-4497-828D-A747C03E75D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F0319173-2D94-4C88-BAC3-8464BCC1E75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439" name="楕円 438">
          <a:extLst>
            <a:ext uri="{FF2B5EF4-FFF2-40B4-BE49-F238E27FC236}">
              <a16:creationId xmlns:a16="http://schemas.microsoft.com/office/drawing/2014/main" id="{2CA93B27-1D3F-41DB-ADD9-3B6E62997E3B}"/>
            </a:ext>
          </a:extLst>
        </xdr:cNvPr>
        <xdr:cNvSpPr/>
      </xdr:nvSpPr>
      <xdr:spPr>
        <a:xfrm>
          <a:off x="16268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76217</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EE185AFD-E6E1-4F6B-908A-2208F16299A8}"/>
            </a:ext>
          </a:extLst>
        </xdr:cNvPr>
        <xdr:cNvSpPr txBox="1"/>
      </xdr:nvSpPr>
      <xdr:spPr>
        <a:xfrm>
          <a:off x="163576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441" name="楕円 440">
          <a:extLst>
            <a:ext uri="{FF2B5EF4-FFF2-40B4-BE49-F238E27FC236}">
              <a16:creationId xmlns:a16="http://schemas.microsoft.com/office/drawing/2014/main" id="{D3050312-4EB2-4273-B19B-21684396D880}"/>
            </a:ext>
          </a:extLst>
        </xdr:cNvPr>
        <xdr:cNvSpPr/>
      </xdr:nvSpPr>
      <xdr:spPr>
        <a:xfrm>
          <a:off x="15430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39</xdr:row>
      <xdr:rowOff>148590</xdr:rowOff>
    </xdr:to>
    <xdr:cxnSp macro="">
      <xdr:nvCxnSpPr>
        <xdr:cNvPr id="442" name="直線コネクタ 441">
          <a:extLst>
            <a:ext uri="{FF2B5EF4-FFF2-40B4-BE49-F238E27FC236}">
              <a16:creationId xmlns:a16="http://schemas.microsoft.com/office/drawing/2014/main" id="{A648D72C-3C82-4362-89A1-4893451D6100}"/>
            </a:ext>
          </a:extLst>
        </xdr:cNvPr>
        <xdr:cNvCxnSpPr/>
      </xdr:nvCxnSpPr>
      <xdr:spPr>
        <a:xfrm>
          <a:off x="15481300" y="68160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76835</xdr:rowOff>
    </xdr:from>
    <xdr:to>
      <xdr:col>76</xdr:col>
      <xdr:colOff>165100</xdr:colOff>
      <xdr:row>40</xdr:row>
      <xdr:rowOff>6985</xdr:rowOff>
    </xdr:to>
    <xdr:sp macro="" textlink="">
      <xdr:nvSpPr>
        <xdr:cNvPr id="443" name="楕円 442">
          <a:extLst>
            <a:ext uri="{FF2B5EF4-FFF2-40B4-BE49-F238E27FC236}">
              <a16:creationId xmlns:a16="http://schemas.microsoft.com/office/drawing/2014/main" id="{996F9089-AE55-4DF3-9F73-FDF272E7E62E}"/>
            </a:ext>
          </a:extLst>
        </xdr:cNvPr>
        <xdr:cNvSpPr/>
      </xdr:nvSpPr>
      <xdr:spPr>
        <a:xfrm>
          <a:off x="14541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127635</xdr:rowOff>
    </xdr:from>
    <xdr:to>
      <xdr:col>81</xdr:col>
      <xdr:colOff>50800</xdr:colOff>
      <xdr:row>39</xdr:row>
      <xdr:rowOff>129540</xdr:rowOff>
    </xdr:to>
    <xdr:cxnSp macro="">
      <xdr:nvCxnSpPr>
        <xdr:cNvPr id="444" name="直線コネクタ 443">
          <a:extLst>
            <a:ext uri="{FF2B5EF4-FFF2-40B4-BE49-F238E27FC236}">
              <a16:creationId xmlns:a16="http://schemas.microsoft.com/office/drawing/2014/main" id="{5338C65B-D7E9-4BEE-B11A-DD238DABAD28}"/>
            </a:ext>
          </a:extLst>
        </xdr:cNvPr>
        <xdr:cNvCxnSpPr/>
      </xdr:nvCxnSpPr>
      <xdr:spPr>
        <a:xfrm>
          <a:off x="14592300" y="68141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78740</xdr:rowOff>
    </xdr:from>
    <xdr:to>
      <xdr:col>72</xdr:col>
      <xdr:colOff>38100</xdr:colOff>
      <xdr:row>40</xdr:row>
      <xdr:rowOff>8890</xdr:rowOff>
    </xdr:to>
    <xdr:sp macro="" textlink="">
      <xdr:nvSpPr>
        <xdr:cNvPr id="445" name="楕円 444">
          <a:extLst>
            <a:ext uri="{FF2B5EF4-FFF2-40B4-BE49-F238E27FC236}">
              <a16:creationId xmlns:a16="http://schemas.microsoft.com/office/drawing/2014/main" id="{9EF00019-3594-44A3-9EB3-F1B541222AC2}"/>
            </a:ext>
          </a:extLst>
        </xdr:cNvPr>
        <xdr:cNvSpPr/>
      </xdr:nvSpPr>
      <xdr:spPr>
        <a:xfrm>
          <a:off x="13652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127635</xdr:rowOff>
    </xdr:from>
    <xdr:to>
      <xdr:col>76</xdr:col>
      <xdr:colOff>114300</xdr:colOff>
      <xdr:row>39</xdr:row>
      <xdr:rowOff>129540</xdr:rowOff>
    </xdr:to>
    <xdr:cxnSp macro="">
      <xdr:nvCxnSpPr>
        <xdr:cNvPr id="446" name="直線コネクタ 445">
          <a:extLst>
            <a:ext uri="{FF2B5EF4-FFF2-40B4-BE49-F238E27FC236}">
              <a16:creationId xmlns:a16="http://schemas.microsoft.com/office/drawing/2014/main" id="{101992DA-4111-43E8-AF9E-94C8B6B1B68C}"/>
            </a:ext>
          </a:extLst>
        </xdr:cNvPr>
        <xdr:cNvCxnSpPr/>
      </xdr:nvCxnSpPr>
      <xdr:spPr>
        <a:xfrm flipV="1">
          <a:off x="13703300" y="68141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97790</xdr:rowOff>
    </xdr:from>
    <xdr:to>
      <xdr:col>67</xdr:col>
      <xdr:colOff>101600</xdr:colOff>
      <xdr:row>40</xdr:row>
      <xdr:rowOff>27940</xdr:rowOff>
    </xdr:to>
    <xdr:sp macro="" textlink="">
      <xdr:nvSpPr>
        <xdr:cNvPr id="447" name="楕円 446">
          <a:extLst>
            <a:ext uri="{FF2B5EF4-FFF2-40B4-BE49-F238E27FC236}">
              <a16:creationId xmlns:a16="http://schemas.microsoft.com/office/drawing/2014/main" id="{BC08C6F3-E78D-4DF4-9F94-10242306D628}"/>
            </a:ext>
          </a:extLst>
        </xdr:cNvPr>
        <xdr:cNvSpPr/>
      </xdr:nvSpPr>
      <xdr:spPr>
        <a:xfrm>
          <a:off x="1276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129540</xdr:rowOff>
    </xdr:from>
    <xdr:to>
      <xdr:col>71</xdr:col>
      <xdr:colOff>177800</xdr:colOff>
      <xdr:row>39</xdr:row>
      <xdr:rowOff>148590</xdr:rowOff>
    </xdr:to>
    <xdr:cxnSp macro="">
      <xdr:nvCxnSpPr>
        <xdr:cNvPr id="448" name="直線コネクタ 447">
          <a:extLst>
            <a:ext uri="{FF2B5EF4-FFF2-40B4-BE49-F238E27FC236}">
              <a16:creationId xmlns:a16="http://schemas.microsoft.com/office/drawing/2014/main" id="{89AE1817-37CD-4F8F-861E-AC1BCF49460C}"/>
            </a:ext>
          </a:extLst>
        </xdr:cNvPr>
        <xdr:cNvCxnSpPr/>
      </xdr:nvCxnSpPr>
      <xdr:spPr>
        <a:xfrm flipV="1">
          <a:off x="12814300" y="68160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71BB1BCE-1747-4605-8ADF-20818CD9BCDD}"/>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99F0662F-3334-45AC-861E-A53370DBE03C}"/>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54029888-7CB3-493B-BCA0-F483360269C6}"/>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B496C0A9-AE2C-4234-9CEE-88B0C282FAC3}"/>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B573986F-159F-4AE5-A840-3A60D5E99239}"/>
            </a:ext>
          </a:extLst>
        </xdr:cNvPr>
        <xdr:cNvSpPr txBox="1"/>
      </xdr:nvSpPr>
      <xdr:spPr>
        <a:xfrm>
          <a:off x="15266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169562</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66517395-2BC7-4611-BFA7-65D9E2A139C0}"/>
            </a:ext>
          </a:extLst>
        </xdr:cNvPr>
        <xdr:cNvSpPr txBox="1"/>
      </xdr:nvSpPr>
      <xdr:spPr>
        <a:xfrm>
          <a:off x="14389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477346CB-86F2-4CF9-9F4D-5C4B365881FA}"/>
            </a:ext>
          </a:extLst>
        </xdr:cNvPr>
        <xdr:cNvSpPr txBox="1"/>
      </xdr:nvSpPr>
      <xdr:spPr>
        <a:xfrm>
          <a:off x="13500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19067</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9E70B97E-2A0C-49A9-A216-709F49597024}"/>
            </a:ext>
          </a:extLst>
        </xdr:cNvPr>
        <xdr:cNvSpPr txBox="1"/>
      </xdr:nvSpPr>
      <xdr:spPr>
        <a:xfrm>
          <a:off x="12611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19273FA-D8AD-44D8-A30C-F51FA5AD49D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52AA8C5F-834A-4FAA-8E2E-9724CEFF10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77D80ADA-ADB4-4775-80F2-B8E9583E5C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47FDE95C-4951-4682-BB4E-04E8B942755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97830E0A-AE6F-460B-BD76-117BE0B7746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E1B0499B-486D-4DAD-A0BC-AA1737EEAE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9EF4DF08-5CFF-41B0-8BCB-0D366A7DF34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A1FC2F93-D07A-47AF-AD37-22810A1CE6D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135CA97E-757F-4B9A-814D-CAB03E844F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54D2D55D-AC6D-416D-A15D-217A2220654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57699B6F-484F-454C-A063-61DDF668648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a:extLst>
            <a:ext uri="{FF2B5EF4-FFF2-40B4-BE49-F238E27FC236}">
              <a16:creationId xmlns:a16="http://schemas.microsoft.com/office/drawing/2014/main" id="{ED72BEF3-F50B-416A-9E9F-18A465C7331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A779952E-BB43-4D2D-BE61-2F3D9B0305F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a:extLst>
            <a:ext uri="{FF2B5EF4-FFF2-40B4-BE49-F238E27FC236}">
              <a16:creationId xmlns:a16="http://schemas.microsoft.com/office/drawing/2014/main" id="{A5822B39-5834-40F1-9852-066359F18ABD}"/>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12B2D637-FEF5-4F6A-B2B0-8BD2D2B39A4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a:extLst>
            <a:ext uri="{FF2B5EF4-FFF2-40B4-BE49-F238E27FC236}">
              <a16:creationId xmlns:a16="http://schemas.microsoft.com/office/drawing/2014/main" id="{BBCFF1C6-79B8-4C04-9679-30B94040F6B5}"/>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BB7375F6-A4D3-4EFD-A203-6FB19011A6B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a:extLst>
            <a:ext uri="{FF2B5EF4-FFF2-40B4-BE49-F238E27FC236}">
              <a16:creationId xmlns:a16="http://schemas.microsoft.com/office/drawing/2014/main" id="{EE11092C-734E-4CCE-AB1C-6756E6940D27}"/>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AFFBBC95-D338-41C9-8D0E-DA403A3EDC0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a:extLst>
            <a:ext uri="{FF2B5EF4-FFF2-40B4-BE49-F238E27FC236}">
              <a16:creationId xmlns:a16="http://schemas.microsoft.com/office/drawing/2014/main" id="{B1902EA7-1F90-4983-81CE-D3B21B050B07}"/>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C78DEEA7-BC10-450F-BFAC-7FAD845F622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a:extLst>
            <a:ext uri="{FF2B5EF4-FFF2-40B4-BE49-F238E27FC236}">
              <a16:creationId xmlns:a16="http://schemas.microsoft.com/office/drawing/2014/main" id="{91F7385C-C46B-44FD-81F9-4AC76120C4A1}"/>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F86C2D5F-4B36-4960-8D8E-9E752C3B3DD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BAEB77A1-7288-4648-B63D-806A3A48EFC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8B3315CD-DAEC-4651-B025-4312088620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482" name="直線コネクタ 481">
          <a:extLst>
            <a:ext uri="{FF2B5EF4-FFF2-40B4-BE49-F238E27FC236}">
              <a16:creationId xmlns:a16="http://schemas.microsoft.com/office/drawing/2014/main" id="{83E5858C-CEF6-442C-BE6D-D08BFB8DBF9C}"/>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2A5AA97A-5454-44E4-BDD1-0BA56259A6B0}"/>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484" name="直線コネクタ 483">
          <a:extLst>
            <a:ext uri="{FF2B5EF4-FFF2-40B4-BE49-F238E27FC236}">
              <a16:creationId xmlns:a16="http://schemas.microsoft.com/office/drawing/2014/main" id="{AAD4EAA4-79B5-4EB5-9FE0-7C17029A9CE4}"/>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E61E4890-DB32-4BDF-9619-37E644E007ED}"/>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486" name="直線コネクタ 485">
          <a:extLst>
            <a:ext uri="{FF2B5EF4-FFF2-40B4-BE49-F238E27FC236}">
              <a16:creationId xmlns:a16="http://schemas.microsoft.com/office/drawing/2014/main" id="{F1CFB431-F7CE-45AA-A9BC-9EBD63B63D7F}"/>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A2FFE8D4-952E-478C-BA6E-92E621F5DFDC}"/>
            </a:ext>
          </a:extLst>
        </xdr:cNvPr>
        <xdr:cNvSpPr txBox="1"/>
      </xdr:nvSpPr>
      <xdr:spPr>
        <a:xfrm>
          <a:off x="22199600" y="6861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488" name="フローチャート: 判断 487">
          <a:extLst>
            <a:ext uri="{FF2B5EF4-FFF2-40B4-BE49-F238E27FC236}">
              <a16:creationId xmlns:a16="http://schemas.microsoft.com/office/drawing/2014/main" id="{9CE28C44-DFF2-44CC-A9F8-C921CBEE8A35}"/>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489" name="フローチャート: 判断 488">
          <a:extLst>
            <a:ext uri="{FF2B5EF4-FFF2-40B4-BE49-F238E27FC236}">
              <a16:creationId xmlns:a16="http://schemas.microsoft.com/office/drawing/2014/main" id="{B575B1A8-A311-45E9-9659-D941D628E099}"/>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490" name="フローチャート: 判断 489">
          <a:extLst>
            <a:ext uri="{FF2B5EF4-FFF2-40B4-BE49-F238E27FC236}">
              <a16:creationId xmlns:a16="http://schemas.microsoft.com/office/drawing/2014/main" id="{B0DBE223-0847-465A-90F6-391A757C5B3A}"/>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491" name="フローチャート: 判断 490">
          <a:extLst>
            <a:ext uri="{FF2B5EF4-FFF2-40B4-BE49-F238E27FC236}">
              <a16:creationId xmlns:a16="http://schemas.microsoft.com/office/drawing/2014/main" id="{C2CC5AEA-2E57-43A1-8AEA-E69D407F8444}"/>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492" name="フローチャート: 判断 491">
          <a:extLst>
            <a:ext uri="{FF2B5EF4-FFF2-40B4-BE49-F238E27FC236}">
              <a16:creationId xmlns:a16="http://schemas.microsoft.com/office/drawing/2014/main" id="{B53FA474-7A43-4AA5-8B84-0C2D1AFD50B2}"/>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010AF9F-2AD1-4807-9674-8C9207C24FF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BCF28D48-72AA-45F9-8344-EE12D6EC105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D6DFB8E4-8D90-467A-B9A1-A574A2816E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204BFF4-341C-4746-ACBA-A3E50F055B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B8903AA2-E10D-47F0-AF5B-64EF3252FEA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21752</xdr:rowOff>
    </xdr:from>
    <xdr:to>
      <xdr:col>116</xdr:col>
      <xdr:colOff>114300</xdr:colOff>
      <xdr:row>38</xdr:row>
      <xdr:rowOff>123352</xdr:rowOff>
    </xdr:to>
    <xdr:sp macro="" textlink="">
      <xdr:nvSpPr>
        <xdr:cNvPr id="498" name="楕円 497">
          <a:extLst>
            <a:ext uri="{FF2B5EF4-FFF2-40B4-BE49-F238E27FC236}">
              <a16:creationId xmlns:a16="http://schemas.microsoft.com/office/drawing/2014/main" id="{D9E7D0E6-8C54-4E9C-BADF-937BCDF29EF0}"/>
            </a:ext>
          </a:extLst>
        </xdr:cNvPr>
        <xdr:cNvSpPr/>
      </xdr:nvSpPr>
      <xdr:spPr>
        <a:xfrm>
          <a:off x="22110700" y="65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44629</xdr:rowOff>
    </xdr:from>
    <xdr:ext cx="599010" cy="259045"/>
    <xdr:sp macro="" textlink="">
      <xdr:nvSpPr>
        <xdr:cNvPr id="499" name="【一般廃棄物処理施設】&#10;一人当たり有形固定資産（償却資産）額該当値テキスト">
          <a:extLst>
            <a:ext uri="{FF2B5EF4-FFF2-40B4-BE49-F238E27FC236}">
              <a16:creationId xmlns:a16="http://schemas.microsoft.com/office/drawing/2014/main" id="{AC2AC8DF-694D-436B-A361-B1709F9F12A1}"/>
            </a:ext>
          </a:extLst>
        </xdr:cNvPr>
        <xdr:cNvSpPr txBox="1"/>
      </xdr:nvSpPr>
      <xdr:spPr>
        <a:xfrm>
          <a:off x="22199600" y="638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51121</xdr:rowOff>
    </xdr:from>
    <xdr:to>
      <xdr:col>112</xdr:col>
      <xdr:colOff>38100</xdr:colOff>
      <xdr:row>38</xdr:row>
      <xdr:rowOff>152721</xdr:rowOff>
    </xdr:to>
    <xdr:sp macro="" textlink="">
      <xdr:nvSpPr>
        <xdr:cNvPr id="500" name="楕円 499">
          <a:extLst>
            <a:ext uri="{FF2B5EF4-FFF2-40B4-BE49-F238E27FC236}">
              <a16:creationId xmlns:a16="http://schemas.microsoft.com/office/drawing/2014/main" id="{A5DF93FB-4808-419C-B124-687DB6A45E5B}"/>
            </a:ext>
          </a:extLst>
        </xdr:cNvPr>
        <xdr:cNvSpPr/>
      </xdr:nvSpPr>
      <xdr:spPr>
        <a:xfrm>
          <a:off x="21272500" y="656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72552</xdr:rowOff>
    </xdr:from>
    <xdr:to>
      <xdr:col>116</xdr:col>
      <xdr:colOff>63500</xdr:colOff>
      <xdr:row>38</xdr:row>
      <xdr:rowOff>101921</xdr:rowOff>
    </xdr:to>
    <xdr:cxnSp macro="">
      <xdr:nvCxnSpPr>
        <xdr:cNvPr id="501" name="直線コネクタ 500">
          <a:extLst>
            <a:ext uri="{FF2B5EF4-FFF2-40B4-BE49-F238E27FC236}">
              <a16:creationId xmlns:a16="http://schemas.microsoft.com/office/drawing/2014/main" id="{156D60F3-00B5-4D9B-BD75-F06815699CA4}"/>
            </a:ext>
          </a:extLst>
        </xdr:cNvPr>
        <xdr:cNvCxnSpPr/>
      </xdr:nvCxnSpPr>
      <xdr:spPr>
        <a:xfrm flipV="1">
          <a:off x="21323300" y="6587652"/>
          <a:ext cx="838200" cy="2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81149</xdr:rowOff>
    </xdr:from>
    <xdr:to>
      <xdr:col>107</xdr:col>
      <xdr:colOff>101600</xdr:colOff>
      <xdr:row>39</xdr:row>
      <xdr:rowOff>11299</xdr:rowOff>
    </xdr:to>
    <xdr:sp macro="" textlink="">
      <xdr:nvSpPr>
        <xdr:cNvPr id="502" name="楕円 501">
          <a:extLst>
            <a:ext uri="{FF2B5EF4-FFF2-40B4-BE49-F238E27FC236}">
              <a16:creationId xmlns:a16="http://schemas.microsoft.com/office/drawing/2014/main" id="{9B267381-B813-475F-99F8-CBF37807C9B5}"/>
            </a:ext>
          </a:extLst>
        </xdr:cNvPr>
        <xdr:cNvSpPr/>
      </xdr:nvSpPr>
      <xdr:spPr>
        <a:xfrm>
          <a:off x="20383500" y="65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101921</xdr:rowOff>
    </xdr:from>
    <xdr:to>
      <xdr:col>111</xdr:col>
      <xdr:colOff>177800</xdr:colOff>
      <xdr:row>38</xdr:row>
      <xdr:rowOff>131949</xdr:rowOff>
    </xdr:to>
    <xdr:cxnSp macro="">
      <xdr:nvCxnSpPr>
        <xdr:cNvPr id="503" name="直線コネクタ 502">
          <a:extLst>
            <a:ext uri="{FF2B5EF4-FFF2-40B4-BE49-F238E27FC236}">
              <a16:creationId xmlns:a16="http://schemas.microsoft.com/office/drawing/2014/main" id="{D24B2D87-5036-4482-879F-5FC5E244158C}"/>
            </a:ext>
          </a:extLst>
        </xdr:cNvPr>
        <xdr:cNvCxnSpPr/>
      </xdr:nvCxnSpPr>
      <xdr:spPr>
        <a:xfrm flipV="1">
          <a:off x="20434300" y="6617021"/>
          <a:ext cx="889000" cy="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113068</xdr:rowOff>
    </xdr:from>
    <xdr:to>
      <xdr:col>102</xdr:col>
      <xdr:colOff>165100</xdr:colOff>
      <xdr:row>39</xdr:row>
      <xdr:rowOff>43218</xdr:rowOff>
    </xdr:to>
    <xdr:sp macro="" textlink="">
      <xdr:nvSpPr>
        <xdr:cNvPr id="504" name="楕円 503">
          <a:extLst>
            <a:ext uri="{FF2B5EF4-FFF2-40B4-BE49-F238E27FC236}">
              <a16:creationId xmlns:a16="http://schemas.microsoft.com/office/drawing/2014/main" id="{DBD3CE56-BCA2-48CA-8104-A3190D7DFC9F}"/>
            </a:ext>
          </a:extLst>
        </xdr:cNvPr>
        <xdr:cNvSpPr/>
      </xdr:nvSpPr>
      <xdr:spPr>
        <a:xfrm>
          <a:off x="19494500" y="66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131949</xdr:rowOff>
    </xdr:from>
    <xdr:to>
      <xdr:col>107</xdr:col>
      <xdr:colOff>50800</xdr:colOff>
      <xdr:row>38</xdr:row>
      <xdr:rowOff>163868</xdr:rowOff>
    </xdr:to>
    <xdr:cxnSp macro="">
      <xdr:nvCxnSpPr>
        <xdr:cNvPr id="505" name="直線コネクタ 504">
          <a:extLst>
            <a:ext uri="{FF2B5EF4-FFF2-40B4-BE49-F238E27FC236}">
              <a16:creationId xmlns:a16="http://schemas.microsoft.com/office/drawing/2014/main" id="{6583E1E3-619D-425D-A32A-865E43C2D491}"/>
            </a:ext>
          </a:extLst>
        </xdr:cNvPr>
        <xdr:cNvCxnSpPr/>
      </xdr:nvCxnSpPr>
      <xdr:spPr>
        <a:xfrm flipV="1">
          <a:off x="19545300" y="6647049"/>
          <a:ext cx="889000" cy="3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150585</xdr:rowOff>
    </xdr:from>
    <xdr:to>
      <xdr:col>98</xdr:col>
      <xdr:colOff>38100</xdr:colOff>
      <xdr:row>39</xdr:row>
      <xdr:rowOff>80735</xdr:rowOff>
    </xdr:to>
    <xdr:sp macro="" textlink="">
      <xdr:nvSpPr>
        <xdr:cNvPr id="506" name="楕円 505">
          <a:extLst>
            <a:ext uri="{FF2B5EF4-FFF2-40B4-BE49-F238E27FC236}">
              <a16:creationId xmlns:a16="http://schemas.microsoft.com/office/drawing/2014/main" id="{C21ADD1A-875A-4EA5-861D-F964DAC6DC0E}"/>
            </a:ext>
          </a:extLst>
        </xdr:cNvPr>
        <xdr:cNvSpPr/>
      </xdr:nvSpPr>
      <xdr:spPr>
        <a:xfrm>
          <a:off x="18605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163868</xdr:rowOff>
    </xdr:from>
    <xdr:to>
      <xdr:col>102</xdr:col>
      <xdr:colOff>114300</xdr:colOff>
      <xdr:row>39</xdr:row>
      <xdr:rowOff>29935</xdr:rowOff>
    </xdr:to>
    <xdr:cxnSp macro="">
      <xdr:nvCxnSpPr>
        <xdr:cNvPr id="507" name="直線コネクタ 506">
          <a:extLst>
            <a:ext uri="{FF2B5EF4-FFF2-40B4-BE49-F238E27FC236}">
              <a16:creationId xmlns:a16="http://schemas.microsoft.com/office/drawing/2014/main" id="{93824EB1-16F9-43DD-8D18-E9EEA6BD2A85}"/>
            </a:ext>
          </a:extLst>
        </xdr:cNvPr>
        <xdr:cNvCxnSpPr/>
      </xdr:nvCxnSpPr>
      <xdr:spPr>
        <a:xfrm flipV="1">
          <a:off x="18656300" y="6678968"/>
          <a:ext cx="8890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508" name="n_1aveValue【一般廃棄物処理施設】&#10;一人当たり有形固定資産（償却資産）額">
          <a:extLst>
            <a:ext uri="{FF2B5EF4-FFF2-40B4-BE49-F238E27FC236}">
              <a16:creationId xmlns:a16="http://schemas.microsoft.com/office/drawing/2014/main" id="{6DF6E5DB-BE1A-4F44-AA51-ED17CB1E4156}"/>
            </a:ext>
          </a:extLst>
        </xdr:cNvPr>
        <xdr:cNvSpPr txBox="1"/>
      </xdr:nvSpPr>
      <xdr:spPr>
        <a:xfrm>
          <a:off x="210110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150837</xdr:rowOff>
    </xdr:from>
    <xdr:ext cx="534377" cy="259045"/>
    <xdr:sp macro="" textlink="">
      <xdr:nvSpPr>
        <xdr:cNvPr id="509" name="n_2aveValue【一般廃棄物処理施設】&#10;一人当たり有形固定資産（償却資産）額">
          <a:extLst>
            <a:ext uri="{FF2B5EF4-FFF2-40B4-BE49-F238E27FC236}">
              <a16:creationId xmlns:a16="http://schemas.microsoft.com/office/drawing/2014/main" id="{B5F34855-61F5-4E2A-A7E4-D9F401E19177}"/>
            </a:ext>
          </a:extLst>
        </xdr:cNvPr>
        <xdr:cNvSpPr txBox="1"/>
      </xdr:nvSpPr>
      <xdr:spPr>
        <a:xfrm>
          <a:off x="20167111" y="70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13075</xdr:rowOff>
    </xdr:from>
    <xdr:ext cx="534377" cy="259045"/>
    <xdr:sp macro="" textlink="">
      <xdr:nvSpPr>
        <xdr:cNvPr id="510" name="n_3aveValue【一般廃棄物処理施設】&#10;一人当たり有形固定資産（償却資産）額">
          <a:extLst>
            <a:ext uri="{FF2B5EF4-FFF2-40B4-BE49-F238E27FC236}">
              <a16:creationId xmlns:a16="http://schemas.microsoft.com/office/drawing/2014/main" id="{B9287CF6-AD34-4F4A-A8B9-84161FD868D0}"/>
            </a:ext>
          </a:extLst>
        </xdr:cNvPr>
        <xdr:cNvSpPr txBox="1"/>
      </xdr:nvSpPr>
      <xdr:spPr>
        <a:xfrm>
          <a:off x="19278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45255</xdr:rowOff>
    </xdr:from>
    <xdr:ext cx="534377" cy="259045"/>
    <xdr:sp macro="" textlink="">
      <xdr:nvSpPr>
        <xdr:cNvPr id="511" name="n_4aveValue【一般廃棄物処理施設】&#10;一人当たり有形固定資産（償却資産）額">
          <a:extLst>
            <a:ext uri="{FF2B5EF4-FFF2-40B4-BE49-F238E27FC236}">
              <a16:creationId xmlns:a16="http://schemas.microsoft.com/office/drawing/2014/main" id="{C8A1D53C-28D4-400A-8E30-F30790CAE99C}"/>
            </a:ext>
          </a:extLst>
        </xdr:cNvPr>
        <xdr:cNvSpPr txBox="1"/>
      </xdr:nvSpPr>
      <xdr:spPr>
        <a:xfrm>
          <a:off x="18389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169248</xdr:rowOff>
    </xdr:from>
    <xdr:ext cx="599010" cy="259045"/>
    <xdr:sp macro="" textlink="">
      <xdr:nvSpPr>
        <xdr:cNvPr id="512" name="n_1mainValue【一般廃棄物処理施設】&#10;一人当たり有形固定資産（償却資産）額">
          <a:extLst>
            <a:ext uri="{FF2B5EF4-FFF2-40B4-BE49-F238E27FC236}">
              <a16:creationId xmlns:a16="http://schemas.microsoft.com/office/drawing/2014/main" id="{F94A7D5A-90FC-4B42-BD68-3FE7CA1DEDAA}"/>
            </a:ext>
          </a:extLst>
        </xdr:cNvPr>
        <xdr:cNvSpPr txBox="1"/>
      </xdr:nvSpPr>
      <xdr:spPr>
        <a:xfrm>
          <a:off x="21011095" y="634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27826</xdr:rowOff>
    </xdr:from>
    <xdr:ext cx="599010" cy="259045"/>
    <xdr:sp macro="" textlink="">
      <xdr:nvSpPr>
        <xdr:cNvPr id="513" name="n_2mainValue【一般廃棄物処理施設】&#10;一人当たり有形固定資産（償却資産）額">
          <a:extLst>
            <a:ext uri="{FF2B5EF4-FFF2-40B4-BE49-F238E27FC236}">
              <a16:creationId xmlns:a16="http://schemas.microsoft.com/office/drawing/2014/main" id="{86E76D48-D438-4F62-AB5C-75CD206ACFEA}"/>
            </a:ext>
          </a:extLst>
        </xdr:cNvPr>
        <xdr:cNvSpPr txBox="1"/>
      </xdr:nvSpPr>
      <xdr:spPr>
        <a:xfrm>
          <a:off x="20134795" y="637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59745</xdr:rowOff>
    </xdr:from>
    <xdr:ext cx="599010" cy="259045"/>
    <xdr:sp macro="" textlink="">
      <xdr:nvSpPr>
        <xdr:cNvPr id="514" name="n_3mainValue【一般廃棄物処理施設】&#10;一人当たり有形固定資産（償却資産）額">
          <a:extLst>
            <a:ext uri="{FF2B5EF4-FFF2-40B4-BE49-F238E27FC236}">
              <a16:creationId xmlns:a16="http://schemas.microsoft.com/office/drawing/2014/main" id="{E831EDFD-335D-4B77-9693-C12579F21601}"/>
            </a:ext>
          </a:extLst>
        </xdr:cNvPr>
        <xdr:cNvSpPr txBox="1"/>
      </xdr:nvSpPr>
      <xdr:spPr>
        <a:xfrm>
          <a:off x="19245795" y="640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97262</xdr:rowOff>
    </xdr:from>
    <xdr:ext cx="599010" cy="259045"/>
    <xdr:sp macro="" textlink="">
      <xdr:nvSpPr>
        <xdr:cNvPr id="515" name="n_4mainValue【一般廃棄物処理施設】&#10;一人当たり有形固定資産（償却資産）額">
          <a:extLst>
            <a:ext uri="{FF2B5EF4-FFF2-40B4-BE49-F238E27FC236}">
              <a16:creationId xmlns:a16="http://schemas.microsoft.com/office/drawing/2014/main" id="{9F91879D-2981-49B2-BA2A-BB3398FD384E}"/>
            </a:ext>
          </a:extLst>
        </xdr:cNvPr>
        <xdr:cNvSpPr txBox="1"/>
      </xdr:nvSpPr>
      <xdr:spPr>
        <a:xfrm>
          <a:off x="18356795" y="644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07AA590B-06B2-4BA9-9678-03A51F0890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F18F54EE-FFEB-461A-86FE-DA64EBD5B8A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E0DBBF73-2687-43C2-9098-58033EF3874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7433BAB5-A222-4C09-8938-24DDF1DA635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7353CDFF-8F86-422D-825D-7C9AF98E59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B0CD7966-7991-4378-A184-F1BE6ADD3D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208EC6FA-157E-4500-999B-E63D593451A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A05D6F7C-76DB-4D84-A964-7CAE37C006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83651D5B-C16D-4087-B250-B98AE19EFB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DDFC2FBE-EDB0-47CF-B0F0-479518F39E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B18FFBE3-9B18-4B0B-B34A-EE948E277C6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7" name="直線コネクタ 526">
          <a:extLst>
            <a:ext uri="{FF2B5EF4-FFF2-40B4-BE49-F238E27FC236}">
              <a16:creationId xmlns:a16="http://schemas.microsoft.com/office/drawing/2014/main" id="{DEC23D65-0605-4E03-BBDF-FCBA914648D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id="{9849CAD6-0C19-49BA-9D40-1C94F63EF50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9" name="直線コネクタ 528">
          <a:extLst>
            <a:ext uri="{FF2B5EF4-FFF2-40B4-BE49-F238E27FC236}">
              <a16:creationId xmlns:a16="http://schemas.microsoft.com/office/drawing/2014/main" id="{C01C0F7B-B2E4-4078-8BD6-FD6C8E42D5D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0" name="テキスト ボックス 529">
          <a:extLst>
            <a:ext uri="{FF2B5EF4-FFF2-40B4-BE49-F238E27FC236}">
              <a16:creationId xmlns:a16="http://schemas.microsoft.com/office/drawing/2014/main" id="{58363DA8-49FA-443D-9A94-E43BA3996F1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1" name="直線コネクタ 530">
          <a:extLst>
            <a:ext uri="{FF2B5EF4-FFF2-40B4-BE49-F238E27FC236}">
              <a16:creationId xmlns:a16="http://schemas.microsoft.com/office/drawing/2014/main" id="{0632E26C-8C06-418B-9BED-DEDFA65AC87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2" name="テキスト ボックス 531">
          <a:extLst>
            <a:ext uri="{FF2B5EF4-FFF2-40B4-BE49-F238E27FC236}">
              <a16:creationId xmlns:a16="http://schemas.microsoft.com/office/drawing/2014/main" id="{DFB4D7DC-030D-47BA-9F67-09F9E6197FA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3" name="直線コネクタ 532">
          <a:extLst>
            <a:ext uri="{FF2B5EF4-FFF2-40B4-BE49-F238E27FC236}">
              <a16:creationId xmlns:a16="http://schemas.microsoft.com/office/drawing/2014/main" id="{BAC30FF6-2FC8-44FB-B601-52F0F9EAD3C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4" name="テキスト ボックス 533">
          <a:extLst>
            <a:ext uri="{FF2B5EF4-FFF2-40B4-BE49-F238E27FC236}">
              <a16:creationId xmlns:a16="http://schemas.microsoft.com/office/drawing/2014/main" id="{E3A09FD3-ECA3-43DA-AEB6-58756B00939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5" name="直線コネクタ 534">
          <a:extLst>
            <a:ext uri="{FF2B5EF4-FFF2-40B4-BE49-F238E27FC236}">
              <a16:creationId xmlns:a16="http://schemas.microsoft.com/office/drawing/2014/main" id="{4456CBF1-477F-4FF2-A990-BDF2736928F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6" name="テキスト ボックス 535">
          <a:extLst>
            <a:ext uri="{FF2B5EF4-FFF2-40B4-BE49-F238E27FC236}">
              <a16:creationId xmlns:a16="http://schemas.microsoft.com/office/drawing/2014/main" id="{6BFFBC37-ECBE-45A6-AAAB-6389E1AC111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7" name="直線コネクタ 536">
          <a:extLst>
            <a:ext uri="{FF2B5EF4-FFF2-40B4-BE49-F238E27FC236}">
              <a16:creationId xmlns:a16="http://schemas.microsoft.com/office/drawing/2014/main" id="{025FB26F-1BF0-43AA-9DE7-6CD10B2CB11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8" name="テキスト ボックス 537">
          <a:extLst>
            <a:ext uri="{FF2B5EF4-FFF2-40B4-BE49-F238E27FC236}">
              <a16:creationId xmlns:a16="http://schemas.microsoft.com/office/drawing/2014/main" id="{11567D9C-8143-4DEA-A3C3-3476B4DA68C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7B52F807-97AB-4319-8023-6D02400E5E9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a:extLst>
            <a:ext uri="{FF2B5EF4-FFF2-40B4-BE49-F238E27FC236}">
              <a16:creationId xmlns:a16="http://schemas.microsoft.com/office/drawing/2014/main" id="{527B1DE7-0C25-4B98-AB37-C5646B025A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1" name="直線コネクタ 540">
          <a:extLst>
            <a:ext uri="{FF2B5EF4-FFF2-40B4-BE49-F238E27FC236}">
              <a16:creationId xmlns:a16="http://schemas.microsoft.com/office/drawing/2014/main" id="{49A08EDF-3A7F-43F0-A12E-D7F2941A0D12}"/>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2" name="【保健センター・保健所】&#10;有形固定資産減価償却率最小値テキスト">
          <a:extLst>
            <a:ext uri="{FF2B5EF4-FFF2-40B4-BE49-F238E27FC236}">
              <a16:creationId xmlns:a16="http://schemas.microsoft.com/office/drawing/2014/main" id="{858C0167-1E11-4B1E-A6E5-E7770C61840B}"/>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3" name="直線コネクタ 542">
          <a:extLst>
            <a:ext uri="{FF2B5EF4-FFF2-40B4-BE49-F238E27FC236}">
              <a16:creationId xmlns:a16="http://schemas.microsoft.com/office/drawing/2014/main" id="{CCFE368A-015A-45B5-A2A7-C88A854C70F5}"/>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4" name="【保健センター・保健所】&#10;有形固定資産減価償却率最大値テキスト">
          <a:extLst>
            <a:ext uri="{FF2B5EF4-FFF2-40B4-BE49-F238E27FC236}">
              <a16:creationId xmlns:a16="http://schemas.microsoft.com/office/drawing/2014/main" id="{3E8BED07-2F23-4D9C-B0A1-0FDA21DCC459}"/>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5" name="直線コネクタ 544">
          <a:extLst>
            <a:ext uri="{FF2B5EF4-FFF2-40B4-BE49-F238E27FC236}">
              <a16:creationId xmlns:a16="http://schemas.microsoft.com/office/drawing/2014/main" id="{B88F9D92-C68E-43E9-8DE4-D0AD578CFD8D}"/>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46" name="【保健センター・保健所】&#10;有形固定資産減価償却率平均値テキスト">
          <a:extLst>
            <a:ext uri="{FF2B5EF4-FFF2-40B4-BE49-F238E27FC236}">
              <a16:creationId xmlns:a16="http://schemas.microsoft.com/office/drawing/2014/main" id="{BBF9AD9C-91D9-4EAB-B48A-918FD245E9E2}"/>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47" name="フローチャート: 判断 546">
          <a:extLst>
            <a:ext uri="{FF2B5EF4-FFF2-40B4-BE49-F238E27FC236}">
              <a16:creationId xmlns:a16="http://schemas.microsoft.com/office/drawing/2014/main" id="{E62C9704-5556-48FC-BF10-3B5642E1043A}"/>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8" name="フローチャート: 判断 547">
          <a:extLst>
            <a:ext uri="{FF2B5EF4-FFF2-40B4-BE49-F238E27FC236}">
              <a16:creationId xmlns:a16="http://schemas.microsoft.com/office/drawing/2014/main" id="{7496F88D-D63B-48AE-92DD-E91788AA8BD6}"/>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49" name="フローチャート: 判断 548">
          <a:extLst>
            <a:ext uri="{FF2B5EF4-FFF2-40B4-BE49-F238E27FC236}">
              <a16:creationId xmlns:a16="http://schemas.microsoft.com/office/drawing/2014/main" id="{69138DA7-F79C-4F4E-B557-AE69EDB2B2EC}"/>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550" name="フローチャート: 判断 549">
          <a:extLst>
            <a:ext uri="{FF2B5EF4-FFF2-40B4-BE49-F238E27FC236}">
              <a16:creationId xmlns:a16="http://schemas.microsoft.com/office/drawing/2014/main" id="{FA32ACEB-0F1E-4FE3-BBE6-ABCBD499352B}"/>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1" name="フローチャート: 判断 550">
          <a:extLst>
            <a:ext uri="{FF2B5EF4-FFF2-40B4-BE49-F238E27FC236}">
              <a16:creationId xmlns:a16="http://schemas.microsoft.com/office/drawing/2014/main" id="{29F81ABA-6B20-49A4-9C6A-781C96B398AC}"/>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34CE8CF-E048-4C29-8BAF-106A44ADA34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1723F569-C4E6-4A55-BF02-C4BAF20287F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4FF7277F-9D89-4074-9008-5C070C228AD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37FEA460-0D40-4105-9056-1ECA5544A49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958F5965-8643-423A-BE5F-AEF3271ED2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57" name="楕円 556">
          <a:extLst>
            <a:ext uri="{FF2B5EF4-FFF2-40B4-BE49-F238E27FC236}">
              <a16:creationId xmlns:a16="http://schemas.microsoft.com/office/drawing/2014/main" id="{E2C95827-358A-43E4-ACE1-6B072092C229}"/>
            </a:ext>
          </a:extLst>
        </xdr:cNvPr>
        <xdr:cNvSpPr/>
      </xdr:nvSpPr>
      <xdr:spPr>
        <a:xfrm>
          <a:off x="162687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161489</xdr:rowOff>
    </xdr:from>
    <xdr:ext cx="405111" cy="259045"/>
    <xdr:sp macro="" textlink="">
      <xdr:nvSpPr>
        <xdr:cNvPr id="558" name="【保健センター・保健所】&#10;有形固定資産減価償却率該当値テキスト">
          <a:extLst>
            <a:ext uri="{FF2B5EF4-FFF2-40B4-BE49-F238E27FC236}">
              <a16:creationId xmlns:a16="http://schemas.microsoft.com/office/drawing/2014/main" id="{47381796-F9BF-4139-83C5-819015DE7E66}"/>
            </a:ext>
          </a:extLst>
        </xdr:cNvPr>
        <xdr:cNvSpPr txBox="1"/>
      </xdr:nvSpPr>
      <xdr:spPr>
        <a:xfrm>
          <a:off x="16357600" y="1010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107587</xdr:rowOff>
    </xdr:from>
    <xdr:to>
      <xdr:col>81</xdr:col>
      <xdr:colOff>101600</xdr:colOff>
      <xdr:row>60</xdr:row>
      <xdr:rowOff>37737</xdr:rowOff>
    </xdr:to>
    <xdr:sp macro="" textlink="">
      <xdr:nvSpPr>
        <xdr:cNvPr id="559" name="楕円 558">
          <a:extLst>
            <a:ext uri="{FF2B5EF4-FFF2-40B4-BE49-F238E27FC236}">
              <a16:creationId xmlns:a16="http://schemas.microsoft.com/office/drawing/2014/main" id="{CDA2D4CE-AEA7-4C98-B81F-FDD5935496E4}"/>
            </a:ext>
          </a:extLst>
        </xdr:cNvPr>
        <xdr:cNvSpPr/>
      </xdr:nvSpPr>
      <xdr:spPr>
        <a:xfrm>
          <a:off x="15430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158387</xdr:rowOff>
    </xdr:from>
    <xdr:to>
      <xdr:col>85</xdr:col>
      <xdr:colOff>127000</xdr:colOff>
      <xdr:row>60</xdr:row>
      <xdr:rowOff>17962</xdr:rowOff>
    </xdr:to>
    <xdr:cxnSp macro="">
      <xdr:nvCxnSpPr>
        <xdr:cNvPr id="560" name="直線コネクタ 559">
          <a:extLst>
            <a:ext uri="{FF2B5EF4-FFF2-40B4-BE49-F238E27FC236}">
              <a16:creationId xmlns:a16="http://schemas.microsoft.com/office/drawing/2014/main" id="{1D0E26FA-78FB-4AC8-BAFE-2D4889F0784D}"/>
            </a:ext>
          </a:extLst>
        </xdr:cNvPr>
        <xdr:cNvCxnSpPr/>
      </xdr:nvCxnSpPr>
      <xdr:spPr>
        <a:xfrm>
          <a:off x="15481300" y="102739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96157</xdr:rowOff>
    </xdr:from>
    <xdr:to>
      <xdr:col>76</xdr:col>
      <xdr:colOff>165100</xdr:colOff>
      <xdr:row>60</xdr:row>
      <xdr:rowOff>26307</xdr:rowOff>
    </xdr:to>
    <xdr:sp macro="" textlink="">
      <xdr:nvSpPr>
        <xdr:cNvPr id="561" name="楕円 560">
          <a:extLst>
            <a:ext uri="{FF2B5EF4-FFF2-40B4-BE49-F238E27FC236}">
              <a16:creationId xmlns:a16="http://schemas.microsoft.com/office/drawing/2014/main" id="{9E4B9385-BF24-4ADA-B670-338C3D5CCFC7}"/>
            </a:ext>
          </a:extLst>
        </xdr:cNvPr>
        <xdr:cNvSpPr/>
      </xdr:nvSpPr>
      <xdr:spPr>
        <a:xfrm>
          <a:off x="14541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146957</xdr:rowOff>
    </xdr:from>
    <xdr:to>
      <xdr:col>81</xdr:col>
      <xdr:colOff>50800</xdr:colOff>
      <xdr:row>59</xdr:row>
      <xdr:rowOff>158387</xdr:rowOff>
    </xdr:to>
    <xdr:cxnSp macro="">
      <xdr:nvCxnSpPr>
        <xdr:cNvPr id="562" name="直線コネクタ 561">
          <a:extLst>
            <a:ext uri="{FF2B5EF4-FFF2-40B4-BE49-F238E27FC236}">
              <a16:creationId xmlns:a16="http://schemas.microsoft.com/office/drawing/2014/main" id="{490F03ED-E3E8-419A-AFF8-A5F02732FD6A}"/>
            </a:ext>
          </a:extLst>
        </xdr:cNvPr>
        <xdr:cNvCxnSpPr/>
      </xdr:nvCxnSpPr>
      <xdr:spPr>
        <a:xfrm>
          <a:off x="14592300" y="102625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563" name="楕円 562">
          <a:extLst>
            <a:ext uri="{FF2B5EF4-FFF2-40B4-BE49-F238E27FC236}">
              <a16:creationId xmlns:a16="http://schemas.microsoft.com/office/drawing/2014/main" id="{0B0C445E-D438-4517-A4F3-581FB266EAE5}"/>
            </a:ext>
          </a:extLst>
        </xdr:cNvPr>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146957</xdr:rowOff>
    </xdr:to>
    <xdr:cxnSp macro="">
      <xdr:nvCxnSpPr>
        <xdr:cNvPr id="564" name="直線コネクタ 563">
          <a:extLst>
            <a:ext uri="{FF2B5EF4-FFF2-40B4-BE49-F238E27FC236}">
              <a16:creationId xmlns:a16="http://schemas.microsoft.com/office/drawing/2014/main" id="{82537F0D-6091-421F-9353-D2EEAF9D0CC0}"/>
            </a:ext>
          </a:extLst>
        </xdr:cNvPr>
        <xdr:cNvCxnSpPr/>
      </xdr:nvCxnSpPr>
      <xdr:spPr>
        <a:xfrm>
          <a:off x="13703300" y="102298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30843</xdr:rowOff>
    </xdr:from>
    <xdr:to>
      <xdr:col>67</xdr:col>
      <xdr:colOff>101600</xdr:colOff>
      <xdr:row>59</xdr:row>
      <xdr:rowOff>132443</xdr:rowOff>
    </xdr:to>
    <xdr:sp macro="" textlink="">
      <xdr:nvSpPr>
        <xdr:cNvPr id="565" name="楕円 564">
          <a:extLst>
            <a:ext uri="{FF2B5EF4-FFF2-40B4-BE49-F238E27FC236}">
              <a16:creationId xmlns:a16="http://schemas.microsoft.com/office/drawing/2014/main" id="{2633E2DF-F5D4-4385-B82A-807619F97140}"/>
            </a:ext>
          </a:extLst>
        </xdr:cNvPr>
        <xdr:cNvSpPr/>
      </xdr:nvSpPr>
      <xdr:spPr>
        <a:xfrm>
          <a:off x="12763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81643</xdr:rowOff>
    </xdr:from>
    <xdr:to>
      <xdr:col>71</xdr:col>
      <xdr:colOff>177800</xdr:colOff>
      <xdr:row>59</xdr:row>
      <xdr:rowOff>114300</xdr:rowOff>
    </xdr:to>
    <xdr:cxnSp macro="">
      <xdr:nvCxnSpPr>
        <xdr:cNvPr id="566" name="直線コネクタ 565">
          <a:extLst>
            <a:ext uri="{FF2B5EF4-FFF2-40B4-BE49-F238E27FC236}">
              <a16:creationId xmlns:a16="http://schemas.microsoft.com/office/drawing/2014/main" id="{59712DDE-4E33-4CDB-B751-346055408A7F}"/>
            </a:ext>
          </a:extLst>
        </xdr:cNvPr>
        <xdr:cNvCxnSpPr/>
      </xdr:nvCxnSpPr>
      <xdr:spPr>
        <a:xfrm>
          <a:off x="12814300" y="101971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7" name="n_1aveValue【保健センター・保健所】&#10;有形固定資産減価償却率">
          <a:extLst>
            <a:ext uri="{FF2B5EF4-FFF2-40B4-BE49-F238E27FC236}">
              <a16:creationId xmlns:a16="http://schemas.microsoft.com/office/drawing/2014/main" id="{7F34C980-DC99-4C5D-946F-FD2A0AAE9488}"/>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568" name="n_2aveValue【保健センター・保健所】&#10;有形固定資産減価償却率">
          <a:extLst>
            <a:ext uri="{FF2B5EF4-FFF2-40B4-BE49-F238E27FC236}">
              <a16:creationId xmlns:a16="http://schemas.microsoft.com/office/drawing/2014/main" id="{852F5A8B-4304-446B-B971-02DB9F5AE209}"/>
            </a:ext>
          </a:extLst>
        </xdr:cNvPr>
        <xdr:cNvSpPr txBox="1"/>
      </xdr:nvSpPr>
      <xdr:spPr>
        <a:xfrm>
          <a:off x="14389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569" name="n_3aveValue【保健センター・保健所】&#10;有形固定資産減価償却率">
          <a:extLst>
            <a:ext uri="{FF2B5EF4-FFF2-40B4-BE49-F238E27FC236}">
              <a16:creationId xmlns:a16="http://schemas.microsoft.com/office/drawing/2014/main" id="{863AE946-5628-449D-BAB0-88ABC0A96A29}"/>
            </a:ext>
          </a:extLst>
        </xdr:cNvPr>
        <xdr:cNvSpPr txBox="1"/>
      </xdr:nvSpPr>
      <xdr:spPr>
        <a:xfrm>
          <a:off x="13500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570" name="n_4aveValue【保健センター・保健所】&#10;有形固定資産減価償却率">
          <a:extLst>
            <a:ext uri="{FF2B5EF4-FFF2-40B4-BE49-F238E27FC236}">
              <a16:creationId xmlns:a16="http://schemas.microsoft.com/office/drawing/2014/main" id="{B912D426-9F44-449E-B096-FED9E0192C8D}"/>
            </a:ext>
          </a:extLst>
        </xdr:cNvPr>
        <xdr:cNvSpPr txBox="1"/>
      </xdr:nvSpPr>
      <xdr:spPr>
        <a:xfrm>
          <a:off x="12611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54264</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2016715B-FD36-4186-B033-C8BA29FBA439}"/>
            </a:ext>
          </a:extLst>
        </xdr:cNvPr>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42834</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72B35F31-5804-410A-B03A-E1FEB2DD51D0}"/>
            </a:ext>
          </a:extLst>
        </xdr:cNvPr>
        <xdr:cNvSpPr txBox="1"/>
      </xdr:nvSpPr>
      <xdr:spPr>
        <a:xfrm>
          <a:off x="14389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10177</xdr:rowOff>
    </xdr:from>
    <xdr:ext cx="405111" cy="259045"/>
    <xdr:sp macro="" textlink="">
      <xdr:nvSpPr>
        <xdr:cNvPr id="573" name="n_3mainValue【保健センター・保健所】&#10;有形固定資産減価償却率">
          <a:extLst>
            <a:ext uri="{FF2B5EF4-FFF2-40B4-BE49-F238E27FC236}">
              <a16:creationId xmlns:a16="http://schemas.microsoft.com/office/drawing/2014/main" id="{B42F7CEA-2541-412D-B284-5D8307D59EDC}"/>
            </a:ext>
          </a:extLst>
        </xdr:cNvPr>
        <xdr:cNvSpPr txBox="1"/>
      </xdr:nvSpPr>
      <xdr:spPr>
        <a:xfrm>
          <a:off x="13500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148970</xdr:rowOff>
    </xdr:from>
    <xdr:ext cx="405111" cy="259045"/>
    <xdr:sp macro="" textlink="">
      <xdr:nvSpPr>
        <xdr:cNvPr id="574" name="n_4mainValue【保健センター・保健所】&#10;有形固定資産減価償却率">
          <a:extLst>
            <a:ext uri="{FF2B5EF4-FFF2-40B4-BE49-F238E27FC236}">
              <a16:creationId xmlns:a16="http://schemas.microsoft.com/office/drawing/2014/main" id="{D27558F8-B2B9-439E-91E0-FA330D0C43A6}"/>
            </a:ext>
          </a:extLst>
        </xdr:cNvPr>
        <xdr:cNvSpPr txBox="1"/>
      </xdr:nvSpPr>
      <xdr:spPr>
        <a:xfrm>
          <a:off x="12611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0B6739EC-1144-4F90-A9B9-51621C9CB8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E7AFC904-824A-459E-8E71-302444B258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781E328A-2DFA-48D6-9A22-374C9AB50E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E9275291-90A8-4021-85C2-65E98C3C86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18460560-922D-48FA-BAC9-DE2E153D9DF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E822E250-F451-4A52-A3B4-74B289C9DB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27932B1E-5594-4E04-B743-818F2ABA3BC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3340E46D-694E-49D7-84F4-48978A6CA79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11041DED-E645-4E21-AF2B-38529769B74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D6B28C30-8282-4093-BDB3-B149E82EEA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D3DC1C71-CFCB-4FF6-B25E-80F0E7FBA1D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EF9D113C-3427-4BA5-A03C-C03D985069C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F8E8EC67-5C1C-4B15-85AB-4AF15FBFB33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AAF822BE-F087-4D99-8D50-56B3B7CC14D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7BF14280-D1E4-4F5E-A0BD-B158537D66A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6AD6983F-BA4D-4CEF-A9C5-A6F09AEECA0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CD6A095E-8B65-4E5B-904D-D5E969D1D0A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7A408C5C-883B-43BD-9897-050685E1261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A4B7269E-E7F1-4815-AFC1-E5071323FF1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48C4D779-7101-4FDE-A6F8-E6C928CAD89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3D6EC6E1-D106-4C0B-A8E1-6E698EE0BE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52309F46-D2CF-4E98-B614-4EF338E8288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F6C624FC-926B-49F3-8EBB-767A1DEED50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98" name="直線コネクタ 597">
          <a:extLst>
            <a:ext uri="{FF2B5EF4-FFF2-40B4-BE49-F238E27FC236}">
              <a16:creationId xmlns:a16="http://schemas.microsoft.com/office/drawing/2014/main" id="{8818DEE2-9F21-4598-B102-0D6F49172560}"/>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93168547-9A11-47D7-B12B-508F8FB25C04}"/>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00" name="直線コネクタ 599">
          <a:extLst>
            <a:ext uri="{FF2B5EF4-FFF2-40B4-BE49-F238E27FC236}">
              <a16:creationId xmlns:a16="http://schemas.microsoft.com/office/drawing/2014/main" id="{E030066C-9A17-4DE7-B442-FA7EC6B97F28}"/>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B419AA35-E6E5-4CBF-9A0E-139D6E58CD26}"/>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02" name="直線コネクタ 601">
          <a:extLst>
            <a:ext uri="{FF2B5EF4-FFF2-40B4-BE49-F238E27FC236}">
              <a16:creationId xmlns:a16="http://schemas.microsoft.com/office/drawing/2014/main" id="{A18E8668-E1F2-417D-AD31-C3DE93B641D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AC471AD2-1E9E-4176-BEAF-975D47F59ACD}"/>
            </a:ext>
          </a:extLst>
        </xdr:cNvPr>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4" name="フローチャート: 判断 603">
          <a:extLst>
            <a:ext uri="{FF2B5EF4-FFF2-40B4-BE49-F238E27FC236}">
              <a16:creationId xmlns:a16="http://schemas.microsoft.com/office/drawing/2014/main" id="{2E92956A-DDC9-4A17-AECE-6FD98DE9C208}"/>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05" name="フローチャート: 判断 604">
          <a:extLst>
            <a:ext uri="{FF2B5EF4-FFF2-40B4-BE49-F238E27FC236}">
              <a16:creationId xmlns:a16="http://schemas.microsoft.com/office/drawing/2014/main" id="{174FEDE9-AA2E-4435-A7D6-EC234172A454}"/>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06" name="フローチャート: 判断 605">
          <a:extLst>
            <a:ext uri="{FF2B5EF4-FFF2-40B4-BE49-F238E27FC236}">
              <a16:creationId xmlns:a16="http://schemas.microsoft.com/office/drawing/2014/main" id="{0E6609B0-5D3F-4725-8844-EB15AC94E2B2}"/>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07" name="フローチャート: 判断 606">
          <a:extLst>
            <a:ext uri="{FF2B5EF4-FFF2-40B4-BE49-F238E27FC236}">
              <a16:creationId xmlns:a16="http://schemas.microsoft.com/office/drawing/2014/main" id="{4661E338-5711-4841-9679-C437936457E9}"/>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08" name="フローチャート: 判断 607">
          <a:extLst>
            <a:ext uri="{FF2B5EF4-FFF2-40B4-BE49-F238E27FC236}">
              <a16:creationId xmlns:a16="http://schemas.microsoft.com/office/drawing/2014/main" id="{18877E6E-A983-491B-A067-DE35DD9DD1CE}"/>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E8CE5DC-3F67-43F7-A5FF-66B2254E38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CFB2CF69-CB5F-4473-A854-8152B4A8A46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3A82F194-1DA1-4F3A-AA3A-1DDE9ED08C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DA96DB8-DEAB-4024-AEE0-F1EA28196F4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DD698E-2DD9-4018-880A-444903BD69B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614" name="楕円 613">
          <a:extLst>
            <a:ext uri="{FF2B5EF4-FFF2-40B4-BE49-F238E27FC236}">
              <a16:creationId xmlns:a16="http://schemas.microsoft.com/office/drawing/2014/main" id="{F19E3BF2-286D-47E1-9BBB-1A1787C1F797}"/>
            </a:ext>
          </a:extLst>
        </xdr:cNvPr>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105427</xdr:rowOff>
    </xdr:from>
    <xdr:ext cx="469744" cy="259045"/>
    <xdr:sp macro="" textlink="">
      <xdr:nvSpPr>
        <xdr:cNvPr id="615" name="【保健センター・保健所】&#10;一人当たり面積該当値テキスト">
          <a:extLst>
            <a:ext uri="{FF2B5EF4-FFF2-40B4-BE49-F238E27FC236}">
              <a16:creationId xmlns:a16="http://schemas.microsoft.com/office/drawing/2014/main" id="{39AA155B-224E-41A8-8BAB-7B87D940C816}"/>
            </a:ext>
          </a:extLst>
        </xdr:cNvPr>
        <xdr:cNvSpPr txBox="1"/>
      </xdr:nvSpPr>
      <xdr:spPr>
        <a:xfrm>
          <a:off x="22199600"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16" name="楕円 615">
          <a:extLst>
            <a:ext uri="{FF2B5EF4-FFF2-40B4-BE49-F238E27FC236}">
              <a16:creationId xmlns:a16="http://schemas.microsoft.com/office/drawing/2014/main" id="{EA2A75EB-8ED6-4CD5-AE5D-56F1102295EC}"/>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137160</xdr:rowOff>
    </xdr:to>
    <xdr:cxnSp macro="">
      <xdr:nvCxnSpPr>
        <xdr:cNvPr id="617" name="直線コネクタ 616">
          <a:extLst>
            <a:ext uri="{FF2B5EF4-FFF2-40B4-BE49-F238E27FC236}">
              <a16:creationId xmlns:a16="http://schemas.microsoft.com/office/drawing/2014/main" id="{53ECCFDC-9AF8-4090-B56E-AF021BC258B5}"/>
            </a:ext>
          </a:extLst>
        </xdr:cNvPr>
        <xdr:cNvCxnSpPr/>
      </xdr:nvCxnSpPr>
      <xdr:spPr>
        <a:xfrm flipV="1">
          <a:off x="21323300" y="10763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90170</xdr:rowOff>
    </xdr:from>
    <xdr:to>
      <xdr:col>107</xdr:col>
      <xdr:colOff>101600</xdr:colOff>
      <xdr:row>63</xdr:row>
      <xdr:rowOff>20320</xdr:rowOff>
    </xdr:to>
    <xdr:sp macro="" textlink="">
      <xdr:nvSpPr>
        <xdr:cNvPr id="618" name="楕円 617">
          <a:extLst>
            <a:ext uri="{FF2B5EF4-FFF2-40B4-BE49-F238E27FC236}">
              <a16:creationId xmlns:a16="http://schemas.microsoft.com/office/drawing/2014/main" id="{8325CA7C-CAE5-4BD2-BD0A-69FAD6D31A1B}"/>
            </a:ext>
          </a:extLst>
        </xdr:cNvPr>
        <xdr:cNvSpPr/>
      </xdr:nvSpPr>
      <xdr:spPr>
        <a:xfrm>
          <a:off x="20383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140970</xdr:rowOff>
    </xdr:to>
    <xdr:cxnSp macro="">
      <xdr:nvCxnSpPr>
        <xdr:cNvPr id="619" name="直線コネクタ 618">
          <a:extLst>
            <a:ext uri="{FF2B5EF4-FFF2-40B4-BE49-F238E27FC236}">
              <a16:creationId xmlns:a16="http://schemas.microsoft.com/office/drawing/2014/main" id="{8A31F981-7ACF-4D33-BCA5-4738E04FB828}"/>
            </a:ext>
          </a:extLst>
        </xdr:cNvPr>
        <xdr:cNvCxnSpPr/>
      </xdr:nvCxnSpPr>
      <xdr:spPr>
        <a:xfrm flipV="1">
          <a:off x="20434300" y="1076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20" name="楕円 619">
          <a:extLst>
            <a:ext uri="{FF2B5EF4-FFF2-40B4-BE49-F238E27FC236}">
              <a16:creationId xmlns:a16="http://schemas.microsoft.com/office/drawing/2014/main" id="{E458C03B-D584-40D0-8CE8-BC9EC8107775}"/>
            </a:ext>
          </a:extLst>
        </xdr:cNvPr>
        <xdr:cNvSpPr/>
      </xdr:nvSpPr>
      <xdr:spPr>
        <a:xfrm>
          <a:off x="19494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140970</xdr:rowOff>
    </xdr:from>
    <xdr:to>
      <xdr:col>107</xdr:col>
      <xdr:colOff>50800</xdr:colOff>
      <xdr:row>62</xdr:row>
      <xdr:rowOff>140970</xdr:rowOff>
    </xdr:to>
    <xdr:cxnSp macro="">
      <xdr:nvCxnSpPr>
        <xdr:cNvPr id="621" name="直線コネクタ 620">
          <a:extLst>
            <a:ext uri="{FF2B5EF4-FFF2-40B4-BE49-F238E27FC236}">
              <a16:creationId xmlns:a16="http://schemas.microsoft.com/office/drawing/2014/main" id="{24CD964F-69D1-4F10-95F0-4370269598A3}"/>
            </a:ext>
          </a:extLst>
        </xdr:cNvPr>
        <xdr:cNvCxnSpPr/>
      </xdr:nvCxnSpPr>
      <xdr:spPr>
        <a:xfrm>
          <a:off x="19545300" y="1077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97790</xdr:rowOff>
    </xdr:from>
    <xdr:to>
      <xdr:col>98</xdr:col>
      <xdr:colOff>38100</xdr:colOff>
      <xdr:row>63</xdr:row>
      <xdr:rowOff>27940</xdr:rowOff>
    </xdr:to>
    <xdr:sp macro="" textlink="">
      <xdr:nvSpPr>
        <xdr:cNvPr id="622" name="楕円 621">
          <a:extLst>
            <a:ext uri="{FF2B5EF4-FFF2-40B4-BE49-F238E27FC236}">
              <a16:creationId xmlns:a16="http://schemas.microsoft.com/office/drawing/2014/main" id="{8275D2BC-B6AF-4B2B-9EE0-D1291A4738B1}"/>
            </a:ext>
          </a:extLst>
        </xdr:cNvPr>
        <xdr:cNvSpPr/>
      </xdr:nvSpPr>
      <xdr:spPr>
        <a:xfrm>
          <a:off x="18605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140970</xdr:rowOff>
    </xdr:from>
    <xdr:to>
      <xdr:col>102</xdr:col>
      <xdr:colOff>114300</xdr:colOff>
      <xdr:row>62</xdr:row>
      <xdr:rowOff>148590</xdr:rowOff>
    </xdr:to>
    <xdr:cxnSp macro="">
      <xdr:nvCxnSpPr>
        <xdr:cNvPr id="623" name="直線コネクタ 622">
          <a:extLst>
            <a:ext uri="{FF2B5EF4-FFF2-40B4-BE49-F238E27FC236}">
              <a16:creationId xmlns:a16="http://schemas.microsoft.com/office/drawing/2014/main" id="{5B413456-26FB-493A-A8A6-F78EAD29D9A9}"/>
            </a:ext>
          </a:extLst>
        </xdr:cNvPr>
        <xdr:cNvCxnSpPr/>
      </xdr:nvCxnSpPr>
      <xdr:spPr>
        <a:xfrm flipV="1">
          <a:off x="18656300" y="10770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624" name="n_1aveValue【保健センター・保健所】&#10;一人当たり面積">
          <a:extLst>
            <a:ext uri="{FF2B5EF4-FFF2-40B4-BE49-F238E27FC236}">
              <a16:creationId xmlns:a16="http://schemas.microsoft.com/office/drawing/2014/main" id="{50153215-AE1E-4624-85BE-24D8FE5FF36F}"/>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625" name="n_2aveValue【保健センター・保健所】&#10;一人当たり面積">
          <a:extLst>
            <a:ext uri="{FF2B5EF4-FFF2-40B4-BE49-F238E27FC236}">
              <a16:creationId xmlns:a16="http://schemas.microsoft.com/office/drawing/2014/main" id="{CE5CA357-2A18-43C4-AF87-49C3AB18E0C4}"/>
            </a:ext>
          </a:extLst>
        </xdr:cNvPr>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626" name="n_3aveValue【保健センター・保健所】&#10;一人当たり面積">
          <a:extLst>
            <a:ext uri="{FF2B5EF4-FFF2-40B4-BE49-F238E27FC236}">
              <a16:creationId xmlns:a16="http://schemas.microsoft.com/office/drawing/2014/main" id="{82F80304-7576-408A-85F9-3C1F13BE206A}"/>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627" name="n_4aveValue【保健センター・保健所】&#10;一人当たり面積">
          <a:extLst>
            <a:ext uri="{FF2B5EF4-FFF2-40B4-BE49-F238E27FC236}">
              <a16:creationId xmlns:a16="http://schemas.microsoft.com/office/drawing/2014/main" id="{AF066AD6-950B-429C-B8BE-15C7CE30E118}"/>
            </a:ext>
          </a:extLst>
        </xdr:cNvPr>
        <xdr:cNvSpPr txBox="1"/>
      </xdr:nvSpPr>
      <xdr:spPr>
        <a:xfrm>
          <a:off x="18421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33037</xdr:rowOff>
    </xdr:from>
    <xdr:ext cx="469744" cy="259045"/>
    <xdr:sp macro="" textlink="">
      <xdr:nvSpPr>
        <xdr:cNvPr id="628" name="n_1mainValue【保健センター・保健所】&#10;一人当たり面積">
          <a:extLst>
            <a:ext uri="{FF2B5EF4-FFF2-40B4-BE49-F238E27FC236}">
              <a16:creationId xmlns:a16="http://schemas.microsoft.com/office/drawing/2014/main" id="{AFB84A04-6262-4DFC-BF35-05BE0B87FAF7}"/>
            </a:ext>
          </a:extLst>
        </xdr:cNvPr>
        <xdr:cNvSpPr txBox="1"/>
      </xdr:nvSpPr>
      <xdr:spPr>
        <a:xfrm>
          <a:off x="210757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36847</xdr:rowOff>
    </xdr:from>
    <xdr:ext cx="469744" cy="259045"/>
    <xdr:sp macro="" textlink="">
      <xdr:nvSpPr>
        <xdr:cNvPr id="629" name="n_2mainValue【保健センター・保健所】&#10;一人当たり面積">
          <a:extLst>
            <a:ext uri="{FF2B5EF4-FFF2-40B4-BE49-F238E27FC236}">
              <a16:creationId xmlns:a16="http://schemas.microsoft.com/office/drawing/2014/main" id="{5ED3D45D-813B-49A4-B511-DF6E5529E145}"/>
            </a:ext>
          </a:extLst>
        </xdr:cNvPr>
        <xdr:cNvSpPr txBox="1"/>
      </xdr:nvSpPr>
      <xdr:spPr>
        <a:xfrm>
          <a:off x="20199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630" name="n_3mainValue【保健センター・保健所】&#10;一人当たり面積">
          <a:extLst>
            <a:ext uri="{FF2B5EF4-FFF2-40B4-BE49-F238E27FC236}">
              <a16:creationId xmlns:a16="http://schemas.microsoft.com/office/drawing/2014/main" id="{E3A20BA2-4515-49F9-AA22-97B29426A647}"/>
            </a:ext>
          </a:extLst>
        </xdr:cNvPr>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44467</xdr:rowOff>
    </xdr:from>
    <xdr:ext cx="469744" cy="259045"/>
    <xdr:sp macro="" textlink="">
      <xdr:nvSpPr>
        <xdr:cNvPr id="631" name="n_4mainValue【保健センター・保健所】&#10;一人当たり面積">
          <a:extLst>
            <a:ext uri="{FF2B5EF4-FFF2-40B4-BE49-F238E27FC236}">
              <a16:creationId xmlns:a16="http://schemas.microsoft.com/office/drawing/2014/main" id="{858D0A63-2784-4B05-974B-C10EB5CBD909}"/>
            </a:ext>
          </a:extLst>
        </xdr:cNvPr>
        <xdr:cNvSpPr txBox="1"/>
      </xdr:nvSpPr>
      <xdr:spPr>
        <a:xfrm>
          <a:off x="18421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917013CD-331F-47AD-9828-9BF32586E10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CF164F06-1B7A-4F29-A7CA-A01A688FCDE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CCCF8179-A926-4D7C-B603-F176296AA31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F399CC24-6692-4415-8DAA-A4C64BCDB5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B0942117-8823-4B54-9B66-9B1574153A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1BA5D3A5-CC2C-4293-B100-E1FCDF8572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D90361FF-1DE0-4A9B-A84A-BD48046AA69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7C0DBE79-543C-42C9-A8B6-498F2341446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2F6C3E41-85E0-462B-9EBE-370976AE125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C88D4808-6073-438D-AC3B-F6687186629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2D24CBDB-3D06-493D-A486-0F589AED93D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9B95A2B3-11B3-43BD-847D-9FE54481DB4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98418F85-1A63-49C2-9640-015DFF187DA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AFFB2509-F5A8-4EC1-9CBE-5D735A0195F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648DE3D6-1F27-4332-AD81-C097E19056F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740EC732-D785-4E48-A158-0963017EC0C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F6F0D155-5C55-43D4-BE18-48D31857F1D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D3B56F35-4FFA-4580-B269-6A4B576A031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F4E31754-4D2A-4168-98D7-2F0CD5EB16F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0922482F-0DEE-42CB-900E-ADFE01AA3FA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F6A938E1-3C82-48A0-AFCD-84D72768851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5C2AD1C8-7126-4875-B12D-CC6E48EF163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7CD6D3B5-552E-4D32-925D-1CFA098FF37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a:extLst>
            <a:ext uri="{FF2B5EF4-FFF2-40B4-BE49-F238E27FC236}">
              <a16:creationId xmlns:a16="http://schemas.microsoft.com/office/drawing/2014/main" id="{5EE55DC4-011E-452D-9DD0-BCACC927B92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6" name="直線コネクタ 655">
          <a:extLst>
            <a:ext uri="{FF2B5EF4-FFF2-40B4-BE49-F238E27FC236}">
              <a16:creationId xmlns:a16="http://schemas.microsoft.com/office/drawing/2014/main" id="{BD8F7B2A-5C82-475A-B2D3-3999E33F4285}"/>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7" name="【消防施設】&#10;有形固定資産減価償却率最小値テキスト">
          <a:extLst>
            <a:ext uri="{FF2B5EF4-FFF2-40B4-BE49-F238E27FC236}">
              <a16:creationId xmlns:a16="http://schemas.microsoft.com/office/drawing/2014/main" id="{8DD4D905-81ED-40E4-BB2A-09D07B335289}"/>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8" name="直線コネクタ 657">
          <a:extLst>
            <a:ext uri="{FF2B5EF4-FFF2-40B4-BE49-F238E27FC236}">
              <a16:creationId xmlns:a16="http://schemas.microsoft.com/office/drawing/2014/main" id="{F6111B33-476C-4AEC-8297-A905A803618A}"/>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9" name="【消防施設】&#10;有形固定資産減価償却率最大値テキスト">
          <a:extLst>
            <a:ext uri="{FF2B5EF4-FFF2-40B4-BE49-F238E27FC236}">
              <a16:creationId xmlns:a16="http://schemas.microsoft.com/office/drawing/2014/main" id="{FD77ED2D-2CF4-4075-AD5E-748A92D6DDA1}"/>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60" name="直線コネクタ 659">
          <a:extLst>
            <a:ext uri="{FF2B5EF4-FFF2-40B4-BE49-F238E27FC236}">
              <a16:creationId xmlns:a16="http://schemas.microsoft.com/office/drawing/2014/main" id="{C6FCEB13-56B0-4663-8130-0E200EEA2315}"/>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661" name="【消防施設】&#10;有形固定資産減価償却率平均値テキスト">
          <a:extLst>
            <a:ext uri="{FF2B5EF4-FFF2-40B4-BE49-F238E27FC236}">
              <a16:creationId xmlns:a16="http://schemas.microsoft.com/office/drawing/2014/main" id="{9290B89E-E3D3-4E2D-AF50-6AE1E180F4E6}"/>
            </a:ext>
          </a:extLst>
        </xdr:cNvPr>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2" name="フローチャート: 判断 661">
          <a:extLst>
            <a:ext uri="{FF2B5EF4-FFF2-40B4-BE49-F238E27FC236}">
              <a16:creationId xmlns:a16="http://schemas.microsoft.com/office/drawing/2014/main" id="{7FA65D6E-8B31-4415-95C5-8BA08E853AFB}"/>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3" name="フローチャート: 判断 662">
          <a:extLst>
            <a:ext uri="{FF2B5EF4-FFF2-40B4-BE49-F238E27FC236}">
              <a16:creationId xmlns:a16="http://schemas.microsoft.com/office/drawing/2014/main" id="{661824D4-C887-4C1A-A1D7-4D8CA899CC0C}"/>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64" name="フローチャート: 判断 663">
          <a:extLst>
            <a:ext uri="{FF2B5EF4-FFF2-40B4-BE49-F238E27FC236}">
              <a16:creationId xmlns:a16="http://schemas.microsoft.com/office/drawing/2014/main" id="{22AD9AC4-DA74-4E78-9CA3-957FE9F47984}"/>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65" name="フローチャート: 判断 664">
          <a:extLst>
            <a:ext uri="{FF2B5EF4-FFF2-40B4-BE49-F238E27FC236}">
              <a16:creationId xmlns:a16="http://schemas.microsoft.com/office/drawing/2014/main" id="{0BA31C42-CCF7-4529-928E-CD37E296A8AF}"/>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6" name="フローチャート: 判断 665">
          <a:extLst>
            <a:ext uri="{FF2B5EF4-FFF2-40B4-BE49-F238E27FC236}">
              <a16:creationId xmlns:a16="http://schemas.microsoft.com/office/drawing/2014/main" id="{37F8F8AC-2A5B-4421-B6D7-C5779FE7A8D6}"/>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22FA9C6-892F-4B0B-B697-DCA863B3229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A328BA43-8ECA-4374-A87F-E5A75C94273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1350C242-5A5B-44F5-8768-5E862AF02B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6FC9F9F3-065F-4DC2-9B3D-21E113050B3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196A6956-3696-456B-9E5F-8185D6FA9C2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72" name="楕円 671">
          <a:extLst>
            <a:ext uri="{FF2B5EF4-FFF2-40B4-BE49-F238E27FC236}">
              <a16:creationId xmlns:a16="http://schemas.microsoft.com/office/drawing/2014/main" id="{478F9DF5-2BED-4D0D-A196-A1A8AF194A98}"/>
            </a:ext>
          </a:extLst>
        </xdr:cNvPr>
        <xdr:cNvSpPr/>
      </xdr:nvSpPr>
      <xdr:spPr>
        <a:xfrm>
          <a:off x="16268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124477</xdr:rowOff>
    </xdr:from>
    <xdr:ext cx="405111" cy="259045"/>
    <xdr:sp macro="" textlink="">
      <xdr:nvSpPr>
        <xdr:cNvPr id="673" name="【消防施設】&#10;有形固定資産減価償却率該当値テキスト">
          <a:extLst>
            <a:ext uri="{FF2B5EF4-FFF2-40B4-BE49-F238E27FC236}">
              <a16:creationId xmlns:a16="http://schemas.microsoft.com/office/drawing/2014/main" id="{223CA620-0F2C-4EB4-8085-769C00A5BC93}"/>
            </a:ext>
          </a:extLst>
        </xdr:cNvPr>
        <xdr:cNvSpPr txBox="1"/>
      </xdr:nvSpPr>
      <xdr:spPr>
        <a:xfrm>
          <a:off x="16357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130175</xdr:rowOff>
    </xdr:from>
    <xdr:to>
      <xdr:col>81</xdr:col>
      <xdr:colOff>101600</xdr:colOff>
      <xdr:row>82</xdr:row>
      <xdr:rowOff>60325</xdr:rowOff>
    </xdr:to>
    <xdr:sp macro="" textlink="">
      <xdr:nvSpPr>
        <xdr:cNvPr id="674" name="楕円 673">
          <a:extLst>
            <a:ext uri="{FF2B5EF4-FFF2-40B4-BE49-F238E27FC236}">
              <a16:creationId xmlns:a16="http://schemas.microsoft.com/office/drawing/2014/main" id="{53764CD9-FD2E-4BA7-97DE-B4BA0DD6FEA2}"/>
            </a:ext>
          </a:extLst>
        </xdr:cNvPr>
        <xdr:cNvSpPr/>
      </xdr:nvSpPr>
      <xdr:spPr>
        <a:xfrm>
          <a:off x="15430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82</xdr:row>
      <xdr:rowOff>9525</xdr:rowOff>
    </xdr:to>
    <xdr:cxnSp macro="">
      <xdr:nvCxnSpPr>
        <xdr:cNvPr id="675" name="直線コネクタ 674">
          <a:extLst>
            <a:ext uri="{FF2B5EF4-FFF2-40B4-BE49-F238E27FC236}">
              <a16:creationId xmlns:a16="http://schemas.microsoft.com/office/drawing/2014/main" id="{E8BD5B7D-6CB7-43D8-9400-5D94EB62BE1A}"/>
            </a:ext>
          </a:extLst>
        </xdr:cNvPr>
        <xdr:cNvCxnSpPr/>
      </xdr:nvCxnSpPr>
      <xdr:spPr>
        <a:xfrm flipV="1">
          <a:off x="15481300" y="140398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78739</xdr:rowOff>
    </xdr:from>
    <xdr:to>
      <xdr:col>76</xdr:col>
      <xdr:colOff>165100</xdr:colOff>
      <xdr:row>82</xdr:row>
      <xdr:rowOff>8889</xdr:rowOff>
    </xdr:to>
    <xdr:sp macro="" textlink="">
      <xdr:nvSpPr>
        <xdr:cNvPr id="676" name="楕円 675">
          <a:extLst>
            <a:ext uri="{FF2B5EF4-FFF2-40B4-BE49-F238E27FC236}">
              <a16:creationId xmlns:a16="http://schemas.microsoft.com/office/drawing/2014/main" id="{4125CC18-2CF4-4018-B520-04C14DFB0B71}"/>
            </a:ext>
          </a:extLst>
        </xdr:cNvPr>
        <xdr:cNvSpPr/>
      </xdr:nvSpPr>
      <xdr:spPr>
        <a:xfrm>
          <a:off x="1454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82</xdr:row>
      <xdr:rowOff>9525</xdr:rowOff>
    </xdr:to>
    <xdr:cxnSp macro="">
      <xdr:nvCxnSpPr>
        <xdr:cNvPr id="677" name="直線コネクタ 676">
          <a:extLst>
            <a:ext uri="{FF2B5EF4-FFF2-40B4-BE49-F238E27FC236}">
              <a16:creationId xmlns:a16="http://schemas.microsoft.com/office/drawing/2014/main" id="{BD26289C-E911-4CBD-80B3-0DB8AE3B3B7D}"/>
            </a:ext>
          </a:extLst>
        </xdr:cNvPr>
        <xdr:cNvCxnSpPr/>
      </xdr:nvCxnSpPr>
      <xdr:spPr>
        <a:xfrm>
          <a:off x="14592300" y="140169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78" name="楕円 677">
          <a:extLst>
            <a:ext uri="{FF2B5EF4-FFF2-40B4-BE49-F238E27FC236}">
              <a16:creationId xmlns:a16="http://schemas.microsoft.com/office/drawing/2014/main" id="{60FDFB5E-0A25-448A-BA50-4A7446BCCE51}"/>
            </a:ext>
          </a:extLst>
        </xdr:cNvPr>
        <xdr:cNvSpPr/>
      </xdr:nvSpPr>
      <xdr:spPr>
        <a:xfrm>
          <a:off x="13652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60961</xdr:rowOff>
    </xdr:from>
    <xdr:to>
      <xdr:col>76</xdr:col>
      <xdr:colOff>114300</xdr:colOff>
      <xdr:row>81</xdr:row>
      <xdr:rowOff>129539</xdr:rowOff>
    </xdr:to>
    <xdr:cxnSp macro="">
      <xdr:nvCxnSpPr>
        <xdr:cNvPr id="679" name="直線コネクタ 678">
          <a:extLst>
            <a:ext uri="{FF2B5EF4-FFF2-40B4-BE49-F238E27FC236}">
              <a16:creationId xmlns:a16="http://schemas.microsoft.com/office/drawing/2014/main" id="{03705E57-D0B2-490A-A815-E00712CED4DA}"/>
            </a:ext>
          </a:extLst>
        </xdr:cNvPr>
        <xdr:cNvCxnSpPr/>
      </xdr:nvCxnSpPr>
      <xdr:spPr>
        <a:xfrm>
          <a:off x="13703300" y="139484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86361</xdr:rowOff>
    </xdr:from>
    <xdr:to>
      <xdr:col>67</xdr:col>
      <xdr:colOff>101600</xdr:colOff>
      <xdr:row>82</xdr:row>
      <xdr:rowOff>16511</xdr:rowOff>
    </xdr:to>
    <xdr:sp macro="" textlink="">
      <xdr:nvSpPr>
        <xdr:cNvPr id="680" name="楕円 679">
          <a:extLst>
            <a:ext uri="{FF2B5EF4-FFF2-40B4-BE49-F238E27FC236}">
              <a16:creationId xmlns:a16="http://schemas.microsoft.com/office/drawing/2014/main" id="{00951F90-CD80-4ED5-8D7F-6BA53AAA9872}"/>
            </a:ext>
          </a:extLst>
        </xdr:cNvPr>
        <xdr:cNvSpPr/>
      </xdr:nvSpPr>
      <xdr:spPr>
        <a:xfrm>
          <a:off x="12763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60961</xdr:rowOff>
    </xdr:from>
    <xdr:to>
      <xdr:col>71</xdr:col>
      <xdr:colOff>177800</xdr:colOff>
      <xdr:row>81</xdr:row>
      <xdr:rowOff>137161</xdr:rowOff>
    </xdr:to>
    <xdr:cxnSp macro="">
      <xdr:nvCxnSpPr>
        <xdr:cNvPr id="681" name="直線コネクタ 680">
          <a:extLst>
            <a:ext uri="{FF2B5EF4-FFF2-40B4-BE49-F238E27FC236}">
              <a16:creationId xmlns:a16="http://schemas.microsoft.com/office/drawing/2014/main" id="{2976A8B2-5E1A-4764-9C01-55930F5B0307}"/>
            </a:ext>
          </a:extLst>
        </xdr:cNvPr>
        <xdr:cNvCxnSpPr/>
      </xdr:nvCxnSpPr>
      <xdr:spPr>
        <a:xfrm flipV="1">
          <a:off x="12814300" y="139484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682" name="n_1aveValue【消防施設】&#10;有形固定資産減価償却率">
          <a:extLst>
            <a:ext uri="{FF2B5EF4-FFF2-40B4-BE49-F238E27FC236}">
              <a16:creationId xmlns:a16="http://schemas.microsoft.com/office/drawing/2014/main" id="{E061EEF4-A93C-49E7-BA1D-4F70FC44C0DD}"/>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683" name="n_2aveValue【消防施設】&#10;有形固定資産減価償却率">
          <a:extLst>
            <a:ext uri="{FF2B5EF4-FFF2-40B4-BE49-F238E27FC236}">
              <a16:creationId xmlns:a16="http://schemas.microsoft.com/office/drawing/2014/main" id="{6DE745C7-1329-44E2-B92A-A5FD85078FF6}"/>
            </a:ext>
          </a:extLst>
        </xdr:cNvPr>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684" name="n_3aveValue【消防施設】&#10;有形固定資産減価償却率">
          <a:extLst>
            <a:ext uri="{FF2B5EF4-FFF2-40B4-BE49-F238E27FC236}">
              <a16:creationId xmlns:a16="http://schemas.microsoft.com/office/drawing/2014/main" id="{8E219A57-45EF-4F0B-8153-AA5841001D6A}"/>
            </a:ext>
          </a:extLst>
        </xdr:cNvPr>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85" name="n_4aveValue【消防施設】&#10;有形固定資産減価償却率">
          <a:extLst>
            <a:ext uri="{FF2B5EF4-FFF2-40B4-BE49-F238E27FC236}">
              <a16:creationId xmlns:a16="http://schemas.microsoft.com/office/drawing/2014/main" id="{86FFC7DF-AD3B-4C5C-8D4B-D8AC2619B716}"/>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76852</xdr:rowOff>
    </xdr:from>
    <xdr:ext cx="405111" cy="259045"/>
    <xdr:sp macro="" textlink="">
      <xdr:nvSpPr>
        <xdr:cNvPr id="686" name="n_1mainValue【消防施設】&#10;有形固定資産減価償却率">
          <a:extLst>
            <a:ext uri="{FF2B5EF4-FFF2-40B4-BE49-F238E27FC236}">
              <a16:creationId xmlns:a16="http://schemas.microsoft.com/office/drawing/2014/main" id="{F74EA9A4-EEA1-4C1A-8689-4632153EB9BA}"/>
            </a:ext>
          </a:extLst>
        </xdr:cNvPr>
        <xdr:cNvSpPr txBox="1"/>
      </xdr:nvSpPr>
      <xdr:spPr>
        <a:xfrm>
          <a:off x="15266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87" name="n_2mainValue【消防施設】&#10;有形固定資産減価償却率">
          <a:extLst>
            <a:ext uri="{FF2B5EF4-FFF2-40B4-BE49-F238E27FC236}">
              <a16:creationId xmlns:a16="http://schemas.microsoft.com/office/drawing/2014/main" id="{35F61023-7B4B-4459-9A64-5EFE4598E61A}"/>
            </a:ext>
          </a:extLst>
        </xdr:cNvPr>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88" name="n_3mainValue【消防施設】&#10;有形固定資産減価償却率">
          <a:extLst>
            <a:ext uri="{FF2B5EF4-FFF2-40B4-BE49-F238E27FC236}">
              <a16:creationId xmlns:a16="http://schemas.microsoft.com/office/drawing/2014/main" id="{715C79B0-0226-4510-AE29-76F7DA1F3647}"/>
            </a:ext>
          </a:extLst>
        </xdr:cNvPr>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7638</xdr:rowOff>
    </xdr:from>
    <xdr:ext cx="405111" cy="259045"/>
    <xdr:sp macro="" textlink="">
      <xdr:nvSpPr>
        <xdr:cNvPr id="689" name="n_4mainValue【消防施設】&#10;有形固定資産減価償却率">
          <a:extLst>
            <a:ext uri="{FF2B5EF4-FFF2-40B4-BE49-F238E27FC236}">
              <a16:creationId xmlns:a16="http://schemas.microsoft.com/office/drawing/2014/main" id="{0AB8451E-635F-4572-9674-A16263D0D277}"/>
            </a:ext>
          </a:extLst>
        </xdr:cNvPr>
        <xdr:cNvSpPr txBox="1"/>
      </xdr:nvSpPr>
      <xdr:spPr>
        <a:xfrm>
          <a:off x="12611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C7509438-3C37-4536-9BD6-17B47C2922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7558A5A8-7184-499C-89FB-FB6209B6EA9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AF014D02-618E-4A7E-B399-DFD1BCE24F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60F1C8DF-10F4-4C47-8D82-34C83039256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6B36759D-98D3-45E7-8FA5-38304115062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7BD6837C-3921-4F92-BFC3-3853D80723F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A39D2F2F-3FB1-4990-B86C-C03115C89E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945756C3-05D1-4CFC-8241-7D391CF3681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081A6FB5-5D97-450F-B9A3-FA2736388E0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ACD89058-D3C4-41B9-8505-F34C5A0FFA7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0" name="直線コネクタ 699">
          <a:extLst>
            <a:ext uri="{FF2B5EF4-FFF2-40B4-BE49-F238E27FC236}">
              <a16:creationId xmlns:a16="http://schemas.microsoft.com/office/drawing/2014/main" id="{BF58379D-7E5C-4F01-8D17-BE9DCE1F2AF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1" name="テキスト ボックス 700">
          <a:extLst>
            <a:ext uri="{FF2B5EF4-FFF2-40B4-BE49-F238E27FC236}">
              <a16:creationId xmlns:a16="http://schemas.microsoft.com/office/drawing/2014/main" id="{4BA73EB7-9215-4AB9-B358-357CD603EAC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2" name="直線コネクタ 701">
          <a:extLst>
            <a:ext uri="{FF2B5EF4-FFF2-40B4-BE49-F238E27FC236}">
              <a16:creationId xmlns:a16="http://schemas.microsoft.com/office/drawing/2014/main" id="{343990C9-4F47-48BB-9181-69D8803E32D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3" name="テキスト ボックス 702">
          <a:extLst>
            <a:ext uri="{FF2B5EF4-FFF2-40B4-BE49-F238E27FC236}">
              <a16:creationId xmlns:a16="http://schemas.microsoft.com/office/drawing/2014/main" id="{A586FEDA-F12C-4A45-906B-5F73D46CBBB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4" name="直線コネクタ 703">
          <a:extLst>
            <a:ext uri="{FF2B5EF4-FFF2-40B4-BE49-F238E27FC236}">
              <a16:creationId xmlns:a16="http://schemas.microsoft.com/office/drawing/2014/main" id="{38963FDC-A0CF-4D85-B86B-77ADFA0C311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5" name="テキスト ボックス 704">
          <a:extLst>
            <a:ext uri="{FF2B5EF4-FFF2-40B4-BE49-F238E27FC236}">
              <a16:creationId xmlns:a16="http://schemas.microsoft.com/office/drawing/2014/main" id="{2D57A3B2-0755-4632-A5BC-0604998386C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6" name="直線コネクタ 705">
          <a:extLst>
            <a:ext uri="{FF2B5EF4-FFF2-40B4-BE49-F238E27FC236}">
              <a16:creationId xmlns:a16="http://schemas.microsoft.com/office/drawing/2014/main" id="{3F79EAFD-AD8E-4D75-8A5B-471500CB188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7" name="テキスト ボックス 706">
          <a:extLst>
            <a:ext uri="{FF2B5EF4-FFF2-40B4-BE49-F238E27FC236}">
              <a16:creationId xmlns:a16="http://schemas.microsoft.com/office/drawing/2014/main" id="{BAA81A7F-9015-4C72-A245-D6486933D7A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8" name="直線コネクタ 707">
          <a:extLst>
            <a:ext uri="{FF2B5EF4-FFF2-40B4-BE49-F238E27FC236}">
              <a16:creationId xmlns:a16="http://schemas.microsoft.com/office/drawing/2014/main" id="{6895383B-061F-40B6-BD0E-18F3D36BE6B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9" name="テキスト ボックス 708">
          <a:extLst>
            <a:ext uri="{FF2B5EF4-FFF2-40B4-BE49-F238E27FC236}">
              <a16:creationId xmlns:a16="http://schemas.microsoft.com/office/drawing/2014/main" id="{4E746B9A-D137-41D2-872A-CC8C193A220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0" name="直線コネクタ 709">
          <a:extLst>
            <a:ext uri="{FF2B5EF4-FFF2-40B4-BE49-F238E27FC236}">
              <a16:creationId xmlns:a16="http://schemas.microsoft.com/office/drawing/2014/main" id="{2C9CEB6D-AFEF-40CF-A530-98E4E011DF3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1" name="テキスト ボックス 710">
          <a:extLst>
            <a:ext uri="{FF2B5EF4-FFF2-40B4-BE49-F238E27FC236}">
              <a16:creationId xmlns:a16="http://schemas.microsoft.com/office/drawing/2014/main" id="{ED458EE7-FC10-421A-9FDA-8E0A8BED2E7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a:extLst>
            <a:ext uri="{FF2B5EF4-FFF2-40B4-BE49-F238E27FC236}">
              <a16:creationId xmlns:a16="http://schemas.microsoft.com/office/drawing/2014/main" id="{A2A79AB2-42A6-4BEA-8921-0CFA5FD6C0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a:extLst>
            <a:ext uri="{FF2B5EF4-FFF2-40B4-BE49-F238E27FC236}">
              <a16:creationId xmlns:a16="http://schemas.microsoft.com/office/drawing/2014/main" id="{6F587B57-04A9-4F26-BC2C-4B037FBFC9B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a:extLst>
            <a:ext uri="{FF2B5EF4-FFF2-40B4-BE49-F238E27FC236}">
              <a16:creationId xmlns:a16="http://schemas.microsoft.com/office/drawing/2014/main" id="{9E9BE2F1-E292-428B-ABF0-C90A9CA8B0C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15" name="直線コネクタ 714">
          <a:extLst>
            <a:ext uri="{FF2B5EF4-FFF2-40B4-BE49-F238E27FC236}">
              <a16:creationId xmlns:a16="http://schemas.microsoft.com/office/drawing/2014/main" id="{14C9DBB9-66A0-4C0E-A9C8-2FB372A122ED}"/>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6" name="【消防施設】&#10;一人当たり面積最小値テキスト">
          <a:extLst>
            <a:ext uri="{FF2B5EF4-FFF2-40B4-BE49-F238E27FC236}">
              <a16:creationId xmlns:a16="http://schemas.microsoft.com/office/drawing/2014/main" id="{AEBFB6BC-B665-4B8D-A620-48E6B71873A1}"/>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7" name="直線コネクタ 716">
          <a:extLst>
            <a:ext uri="{FF2B5EF4-FFF2-40B4-BE49-F238E27FC236}">
              <a16:creationId xmlns:a16="http://schemas.microsoft.com/office/drawing/2014/main" id="{38A98E92-C3B1-4C46-B337-46CB4D3E39EA}"/>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8" name="【消防施設】&#10;一人当たり面積最大値テキスト">
          <a:extLst>
            <a:ext uri="{FF2B5EF4-FFF2-40B4-BE49-F238E27FC236}">
              <a16:creationId xmlns:a16="http://schemas.microsoft.com/office/drawing/2014/main" id="{7121E237-63C4-44B4-975D-758F17D04D76}"/>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9" name="直線コネクタ 718">
          <a:extLst>
            <a:ext uri="{FF2B5EF4-FFF2-40B4-BE49-F238E27FC236}">
              <a16:creationId xmlns:a16="http://schemas.microsoft.com/office/drawing/2014/main" id="{C244B9CA-7A73-40C3-9FC0-E5455A0B17AF}"/>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720" name="【消防施設】&#10;一人当たり面積平均値テキスト">
          <a:extLst>
            <a:ext uri="{FF2B5EF4-FFF2-40B4-BE49-F238E27FC236}">
              <a16:creationId xmlns:a16="http://schemas.microsoft.com/office/drawing/2014/main" id="{D231B1C4-B3A8-4F62-B21E-16C6C802A606}"/>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21" name="フローチャート: 判断 720">
          <a:extLst>
            <a:ext uri="{FF2B5EF4-FFF2-40B4-BE49-F238E27FC236}">
              <a16:creationId xmlns:a16="http://schemas.microsoft.com/office/drawing/2014/main" id="{38CFCF4F-F928-4DC5-824C-68D496C35CC9}"/>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22" name="フローチャート: 判断 721">
          <a:extLst>
            <a:ext uri="{FF2B5EF4-FFF2-40B4-BE49-F238E27FC236}">
              <a16:creationId xmlns:a16="http://schemas.microsoft.com/office/drawing/2014/main" id="{2CB47BC4-A8DA-453E-8D57-DB894D517EAC}"/>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23" name="フローチャート: 判断 722">
          <a:extLst>
            <a:ext uri="{FF2B5EF4-FFF2-40B4-BE49-F238E27FC236}">
              <a16:creationId xmlns:a16="http://schemas.microsoft.com/office/drawing/2014/main" id="{DD1BF130-F23D-4BCA-A047-E6B7CD976924}"/>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724" name="フローチャート: 判断 723">
          <a:extLst>
            <a:ext uri="{FF2B5EF4-FFF2-40B4-BE49-F238E27FC236}">
              <a16:creationId xmlns:a16="http://schemas.microsoft.com/office/drawing/2014/main" id="{2B45FAA3-6346-4DBB-862A-0E0EE82E145C}"/>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725" name="フローチャート: 判断 724">
          <a:extLst>
            <a:ext uri="{FF2B5EF4-FFF2-40B4-BE49-F238E27FC236}">
              <a16:creationId xmlns:a16="http://schemas.microsoft.com/office/drawing/2014/main" id="{D100A579-D9BB-48C4-AF70-50A3750582E2}"/>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E5EE544E-26FD-4C0C-82E7-43FBB02A50A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66E7C41F-F7CA-4A6C-B52E-85AAE12C8E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5726D6D9-73E4-4EB3-BA15-792212B496F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E62AC843-26B9-4C87-9D54-5DAE04BBE76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ADEB6E3F-DC7F-4FEE-A50E-BFB23669A6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41729</xdr:rowOff>
    </xdr:from>
    <xdr:to>
      <xdr:col>116</xdr:col>
      <xdr:colOff>114300</xdr:colOff>
      <xdr:row>86</xdr:row>
      <xdr:rowOff>143329</xdr:rowOff>
    </xdr:to>
    <xdr:sp macro="" textlink="">
      <xdr:nvSpPr>
        <xdr:cNvPr id="731" name="楕円 730">
          <a:extLst>
            <a:ext uri="{FF2B5EF4-FFF2-40B4-BE49-F238E27FC236}">
              <a16:creationId xmlns:a16="http://schemas.microsoft.com/office/drawing/2014/main" id="{E859DFEB-360E-4F92-B2F6-9C65852C7A28}"/>
            </a:ext>
          </a:extLst>
        </xdr:cNvPr>
        <xdr:cNvSpPr/>
      </xdr:nvSpPr>
      <xdr:spPr>
        <a:xfrm>
          <a:off x="221107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128106</xdr:rowOff>
    </xdr:from>
    <xdr:ext cx="469744" cy="259045"/>
    <xdr:sp macro="" textlink="">
      <xdr:nvSpPr>
        <xdr:cNvPr id="732" name="【消防施設】&#10;一人当たり面積該当値テキスト">
          <a:extLst>
            <a:ext uri="{FF2B5EF4-FFF2-40B4-BE49-F238E27FC236}">
              <a16:creationId xmlns:a16="http://schemas.microsoft.com/office/drawing/2014/main" id="{FFFD9672-0254-4F2E-A221-AD8AB68EA988}"/>
            </a:ext>
          </a:extLst>
        </xdr:cNvPr>
        <xdr:cNvSpPr txBox="1"/>
      </xdr:nvSpPr>
      <xdr:spPr>
        <a:xfrm>
          <a:off x="22199600" y="1470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46082</xdr:rowOff>
    </xdr:from>
    <xdr:to>
      <xdr:col>112</xdr:col>
      <xdr:colOff>38100</xdr:colOff>
      <xdr:row>86</xdr:row>
      <xdr:rowOff>147682</xdr:rowOff>
    </xdr:to>
    <xdr:sp macro="" textlink="">
      <xdr:nvSpPr>
        <xdr:cNvPr id="733" name="楕円 732">
          <a:extLst>
            <a:ext uri="{FF2B5EF4-FFF2-40B4-BE49-F238E27FC236}">
              <a16:creationId xmlns:a16="http://schemas.microsoft.com/office/drawing/2014/main" id="{AB69F400-74A7-4ECE-AC68-97B6E2E9E386}"/>
            </a:ext>
          </a:extLst>
        </xdr:cNvPr>
        <xdr:cNvSpPr/>
      </xdr:nvSpPr>
      <xdr:spPr>
        <a:xfrm>
          <a:off x="21272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92529</xdr:rowOff>
    </xdr:from>
    <xdr:to>
      <xdr:col>116</xdr:col>
      <xdr:colOff>63500</xdr:colOff>
      <xdr:row>86</xdr:row>
      <xdr:rowOff>96882</xdr:rowOff>
    </xdr:to>
    <xdr:cxnSp macro="">
      <xdr:nvCxnSpPr>
        <xdr:cNvPr id="734" name="直線コネクタ 733">
          <a:extLst>
            <a:ext uri="{FF2B5EF4-FFF2-40B4-BE49-F238E27FC236}">
              <a16:creationId xmlns:a16="http://schemas.microsoft.com/office/drawing/2014/main" id="{D0774BB0-914E-4560-B749-B8F81AEB5DDB}"/>
            </a:ext>
          </a:extLst>
        </xdr:cNvPr>
        <xdr:cNvCxnSpPr/>
      </xdr:nvCxnSpPr>
      <xdr:spPr>
        <a:xfrm flipV="1">
          <a:off x="21323300" y="14837229"/>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47171</xdr:rowOff>
    </xdr:from>
    <xdr:to>
      <xdr:col>107</xdr:col>
      <xdr:colOff>101600</xdr:colOff>
      <xdr:row>86</xdr:row>
      <xdr:rowOff>148771</xdr:rowOff>
    </xdr:to>
    <xdr:sp macro="" textlink="">
      <xdr:nvSpPr>
        <xdr:cNvPr id="735" name="楕円 734">
          <a:extLst>
            <a:ext uri="{FF2B5EF4-FFF2-40B4-BE49-F238E27FC236}">
              <a16:creationId xmlns:a16="http://schemas.microsoft.com/office/drawing/2014/main" id="{085D7CFB-9A54-4521-B855-09E340F8DD2A}"/>
            </a:ext>
          </a:extLst>
        </xdr:cNvPr>
        <xdr:cNvSpPr/>
      </xdr:nvSpPr>
      <xdr:spPr>
        <a:xfrm>
          <a:off x="20383500" y="147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96882</xdr:rowOff>
    </xdr:from>
    <xdr:to>
      <xdr:col>111</xdr:col>
      <xdr:colOff>177800</xdr:colOff>
      <xdr:row>86</xdr:row>
      <xdr:rowOff>97971</xdr:rowOff>
    </xdr:to>
    <xdr:cxnSp macro="">
      <xdr:nvCxnSpPr>
        <xdr:cNvPr id="736" name="直線コネクタ 735">
          <a:extLst>
            <a:ext uri="{FF2B5EF4-FFF2-40B4-BE49-F238E27FC236}">
              <a16:creationId xmlns:a16="http://schemas.microsoft.com/office/drawing/2014/main" id="{37763C9F-4EA0-4B7C-9DEF-B61AE97FAB9F}"/>
            </a:ext>
          </a:extLst>
        </xdr:cNvPr>
        <xdr:cNvCxnSpPr/>
      </xdr:nvCxnSpPr>
      <xdr:spPr>
        <a:xfrm flipV="1">
          <a:off x="20434300" y="148415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64588</xdr:rowOff>
    </xdr:from>
    <xdr:to>
      <xdr:col>102</xdr:col>
      <xdr:colOff>165100</xdr:colOff>
      <xdr:row>86</xdr:row>
      <xdr:rowOff>166188</xdr:rowOff>
    </xdr:to>
    <xdr:sp macro="" textlink="">
      <xdr:nvSpPr>
        <xdr:cNvPr id="737" name="楕円 736">
          <a:extLst>
            <a:ext uri="{FF2B5EF4-FFF2-40B4-BE49-F238E27FC236}">
              <a16:creationId xmlns:a16="http://schemas.microsoft.com/office/drawing/2014/main" id="{8F277D53-DC55-4FA7-8539-BB2FA95D6509}"/>
            </a:ext>
          </a:extLst>
        </xdr:cNvPr>
        <xdr:cNvSpPr/>
      </xdr:nvSpPr>
      <xdr:spPr>
        <a:xfrm>
          <a:off x="194945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97971</xdr:rowOff>
    </xdr:from>
    <xdr:to>
      <xdr:col>107</xdr:col>
      <xdr:colOff>50800</xdr:colOff>
      <xdr:row>86</xdr:row>
      <xdr:rowOff>115388</xdr:rowOff>
    </xdr:to>
    <xdr:cxnSp macro="">
      <xdr:nvCxnSpPr>
        <xdr:cNvPr id="738" name="直線コネクタ 737">
          <a:extLst>
            <a:ext uri="{FF2B5EF4-FFF2-40B4-BE49-F238E27FC236}">
              <a16:creationId xmlns:a16="http://schemas.microsoft.com/office/drawing/2014/main" id="{01911B1F-1FF9-4B53-81DE-7503F0613A01}"/>
            </a:ext>
          </a:extLst>
        </xdr:cNvPr>
        <xdr:cNvCxnSpPr/>
      </xdr:nvCxnSpPr>
      <xdr:spPr>
        <a:xfrm flipV="1">
          <a:off x="19545300" y="14842671"/>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68943</xdr:rowOff>
    </xdr:from>
    <xdr:to>
      <xdr:col>98</xdr:col>
      <xdr:colOff>38100</xdr:colOff>
      <xdr:row>86</xdr:row>
      <xdr:rowOff>170543</xdr:rowOff>
    </xdr:to>
    <xdr:sp macro="" textlink="">
      <xdr:nvSpPr>
        <xdr:cNvPr id="739" name="楕円 738">
          <a:extLst>
            <a:ext uri="{FF2B5EF4-FFF2-40B4-BE49-F238E27FC236}">
              <a16:creationId xmlns:a16="http://schemas.microsoft.com/office/drawing/2014/main" id="{43A01041-C21A-4391-A101-9FA8441DC9A8}"/>
            </a:ext>
          </a:extLst>
        </xdr:cNvPr>
        <xdr:cNvSpPr/>
      </xdr:nvSpPr>
      <xdr:spPr>
        <a:xfrm>
          <a:off x="18605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115388</xdr:rowOff>
    </xdr:from>
    <xdr:to>
      <xdr:col>102</xdr:col>
      <xdr:colOff>114300</xdr:colOff>
      <xdr:row>86</xdr:row>
      <xdr:rowOff>119743</xdr:rowOff>
    </xdr:to>
    <xdr:cxnSp macro="">
      <xdr:nvCxnSpPr>
        <xdr:cNvPr id="740" name="直線コネクタ 739">
          <a:extLst>
            <a:ext uri="{FF2B5EF4-FFF2-40B4-BE49-F238E27FC236}">
              <a16:creationId xmlns:a16="http://schemas.microsoft.com/office/drawing/2014/main" id="{E2A71298-61AF-43EA-AF67-12D0587D27AB}"/>
            </a:ext>
          </a:extLst>
        </xdr:cNvPr>
        <xdr:cNvCxnSpPr/>
      </xdr:nvCxnSpPr>
      <xdr:spPr>
        <a:xfrm flipV="1">
          <a:off x="18656300" y="1486008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741" name="n_1aveValue【消防施設】&#10;一人当たり面積">
          <a:extLst>
            <a:ext uri="{FF2B5EF4-FFF2-40B4-BE49-F238E27FC236}">
              <a16:creationId xmlns:a16="http://schemas.microsoft.com/office/drawing/2014/main" id="{FA515D4A-E963-45C3-B989-1FCD20ADDE54}"/>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742" name="n_2aveValue【消防施設】&#10;一人当たり面積">
          <a:extLst>
            <a:ext uri="{FF2B5EF4-FFF2-40B4-BE49-F238E27FC236}">
              <a16:creationId xmlns:a16="http://schemas.microsoft.com/office/drawing/2014/main" id="{F6D7A9C5-0ED2-49FD-972F-863AAD8C2545}"/>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743" name="n_3aveValue【消防施設】&#10;一人当たり面積">
          <a:extLst>
            <a:ext uri="{FF2B5EF4-FFF2-40B4-BE49-F238E27FC236}">
              <a16:creationId xmlns:a16="http://schemas.microsoft.com/office/drawing/2014/main" id="{F7CABB82-7A28-4CBB-A61D-C88AFF0B2988}"/>
            </a:ext>
          </a:extLst>
        </xdr:cNvPr>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744" name="n_4aveValue【消防施設】&#10;一人当たり面積">
          <a:extLst>
            <a:ext uri="{FF2B5EF4-FFF2-40B4-BE49-F238E27FC236}">
              <a16:creationId xmlns:a16="http://schemas.microsoft.com/office/drawing/2014/main" id="{DBD018AB-064A-4BA4-BD6C-B8DE41338A35}"/>
            </a:ext>
          </a:extLst>
        </xdr:cNvPr>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138809</xdr:rowOff>
    </xdr:from>
    <xdr:ext cx="469744" cy="259045"/>
    <xdr:sp macro="" textlink="">
      <xdr:nvSpPr>
        <xdr:cNvPr id="745" name="n_1mainValue【消防施設】&#10;一人当たり面積">
          <a:extLst>
            <a:ext uri="{FF2B5EF4-FFF2-40B4-BE49-F238E27FC236}">
              <a16:creationId xmlns:a16="http://schemas.microsoft.com/office/drawing/2014/main" id="{07A0A3A5-9EDF-4548-A888-869B080ECCE4}"/>
            </a:ext>
          </a:extLst>
        </xdr:cNvPr>
        <xdr:cNvSpPr txBox="1"/>
      </xdr:nvSpPr>
      <xdr:spPr>
        <a:xfrm>
          <a:off x="210757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139898</xdr:rowOff>
    </xdr:from>
    <xdr:ext cx="469744" cy="259045"/>
    <xdr:sp macro="" textlink="">
      <xdr:nvSpPr>
        <xdr:cNvPr id="746" name="n_2mainValue【消防施設】&#10;一人当たり面積">
          <a:extLst>
            <a:ext uri="{FF2B5EF4-FFF2-40B4-BE49-F238E27FC236}">
              <a16:creationId xmlns:a16="http://schemas.microsoft.com/office/drawing/2014/main" id="{DD569A64-25A0-4F8D-B66B-AEBCB638887F}"/>
            </a:ext>
          </a:extLst>
        </xdr:cNvPr>
        <xdr:cNvSpPr txBox="1"/>
      </xdr:nvSpPr>
      <xdr:spPr>
        <a:xfrm>
          <a:off x="20199427"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157315</xdr:rowOff>
    </xdr:from>
    <xdr:ext cx="469744" cy="259045"/>
    <xdr:sp macro="" textlink="">
      <xdr:nvSpPr>
        <xdr:cNvPr id="747" name="n_3mainValue【消防施設】&#10;一人当たり面積">
          <a:extLst>
            <a:ext uri="{FF2B5EF4-FFF2-40B4-BE49-F238E27FC236}">
              <a16:creationId xmlns:a16="http://schemas.microsoft.com/office/drawing/2014/main" id="{C3E13A7D-D727-4486-976B-768A58B06B44}"/>
            </a:ext>
          </a:extLst>
        </xdr:cNvPr>
        <xdr:cNvSpPr txBox="1"/>
      </xdr:nvSpPr>
      <xdr:spPr>
        <a:xfrm>
          <a:off x="19310427" y="149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161670</xdr:rowOff>
    </xdr:from>
    <xdr:ext cx="469744" cy="259045"/>
    <xdr:sp macro="" textlink="">
      <xdr:nvSpPr>
        <xdr:cNvPr id="748" name="n_4mainValue【消防施設】&#10;一人当たり面積">
          <a:extLst>
            <a:ext uri="{FF2B5EF4-FFF2-40B4-BE49-F238E27FC236}">
              <a16:creationId xmlns:a16="http://schemas.microsoft.com/office/drawing/2014/main" id="{6EE8A43A-7C93-42B8-B7B4-20AA352E5A22}"/>
            </a:ext>
          </a:extLst>
        </xdr:cNvPr>
        <xdr:cNvSpPr txBox="1"/>
      </xdr:nvSpPr>
      <xdr:spPr>
        <a:xfrm>
          <a:off x="18421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a:extLst>
            <a:ext uri="{FF2B5EF4-FFF2-40B4-BE49-F238E27FC236}">
              <a16:creationId xmlns:a16="http://schemas.microsoft.com/office/drawing/2014/main" id="{6DB02510-D003-421E-9A94-1109C96179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a:extLst>
            <a:ext uri="{FF2B5EF4-FFF2-40B4-BE49-F238E27FC236}">
              <a16:creationId xmlns:a16="http://schemas.microsoft.com/office/drawing/2014/main" id="{69F324DC-F2E3-473E-B7D9-53A4B1282BD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a:extLst>
            <a:ext uri="{FF2B5EF4-FFF2-40B4-BE49-F238E27FC236}">
              <a16:creationId xmlns:a16="http://schemas.microsoft.com/office/drawing/2014/main" id="{31CFBE81-079E-4B75-90FD-B0615F455B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a:extLst>
            <a:ext uri="{FF2B5EF4-FFF2-40B4-BE49-F238E27FC236}">
              <a16:creationId xmlns:a16="http://schemas.microsoft.com/office/drawing/2014/main" id="{8C71E0E3-9AF8-4E28-A858-47D8F6DBEB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a:extLst>
            <a:ext uri="{FF2B5EF4-FFF2-40B4-BE49-F238E27FC236}">
              <a16:creationId xmlns:a16="http://schemas.microsoft.com/office/drawing/2014/main" id="{03D830E8-0172-4436-B011-F3A7A37309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a:extLst>
            <a:ext uri="{FF2B5EF4-FFF2-40B4-BE49-F238E27FC236}">
              <a16:creationId xmlns:a16="http://schemas.microsoft.com/office/drawing/2014/main" id="{8FE68032-8BB6-4405-AD0C-24A5926D67C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a:extLst>
            <a:ext uri="{FF2B5EF4-FFF2-40B4-BE49-F238E27FC236}">
              <a16:creationId xmlns:a16="http://schemas.microsoft.com/office/drawing/2014/main" id="{105E720B-9776-481F-97E7-2B6F186A5EB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a:extLst>
            <a:ext uri="{FF2B5EF4-FFF2-40B4-BE49-F238E27FC236}">
              <a16:creationId xmlns:a16="http://schemas.microsoft.com/office/drawing/2014/main" id="{960CCDDD-9983-4F0B-BC99-2CE2B4A322C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a:extLst>
            <a:ext uri="{FF2B5EF4-FFF2-40B4-BE49-F238E27FC236}">
              <a16:creationId xmlns:a16="http://schemas.microsoft.com/office/drawing/2014/main" id="{9811B6E3-22A3-45CF-8596-449CA59D5A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a:extLst>
            <a:ext uri="{FF2B5EF4-FFF2-40B4-BE49-F238E27FC236}">
              <a16:creationId xmlns:a16="http://schemas.microsoft.com/office/drawing/2014/main" id="{BA685291-54F2-46F1-9500-248E760967B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a:extLst>
            <a:ext uri="{FF2B5EF4-FFF2-40B4-BE49-F238E27FC236}">
              <a16:creationId xmlns:a16="http://schemas.microsoft.com/office/drawing/2014/main" id="{FEEF87B8-5714-4271-A829-D0388BBBA7E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0" name="直線コネクタ 759">
          <a:extLst>
            <a:ext uri="{FF2B5EF4-FFF2-40B4-BE49-F238E27FC236}">
              <a16:creationId xmlns:a16="http://schemas.microsoft.com/office/drawing/2014/main" id="{9E3A07F6-B519-4E33-AA66-FB0C92ADF38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id="{45872937-C1E4-4A24-BDCA-D4C018FB9CE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2" name="直線コネクタ 761">
          <a:extLst>
            <a:ext uri="{FF2B5EF4-FFF2-40B4-BE49-F238E27FC236}">
              <a16:creationId xmlns:a16="http://schemas.microsoft.com/office/drawing/2014/main" id="{90528E36-94A5-4076-AA8D-5390F1A41ED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3" name="テキスト ボックス 762">
          <a:extLst>
            <a:ext uri="{FF2B5EF4-FFF2-40B4-BE49-F238E27FC236}">
              <a16:creationId xmlns:a16="http://schemas.microsoft.com/office/drawing/2014/main" id="{F46DEB68-1401-43F7-822D-78F02357AFE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4" name="直線コネクタ 763">
          <a:extLst>
            <a:ext uri="{FF2B5EF4-FFF2-40B4-BE49-F238E27FC236}">
              <a16:creationId xmlns:a16="http://schemas.microsoft.com/office/drawing/2014/main" id="{31904330-9ED8-4298-86CE-64D2EB115A4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5" name="テキスト ボックス 764">
          <a:extLst>
            <a:ext uri="{FF2B5EF4-FFF2-40B4-BE49-F238E27FC236}">
              <a16:creationId xmlns:a16="http://schemas.microsoft.com/office/drawing/2014/main" id="{75713F04-A7D9-4E3B-8036-716C39A6AA4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6" name="直線コネクタ 765">
          <a:extLst>
            <a:ext uri="{FF2B5EF4-FFF2-40B4-BE49-F238E27FC236}">
              <a16:creationId xmlns:a16="http://schemas.microsoft.com/office/drawing/2014/main" id="{4E617BDF-EB3B-496F-A3A6-04F866E0ABA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7" name="テキスト ボックス 766">
          <a:extLst>
            <a:ext uri="{FF2B5EF4-FFF2-40B4-BE49-F238E27FC236}">
              <a16:creationId xmlns:a16="http://schemas.microsoft.com/office/drawing/2014/main" id="{33A8AB7F-63E1-409D-93B6-9BA65EED3BC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8" name="直線コネクタ 767">
          <a:extLst>
            <a:ext uri="{FF2B5EF4-FFF2-40B4-BE49-F238E27FC236}">
              <a16:creationId xmlns:a16="http://schemas.microsoft.com/office/drawing/2014/main" id="{0D5144C0-8337-4A3E-BBA3-BB75694E402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9" name="テキスト ボックス 768">
          <a:extLst>
            <a:ext uri="{FF2B5EF4-FFF2-40B4-BE49-F238E27FC236}">
              <a16:creationId xmlns:a16="http://schemas.microsoft.com/office/drawing/2014/main" id="{C329A94E-0D03-4F6B-A1D1-2E1396EA48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0" name="直線コネクタ 769">
          <a:extLst>
            <a:ext uri="{FF2B5EF4-FFF2-40B4-BE49-F238E27FC236}">
              <a16:creationId xmlns:a16="http://schemas.microsoft.com/office/drawing/2014/main" id="{ECA1A640-B29B-47FE-BE96-050757D48F2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1" name="テキスト ボックス 770">
          <a:extLst>
            <a:ext uri="{FF2B5EF4-FFF2-40B4-BE49-F238E27FC236}">
              <a16:creationId xmlns:a16="http://schemas.microsoft.com/office/drawing/2014/main" id="{C09A57BD-8584-4978-BC8F-A77DB48764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a:extLst>
            <a:ext uri="{FF2B5EF4-FFF2-40B4-BE49-F238E27FC236}">
              <a16:creationId xmlns:a16="http://schemas.microsoft.com/office/drawing/2014/main" id="{968F09AF-810F-4FF1-83EC-F8C5B7E7893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a:extLst>
            <a:ext uri="{FF2B5EF4-FFF2-40B4-BE49-F238E27FC236}">
              <a16:creationId xmlns:a16="http://schemas.microsoft.com/office/drawing/2014/main" id="{96B8179B-D27E-437F-ACCC-E624E3B6C37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4" name="直線コネクタ 773">
          <a:extLst>
            <a:ext uri="{FF2B5EF4-FFF2-40B4-BE49-F238E27FC236}">
              <a16:creationId xmlns:a16="http://schemas.microsoft.com/office/drawing/2014/main" id="{54E85206-E409-4B64-ABA4-1C22F466ABED}"/>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5" name="【庁舎】&#10;有形固定資産減価償却率最小値テキスト">
          <a:extLst>
            <a:ext uri="{FF2B5EF4-FFF2-40B4-BE49-F238E27FC236}">
              <a16:creationId xmlns:a16="http://schemas.microsoft.com/office/drawing/2014/main" id="{67FBAB21-F70E-48DD-A06D-579848BE5856}"/>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6" name="直線コネクタ 775">
          <a:extLst>
            <a:ext uri="{FF2B5EF4-FFF2-40B4-BE49-F238E27FC236}">
              <a16:creationId xmlns:a16="http://schemas.microsoft.com/office/drawing/2014/main" id="{304F918B-012F-4C02-BC98-04FFE1FE7CD6}"/>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7" name="【庁舎】&#10;有形固定資産減価償却率最大値テキスト">
          <a:extLst>
            <a:ext uri="{FF2B5EF4-FFF2-40B4-BE49-F238E27FC236}">
              <a16:creationId xmlns:a16="http://schemas.microsoft.com/office/drawing/2014/main" id="{F501FED7-455F-4932-8A92-05B016C52EBA}"/>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8" name="直線コネクタ 777">
          <a:extLst>
            <a:ext uri="{FF2B5EF4-FFF2-40B4-BE49-F238E27FC236}">
              <a16:creationId xmlns:a16="http://schemas.microsoft.com/office/drawing/2014/main" id="{AC925C67-72EC-44DE-AA6D-B153EC4051E4}"/>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79" name="【庁舎】&#10;有形固定資産減価償却率平均値テキスト">
          <a:extLst>
            <a:ext uri="{FF2B5EF4-FFF2-40B4-BE49-F238E27FC236}">
              <a16:creationId xmlns:a16="http://schemas.microsoft.com/office/drawing/2014/main" id="{1272BB3E-58A4-4229-A6C1-5A2C67320D87}"/>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80" name="フローチャート: 判断 779">
          <a:extLst>
            <a:ext uri="{FF2B5EF4-FFF2-40B4-BE49-F238E27FC236}">
              <a16:creationId xmlns:a16="http://schemas.microsoft.com/office/drawing/2014/main" id="{F9E74333-8C63-43CB-A7AA-C3C111E4825D}"/>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81" name="フローチャート: 判断 780">
          <a:extLst>
            <a:ext uri="{FF2B5EF4-FFF2-40B4-BE49-F238E27FC236}">
              <a16:creationId xmlns:a16="http://schemas.microsoft.com/office/drawing/2014/main" id="{CCC97955-FF69-43FC-A0E3-1CF62F2A0F40}"/>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82" name="フローチャート: 判断 781">
          <a:extLst>
            <a:ext uri="{FF2B5EF4-FFF2-40B4-BE49-F238E27FC236}">
              <a16:creationId xmlns:a16="http://schemas.microsoft.com/office/drawing/2014/main" id="{FC4B9F67-A370-4D16-9EA8-A6F67581D7FF}"/>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3" name="フローチャート: 判断 782">
          <a:extLst>
            <a:ext uri="{FF2B5EF4-FFF2-40B4-BE49-F238E27FC236}">
              <a16:creationId xmlns:a16="http://schemas.microsoft.com/office/drawing/2014/main" id="{1BEB0B3D-C044-46B5-9141-5B09823484CB}"/>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84" name="フローチャート: 判断 783">
          <a:extLst>
            <a:ext uri="{FF2B5EF4-FFF2-40B4-BE49-F238E27FC236}">
              <a16:creationId xmlns:a16="http://schemas.microsoft.com/office/drawing/2014/main" id="{56698B91-31A5-4112-BE57-8D07FFC34DF8}"/>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E61A9A62-A648-4C34-9F06-8DEBCF93D45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4BCC25C9-351E-4B4B-9D3C-523342168FD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56EA7113-928D-4FD9-B45D-019A66C0E6D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C368CE8C-13BF-40B5-8B63-8D3BE3F260D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763368BB-586E-4AC0-A6A3-12D673A6FCF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89081</xdr:rowOff>
    </xdr:from>
    <xdr:to>
      <xdr:col>85</xdr:col>
      <xdr:colOff>177800</xdr:colOff>
      <xdr:row>107</xdr:row>
      <xdr:rowOff>19231</xdr:rowOff>
    </xdr:to>
    <xdr:sp macro="" textlink="">
      <xdr:nvSpPr>
        <xdr:cNvPr id="790" name="楕円 789">
          <a:extLst>
            <a:ext uri="{FF2B5EF4-FFF2-40B4-BE49-F238E27FC236}">
              <a16:creationId xmlns:a16="http://schemas.microsoft.com/office/drawing/2014/main" id="{D521F081-FBCA-4805-BBAC-92AFF01BA386}"/>
            </a:ext>
          </a:extLst>
        </xdr:cNvPr>
        <xdr:cNvSpPr/>
      </xdr:nvSpPr>
      <xdr:spPr>
        <a:xfrm>
          <a:off x="16268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67508</xdr:rowOff>
    </xdr:from>
    <xdr:ext cx="405111" cy="259045"/>
    <xdr:sp macro="" textlink="">
      <xdr:nvSpPr>
        <xdr:cNvPr id="791" name="【庁舎】&#10;有形固定資産減価償却率該当値テキスト">
          <a:extLst>
            <a:ext uri="{FF2B5EF4-FFF2-40B4-BE49-F238E27FC236}">
              <a16:creationId xmlns:a16="http://schemas.microsoft.com/office/drawing/2014/main" id="{04990B09-6568-4DC4-8BEB-43BE5FF01B3C}"/>
            </a:ext>
          </a:extLst>
        </xdr:cNvPr>
        <xdr:cNvSpPr txBox="1"/>
      </xdr:nvSpPr>
      <xdr:spPr>
        <a:xfrm>
          <a:off x="16357600"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792" name="楕円 791">
          <a:extLst>
            <a:ext uri="{FF2B5EF4-FFF2-40B4-BE49-F238E27FC236}">
              <a16:creationId xmlns:a16="http://schemas.microsoft.com/office/drawing/2014/main" id="{33031E4B-35B6-4B06-9E95-69FDE23C0FCF}"/>
            </a:ext>
          </a:extLst>
        </xdr:cNvPr>
        <xdr:cNvSpPr/>
      </xdr:nvSpPr>
      <xdr:spPr>
        <a:xfrm>
          <a:off x="1543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110489</xdr:rowOff>
    </xdr:from>
    <xdr:to>
      <xdr:col>85</xdr:col>
      <xdr:colOff>127000</xdr:colOff>
      <xdr:row>106</xdr:row>
      <xdr:rowOff>139881</xdr:rowOff>
    </xdr:to>
    <xdr:cxnSp macro="">
      <xdr:nvCxnSpPr>
        <xdr:cNvPr id="793" name="直線コネクタ 792">
          <a:extLst>
            <a:ext uri="{FF2B5EF4-FFF2-40B4-BE49-F238E27FC236}">
              <a16:creationId xmlns:a16="http://schemas.microsoft.com/office/drawing/2014/main" id="{4D8DA325-B98C-4238-A17C-57B65303EFBD}"/>
            </a:ext>
          </a:extLst>
        </xdr:cNvPr>
        <xdr:cNvCxnSpPr/>
      </xdr:nvCxnSpPr>
      <xdr:spPr>
        <a:xfrm>
          <a:off x="15481300" y="1828418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30299</xdr:rowOff>
    </xdr:from>
    <xdr:to>
      <xdr:col>76</xdr:col>
      <xdr:colOff>165100</xdr:colOff>
      <xdr:row>106</xdr:row>
      <xdr:rowOff>131899</xdr:rowOff>
    </xdr:to>
    <xdr:sp macro="" textlink="">
      <xdr:nvSpPr>
        <xdr:cNvPr id="794" name="楕円 793">
          <a:extLst>
            <a:ext uri="{FF2B5EF4-FFF2-40B4-BE49-F238E27FC236}">
              <a16:creationId xmlns:a16="http://schemas.microsoft.com/office/drawing/2014/main" id="{FF5C0D85-2B6A-408F-8EF0-4BC73DA2A200}"/>
            </a:ext>
          </a:extLst>
        </xdr:cNvPr>
        <xdr:cNvSpPr/>
      </xdr:nvSpPr>
      <xdr:spPr>
        <a:xfrm>
          <a:off x="14541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81099</xdr:rowOff>
    </xdr:from>
    <xdr:to>
      <xdr:col>81</xdr:col>
      <xdr:colOff>50800</xdr:colOff>
      <xdr:row>106</xdr:row>
      <xdr:rowOff>110489</xdr:rowOff>
    </xdr:to>
    <xdr:cxnSp macro="">
      <xdr:nvCxnSpPr>
        <xdr:cNvPr id="795" name="直線コネクタ 794">
          <a:extLst>
            <a:ext uri="{FF2B5EF4-FFF2-40B4-BE49-F238E27FC236}">
              <a16:creationId xmlns:a16="http://schemas.microsoft.com/office/drawing/2014/main" id="{C2D7A634-F5D8-4FF6-B432-0DD7C7F5397B}"/>
            </a:ext>
          </a:extLst>
        </xdr:cNvPr>
        <xdr:cNvCxnSpPr/>
      </xdr:nvCxnSpPr>
      <xdr:spPr>
        <a:xfrm>
          <a:off x="14592300" y="182547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796" name="楕円 795">
          <a:extLst>
            <a:ext uri="{FF2B5EF4-FFF2-40B4-BE49-F238E27FC236}">
              <a16:creationId xmlns:a16="http://schemas.microsoft.com/office/drawing/2014/main" id="{82076A32-12A2-4A55-ACC1-222D630D3467}"/>
            </a:ext>
          </a:extLst>
        </xdr:cNvPr>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81099</xdr:rowOff>
    </xdr:to>
    <xdr:cxnSp macro="">
      <xdr:nvCxnSpPr>
        <xdr:cNvPr id="797" name="直線コネクタ 796">
          <a:extLst>
            <a:ext uri="{FF2B5EF4-FFF2-40B4-BE49-F238E27FC236}">
              <a16:creationId xmlns:a16="http://schemas.microsoft.com/office/drawing/2014/main" id="{73C8FD2C-5BB3-461F-9C99-69E537527834}"/>
            </a:ext>
          </a:extLst>
        </xdr:cNvPr>
        <xdr:cNvCxnSpPr/>
      </xdr:nvCxnSpPr>
      <xdr:spPr>
        <a:xfrm>
          <a:off x="13703300" y="182270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100512</xdr:rowOff>
    </xdr:from>
    <xdr:to>
      <xdr:col>67</xdr:col>
      <xdr:colOff>101600</xdr:colOff>
      <xdr:row>107</xdr:row>
      <xdr:rowOff>30662</xdr:rowOff>
    </xdr:to>
    <xdr:sp macro="" textlink="">
      <xdr:nvSpPr>
        <xdr:cNvPr id="798" name="楕円 797">
          <a:extLst>
            <a:ext uri="{FF2B5EF4-FFF2-40B4-BE49-F238E27FC236}">
              <a16:creationId xmlns:a16="http://schemas.microsoft.com/office/drawing/2014/main" id="{D4010A02-F07C-40DA-901F-D307D9B1B5B5}"/>
            </a:ext>
          </a:extLst>
        </xdr:cNvPr>
        <xdr:cNvSpPr/>
      </xdr:nvSpPr>
      <xdr:spPr>
        <a:xfrm>
          <a:off x="1276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53339</xdr:rowOff>
    </xdr:from>
    <xdr:to>
      <xdr:col>71</xdr:col>
      <xdr:colOff>177800</xdr:colOff>
      <xdr:row>106</xdr:row>
      <xdr:rowOff>151312</xdr:rowOff>
    </xdr:to>
    <xdr:cxnSp macro="">
      <xdr:nvCxnSpPr>
        <xdr:cNvPr id="799" name="直線コネクタ 798">
          <a:extLst>
            <a:ext uri="{FF2B5EF4-FFF2-40B4-BE49-F238E27FC236}">
              <a16:creationId xmlns:a16="http://schemas.microsoft.com/office/drawing/2014/main" id="{B7981796-8165-4D98-91C8-97F53424EBDD}"/>
            </a:ext>
          </a:extLst>
        </xdr:cNvPr>
        <xdr:cNvCxnSpPr/>
      </xdr:nvCxnSpPr>
      <xdr:spPr>
        <a:xfrm flipV="1">
          <a:off x="12814300" y="18227039"/>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800" name="n_1aveValue【庁舎】&#10;有形固定資産減価償却率">
          <a:extLst>
            <a:ext uri="{FF2B5EF4-FFF2-40B4-BE49-F238E27FC236}">
              <a16:creationId xmlns:a16="http://schemas.microsoft.com/office/drawing/2014/main" id="{DD491928-37FE-447A-A3D6-193DFD4B42AD}"/>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01" name="n_2aveValue【庁舎】&#10;有形固定資産減価償却率">
          <a:extLst>
            <a:ext uri="{FF2B5EF4-FFF2-40B4-BE49-F238E27FC236}">
              <a16:creationId xmlns:a16="http://schemas.microsoft.com/office/drawing/2014/main" id="{69DA52F5-A86B-48FC-9D9B-CD6D1F119050}"/>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02" name="n_3aveValue【庁舎】&#10;有形固定資産減価償却率">
          <a:extLst>
            <a:ext uri="{FF2B5EF4-FFF2-40B4-BE49-F238E27FC236}">
              <a16:creationId xmlns:a16="http://schemas.microsoft.com/office/drawing/2014/main" id="{B87542BD-F8B7-494E-BF87-84B9F9A83EB2}"/>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03" name="n_4aveValue【庁舎】&#10;有形固定資産減価償却率">
          <a:extLst>
            <a:ext uri="{FF2B5EF4-FFF2-40B4-BE49-F238E27FC236}">
              <a16:creationId xmlns:a16="http://schemas.microsoft.com/office/drawing/2014/main" id="{04B0DF1C-80AC-4328-8D24-08EDE9525055}"/>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152416</xdr:rowOff>
    </xdr:from>
    <xdr:ext cx="405111" cy="259045"/>
    <xdr:sp macro="" textlink="">
      <xdr:nvSpPr>
        <xdr:cNvPr id="804" name="n_1mainValue【庁舎】&#10;有形固定資産減価償却率">
          <a:extLst>
            <a:ext uri="{FF2B5EF4-FFF2-40B4-BE49-F238E27FC236}">
              <a16:creationId xmlns:a16="http://schemas.microsoft.com/office/drawing/2014/main" id="{ABE75AE5-FBCB-4DB6-9202-B5251EE23469}"/>
            </a:ext>
          </a:extLst>
        </xdr:cNvPr>
        <xdr:cNvSpPr txBox="1"/>
      </xdr:nvSpPr>
      <xdr:spPr>
        <a:xfrm>
          <a:off x="15266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123026</xdr:rowOff>
    </xdr:from>
    <xdr:ext cx="405111" cy="259045"/>
    <xdr:sp macro="" textlink="">
      <xdr:nvSpPr>
        <xdr:cNvPr id="805" name="n_2mainValue【庁舎】&#10;有形固定資産減価償却率">
          <a:extLst>
            <a:ext uri="{FF2B5EF4-FFF2-40B4-BE49-F238E27FC236}">
              <a16:creationId xmlns:a16="http://schemas.microsoft.com/office/drawing/2014/main" id="{664911B4-DD17-4046-929E-19878EE388AE}"/>
            </a:ext>
          </a:extLst>
        </xdr:cNvPr>
        <xdr:cNvSpPr txBox="1"/>
      </xdr:nvSpPr>
      <xdr:spPr>
        <a:xfrm>
          <a:off x="14389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806" name="n_3mainValue【庁舎】&#10;有形固定資産減価償却率">
          <a:extLst>
            <a:ext uri="{FF2B5EF4-FFF2-40B4-BE49-F238E27FC236}">
              <a16:creationId xmlns:a16="http://schemas.microsoft.com/office/drawing/2014/main" id="{FB436F4C-C556-47D2-8F5C-D39BD6B7FC38}"/>
            </a:ext>
          </a:extLst>
        </xdr:cNvPr>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21789</xdr:rowOff>
    </xdr:from>
    <xdr:ext cx="405111" cy="259045"/>
    <xdr:sp macro="" textlink="">
      <xdr:nvSpPr>
        <xdr:cNvPr id="807" name="n_4mainValue【庁舎】&#10;有形固定資産減価償却率">
          <a:extLst>
            <a:ext uri="{FF2B5EF4-FFF2-40B4-BE49-F238E27FC236}">
              <a16:creationId xmlns:a16="http://schemas.microsoft.com/office/drawing/2014/main" id="{FEED8056-DC2B-4574-9083-BC82E07FAEC1}"/>
            </a:ext>
          </a:extLst>
        </xdr:cNvPr>
        <xdr:cNvSpPr txBox="1"/>
      </xdr:nvSpPr>
      <xdr:spPr>
        <a:xfrm>
          <a:off x="12611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00336290-B919-4933-AFFC-FA0789DB314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288A07B3-2018-4E6D-9B7E-78ADCAF6AF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9D3D2F68-B8B3-4955-A454-605FD66909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2450B266-4A7C-40AC-A20F-8CB4E5AC263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C99E5A69-E829-4757-B47E-D6A1597A3C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B4E028B5-4AF7-42AB-B4F4-5CF7AAFCED2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8C5F402B-BDED-4A46-9385-39E0F4F26E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21AF8383-F2F6-48F0-83F6-7750E61B9B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80DD8367-0792-4AE1-AD33-14B054B1B9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898394F9-4C13-4D6F-9E3C-A8B15EAC17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a:extLst>
            <a:ext uri="{FF2B5EF4-FFF2-40B4-BE49-F238E27FC236}">
              <a16:creationId xmlns:a16="http://schemas.microsoft.com/office/drawing/2014/main" id="{10106C7F-EF23-4AEB-BF52-0AABF010B11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a:extLst>
            <a:ext uri="{FF2B5EF4-FFF2-40B4-BE49-F238E27FC236}">
              <a16:creationId xmlns:a16="http://schemas.microsoft.com/office/drawing/2014/main" id="{0DDC3BDE-E39E-4DB0-B2DD-018B0070992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a:extLst>
            <a:ext uri="{FF2B5EF4-FFF2-40B4-BE49-F238E27FC236}">
              <a16:creationId xmlns:a16="http://schemas.microsoft.com/office/drawing/2014/main" id="{75EB2DF1-BF54-4747-8CC1-DB39CED7A3D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a:extLst>
            <a:ext uri="{FF2B5EF4-FFF2-40B4-BE49-F238E27FC236}">
              <a16:creationId xmlns:a16="http://schemas.microsoft.com/office/drawing/2014/main" id="{E7F1FC51-0D8B-4897-BA19-B33599D0CE2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a:extLst>
            <a:ext uri="{FF2B5EF4-FFF2-40B4-BE49-F238E27FC236}">
              <a16:creationId xmlns:a16="http://schemas.microsoft.com/office/drawing/2014/main" id="{B21A989D-82AB-4980-9638-7FD03802B60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a:extLst>
            <a:ext uri="{FF2B5EF4-FFF2-40B4-BE49-F238E27FC236}">
              <a16:creationId xmlns:a16="http://schemas.microsoft.com/office/drawing/2014/main" id="{48F0CBE5-F417-4DF6-B3C7-A6D90AB2680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a:extLst>
            <a:ext uri="{FF2B5EF4-FFF2-40B4-BE49-F238E27FC236}">
              <a16:creationId xmlns:a16="http://schemas.microsoft.com/office/drawing/2014/main" id="{39096B46-4EF6-42C0-939C-BE8EB0C1BCB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a:extLst>
            <a:ext uri="{FF2B5EF4-FFF2-40B4-BE49-F238E27FC236}">
              <a16:creationId xmlns:a16="http://schemas.microsoft.com/office/drawing/2014/main" id="{70BA1B2A-A66C-4497-9903-0B1040F940E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a:extLst>
            <a:ext uri="{FF2B5EF4-FFF2-40B4-BE49-F238E27FC236}">
              <a16:creationId xmlns:a16="http://schemas.microsoft.com/office/drawing/2014/main" id="{27CDBC54-1A78-40D7-97F3-16E7D44BD6C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a:extLst>
            <a:ext uri="{FF2B5EF4-FFF2-40B4-BE49-F238E27FC236}">
              <a16:creationId xmlns:a16="http://schemas.microsoft.com/office/drawing/2014/main" id="{3DF1CD1F-CA43-4625-BB2D-BF03587F94D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a:extLst>
            <a:ext uri="{FF2B5EF4-FFF2-40B4-BE49-F238E27FC236}">
              <a16:creationId xmlns:a16="http://schemas.microsoft.com/office/drawing/2014/main" id="{BEF9A8AA-7337-4886-93B9-DEB064D6033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a:extLst>
            <a:ext uri="{FF2B5EF4-FFF2-40B4-BE49-F238E27FC236}">
              <a16:creationId xmlns:a16="http://schemas.microsoft.com/office/drawing/2014/main" id="{40E298D6-388B-4092-B100-9AAEF3EC04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a:extLst>
            <a:ext uri="{FF2B5EF4-FFF2-40B4-BE49-F238E27FC236}">
              <a16:creationId xmlns:a16="http://schemas.microsoft.com/office/drawing/2014/main" id="{EDD76132-420F-46A7-88D2-BCDE6BD317B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31" name="直線コネクタ 830">
          <a:extLst>
            <a:ext uri="{FF2B5EF4-FFF2-40B4-BE49-F238E27FC236}">
              <a16:creationId xmlns:a16="http://schemas.microsoft.com/office/drawing/2014/main" id="{2A9E2DEF-BE3E-4253-BD32-9D698DAE05A9}"/>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2" name="【庁舎】&#10;一人当たり面積最小値テキスト">
          <a:extLst>
            <a:ext uri="{FF2B5EF4-FFF2-40B4-BE49-F238E27FC236}">
              <a16:creationId xmlns:a16="http://schemas.microsoft.com/office/drawing/2014/main" id="{027DE395-603E-49B0-985B-8ECA2EF3DCA7}"/>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3" name="直線コネクタ 832">
          <a:extLst>
            <a:ext uri="{FF2B5EF4-FFF2-40B4-BE49-F238E27FC236}">
              <a16:creationId xmlns:a16="http://schemas.microsoft.com/office/drawing/2014/main" id="{31852A8C-C27B-46AA-B12C-97D5B87CDC04}"/>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4" name="【庁舎】&#10;一人当たり面積最大値テキスト">
          <a:extLst>
            <a:ext uri="{FF2B5EF4-FFF2-40B4-BE49-F238E27FC236}">
              <a16:creationId xmlns:a16="http://schemas.microsoft.com/office/drawing/2014/main" id="{B33A3F98-546B-4D68-BBE4-4ED9AB72B446}"/>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5" name="直線コネクタ 834">
          <a:extLst>
            <a:ext uri="{FF2B5EF4-FFF2-40B4-BE49-F238E27FC236}">
              <a16:creationId xmlns:a16="http://schemas.microsoft.com/office/drawing/2014/main" id="{FD856DA0-17A0-41C2-B920-17D888A40104}"/>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836" name="【庁舎】&#10;一人当たり面積平均値テキスト">
          <a:extLst>
            <a:ext uri="{FF2B5EF4-FFF2-40B4-BE49-F238E27FC236}">
              <a16:creationId xmlns:a16="http://schemas.microsoft.com/office/drawing/2014/main" id="{9560D928-06B4-46FC-81D5-EBBA855BC983}"/>
            </a:ext>
          </a:extLst>
        </xdr:cNvPr>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7" name="フローチャート: 判断 836">
          <a:extLst>
            <a:ext uri="{FF2B5EF4-FFF2-40B4-BE49-F238E27FC236}">
              <a16:creationId xmlns:a16="http://schemas.microsoft.com/office/drawing/2014/main" id="{3D4D2C27-845E-4C4F-85D1-EA813F67C387}"/>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8" name="フローチャート: 判断 837">
          <a:extLst>
            <a:ext uri="{FF2B5EF4-FFF2-40B4-BE49-F238E27FC236}">
              <a16:creationId xmlns:a16="http://schemas.microsoft.com/office/drawing/2014/main" id="{A3C344F2-7595-4944-A88D-51A6F0E0929F}"/>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9" name="フローチャート: 判断 838">
          <a:extLst>
            <a:ext uri="{FF2B5EF4-FFF2-40B4-BE49-F238E27FC236}">
              <a16:creationId xmlns:a16="http://schemas.microsoft.com/office/drawing/2014/main" id="{7EB26F8A-6618-4388-863E-12CBBD3411EA}"/>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40" name="フローチャート: 判断 839">
          <a:extLst>
            <a:ext uri="{FF2B5EF4-FFF2-40B4-BE49-F238E27FC236}">
              <a16:creationId xmlns:a16="http://schemas.microsoft.com/office/drawing/2014/main" id="{CC7B1B53-051C-4F0D-A192-4DEC19228523}"/>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41" name="フローチャート: 判断 840">
          <a:extLst>
            <a:ext uri="{FF2B5EF4-FFF2-40B4-BE49-F238E27FC236}">
              <a16:creationId xmlns:a16="http://schemas.microsoft.com/office/drawing/2014/main" id="{1B9DEB19-F186-4CB1-8739-74EB478B43D8}"/>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2D2D448E-1F0C-42F1-B371-A0477825DAE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756427F3-C24B-479E-86D3-BA2A8A09E28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88BED061-4991-4961-A7D1-ED518BCE888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55FE379B-974F-4B35-9D5C-36B88F43FA9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93C45CA4-3D93-4591-9148-43321F7511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166370</xdr:rowOff>
    </xdr:from>
    <xdr:to>
      <xdr:col>116</xdr:col>
      <xdr:colOff>114300</xdr:colOff>
      <xdr:row>107</xdr:row>
      <xdr:rowOff>96520</xdr:rowOff>
    </xdr:to>
    <xdr:sp macro="" textlink="">
      <xdr:nvSpPr>
        <xdr:cNvPr id="847" name="楕円 846">
          <a:extLst>
            <a:ext uri="{FF2B5EF4-FFF2-40B4-BE49-F238E27FC236}">
              <a16:creationId xmlns:a16="http://schemas.microsoft.com/office/drawing/2014/main" id="{CD5510D1-09AF-4394-A6EB-2E007B2E1126}"/>
            </a:ext>
          </a:extLst>
        </xdr:cNvPr>
        <xdr:cNvSpPr/>
      </xdr:nvSpPr>
      <xdr:spPr>
        <a:xfrm>
          <a:off x="221107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144797</xdr:rowOff>
    </xdr:from>
    <xdr:ext cx="469744" cy="259045"/>
    <xdr:sp macro="" textlink="">
      <xdr:nvSpPr>
        <xdr:cNvPr id="848" name="【庁舎】&#10;一人当たり面積該当値テキスト">
          <a:extLst>
            <a:ext uri="{FF2B5EF4-FFF2-40B4-BE49-F238E27FC236}">
              <a16:creationId xmlns:a16="http://schemas.microsoft.com/office/drawing/2014/main" id="{5D6E624D-3CFB-4DFD-BB65-47FD8D8258C2}"/>
            </a:ext>
          </a:extLst>
        </xdr:cNvPr>
        <xdr:cNvSpPr txBox="1"/>
      </xdr:nvSpPr>
      <xdr:spPr>
        <a:xfrm>
          <a:off x="22199600"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170180</xdr:rowOff>
    </xdr:from>
    <xdr:to>
      <xdr:col>112</xdr:col>
      <xdr:colOff>38100</xdr:colOff>
      <xdr:row>107</xdr:row>
      <xdr:rowOff>100330</xdr:rowOff>
    </xdr:to>
    <xdr:sp macro="" textlink="">
      <xdr:nvSpPr>
        <xdr:cNvPr id="849" name="楕円 848">
          <a:extLst>
            <a:ext uri="{FF2B5EF4-FFF2-40B4-BE49-F238E27FC236}">
              <a16:creationId xmlns:a16="http://schemas.microsoft.com/office/drawing/2014/main" id="{237C1E43-8444-40EB-9670-8668B844CB65}"/>
            </a:ext>
          </a:extLst>
        </xdr:cNvPr>
        <xdr:cNvSpPr/>
      </xdr:nvSpPr>
      <xdr:spPr>
        <a:xfrm>
          <a:off x="2127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45720</xdr:rowOff>
    </xdr:from>
    <xdr:to>
      <xdr:col>116</xdr:col>
      <xdr:colOff>63500</xdr:colOff>
      <xdr:row>107</xdr:row>
      <xdr:rowOff>49530</xdr:rowOff>
    </xdr:to>
    <xdr:cxnSp macro="">
      <xdr:nvCxnSpPr>
        <xdr:cNvPr id="850" name="直線コネクタ 849">
          <a:extLst>
            <a:ext uri="{FF2B5EF4-FFF2-40B4-BE49-F238E27FC236}">
              <a16:creationId xmlns:a16="http://schemas.microsoft.com/office/drawing/2014/main" id="{385F6D8B-3555-4816-B186-D3D697FC80A9}"/>
            </a:ext>
          </a:extLst>
        </xdr:cNvPr>
        <xdr:cNvCxnSpPr/>
      </xdr:nvCxnSpPr>
      <xdr:spPr>
        <a:xfrm flipV="1">
          <a:off x="21323300" y="1839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851" name="楕円 850">
          <a:extLst>
            <a:ext uri="{FF2B5EF4-FFF2-40B4-BE49-F238E27FC236}">
              <a16:creationId xmlns:a16="http://schemas.microsoft.com/office/drawing/2014/main" id="{2A777724-C2FA-436B-A833-82E5BE8EC828}"/>
            </a:ext>
          </a:extLst>
        </xdr:cNvPr>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49530</xdr:rowOff>
    </xdr:from>
    <xdr:to>
      <xdr:col>111</xdr:col>
      <xdr:colOff>177800</xdr:colOff>
      <xdr:row>107</xdr:row>
      <xdr:rowOff>53339</xdr:rowOff>
    </xdr:to>
    <xdr:cxnSp macro="">
      <xdr:nvCxnSpPr>
        <xdr:cNvPr id="852" name="直線コネクタ 851">
          <a:extLst>
            <a:ext uri="{FF2B5EF4-FFF2-40B4-BE49-F238E27FC236}">
              <a16:creationId xmlns:a16="http://schemas.microsoft.com/office/drawing/2014/main" id="{20F4968C-F963-4ACE-9A17-AA6B02205634}"/>
            </a:ext>
          </a:extLst>
        </xdr:cNvPr>
        <xdr:cNvCxnSpPr/>
      </xdr:nvCxnSpPr>
      <xdr:spPr>
        <a:xfrm flipV="1">
          <a:off x="20434300" y="1839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853" name="楕円 852">
          <a:extLst>
            <a:ext uri="{FF2B5EF4-FFF2-40B4-BE49-F238E27FC236}">
              <a16:creationId xmlns:a16="http://schemas.microsoft.com/office/drawing/2014/main" id="{CBBB165D-7E41-45B0-8262-BAB41E8E9CCB}"/>
            </a:ext>
          </a:extLst>
        </xdr:cNvPr>
        <xdr:cNvSpPr/>
      </xdr:nvSpPr>
      <xdr:spPr>
        <a:xfrm>
          <a:off x="19494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57150</xdr:rowOff>
    </xdr:to>
    <xdr:cxnSp macro="">
      <xdr:nvCxnSpPr>
        <xdr:cNvPr id="854" name="直線コネクタ 853">
          <a:extLst>
            <a:ext uri="{FF2B5EF4-FFF2-40B4-BE49-F238E27FC236}">
              <a16:creationId xmlns:a16="http://schemas.microsoft.com/office/drawing/2014/main" id="{1BDAD1DB-27EE-48BE-A2EC-A301D5A2D0D5}"/>
            </a:ext>
          </a:extLst>
        </xdr:cNvPr>
        <xdr:cNvCxnSpPr/>
      </xdr:nvCxnSpPr>
      <xdr:spPr>
        <a:xfrm flipV="1">
          <a:off x="19545300" y="18398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55" name="楕円 854">
          <a:extLst>
            <a:ext uri="{FF2B5EF4-FFF2-40B4-BE49-F238E27FC236}">
              <a16:creationId xmlns:a16="http://schemas.microsoft.com/office/drawing/2014/main" id="{56647861-3F38-43FA-8727-D5DFE783F304}"/>
            </a:ext>
          </a:extLst>
        </xdr:cNvPr>
        <xdr:cNvSpPr/>
      </xdr:nvSpPr>
      <xdr:spPr>
        <a:xfrm>
          <a:off x="18605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57150</xdr:rowOff>
    </xdr:from>
    <xdr:to>
      <xdr:col>102</xdr:col>
      <xdr:colOff>114300</xdr:colOff>
      <xdr:row>107</xdr:row>
      <xdr:rowOff>60961</xdr:rowOff>
    </xdr:to>
    <xdr:cxnSp macro="">
      <xdr:nvCxnSpPr>
        <xdr:cNvPr id="856" name="直線コネクタ 855">
          <a:extLst>
            <a:ext uri="{FF2B5EF4-FFF2-40B4-BE49-F238E27FC236}">
              <a16:creationId xmlns:a16="http://schemas.microsoft.com/office/drawing/2014/main" id="{D1C05530-AFDE-4FBE-9D3D-C99D5B97EB40}"/>
            </a:ext>
          </a:extLst>
        </xdr:cNvPr>
        <xdr:cNvCxnSpPr/>
      </xdr:nvCxnSpPr>
      <xdr:spPr>
        <a:xfrm flipV="1">
          <a:off x="18656300" y="18402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7" name="n_1aveValue【庁舎】&#10;一人当たり面積">
          <a:extLst>
            <a:ext uri="{FF2B5EF4-FFF2-40B4-BE49-F238E27FC236}">
              <a16:creationId xmlns:a16="http://schemas.microsoft.com/office/drawing/2014/main" id="{6F2C105B-AE96-4A90-9E23-A1FA48607CF4}"/>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58" name="n_2aveValue【庁舎】&#10;一人当たり面積">
          <a:extLst>
            <a:ext uri="{FF2B5EF4-FFF2-40B4-BE49-F238E27FC236}">
              <a16:creationId xmlns:a16="http://schemas.microsoft.com/office/drawing/2014/main" id="{B9A0F578-ABF1-439D-9FB4-08E460F5AEB8}"/>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859" name="n_3aveValue【庁舎】&#10;一人当たり面積">
          <a:extLst>
            <a:ext uri="{FF2B5EF4-FFF2-40B4-BE49-F238E27FC236}">
              <a16:creationId xmlns:a16="http://schemas.microsoft.com/office/drawing/2014/main" id="{2E0E4003-C7DD-448C-933E-C1A04F9ADC6E}"/>
            </a:ext>
          </a:extLst>
        </xdr:cNvPr>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860" name="n_4aveValue【庁舎】&#10;一人当たり面積">
          <a:extLst>
            <a:ext uri="{FF2B5EF4-FFF2-40B4-BE49-F238E27FC236}">
              <a16:creationId xmlns:a16="http://schemas.microsoft.com/office/drawing/2014/main" id="{2DB0B95E-751A-476E-8B9F-7E779C6E38B6}"/>
            </a:ext>
          </a:extLst>
        </xdr:cNvPr>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91457</xdr:rowOff>
    </xdr:from>
    <xdr:ext cx="469744" cy="259045"/>
    <xdr:sp macro="" textlink="">
      <xdr:nvSpPr>
        <xdr:cNvPr id="861" name="n_1mainValue【庁舎】&#10;一人当たり面積">
          <a:extLst>
            <a:ext uri="{FF2B5EF4-FFF2-40B4-BE49-F238E27FC236}">
              <a16:creationId xmlns:a16="http://schemas.microsoft.com/office/drawing/2014/main" id="{6147FD08-7601-4C98-9AB2-80C0A2D9E9E5}"/>
            </a:ext>
          </a:extLst>
        </xdr:cNvPr>
        <xdr:cNvSpPr txBox="1"/>
      </xdr:nvSpPr>
      <xdr:spPr>
        <a:xfrm>
          <a:off x="21075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862" name="n_2mainValue【庁舎】&#10;一人当たり面積">
          <a:extLst>
            <a:ext uri="{FF2B5EF4-FFF2-40B4-BE49-F238E27FC236}">
              <a16:creationId xmlns:a16="http://schemas.microsoft.com/office/drawing/2014/main" id="{086B957D-1643-4AF9-9F72-EA570A376DE8}"/>
            </a:ext>
          </a:extLst>
        </xdr:cNvPr>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863" name="n_3mainValue【庁舎】&#10;一人当たり面積">
          <a:extLst>
            <a:ext uri="{FF2B5EF4-FFF2-40B4-BE49-F238E27FC236}">
              <a16:creationId xmlns:a16="http://schemas.microsoft.com/office/drawing/2014/main" id="{DADBF34E-2DA9-490A-81FB-FDB92C596134}"/>
            </a:ext>
          </a:extLst>
        </xdr:cNvPr>
        <xdr:cNvSpPr txBox="1"/>
      </xdr:nvSpPr>
      <xdr:spPr>
        <a:xfrm>
          <a:off x="19310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102888</xdr:rowOff>
    </xdr:from>
    <xdr:ext cx="469744" cy="259045"/>
    <xdr:sp macro="" textlink="">
      <xdr:nvSpPr>
        <xdr:cNvPr id="864" name="n_4mainValue【庁舎】&#10;一人当たり面積">
          <a:extLst>
            <a:ext uri="{FF2B5EF4-FFF2-40B4-BE49-F238E27FC236}">
              <a16:creationId xmlns:a16="http://schemas.microsoft.com/office/drawing/2014/main" id="{0B9FE456-83F1-4446-ABB7-88F82D4DFF60}"/>
            </a:ext>
          </a:extLst>
        </xdr:cNvPr>
        <xdr:cNvSpPr txBox="1"/>
      </xdr:nvSpPr>
      <xdr:spPr>
        <a:xfrm>
          <a:off x="18421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5946F4B3-4F0F-4667-A839-DDC9800D78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FD5DFCBD-EEEA-4D6B-9F25-AC2B98D650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65BFCEE4-7CCD-44BC-9E16-4A83CDDD0A7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一般廃棄物処理施設、庁舎である。一方で、特に低くなっている施設は、図書館である。体育館・プールについては、築３０年以上経過している施設もあり、老朽化が進行している。市民の健康増進に資するためにも、適切な維持管理に努め、ニーズや利用状況を考慮しながら、統合や除却も併せて検討していく。一般廃棄物処理施設については、クリーンセンターは築３０年以上経過し、老朽化が進行している。一人当たり有形固定資産額を見てみると、類似団体の中でも高い数値となっており、老朽化の影響等も含め、施設の維持管理に多額の費用を要しながら市内のごみ処理を維持している状況である。日常の運転管理と適切な定期点検を行い、管理に努める。図書館については、市内に１施設設置している。建物は、旧小学校の建物を増改築し図書館として活用している。そのため一人当たりの図書館面積を類似団体と比較した場合、類似団体の中でも大きい数値となっていると考えられる。建設は、平成１７年に行われ、現在は有形固定資産減価償却率も低い水準にあるが、屋根部分の錆や損傷等、劣化がみられることから、適切な維持管理が求め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4668/AppData/Local/Temp/Temp1_09&#12304;&#21029;&#28155;&#65300;&#12305;&#35336;&#25968;&#36039;&#26009;.zip/&#9733;&#36865;&#20184;&#29992;&#65288;R4&#27770;&#31639;&#12505;&#12540;&#12473;&#65289;/03_R4&#35336;&#25968;&#36039;&#26009;(&#19968;&#320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数資料（百万単）"/>
      <sheetName val="計数資料（千円単）"/>
      <sheetName val="data"/>
    </sheet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14811289</v>
      </c>
      <c r="BO4" s="407"/>
      <c r="BP4" s="407"/>
      <c r="BQ4" s="407"/>
      <c r="BR4" s="407"/>
      <c r="BS4" s="407"/>
      <c r="BT4" s="407"/>
      <c r="BU4" s="408"/>
      <c r="BV4" s="406">
        <v>16578411</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12.7</v>
      </c>
      <c r="CU4" s="413"/>
      <c r="CV4" s="413"/>
      <c r="CW4" s="413"/>
      <c r="CX4" s="413"/>
      <c r="CY4" s="413"/>
      <c r="CZ4" s="413"/>
      <c r="DA4" s="414"/>
      <c r="DB4" s="412">
        <v>15.8</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13783106</v>
      </c>
      <c r="BO5" s="444"/>
      <c r="BP5" s="444"/>
      <c r="BQ5" s="444"/>
      <c r="BR5" s="444"/>
      <c r="BS5" s="444"/>
      <c r="BT5" s="444"/>
      <c r="BU5" s="445"/>
      <c r="BV5" s="443">
        <v>15190513</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83.9</v>
      </c>
      <c r="CU5" s="441"/>
      <c r="CV5" s="441"/>
      <c r="CW5" s="441"/>
      <c r="CX5" s="441"/>
      <c r="CY5" s="441"/>
      <c r="CZ5" s="441"/>
      <c r="DA5" s="442"/>
      <c r="DB5" s="440">
        <v>82.3</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1028183</v>
      </c>
      <c r="BO6" s="444"/>
      <c r="BP6" s="444"/>
      <c r="BQ6" s="444"/>
      <c r="BR6" s="444"/>
      <c r="BS6" s="444"/>
      <c r="BT6" s="444"/>
      <c r="BU6" s="445"/>
      <c r="BV6" s="443">
        <v>1387898</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85.2</v>
      </c>
      <c r="CU6" s="481"/>
      <c r="CV6" s="481"/>
      <c r="CW6" s="481"/>
      <c r="CX6" s="481"/>
      <c r="CY6" s="481"/>
      <c r="CZ6" s="481"/>
      <c r="DA6" s="482"/>
      <c r="DB6" s="480">
        <v>86.8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95</v>
      </c>
      <c r="AV7" s="476"/>
      <c r="AW7" s="476"/>
      <c r="AX7" s="476"/>
      <c r="AY7" s="477" t="s">
        <v>106</v>
      </c>
      <c r="AZ7" s="478"/>
      <c r="BA7" s="478"/>
      <c r="BB7" s="478"/>
      <c r="BC7" s="478"/>
      <c r="BD7" s="478"/>
      <c r="BE7" s="478"/>
      <c r="BF7" s="478"/>
      <c r="BG7" s="478"/>
      <c r="BH7" s="478"/>
      <c r="BI7" s="478"/>
      <c r="BJ7" s="478"/>
      <c r="BK7" s="478"/>
      <c r="BL7" s="478"/>
      <c r="BM7" s="479"/>
      <c r="BN7" s="443">
        <v>44890</v>
      </c>
      <c r="BO7" s="444"/>
      <c r="BP7" s="444"/>
      <c r="BQ7" s="444"/>
      <c r="BR7" s="444"/>
      <c r="BS7" s="444"/>
      <c r="BT7" s="444"/>
      <c r="BU7" s="445"/>
      <c r="BV7" s="443">
        <v>108453</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7748983</v>
      </c>
      <c r="CU7" s="444"/>
      <c r="CV7" s="444"/>
      <c r="CW7" s="444"/>
      <c r="CX7" s="444"/>
      <c r="CY7" s="444"/>
      <c r="CZ7" s="444"/>
      <c r="DA7" s="445"/>
      <c r="DB7" s="443">
        <v>8081106</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109</v>
      </c>
      <c r="AV8" s="476"/>
      <c r="AW8" s="476"/>
      <c r="AX8" s="476"/>
      <c r="AY8" s="477" t="s">
        <v>110</v>
      </c>
      <c r="AZ8" s="478"/>
      <c r="BA8" s="478"/>
      <c r="BB8" s="478"/>
      <c r="BC8" s="478"/>
      <c r="BD8" s="478"/>
      <c r="BE8" s="478"/>
      <c r="BF8" s="478"/>
      <c r="BG8" s="478"/>
      <c r="BH8" s="478"/>
      <c r="BI8" s="478"/>
      <c r="BJ8" s="478"/>
      <c r="BK8" s="478"/>
      <c r="BL8" s="478"/>
      <c r="BM8" s="479"/>
      <c r="BN8" s="443">
        <v>983293</v>
      </c>
      <c r="BO8" s="444"/>
      <c r="BP8" s="444"/>
      <c r="BQ8" s="444"/>
      <c r="BR8" s="444"/>
      <c r="BS8" s="444"/>
      <c r="BT8" s="444"/>
      <c r="BU8" s="445"/>
      <c r="BV8" s="443">
        <v>1279445</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0.48</v>
      </c>
      <c r="CU8" s="484"/>
      <c r="CV8" s="484"/>
      <c r="CW8" s="484"/>
      <c r="CX8" s="484"/>
      <c r="CY8" s="484"/>
      <c r="CZ8" s="484"/>
      <c r="DA8" s="485"/>
      <c r="DB8" s="483">
        <v>0.49</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27604</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95</v>
      </c>
      <c r="AV9" s="476"/>
      <c r="AW9" s="476"/>
      <c r="AX9" s="476"/>
      <c r="AY9" s="477" t="s">
        <v>116</v>
      </c>
      <c r="AZ9" s="478"/>
      <c r="BA9" s="478"/>
      <c r="BB9" s="478"/>
      <c r="BC9" s="478"/>
      <c r="BD9" s="478"/>
      <c r="BE9" s="478"/>
      <c r="BF9" s="478"/>
      <c r="BG9" s="478"/>
      <c r="BH9" s="478"/>
      <c r="BI9" s="478"/>
      <c r="BJ9" s="478"/>
      <c r="BK9" s="478"/>
      <c r="BL9" s="478"/>
      <c r="BM9" s="479"/>
      <c r="BN9" s="443">
        <v>-296152</v>
      </c>
      <c r="BO9" s="444"/>
      <c r="BP9" s="444"/>
      <c r="BQ9" s="444"/>
      <c r="BR9" s="444"/>
      <c r="BS9" s="444"/>
      <c r="BT9" s="444"/>
      <c r="BU9" s="445"/>
      <c r="BV9" s="443">
        <v>323271</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13.5</v>
      </c>
      <c r="CU9" s="441"/>
      <c r="CV9" s="441"/>
      <c r="CW9" s="441"/>
      <c r="CX9" s="441"/>
      <c r="CY9" s="441"/>
      <c r="CZ9" s="441"/>
      <c r="DA9" s="442"/>
      <c r="DB9" s="440">
        <v>12.4</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118</v>
      </c>
      <c r="M10" s="473"/>
      <c r="N10" s="473"/>
      <c r="O10" s="473"/>
      <c r="P10" s="473"/>
      <c r="Q10" s="474"/>
      <c r="R10" s="494">
        <v>29111</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120</v>
      </c>
      <c r="AV10" s="476"/>
      <c r="AW10" s="476"/>
      <c r="AX10" s="476"/>
      <c r="AY10" s="477" t="s">
        <v>121</v>
      </c>
      <c r="AZ10" s="478"/>
      <c r="BA10" s="478"/>
      <c r="BB10" s="478"/>
      <c r="BC10" s="478"/>
      <c r="BD10" s="478"/>
      <c r="BE10" s="478"/>
      <c r="BF10" s="478"/>
      <c r="BG10" s="478"/>
      <c r="BH10" s="478"/>
      <c r="BI10" s="478"/>
      <c r="BJ10" s="478"/>
      <c r="BK10" s="478"/>
      <c r="BL10" s="478"/>
      <c r="BM10" s="479"/>
      <c r="BN10" s="443">
        <v>30</v>
      </c>
      <c r="BO10" s="444"/>
      <c r="BP10" s="444"/>
      <c r="BQ10" s="444"/>
      <c r="BR10" s="444"/>
      <c r="BS10" s="444"/>
      <c r="BT10" s="444"/>
      <c r="BU10" s="445"/>
      <c r="BV10" s="443">
        <v>658160</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126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26890</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126</v>
      </c>
      <c r="AV12" s="476"/>
      <c r="AW12" s="476"/>
      <c r="AX12" s="476"/>
      <c r="AY12" s="477" t="s">
        <v>135</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129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137</v>
      </c>
      <c r="N13" s="535"/>
      <c r="O13" s="535"/>
      <c r="P13" s="535"/>
      <c r="Q13" s="536"/>
      <c r="R13" s="527">
        <v>26506</v>
      </c>
      <c r="S13" s="528"/>
      <c r="T13" s="528"/>
      <c r="U13" s="528"/>
      <c r="V13" s="529"/>
      <c r="W13" s="459" t="s">
        <v>138</v>
      </c>
      <c r="X13" s="460"/>
      <c r="Y13" s="460"/>
      <c r="Z13" s="460"/>
      <c r="AA13" s="460"/>
      <c r="AB13" s="450"/>
      <c r="AC13" s="494">
        <v>500</v>
      </c>
      <c r="AD13" s="495"/>
      <c r="AE13" s="495"/>
      <c r="AF13" s="495"/>
      <c r="AG13" s="537"/>
      <c r="AH13" s="494">
        <v>537</v>
      </c>
      <c r="AI13" s="495"/>
      <c r="AJ13" s="495"/>
      <c r="AK13" s="495"/>
      <c r="AL13" s="496"/>
      <c r="AM13" s="472" t="s">
        <v>139</v>
      </c>
      <c r="AN13" s="473"/>
      <c r="AO13" s="473"/>
      <c r="AP13" s="473"/>
      <c r="AQ13" s="473"/>
      <c r="AR13" s="473"/>
      <c r="AS13" s="473"/>
      <c r="AT13" s="474"/>
      <c r="AU13" s="475" t="s">
        <v>140</v>
      </c>
      <c r="AV13" s="476"/>
      <c r="AW13" s="476"/>
      <c r="AX13" s="476"/>
      <c r="AY13" s="477" t="s">
        <v>141</v>
      </c>
      <c r="AZ13" s="478"/>
      <c r="BA13" s="478"/>
      <c r="BB13" s="478"/>
      <c r="BC13" s="478"/>
      <c r="BD13" s="478"/>
      <c r="BE13" s="478"/>
      <c r="BF13" s="478"/>
      <c r="BG13" s="478"/>
      <c r="BH13" s="478"/>
      <c r="BI13" s="478"/>
      <c r="BJ13" s="478"/>
      <c r="BK13" s="478"/>
      <c r="BL13" s="478"/>
      <c r="BM13" s="479"/>
      <c r="BN13" s="443">
        <v>-296122</v>
      </c>
      <c r="BO13" s="444"/>
      <c r="BP13" s="444"/>
      <c r="BQ13" s="444"/>
      <c r="BR13" s="444"/>
      <c r="BS13" s="444"/>
      <c r="BT13" s="444"/>
      <c r="BU13" s="445"/>
      <c r="BV13" s="443">
        <v>981431</v>
      </c>
      <c r="BW13" s="444"/>
      <c r="BX13" s="444"/>
      <c r="BY13" s="444"/>
      <c r="BZ13" s="444"/>
      <c r="CA13" s="444"/>
      <c r="CB13" s="444"/>
      <c r="CC13" s="445"/>
      <c r="CD13" s="446" t="s">
        <v>142</v>
      </c>
      <c r="CE13" s="447"/>
      <c r="CF13" s="447"/>
      <c r="CG13" s="447"/>
      <c r="CH13" s="447"/>
      <c r="CI13" s="447"/>
      <c r="CJ13" s="447"/>
      <c r="CK13" s="447"/>
      <c r="CL13" s="447"/>
      <c r="CM13" s="447"/>
      <c r="CN13" s="447"/>
      <c r="CO13" s="447"/>
      <c r="CP13" s="447"/>
      <c r="CQ13" s="447"/>
      <c r="CR13" s="447"/>
      <c r="CS13" s="448"/>
      <c r="CT13" s="440">
        <v>10.1</v>
      </c>
      <c r="CU13" s="441"/>
      <c r="CV13" s="441"/>
      <c r="CW13" s="441"/>
      <c r="CX13" s="441"/>
      <c r="CY13" s="441"/>
      <c r="CZ13" s="441"/>
      <c r="DA13" s="442"/>
      <c r="DB13" s="440">
        <v>9.8000000000000007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143</v>
      </c>
      <c r="M14" s="525"/>
      <c r="N14" s="525"/>
      <c r="O14" s="525"/>
      <c r="P14" s="525"/>
      <c r="Q14" s="526"/>
      <c r="R14" s="527">
        <v>27279</v>
      </c>
      <c r="S14" s="528"/>
      <c r="T14" s="528"/>
      <c r="U14" s="528"/>
      <c r="V14" s="529"/>
      <c r="W14" s="433"/>
      <c r="X14" s="434"/>
      <c r="Y14" s="434"/>
      <c r="Z14" s="434"/>
      <c r="AA14" s="434"/>
      <c r="AB14" s="423"/>
      <c r="AC14" s="530">
        <v>4</v>
      </c>
      <c r="AD14" s="531"/>
      <c r="AE14" s="531"/>
      <c r="AF14" s="531"/>
      <c r="AG14" s="532"/>
      <c r="AH14" s="530">
        <v>3.9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144</v>
      </c>
      <c r="CE14" s="539"/>
      <c r="CF14" s="539"/>
      <c r="CG14" s="539"/>
      <c r="CH14" s="539"/>
      <c r="CI14" s="539"/>
      <c r="CJ14" s="539"/>
      <c r="CK14" s="539"/>
      <c r="CL14" s="539"/>
      <c r="CM14" s="539"/>
      <c r="CN14" s="539"/>
      <c r="CO14" s="539"/>
      <c r="CP14" s="539"/>
      <c r="CQ14" s="539"/>
      <c r="CR14" s="539"/>
      <c r="CS14" s="540"/>
      <c r="CT14" s="541">
        <v>40.4</v>
      </c>
      <c r="CU14" s="542"/>
      <c r="CV14" s="542"/>
      <c r="CW14" s="542"/>
      <c r="CX14" s="542"/>
      <c r="CY14" s="542"/>
      <c r="CZ14" s="542"/>
      <c r="DA14" s="543"/>
      <c r="DB14" s="541">
        <v>69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137</v>
      </c>
      <c r="N15" s="535"/>
      <c r="O15" s="535"/>
      <c r="P15" s="535"/>
      <c r="Q15" s="536"/>
      <c r="R15" s="527">
        <v>26901</v>
      </c>
      <c r="S15" s="528"/>
      <c r="T15" s="528"/>
      <c r="U15" s="528"/>
      <c r="V15" s="529"/>
      <c r="W15" s="459" t="s">
        <v>145</v>
      </c>
      <c r="X15" s="460"/>
      <c r="Y15" s="460"/>
      <c r="Z15" s="460"/>
      <c r="AA15" s="460"/>
      <c r="AB15" s="450"/>
      <c r="AC15" s="494">
        <v>3802</v>
      </c>
      <c r="AD15" s="495"/>
      <c r="AE15" s="495"/>
      <c r="AF15" s="495"/>
      <c r="AG15" s="537"/>
      <c r="AH15" s="494">
        <v>4255</v>
      </c>
      <c r="AI15" s="495"/>
      <c r="AJ15" s="495"/>
      <c r="AK15" s="495"/>
      <c r="AL15" s="496"/>
      <c r="AM15" s="472"/>
      <c r="AN15" s="473"/>
      <c r="AO15" s="473"/>
      <c r="AP15" s="473"/>
      <c r="AQ15" s="473"/>
      <c r="AR15" s="473"/>
      <c r="AS15" s="473"/>
      <c r="AT15" s="474"/>
      <c r="AU15" s="475"/>
      <c r="AV15" s="476"/>
      <c r="AW15" s="476"/>
      <c r="AX15" s="476"/>
      <c r="AY15" s="403" t="s">
        <v>146</v>
      </c>
      <c r="AZ15" s="404"/>
      <c r="BA15" s="404"/>
      <c r="BB15" s="404"/>
      <c r="BC15" s="404"/>
      <c r="BD15" s="404"/>
      <c r="BE15" s="404"/>
      <c r="BF15" s="404"/>
      <c r="BG15" s="404"/>
      <c r="BH15" s="404"/>
      <c r="BI15" s="404"/>
      <c r="BJ15" s="404"/>
      <c r="BK15" s="404"/>
      <c r="BL15" s="404"/>
      <c r="BM15" s="405"/>
      <c r="BN15" s="406">
        <v>3284666</v>
      </c>
      <c r="BO15" s="407"/>
      <c r="BP15" s="407"/>
      <c r="BQ15" s="407"/>
      <c r="BR15" s="407"/>
      <c r="BS15" s="407"/>
      <c r="BT15" s="407"/>
      <c r="BU15" s="408"/>
      <c r="BV15" s="406">
        <v>3200116</v>
      </c>
      <c r="BW15" s="407"/>
      <c r="BX15" s="407"/>
      <c r="BY15" s="407"/>
      <c r="BZ15" s="407"/>
      <c r="CA15" s="407"/>
      <c r="CB15" s="407"/>
      <c r="CC15" s="408"/>
      <c r="CD15" s="544" t="s">
        <v>147</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148</v>
      </c>
      <c r="M16" s="547"/>
      <c r="N16" s="547"/>
      <c r="O16" s="547"/>
      <c r="P16" s="547"/>
      <c r="Q16" s="548"/>
      <c r="R16" s="549" t="s">
        <v>149</v>
      </c>
      <c r="S16" s="550"/>
      <c r="T16" s="550"/>
      <c r="U16" s="550"/>
      <c r="V16" s="551"/>
      <c r="W16" s="433"/>
      <c r="X16" s="434"/>
      <c r="Y16" s="434"/>
      <c r="Z16" s="434"/>
      <c r="AA16" s="434"/>
      <c r="AB16" s="423"/>
      <c r="AC16" s="530">
        <v>30.3</v>
      </c>
      <c r="AD16" s="531"/>
      <c r="AE16" s="531"/>
      <c r="AF16" s="531"/>
      <c r="AG16" s="532"/>
      <c r="AH16" s="530">
        <v>30.9</v>
      </c>
      <c r="AI16" s="531"/>
      <c r="AJ16" s="531"/>
      <c r="AK16" s="531"/>
      <c r="AL16" s="533"/>
      <c r="AM16" s="472"/>
      <c r="AN16" s="473"/>
      <c r="AO16" s="473"/>
      <c r="AP16" s="473"/>
      <c r="AQ16" s="473"/>
      <c r="AR16" s="473"/>
      <c r="AS16" s="473"/>
      <c r="AT16" s="474"/>
      <c r="AU16" s="475"/>
      <c r="AV16" s="476"/>
      <c r="AW16" s="476"/>
      <c r="AX16" s="476"/>
      <c r="AY16" s="477" t="s">
        <v>150</v>
      </c>
      <c r="AZ16" s="478"/>
      <c r="BA16" s="478"/>
      <c r="BB16" s="478"/>
      <c r="BC16" s="478"/>
      <c r="BD16" s="478"/>
      <c r="BE16" s="478"/>
      <c r="BF16" s="478"/>
      <c r="BG16" s="478"/>
      <c r="BH16" s="478"/>
      <c r="BI16" s="478"/>
      <c r="BJ16" s="478"/>
      <c r="BK16" s="478"/>
      <c r="BL16" s="478"/>
      <c r="BM16" s="479"/>
      <c r="BN16" s="443">
        <v>6798618</v>
      </c>
      <c r="BO16" s="444"/>
      <c r="BP16" s="444"/>
      <c r="BQ16" s="444"/>
      <c r="BR16" s="444"/>
      <c r="BS16" s="444"/>
      <c r="BT16" s="444"/>
      <c r="BU16" s="445"/>
      <c r="BV16" s="443">
        <v>6780441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151</v>
      </c>
      <c r="N17" s="555"/>
      <c r="O17" s="555"/>
      <c r="P17" s="555"/>
      <c r="Q17" s="556"/>
      <c r="R17" s="549" t="s">
        <v>152</v>
      </c>
      <c r="S17" s="550"/>
      <c r="T17" s="550"/>
      <c r="U17" s="550"/>
      <c r="V17" s="551"/>
      <c r="W17" s="459" t="s">
        <v>153</v>
      </c>
      <c r="X17" s="460"/>
      <c r="Y17" s="460"/>
      <c r="Z17" s="460"/>
      <c r="AA17" s="460"/>
      <c r="AB17" s="450"/>
      <c r="AC17" s="494">
        <v>8266</v>
      </c>
      <c r="AD17" s="495"/>
      <c r="AE17" s="495"/>
      <c r="AF17" s="495"/>
      <c r="AG17" s="537"/>
      <c r="AH17" s="494">
        <v>8996</v>
      </c>
      <c r="AI17" s="495"/>
      <c r="AJ17" s="495"/>
      <c r="AK17" s="495"/>
      <c r="AL17" s="496"/>
      <c r="AM17" s="472"/>
      <c r="AN17" s="473"/>
      <c r="AO17" s="473"/>
      <c r="AP17" s="473"/>
      <c r="AQ17" s="473"/>
      <c r="AR17" s="473"/>
      <c r="AS17" s="473"/>
      <c r="AT17" s="474"/>
      <c r="AU17" s="475"/>
      <c r="AV17" s="476"/>
      <c r="AW17" s="476"/>
      <c r="AX17" s="476"/>
      <c r="AY17" s="477" t="s">
        <v>154</v>
      </c>
      <c r="AZ17" s="478"/>
      <c r="BA17" s="478"/>
      <c r="BB17" s="478"/>
      <c r="BC17" s="478"/>
      <c r="BD17" s="478"/>
      <c r="BE17" s="478"/>
      <c r="BF17" s="478"/>
      <c r="BG17" s="478"/>
      <c r="BH17" s="478"/>
      <c r="BI17" s="478"/>
      <c r="BJ17" s="478"/>
      <c r="BK17" s="478"/>
      <c r="BL17" s="478"/>
      <c r="BM17" s="479"/>
      <c r="BN17" s="443">
        <v>4112183</v>
      </c>
      <c r="BO17" s="444"/>
      <c r="BP17" s="444"/>
      <c r="BQ17" s="444"/>
      <c r="BR17" s="444"/>
      <c r="BS17" s="444"/>
      <c r="BT17" s="444"/>
      <c r="BU17" s="445"/>
      <c r="BV17" s="443">
        <v>4009838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155</v>
      </c>
      <c r="C18" s="486"/>
      <c r="D18" s="486"/>
      <c r="E18" s="566"/>
      <c r="F18" s="566"/>
      <c r="G18" s="566"/>
      <c r="H18" s="566"/>
      <c r="I18" s="566"/>
      <c r="J18" s="566"/>
      <c r="K18" s="566"/>
      <c r="L18" s="567">
        <v>71.400000000000006</v>
      </c>
      <c r="M18" s="567"/>
      <c r="N18" s="567"/>
      <c r="O18" s="567"/>
      <c r="P18" s="567"/>
      <c r="Q18" s="567"/>
      <c r="R18" s="568"/>
      <c r="S18" s="568"/>
      <c r="T18" s="568"/>
      <c r="U18" s="568"/>
      <c r="V18" s="569"/>
      <c r="W18" s="461"/>
      <c r="X18" s="462"/>
      <c r="Y18" s="462"/>
      <c r="Z18" s="462"/>
      <c r="AA18" s="462"/>
      <c r="AB18" s="453"/>
      <c r="AC18" s="570">
        <v>65.8</v>
      </c>
      <c r="AD18" s="571"/>
      <c r="AE18" s="571"/>
      <c r="AF18" s="571"/>
      <c r="AG18" s="572"/>
      <c r="AH18" s="570">
        <v>65.2</v>
      </c>
      <c r="AI18" s="571"/>
      <c r="AJ18" s="571"/>
      <c r="AK18" s="571"/>
      <c r="AL18" s="573"/>
      <c r="AM18" s="472"/>
      <c r="AN18" s="473"/>
      <c r="AO18" s="473"/>
      <c r="AP18" s="473"/>
      <c r="AQ18" s="473"/>
      <c r="AR18" s="473"/>
      <c r="AS18" s="473"/>
      <c r="AT18" s="474"/>
      <c r="AU18" s="475"/>
      <c r="AV18" s="476"/>
      <c r="AW18" s="476"/>
      <c r="AX18" s="476"/>
      <c r="AY18" s="477" t="s">
        <v>156</v>
      </c>
      <c r="AZ18" s="478"/>
      <c r="BA18" s="478"/>
      <c r="BB18" s="478"/>
      <c r="BC18" s="478"/>
      <c r="BD18" s="478"/>
      <c r="BE18" s="478"/>
      <c r="BF18" s="478"/>
      <c r="BG18" s="478"/>
      <c r="BH18" s="478"/>
      <c r="BI18" s="478"/>
      <c r="BJ18" s="478"/>
      <c r="BK18" s="478"/>
      <c r="BL18" s="478"/>
      <c r="BM18" s="479"/>
      <c r="BN18" s="443">
        <v>6554221</v>
      </c>
      <c r="BO18" s="444"/>
      <c r="BP18" s="444"/>
      <c r="BQ18" s="444"/>
      <c r="BR18" s="444"/>
      <c r="BS18" s="444"/>
      <c r="BT18" s="444"/>
      <c r="BU18" s="445"/>
      <c r="BV18" s="443">
        <v>6836531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157</v>
      </c>
      <c r="C19" s="486"/>
      <c r="D19" s="486"/>
      <c r="E19" s="566"/>
      <c r="F19" s="566"/>
      <c r="G19" s="566"/>
      <c r="H19" s="566"/>
      <c r="I19" s="566"/>
      <c r="J19" s="566"/>
      <c r="K19" s="566"/>
      <c r="L19" s="574">
        <v>387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158</v>
      </c>
      <c r="AZ19" s="478"/>
      <c r="BA19" s="478"/>
      <c r="BB19" s="478"/>
      <c r="BC19" s="478"/>
      <c r="BD19" s="478"/>
      <c r="BE19" s="478"/>
      <c r="BF19" s="478"/>
      <c r="BG19" s="478"/>
      <c r="BH19" s="478"/>
      <c r="BI19" s="478"/>
      <c r="BJ19" s="478"/>
      <c r="BK19" s="478"/>
      <c r="BL19" s="478"/>
      <c r="BM19" s="479"/>
      <c r="BN19" s="443">
        <v>10231090</v>
      </c>
      <c r="BO19" s="444"/>
      <c r="BP19" s="444"/>
      <c r="BQ19" s="444"/>
      <c r="BR19" s="444"/>
      <c r="BS19" s="444"/>
      <c r="BT19" s="444"/>
      <c r="BU19" s="445"/>
      <c r="BV19" s="443">
        <v>11037373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159</v>
      </c>
      <c r="C20" s="486"/>
      <c r="D20" s="486"/>
      <c r="E20" s="566"/>
      <c r="F20" s="566"/>
      <c r="G20" s="566"/>
      <c r="H20" s="566"/>
      <c r="I20" s="566"/>
      <c r="J20" s="566"/>
      <c r="K20" s="566"/>
      <c r="L20" s="574">
        <v>10774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160</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161</v>
      </c>
      <c r="C22" s="587"/>
      <c r="D22" s="588"/>
      <c r="E22" s="455" t="s">
        <v>1</v>
      </c>
      <c r="F22" s="460"/>
      <c r="G22" s="460"/>
      <c r="H22" s="460"/>
      <c r="I22" s="460"/>
      <c r="J22" s="460"/>
      <c r="K22" s="450"/>
      <c r="L22" s="455" t="s">
        <v>162</v>
      </c>
      <c r="M22" s="460"/>
      <c r="N22" s="460"/>
      <c r="O22" s="460"/>
      <c r="P22" s="450"/>
      <c r="Q22" s="618" t="s">
        <v>163</v>
      </c>
      <c r="R22" s="619"/>
      <c r="S22" s="619"/>
      <c r="T22" s="619"/>
      <c r="U22" s="619"/>
      <c r="V22" s="620"/>
      <c r="W22" s="586" t="s">
        <v>164</v>
      </c>
      <c r="X22" s="587"/>
      <c r="Y22" s="588"/>
      <c r="Z22" s="455" t="s">
        <v>1</v>
      </c>
      <c r="AA22" s="460"/>
      <c r="AB22" s="460"/>
      <c r="AC22" s="460"/>
      <c r="AD22" s="460"/>
      <c r="AE22" s="460"/>
      <c r="AF22" s="460"/>
      <c r="AG22" s="450"/>
      <c r="AH22" s="624" t="s">
        <v>165</v>
      </c>
      <c r="AI22" s="460"/>
      <c r="AJ22" s="460"/>
      <c r="AK22" s="460"/>
      <c r="AL22" s="450"/>
      <c r="AM22" s="624" t="s">
        <v>166</v>
      </c>
      <c r="AN22" s="625"/>
      <c r="AO22" s="625"/>
      <c r="AP22" s="625"/>
      <c r="AQ22" s="625"/>
      <c r="AR22" s="626"/>
      <c r="AS22" s="618" t="s">
        <v>163</v>
      </c>
      <c r="AT22" s="619"/>
      <c r="AU22" s="619"/>
      <c r="AV22" s="619"/>
      <c r="AW22" s="619"/>
      <c r="AX22" s="630"/>
      <c r="AY22" s="403" t="s">
        <v>167</v>
      </c>
      <c r="AZ22" s="404"/>
      <c r="BA22" s="404"/>
      <c r="BB22" s="404"/>
      <c r="BC22" s="404"/>
      <c r="BD22" s="404"/>
      <c r="BE22" s="404"/>
      <c r="BF22" s="404"/>
      <c r="BG22" s="404"/>
      <c r="BH22" s="404"/>
      <c r="BI22" s="404"/>
      <c r="BJ22" s="404"/>
      <c r="BK22" s="404"/>
      <c r="BL22" s="404"/>
      <c r="BM22" s="405"/>
      <c r="BN22" s="406">
        <v>10537879</v>
      </c>
      <c r="BO22" s="407"/>
      <c r="BP22" s="407"/>
      <c r="BQ22" s="407"/>
      <c r="BR22" s="407"/>
      <c r="BS22" s="407"/>
      <c r="BT22" s="407"/>
      <c r="BU22" s="408"/>
      <c r="BV22" s="406">
        <v>11171531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168</v>
      </c>
      <c r="AZ23" s="478"/>
      <c r="BA23" s="478"/>
      <c r="BB23" s="478"/>
      <c r="BC23" s="478"/>
      <c r="BD23" s="478"/>
      <c r="BE23" s="478"/>
      <c r="BF23" s="478"/>
      <c r="BG23" s="478"/>
      <c r="BH23" s="478"/>
      <c r="BI23" s="478"/>
      <c r="BJ23" s="478"/>
      <c r="BK23" s="478"/>
      <c r="BL23" s="478"/>
      <c r="BM23" s="479"/>
      <c r="BN23" s="443">
        <v>6678377</v>
      </c>
      <c r="BO23" s="444"/>
      <c r="BP23" s="444"/>
      <c r="BQ23" s="444"/>
      <c r="BR23" s="444"/>
      <c r="BS23" s="444"/>
      <c r="BT23" s="444"/>
      <c r="BU23" s="445"/>
      <c r="BV23" s="443">
        <v>6914567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169</v>
      </c>
      <c r="F24" s="473"/>
      <c r="G24" s="473"/>
      <c r="H24" s="473"/>
      <c r="I24" s="473"/>
      <c r="J24" s="473"/>
      <c r="K24" s="474"/>
      <c r="L24" s="494">
        <v>1</v>
      </c>
      <c r="M24" s="495"/>
      <c r="N24" s="495"/>
      <c r="O24" s="495"/>
      <c r="P24" s="537"/>
      <c r="Q24" s="494">
        <v>7840</v>
      </c>
      <c r="R24" s="495"/>
      <c r="S24" s="495"/>
      <c r="T24" s="495"/>
      <c r="U24" s="495"/>
      <c r="V24" s="537"/>
      <c r="W24" s="589"/>
      <c r="X24" s="590"/>
      <c r="Y24" s="591"/>
      <c r="Z24" s="493" t="s">
        <v>170</v>
      </c>
      <c r="AA24" s="473"/>
      <c r="AB24" s="473"/>
      <c r="AC24" s="473"/>
      <c r="AD24" s="473"/>
      <c r="AE24" s="473"/>
      <c r="AF24" s="473"/>
      <c r="AG24" s="474"/>
      <c r="AH24" s="494">
        <v>197</v>
      </c>
      <c r="AI24" s="495"/>
      <c r="AJ24" s="495"/>
      <c r="AK24" s="495"/>
      <c r="AL24" s="537"/>
      <c r="AM24" s="494">
        <v>619959</v>
      </c>
      <c r="AN24" s="495"/>
      <c r="AO24" s="495"/>
      <c r="AP24" s="495"/>
      <c r="AQ24" s="495"/>
      <c r="AR24" s="537"/>
      <c r="AS24" s="494">
        <v>3147</v>
      </c>
      <c r="AT24" s="495"/>
      <c r="AU24" s="495"/>
      <c r="AV24" s="495"/>
      <c r="AW24" s="495"/>
      <c r="AX24" s="496"/>
      <c r="AY24" s="559" t="s">
        <v>171</v>
      </c>
      <c r="AZ24" s="560"/>
      <c r="BA24" s="560"/>
      <c r="BB24" s="560"/>
      <c r="BC24" s="560"/>
      <c r="BD24" s="560"/>
      <c r="BE24" s="560"/>
      <c r="BF24" s="560"/>
      <c r="BG24" s="560"/>
      <c r="BH24" s="560"/>
      <c r="BI24" s="560"/>
      <c r="BJ24" s="560"/>
      <c r="BK24" s="560"/>
      <c r="BL24" s="560"/>
      <c r="BM24" s="561"/>
      <c r="BN24" s="443">
        <v>5549991</v>
      </c>
      <c r="BO24" s="444"/>
      <c r="BP24" s="444"/>
      <c r="BQ24" s="444"/>
      <c r="BR24" s="444"/>
      <c r="BS24" s="444"/>
      <c r="BT24" s="444"/>
      <c r="BU24" s="445"/>
      <c r="BV24" s="443">
        <v>5849190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172</v>
      </c>
      <c r="F25" s="473"/>
      <c r="G25" s="473"/>
      <c r="H25" s="473"/>
      <c r="I25" s="473"/>
      <c r="J25" s="473"/>
      <c r="K25" s="474"/>
      <c r="L25" s="494">
        <v>1</v>
      </c>
      <c r="M25" s="495"/>
      <c r="N25" s="495"/>
      <c r="O25" s="495"/>
      <c r="P25" s="537"/>
      <c r="Q25" s="494">
        <v>6080</v>
      </c>
      <c r="R25" s="495"/>
      <c r="S25" s="495"/>
      <c r="T25" s="495"/>
      <c r="U25" s="495"/>
      <c r="V25" s="537"/>
      <c r="W25" s="589"/>
      <c r="X25" s="590"/>
      <c r="Y25" s="591"/>
      <c r="Z25" s="493" t="s">
        <v>173</v>
      </c>
      <c r="AA25" s="473"/>
      <c r="AB25" s="473"/>
      <c r="AC25" s="473"/>
      <c r="AD25" s="473"/>
      <c r="AE25" s="473"/>
      <c r="AF25" s="473"/>
      <c r="AG25" s="474"/>
      <c r="AH25" s="494" t="s">
        <v>129</v>
      </c>
      <c r="AI25" s="495"/>
      <c r="AJ25" s="495"/>
      <c r="AK25" s="495"/>
      <c r="AL25" s="537"/>
      <c r="AM25" s="494" t="s">
        <v>174</v>
      </c>
      <c r="AN25" s="495"/>
      <c r="AO25" s="495"/>
      <c r="AP25" s="495"/>
      <c r="AQ25" s="495"/>
      <c r="AR25" s="537"/>
      <c r="AS25" s="494" t="s">
        <v>174</v>
      </c>
      <c r="AT25" s="495"/>
      <c r="AU25" s="495"/>
      <c r="AV25" s="495"/>
      <c r="AW25" s="495"/>
      <c r="AX25" s="496"/>
      <c r="AY25" s="403" t="s">
        <v>175</v>
      </c>
      <c r="AZ25" s="404"/>
      <c r="BA25" s="404"/>
      <c r="BB25" s="404"/>
      <c r="BC25" s="404"/>
      <c r="BD25" s="404"/>
      <c r="BE25" s="404"/>
      <c r="BF25" s="404"/>
      <c r="BG25" s="404"/>
      <c r="BH25" s="404"/>
      <c r="BI25" s="404"/>
      <c r="BJ25" s="404"/>
      <c r="BK25" s="404"/>
      <c r="BL25" s="404"/>
      <c r="BM25" s="405"/>
      <c r="BN25" s="406">
        <v>1893781</v>
      </c>
      <c r="BO25" s="407"/>
      <c r="BP25" s="407"/>
      <c r="BQ25" s="407"/>
      <c r="BR25" s="407"/>
      <c r="BS25" s="407"/>
      <c r="BT25" s="407"/>
      <c r="BU25" s="408"/>
      <c r="BV25" s="406">
        <v>2685647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176</v>
      </c>
      <c r="F26" s="473"/>
      <c r="G26" s="473"/>
      <c r="H26" s="473"/>
      <c r="I26" s="473"/>
      <c r="J26" s="473"/>
      <c r="K26" s="474"/>
      <c r="L26" s="494">
        <v>1</v>
      </c>
      <c r="M26" s="495"/>
      <c r="N26" s="495"/>
      <c r="O26" s="495"/>
      <c r="P26" s="537"/>
      <c r="Q26" s="494">
        <v>5500</v>
      </c>
      <c r="R26" s="495"/>
      <c r="S26" s="495"/>
      <c r="T26" s="495"/>
      <c r="U26" s="495"/>
      <c r="V26" s="537"/>
      <c r="W26" s="589"/>
      <c r="X26" s="590"/>
      <c r="Y26" s="591"/>
      <c r="Z26" s="493" t="s">
        <v>177</v>
      </c>
      <c r="AA26" s="595"/>
      <c r="AB26" s="595"/>
      <c r="AC26" s="595"/>
      <c r="AD26" s="595"/>
      <c r="AE26" s="595"/>
      <c r="AF26" s="595"/>
      <c r="AG26" s="596"/>
      <c r="AH26" s="494">
        <v>3</v>
      </c>
      <c r="AI26" s="495"/>
      <c r="AJ26" s="495"/>
      <c r="AK26" s="495"/>
      <c r="AL26" s="537"/>
      <c r="AM26" s="494">
        <v>9306</v>
      </c>
      <c r="AN26" s="495"/>
      <c r="AO26" s="495"/>
      <c r="AP26" s="495"/>
      <c r="AQ26" s="495"/>
      <c r="AR26" s="537"/>
      <c r="AS26" s="494">
        <v>3102</v>
      </c>
      <c r="AT26" s="495"/>
      <c r="AU26" s="495"/>
      <c r="AV26" s="495"/>
      <c r="AW26" s="495"/>
      <c r="AX26" s="496"/>
      <c r="AY26" s="446" t="s">
        <v>178</v>
      </c>
      <c r="AZ26" s="447"/>
      <c r="BA26" s="447"/>
      <c r="BB26" s="447"/>
      <c r="BC26" s="447"/>
      <c r="BD26" s="447"/>
      <c r="BE26" s="447"/>
      <c r="BF26" s="447"/>
      <c r="BG26" s="447"/>
      <c r="BH26" s="447"/>
      <c r="BI26" s="447"/>
      <c r="BJ26" s="447"/>
      <c r="BK26" s="447"/>
      <c r="BL26" s="447"/>
      <c r="BM26" s="448"/>
      <c r="BN26" s="443" t="s">
        <v>174</v>
      </c>
      <c r="BO26" s="444"/>
      <c r="BP26" s="444"/>
      <c r="BQ26" s="444"/>
      <c r="BR26" s="444"/>
      <c r="BS26" s="444"/>
      <c r="BT26" s="444"/>
      <c r="BU26" s="445"/>
      <c r="BV26" s="443" t="s">
        <v>179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180</v>
      </c>
      <c r="F27" s="473"/>
      <c r="G27" s="473"/>
      <c r="H27" s="473"/>
      <c r="I27" s="473"/>
      <c r="J27" s="473"/>
      <c r="K27" s="474"/>
      <c r="L27" s="494">
        <v>1</v>
      </c>
      <c r="M27" s="495"/>
      <c r="N27" s="495"/>
      <c r="O27" s="495"/>
      <c r="P27" s="537"/>
      <c r="Q27" s="494">
        <v>3270</v>
      </c>
      <c r="R27" s="495"/>
      <c r="S27" s="495"/>
      <c r="T27" s="495"/>
      <c r="U27" s="495"/>
      <c r="V27" s="537"/>
      <c r="W27" s="589"/>
      <c r="X27" s="590"/>
      <c r="Y27" s="591"/>
      <c r="Z27" s="493" t="s">
        <v>181</v>
      </c>
      <c r="AA27" s="473"/>
      <c r="AB27" s="473"/>
      <c r="AC27" s="473"/>
      <c r="AD27" s="473"/>
      <c r="AE27" s="473"/>
      <c r="AF27" s="473"/>
      <c r="AG27" s="474"/>
      <c r="AH27" s="494" t="s">
        <v>174</v>
      </c>
      <c r="AI27" s="495"/>
      <c r="AJ27" s="495"/>
      <c r="AK27" s="495"/>
      <c r="AL27" s="537"/>
      <c r="AM27" s="494" t="s">
        <v>129</v>
      </c>
      <c r="AN27" s="495"/>
      <c r="AO27" s="495"/>
      <c r="AP27" s="495"/>
      <c r="AQ27" s="495"/>
      <c r="AR27" s="537"/>
      <c r="AS27" s="494" t="s">
        <v>129</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2" t="s">
        <v>174</v>
      </c>
      <c r="BO27" s="563"/>
      <c r="BP27" s="563"/>
      <c r="BQ27" s="563"/>
      <c r="BR27" s="563"/>
      <c r="BS27" s="563"/>
      <c r="BT27" s="563"/>
      <c r="BU27" s="564"/>
      <c r="BV27" s="562" t="s">
        <v>179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183</v>
      </c>
      <c r="F28" s="473"/>
      <c r="G28" s="473"/>
      <c r="H28" s="473"/>
      <c r="I28" s="473"/>
      <c r="J28" s="473"/>
      <c r="K28" s="474"/>
      <c r="L28" s="494">
        <v>1</v>
      </c>
      <c r="M28" s="495"/>
      <c r="N28" s="495"/>
      <c r="O28" s="495"/>
      <c r="P28" s="537"/>
      <c r="Q28" s="494">
        <v>2790</v>
      </c>
      <c r="R28" s="495"/>
      <c r="S28" s="495"/>
      <c r="T28" s="495"/>
      <c r="U28" s="495"/>
      <c r="V28" s="537"/>
      <c r="W28" s="589"/>
      <c r="X28" s="590"/>
      <c r="Y28" s="591"/>
      <c r="Z28" s="493" t="s">
        <v>184</v>
      </c>
      <c r="AA28" s="473"/>
      <c r="AB28" s="473"/>
      <c r="AC28" s="473"/>
      <c r="AD28" s="473"/>
      <c r="AE28" s="473"/>
      <c r="AF28" s="473"/>
      <c r="AG28" s="474"/>
      <c r="AH28" s="494" t="s">
        <v>174</v>
      </c>
      <c r="AI28" s="495"/>
      <c r="AJ28" s="495"/>
      <c r="AK28" s="495"/>
      <c r="AL28" s="537"/>
      <c r="AM28" s="494" t="s">
        <v>185</v>
      </c>
      <c r="AN28" s="495"/>
      <c r="AO28" s="495"/>
      <c r="AP28" s="495"/>
      <c r="AQ28" s="495"/>
      <c r="AR28" s="537"/>
      <c r="AS28" s="494" t="s">
        <v>129</v>
      </c>
      <c r="AT28" s="495"/>
      <c r="AU28" s="495"/>
      <c r="AV28" s="495"/>
      <c r="AW28" s="495"/>
      <c r="AX28" s="496"/>
      <c r="AY28" s="597" t="s">
        <v>186</v>
      </c>
      <c r="AZ28" s="598"/>
      <c r="BA28" s="598"/>
      <c r="BB28" s="599"/>
      <c r="BC28" s="403" t="s">
        <v>49</v>
      </c>
      <c r="BD28" s="404"/>
      <c r="BE28" s="404"/>
      <c r="BF28" s="404"/>
      <c r="BG28" s="404"/>
      <c r="BH28" s="404"/>
      <c r="BI28" s="404"/>
      <c r="BJ28" s="404"/>
      <c r="BK28" s="404"/>
      <c r="BL28" s="404"/>
      <c r="BM28" s="405"/>
      <c r="BN28" s="406">
        <v>1173620</v>
      </c>
      <c r="BO28" s="407"/>
      <c r="BP28" s="407"/>
      <c r="BQ28" s="407"/>
      <c r="BR28" s="407"/>
      <c r="BS28" s="407"/>
      <c r="BT28" s="407"/>
      <c r="BU28" s="408"/>
      <c r="BV28" s="406">
        <v>1173590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14</v>
      </c>
      <c r="M29" s="495"/>
      <c r="N29" s="495"/>
      <c r="O29" s="495"/>
      <c r="P29" s="537"/>
      <c r="Q29" s="494">
        <v>2590</v>
      </c>
      <c r="R29" s="495"/>
      <c r="S29" s="495"/>
      <c r="T29" s="495"/>
      <c r="U29" s="495"/>
      <c r="V29" s="537"/>
      <c r="W29" s="592"/>
      <c r="X29" s="593"/>
      <c r="Y29" s="594"/>
      <c r="Z29" s="493" t="s">
        <v>188</v>
      </c>
      <c r="AA29" s="473"/>
      <c r="AB29" s="473"/>
      <c r="AC29" s="473"/>
      <c r="AD29" s="473"/>
      <c r="AE29" s="473"/>
      <c r="AF29" s="473"/>
      <c r="AG29" s="474"/>
      <c r="AH29" s="494">
        <v>197</v>
      </c>
      <c r="AI29" s="495"/>
      <c r="AJ29" s="495"/>
      <c r="AK29" s="495"/>
      <c r="AL29" s="537"/>
      <c r="AM29" s="494">
        <v>619959</v>
      </c>
      <c r="AN29" s="495"/>
      <c r="AO29" s="495"/>
      <c r="AP29" s="495"/>
      <c r="AQ29" s="495"/>
      <c r="AR29" s="537"/>
      <c r="AS29" s="494">
        <v>3147</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211089</v>
      </c>
      <c r="BO29" s="444"/>
      <c r="BP29" s="444"/>
      <c r="BQ29" s="444"/>
      <c r="BR29" s="444"/>
      <c r="BS29" s="444"/>
      <c r="BT29" s="444"/>
      <c r="BU29" s="445"/>
      <c r="BV29" s="443">
        <v>208085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98.3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2131529</v>
      </c>
      <c r="BO30" s="563"/>
      <c r="BP30" s="563"/>
      <c r="BQ30" s="563"/>
      <c r="BR30" s="563"/>
      <c r="BS30" s="563"/>
      <c r="BT30" s="563"/>
      <c r="BU30" s="564"/>
      <c r="BV30" s="562">
        <v>1967329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197</v>
      </c>
      <c r="V33" s="467"/>
      <c r="W33" s="432" t="s">
        <v>198</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199</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潮来市国民健康保険特別会計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潮来市下水道事業会計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鹿行広域事務組合一般会計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潮来市開発公社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潮来市介護保険特別会計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潮来市水道事業会計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鹿行広域事務組合養護老人ホーム事業特別会計</v>
      </c>
      <c r="BZ35" s="634"/>
      <c r="CA35" s="634"/>
      <c r="CB35" s="634"/>
      <c r="CC35" s="634"/>
      <c r="CD35" s="634"/>
      <c r="CE35" s="634"/>
      <c r="CF35" s="634"/>
      <c r="CG35" s="634"/>
      <c r="CH35" s="634"/>
      <c r="CI35" s="634"/>
      <c r="CJ35" s="634"/>
      <c r="CK35" s="634"/>
      <c r="CL35" s="634"/>
      <c r="CM35" s="634"/>
      <c r="CN35" s="181"/>
      <c r="CO35" s="633">
        <f t="shared" ref="CO35:CO43" si="3">IF(CQ35="","",CO34+1)</f>
        <v>19</v>
      </c>
      <c r="CP35" s="633"/>
      <c r="CQ35" s="634" t="str">
        <f>IF('各会計、関係団体の財政状況及び健全化判断比率'!BS8="","",'各会計、関係団体の財政状況及び健全化判断比率'!BS8)</f>
        <v>いたこ</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潮来市後期高齢者医療特別会計</v>
      </c>
      <c r="X36" s="634"/>
      <c r="Y36" s="634"/>
      <c r="Z36" s="634"/>
      <c r="AA36" s="634"/>
      <c r="AB36" s="634"/>
      <c r="AC36" s="634"/>
      <c r="AD36" s="634"/>
      <c r="AE36" s="634"/>
      <c r="AF36" s="634"/>
      <c r="AG36" s="634"/>
      <c r="AH36" s="634"/>
      <c r="AI36" s="634"/>
      <c r="AJ36" s="634"/>
      <c r="AK36" s="634"/>
      <c r="AL36" s="181"/>
      <c r="AM36" s="633">
        <f t="shared" si="0"/>
        <v>7</v>
      </c>
      <c r="AN36" s="633"/>
      <c r="AO36" s="634" t="str">
        <f>IF('各会計、関係団体の財政状況及び健全化判断比率'!B33="","",'各会計、関係団体の財政状況及び健全化判断比率'!B33)</f>
        <v>潮来市工業用水道事業会計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鹿行広域事務組合消防特別会計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鹿行広域事務組合火葬場事業特別会計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鹿行広域事務組合審査会事業特別会計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 xml:space="preserve">茨城県市町村総合事務組合一般会計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茨城県市町村総合事務組合県民交通災害共済事業特別会計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 xml:space="preserve">茨城租税債権管理機構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16</v>
      </c>
      <c r="BX42" s="633"/>
      <c r="BY42" s="634" t="str">
        <f>IF('各会計、関係団体の財政状況及び健全化判断比率'!B76="","",'各会計、関係団体の財政状況及び健全化判断比率'!B76)</f>
        <v>茨城県後期高齢者医療広域連合一般会計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17</v>
      </c>
      <c r="BX43" s="633"/>
      <c r="BY43" s="634" t="str">
        <f>IF('各会計、関係団体の財政状況及び健全化判断比率'!B77="","",'各会計、関係団体の財政状況及び健全化判断比率'!B77)</f>
        <v>茨城県後期高齢者医療広域連合後期高齢者医療特別会計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hosQH5BFcRtpahHd0hrFoGQHuR3yGo1TYJK61ehFfh0LyyH79Wpmdsa6n7uuGsFFxVAZaQA1DYlft1yt2OsgGw==" saltValue="aN4jmxvj4Wcmz9hasGai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228</v>
      </c>
      <c r="C5" s="646"/>
      <c r="D5" s="646"/>
      <c r="E5" s="646"/>
      <c r="F5" s="646"/>
      <c r="G5" s="646"/>
      <c r="H5" s="646"/>
      <c r="I5" s="646"/>
      <c r="J5" s="646"/>
      <c r="K5" s="646"/>
      <c r="L5" s="646"/>
      <c r="M5" s="646"/>
      <c r="N5" s="646"/>
      <c r="O5" s="646"/>
      <c r="P5" s="646"/>
      <c r="Q5" s="647"/>
      <c r="R5" s="648">
        <v>3164511</v>
      </c>
      <c r="S5" s="649"/>
      <c r="T5" s="649"/>
      <c r="U5" s="649"/>
      <c r="V5" s="649"/>
      <c r="W5" s="649"/>
      <c r="X5" s="649"/>
      <c r="Y5" s="650"/>
      <c r="Z5" s="651">
        <v>21.4</v>
      </c>
      <c r="AA5" s="651"/>
      <c r="AB5" s="651"/>
      <c r="AC5" s="651"/>
      <c r="AD5" s="652">
        <v>3164428</v>
      </c>
      <c r="AE5" s="652"/>
      <c r="AF5" s="652"/>
      <c r="AG5" s="652"/>
      <c r="AH5" s="652"/>
      <c r="AI5" s="652"/>
      <c r="AJ5" s="652"/>
      <c r="AK5" s="652"/>
      <c r="AL5" s="653">
        <v>41.2</v>
      </c>
      <c r="AM5" s="654"/>
      <c r="AN5" s="654"/>
      <c r="AO5" s="655"/>
      <c r="AP5" s="645" t="s">
        <v>229</v>
      </c>
      <c r="AQ5" s="646"/>
      <c r="AR5" s="646"/>
      <c r="AS5" s="646"/>
      <c r="AT5" s="646"/>
      <c r="AU5" s="646"/>
      <c r="AV5" s="646"/>
      <c r="AW5" s="646"/>
      <c r="AX5" s="646"/>
      <c r="AY5" s="646"/>
      <c r="AZ5" s="646"/>
      <c r="BA5" s="646"/>
      <c r="BB5" s="646"/>
      <c r="BC5" s="646"/>
      <c r="BD5" s="646"/>
      <c r="BE5" s="646"/>
      <c r="BF5" s="647"/>
      <c r="BG5" s="659">
        <v>3157286</v>
      </c>
      <c r="BH5" s="660"/>
      <c r="BI5" s="660"/>
      <c r="BJ5" s="660"/>
      <c r="BK5" s="660"/>
      <c r="BL5" s="660"/>
      <c r="BM5" s="660"/>
      <c r="BN5" s="661"/>
      <c r="BO5" s="662">
        <v>99.8</v>
      </c>
      <c r="BP5" s="662"/>
      <c r="BQ5" s="662"/>
      <c r="BR5" s="662"/>
      <c r="BS5" s="663" t="s">
        <v>179</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143247</v>
      </c>
      <c r="S6" s="660"/>
      <c r="T6" s="660"/>
      <c r="U6" s="660"/>
      <c r="V6" s="660"/>
      <c r="W6" s="660"/>
      <c r="X6" s="660"/>
      <c r="Y6" s="661"/>
      <c r="Z6" s="662">
        <v>1</v>
      </c>
      <c r="AA6" s="662"/>
      <c r="AB6" s="662"/>
      <c r="AC6" s="662"/>
      <c r="AD6" s="663">
        <v>143247</v>
      </c>
      <c r="AE6" s="663"/>
      <c r="AF6" s="663"/>
      <c r="AG6" s="663"/>
      <c r="AH6" s="663"/>
      <c r="AI6" s="663"/>
      <c r="AJ6" s="663"/>
      <c r="AK6" s="663"/>
      <c r="AL6" s="664">
        <v>1.9</v>
      </c>
      <c r="AM6" s="665"/>
      <c r="AN6" s="665"/>
      <c r="AO6" s="666"/>
      <c r="AP6" s="656" t="s">
        <v>234</v>
      </c>
      <c r="AQ6" s="657"/>
      <c r="AR6" s="657"/>
      <c r="AS6" s="657"/>
      <c r="AT6" s="657"/>
      <c r="AU6" s="657"/>
      <c r="AV6" s="657"/>
      <c r="AW6" s="657"/>
      <c r="AX6" s="657"/>
      <c r="AY6" s="657"/>
      <c r="AZ6" s="657"/>
      <c r="BA6" s="657"/>
      <c r="BB6" s="657"/>
      <c r="BC6" s="657"/>
      <c r="BD6" s="657"/>
      <c r="BE6" s="657"/>
      <c r="BF6" s="658"/>
      <c r="BG6" s="659">
        <v>3157286</v>
      </c>
      <c r="BH6" s="660"/>
      <c r="BI6" s="660"/>
      <c r="BJ6" s="660"/>
      <c r="BK6" s="660"/>
      <c r="BL6" s="660"/>
      <c r="BM6" s="660"/>
      <c r="BN6" s="661"/>
      <c r="BO6" s="662">
        <v>99.8</v>
      </c>
      <c r="BP6" s="662"/>
      <c r="BQ6" s="662"/>
      <c r="BR6" s="662"/>
      <c r="BS6" s="663" t="s">
        <v>235</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117837</v>
      </c>
      <c r="CS6" s="660"/>
      <c r="CT6" s="660"/>
      <c r="CU6" s="660"/>
      <c r="CV6" s="660"/>
      <c r="CW6" s="660"/>
      <c r="CX6" s="660"/>
      <c r="CY6" s="661"/>
      <c r="CZ6" s="653">
        <v>0.9</v>
      </c>
      <c r="DA6" s="654"/>
      <c r="DB6" s="654"/>
      <c r="DC6" s="670"/>
      <c r="DD6" s="668" t="s">
        <v>235</v>
      </c>
      <c r="DE6" s="660"/>
      <c r="DF6" s="660"/>
      <c r="DG6" s="660"/>
      <c r="DH6" s="660"/>
      <c r="DI6" s="660"/>
      <c r="DJ6" s="660"/>
      <c r="DK6" s="660"/>
      <c r="DL6" s="660"/>
      <c r="DM6" s="660"/>
      <c r="DN6" s="660"/>
      <c r="DO6" s="660"/>
      <c r="DP6" s="661"/>
      <c r="DQ6" s="668">
        <v>117837</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1144</v>
      </c>
      <c r="S7" s="660"/>
      <c r="T7" s="660"/>
      <c r="U7" s="660"/>
      <c r="V7" s="660"/>
      <c r="W7" s="660"/>
      <c r="X7" s="660"/>
      <c r="Y7" s="661"/>
      <c r="Z7" s="662">
        <v>0</v>
      </c>
      <c r="AA7" s="662"/>
      <c r="AB7" s="662"/>
      <c r="AC7" s="662"/>
      <c r="AD7" s="663">
        <v>1144</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1469818</v>
      </c>
      <c r="BH7" s="660"/>
      <c r="BI7" s="660"/>
      <c r="BJ7" s="660"/>
      <c r="BK7" s="660"/>
      <c r="BL7" s="660"/>
      <c r="BM7" s="660"/>
      <c r="BN7" s="661"/>
      <c r="BO7" s="662">
        <v>46.4</v>
      </c>
      <c r="BP7" s="662"/>
      <c r="BQ7" s="662"/>
      <c r="BR7" s="662"/>
      <c r="BS7" s="663" t="s">
        <v>179</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1643411</v>
      </c>
      <c r="CS7" s="660"/>
      <c r="CT7" s="660"/>
      <c r="CU7" s="660"/>
      <c r="CV7" s="660"/>
      <c r="CW7" s="660"/>
      <c r="CX7" s="660"/>
      <c r="CY7" s="661"/>
      <c r="CZ7" s="662">
        <v>11.9</v>
      </c>
      <c r="DA7" s="662"/>
      <c r="DB7" s="662"/>
      <c r="DC7" s="662"/>
      <c r="DD7" s="668">
        <v>38858</v>
      </c>
      <c r="DE7" s="660"/>
      <c r="DF7" s="660"/>
      <c r="DG7" s="660"/>
      <c r="DH7" s="660"/>
      <c r="DI7" s="660"/>
      <c r="DJ7" s="660"/>
      <c r="DK7" s="660"/>
      <c r="DL7" s="660"/>
      <c r="DM7" s="660"/>
      <c r="DN7" s="660"/>
      <c r="DO7" s="660"/>
      <c r="DP7" s="661"/>
      <c r="DQ7" s="668">
        <v>1144476</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16635</v>
      </c>
      <c r="S8" s="660"/>
      <c r="T8" s="660"/>
      <c r="U8" s="660"/>
      <c r="V8" s="660"/>
      <c r="W8" s="660"/>
      <c r="X8" s="660"/>
      <c r="Y8" s="661"/>
      <c r="Z8" s="662">
        <v>0.1</v>
      </c>
      <c r="AA8" s="662"/>
      <c r="AB8" s="662"/>
      <c r="AC8" s="662"/>
      <c r="AD8" s="663">
        <v>16635</v>
      </c>
      <c r="AE8" s="663"/>
      <c r="AF8" s="663"/>
      <c r="AG8" s="663"/>
      <c r="AH8" s="663"/>
      <c r="AI8" s="663"/>
      <c r="AJ8" s="663"/>
      <c r="AK8" s="663"/>
      <c r="AL8" s="664">
        <v>0.2</v>
      </c>
      <c r="AM8" s="665"/>
      <c r="AN8" s="665"/>
      <c r="AO8" s="666"/>
      <c r="AP8" s="656" t="s">
        <v>241</v>
      </c>
      <c r="AQ8" s="657"/>
      <c r="AR8" s="657"/>
      <c r="AS8" s="657"/>
      <c r="AT8" s="657"/>
      <c r="AU8" s="657"/>
      <c r="AV8" s="657"/>
      <c r="AW8" s="657"/>
      <c r="AX8" s="657"/>
      <c r="AY8" s="657"/>
      <c r="AZ8" s="657"/>
      <c r="BA8" s="657"/>
      <c r="BB8" s="657"/>
      <c r="BC8" s="657"/>
      <c r="BD8" s="657"/>
      <c r="BE8" s="657"/>
      <c r="BF8" s="658"/>
      <c r="BG8" s="659">
        <v>48325</v>
      </c>
      <c r="BH8" s="660"/>
      <c r="BI8" s="660"/>
      <c r="BJ8" s="660"/>
      <c r="BK8" s="660"/>
      <c r="BL8" s="660"/>
      <c r="BM8" s="660"/>
      <c r="BN8" s="661"/>
      <c r="BO8" s="662">
        <v>1.5</v>
      </c>
      <c r="BP8" s="662"/>
      <c r="BQ8" s="662"/>
      <c r="BR8" s="662"/>
      <c r="BS8" s="663" t="s">
        <v>235</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4773671</v>
      </c>
      <c r="CS8" s="660"/>
      <c r="CT8" s="660"/>
      <c r="CU8" s="660"/>
      <c r="CV8" s="660"/>
      <c r="CW8" s="660"/>
      <c r="CX8" s="660"/>
      <c r="CY8" s="661"/>
      <c r="CZ8" s="662">
        <v>34.6</v>
      </c>
      <c r="DA8" s="662"/>
      <c r="DB8" s="662"/>
      <c r="DC8" s="662"/>
      <c r="DD8" s="668">
        <v>14288</v>
      </c>
      <c r="DE8" s="660"/>
      <c r="DF8" s="660"/>
      <c r="DG8" s="660"/>
      <c r="DH8" s="660"/>
      <c r="DI8" s="660"/>
      <c r="DJ8" s="660"/>
      <c r="DK8" s="660"/>
      <c r="DL8" s="660"/>
      <c r="DM8" s="660"/>
      <c r="DN8" s="660"/>
      <c r="DO8" s="660"/>
      <c r="DP8" s="661"/>
      <c r="DQ8" s="668">
        <v>2206033</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13176</v>
      </c>
      <c r="S9" s="660"/>
      <c r="T9" s="660"/>
      <c r="U9" s="660"/>
      <c r="V9" s="660"/>
      <c r="W9" s="660"/>
      <c r="X9" s="660"/>
      <c r="Y9" s="661"/>
      <c r="Z9" s="662">
        <v>0.1</v>
      </c>
      <c r="AA9" s="662"/>
      <c r="AB9" s="662"/>
      <c r="AC9" s="662"/>
      <c r="AD9" s="663">
        <v>13176</v>
      </c>
      <c r="AE9" s="663"/>
      <c r="AF9" s="663"/>
      <c r="AG9" s="663"/>
      <c r="AH9" s="663"/>
      <c r="AI9" s="663"/>
      <c r="AJ9" s="663"/>
      <c r="AK9" s="663"/>
      <c r="AL9" s="664">
        <v>0.2</v>
      </c>
      <c r="AM9" s="665"/>
      <c r="AN9" s="665"/>
      <c r="AO9" s="666"/>
      <c r="AP9" s="656" t="s">
        <v>244</v>
      </c>
      <c r="AQ9" s="657"/>
      <c r="AR9" s="657"/>
      <c r="AS9" s="657"/>
      <c r="AT9" s="657"/>
      <c r="AU9" s="657"/>
      <c r="AV9" s="657"/>
      <c r="AW9" s="657"/>
      <c r="AX9" s="657"/>
      <c r="AY9" s="657"/>
      <c r="AZ9" s="657"/>
      <c r="BA9" s="657"/>
      <c r="BB9" s="657"/>
      <c r="BC9" s="657"/>
      <c r="BD9" s="657"/>
      <c r="BE9" s="657"/>
      <c r="BF9" s="658"/>
      <c r="BG9" s="659">
        <v>1256418</v>
      </c>
      <c r="BH9" s="660"/>
      <c r="BI9" s="660"/>
      <c r="BJ9" s="660"/>
      <c r="BK9" s="660"/>
      <c r="BL9" s="660"/>
      <c r="BM9" s="660"/>
      <c r="BN9" s="661"/>
      <c r="BO9" s="662">
        <v>39.700000000000003</v>
      </c>
      <c r="BP9" s="662"/>
      <c r="BQ9" s="662"/>
      <c r="BR9" s="662"/>
      <c r="BS9" s="663" t="s">
        <v>179</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1821365</v>
      </c>
      <c r="CS9" s="660"/>
      <c r="CT9" s="660"/>
      <c r="CU9" s="660"/>
      <c r="CV9" s="660"/>
      <c r="CW9" s="660"/>
      <c r="CX9" s="660"/>
      <c r="CY9" s="661"/>
      <c r="CZ9" s="662">
        <v>13.2</v>
      </c>
      <c r="DA9" s="662"/>
      <c r="DB9" s="662"/>
      <c r="DC9" s="662"/>
      <c r="DD9" s="668">
        <v>186247</v>
      </c>
      <c r="DE9" s="660"/>
      <c r="DF9" s="660"/>
      <c r="DG9" s="660"/>
      <c r="DH9" s="660"/>
      <c r="DI9" s="660"/>
      <c r="DJ9" s="660"/>
      <c r="DK9" s="660"/>
      <c r="DL9" s="660"/>
      <c r="DM9" s="660"/>
      <c r="DN9" s="660"/>
      <c r="DO9" s="660"/>
      <c r="DP9" s="661"/>
      <c r="DQ9" s="668">
        <v>1268802</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179</v>
      </c>
      <c r="S10" s="660"/>
      <c r="T10" s="660"/>
      <c r="U10" s="660"/>
      <c r="V10" s="660"/>
      <c r="W10" s="660"/>
      <c r="X10" s="660"/>
      <c r="Y10" s="661"/>
      <c r="Z10" s="662" t="s">
        <v>235</v>
      </c>
      <c r="AA10" s="662"/>
      <c r="AB10" s="662"/>
      <c r="AC10" s="662"/>
      <c r="AD10" s="663" t="s">
        <v>235</v>
      </c>
      <c r="AE10" s="663"/>
      <c r="AF10" s="663"/>
      <c r="AG10" s="663"/>
      <c r="AH10" s="663"/>
      <c r="AI10" s="663"/>
      <c r="AJ10" s="663"/>
      <c r="AK10" s="663"/>
      <c r="AL10" s="664" t="s">
        <v>179</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78448</v>
      </c>
      <c r="BH10" s="660"/>
      <c r="BI10" s="660"/>
      <c r="BJ10" s="660"/>
      <c r="BK10" s="660"/>
      <c r="BL10" s="660"/>
      <c r="BM10" s="660"/>
      <c r="BN10" s="661"/>
      <c r="BO10" s="662">
        <v>2.5</v>
      </c>
      <c r="BP10" s="662"/>
      <c r="BQ10" s="662"/>
      <c r="BR10" s="662"/>
      <c r="BS10" s="663" t="s">
        <v>179</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t="s">
        <v>235</v>
      </c>
      <c r="CS10" s="660"/>
      <c r="CT10" s="660"/>
      <c r="CU10" s="660"/>
      <c r="CV10" s="660"/>
      <c r="CW10" s="660"/>
      <c r="CX10" s="660"/>
      <c r="CY10" s="661"/>
      <c r="CZ10" s="662" t="s">
        <v>179</v>
      </c>
      <c r="DA10" s="662"/>
      <c r="DB10" s="662"/>
      <c r="DC10" s="662"/>
      <c r="DD10" s="668" t="s">
        <v>179</v>
      </c>
      <c r="DE10" s="660"/>
      <c r="DF10" s="660"/>
      <c r="DG10" s="660"/>
      <c r="DH10" s="660"/>
      <c r="DI10" s="660"/>
      <c r="DJ10" s="660"/>
      <c r="DK10" s="660"/>
      <c r="DL10" s="660"/>
      <c r="DM10" s="660"/>
      <c r="DN10" s="660"/>
      <c r="DO10" s="660"/>
      <c r="DP10" s="661"/>
      <c r="DQ10" s="668" t="s">
        <v>235</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653297</v>
      </c>
      <c r="S11" s="660"/>
      <c r="T11" s="660"/>
      <c r="U11" s="660"/>
      <c r="V11" s="660"/>
      <c r="W11" s="660"/>
      <c r="X11" s="660"/>
      <c r="Y11" s="661"/>
      <c r="Z11" s="664">
        <v>4.4000000000000004</v>
      </c>
      <c r="AA11" s="665"/>
      <c r="AB11" s="665"/>
      <c r="AC11" s="671"/>
      <c r="AD11" s="668">
        <v>653297</v>
      </c>
      <c r="AE11" s="660"/>
      <c r="AF11" s="660"/>
      <c r="AG11" s="660"/>
      <c r="AH11" s="660"/>
      <c r="AI11" s="660"/>
      <c r="AJ11" s="660"/>
      <c r="AK11" s="661"/>
      <c r="AL11" s="664">
        <v>8.5</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86627</v>
      </c>
      <c r="BH11" s="660"/>
      <c r="BI11" s="660"/>
      <c r="BJ11" s="660"/>
      <c r="BK11" s="660"/>
      <c r="BL11" s="660"/>
      <c r="BM11" s="660"/>
      <c r="BN11" s="661"/>
      <c r="BO11" s="662">
        <v>2.7</v>
      </c>
      <c r="BP11" s="662"/>
      <c r="BQ11" s="662"/>
      <c r="BR11" s="662"/>
      <c r="BS11" s="663" t="s">
        <v>179</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405236</v>
      </c>
      <c r="CS11" s="660"/>
      <c r="CT11" s="660"/>
      <c r="CU11" s="660"/>
      <c r="CV11" s="660"/>
      <c r="CW11" s="660"/>
      <c r="CX11" s="660"/>
      <c r="CY11" s="661"/>
      <c r="CZ11" s="662">
        <v>2.9</v>
      </c>
      <c r="DA11" s="662"/>
      <c r="DB11" s="662"/>
      <c r="DC11" s="662"/>
      <c r="DD11" s="668">
        <v>77626</v>
      </c>
      <c r="DE11" s="660"/>
      <c r="DF11" s="660"/>
      <c r="DG11" s="660"/>
      <c r="DH11" s="660"/>
      <c r="DI11" s="660"/>
      <c r="DJ11" s="660"/>
      <c r="DK11" s="660"/>
      <c r="DL11" s="660"/>
      <c r="DM11" s="660"/>
      <c r="DN11" s="660"/>
      <c r="DO11" s="660"/>
      <c r="DP11" s="661"/>
      <c r="DQ11" s="668">
        <v>218752</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v>33618</v>
      </c>
      <c r="S12" s="660"/>
      <c r="T12" s="660"/>
      <c r="U12" s="660"/>
      <c r="V12" s="660"/>
      <c r="W12" s="660"/>
      <c r="X12" s="660"/>
      <c r="Y12" s="661"/>
      <c r="Z12" s="662">
        <v>0.2</v>
      </c>
      <c r="AA12" s="662"/>
      <c r="AB12" s="662"/>
      <c r="AC12" s="662"/>
      <c r="AD12" s="663">
        <v>33618</v>
      </c>
      <c r="AE12" s="663"/>
      <c r="AF12" s="663"/>
      <c r="AG12" s="663"/>
      <c r="AH12" s="663"/>
      <c r="AI12" s="663"/>
      <c r="AJ12" s="663"/>
      <c r="AK12" s="663"/>
      <c r="AL12" s="664">
        <v>0.4</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1371712</v>
      </c>
      <c r="BH12" s="660"/>
      <c r="BI12" s="660"/>
      <c r="BJ12" s="660"/>
      <c r="BK12" s="660"/>
      <c r="BL12" s="660"/>
      <c r="BM12" s="660"/>
      <c r="BN12" s="661"/>
      <c r="BO12" s="662">
        <v>43.3</v>
      </c>
      <c r="BP12" s="662"/>
      <c r="BQ12" s="662"/>
      <c r="BR12" s="662"/>
      <c r="BS12" s="663" t="s">
        <v>235</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181016</v>
      </c>
      <c r="CS12" s="660"/>
      <c r="CT12" s="660"/>
      <c r="CU12" s="660"/>
      <c r="CV12" s="660"/>
      <c r="CW12" s="660"/>
      <c r="CX12" s="660"/>
      <c r="CY12" s="661"/>
      <c r="CZ12" s="662">
        <v>1.3</v>
      </c>
      <c r="DA12" s="662"/>
      <c r="DB12" s="662"/>
      <c r="DC12" s="662"/>
      <c r="DD12" s="668">
        <v>17337</v>
      </c>
      <c r="DE12" s="660"/>
      <c r="DF12" s="660"/>
      <c r="DG12" s="660"/>
      <c r="DH12" s="660"/>
      <c r="DI12" s="660"/>
      <c r="DJ12" s="660"/>
      <c r="DK12" s="660"/>
      <c r="DL12" s="660"/>
      <c r="DM12" s="660"/>
      <c r="DN12" s="660"/>
      <c r="DO12" s="660"/>
      <c r="DP12" s="661"/>
      <c r="DQ12" s="668">
        <v>130320</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235</v>
      </c>
      <c r="S13" s="660"/>
      <c r="T13" s="660"/>
      <c r="U13" s="660"/>
      <c r="V13" s="660"/>
      <c r="W13" s="660"/>
      <c r="X13" s="660"/>
      <c r="Y13" s="661"/>
      <c r="Z13" s="662" t="s">
        <v>179</v>
      </c>
      <c r="AA13" s="662"/>
      <c r="AB13" s="662"/>
      <c r="AC13" s="662"/>
      <c r="AD13" s="663" t="s">
        <v>235</v>
      </c>
      <c r="AE13" s="663"/>
      <c r="AF13" s="663"/>
      <c r="AG13" s="663"/>
      <c r="AH13" s="663"/>
      <c r="AI13" s="663"/>
      <c r="AJ13" s="663"/>
      <c r="AK13" s="663"/>
      <c r="AL13" s="664" t="s">
        <v>179</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1355912</v>
      </c>
      <c r="BH13" s="660"/>
      <c r="BI13" s="660"/>
      <c r="BJ13" s="660"/>
      <c r="BK13" s="660"/>
      <c r="BL13" s="660"/>
      <c r="BM13" s="660"/>
      <c r="BN13" s="661"/>
      <c r="BO13" s="662">
        <v>42.8</v>
      </c>
      <c r="BP13" s="662"/>
      <c r="BQ13" s="662"/>
      <c r="BR13" s="662"/>
      <c r="BS13" s="663" t="s">
        <v>235</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1715765</v>
      </c>
      <c r="CS13" s="660"/>
      <c r="CT13" s="660"/>
      <c r="CU13" s="660"/>
      <c r="CV13" s="660"/>
      <c r="CW13" s="660"/>
      <c r="CX13" s="660"/>
      <c r="CY13" s="661"/>
      <c r="CZ13" s="662">
        <v>12.4</v>
      </c>
      <c r="DA13" s="662"/>
      <c r="DB13" s="662"/>
      <c r="DC13" s="662"/>
      <c r="DD13" s="668">
        <v>620227</v>
      </c>
      <c r="DE13" s="660"/>
      <c r="DF13" s="660"/>
      <c r="DG13" s="660"/>
      <c r="DH13" s="660"/>
      <c r="DI13" s="660"/>
      <c r="DJ13" s="660"/>
      <c r="DK13" s="660"/>
      <c r="DL13" s="660"/>
      <c r="DM13" s="660"/>
      <c r="DN13" s="660"/>
      <c r="DO13" s="660"/>
      <c r="DP13" s="661"/>
      <c r="DQ13" s="668">
        <v>1133161</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v>159</v>
      </c>
      <c r="S14" s="660"/>
      <c r="T14" s="660"/>
      <c r="U14" s="660"/>
      <c r="V14" s="660"/>
      <c r="W14" s="660"/>
      <c r="X14" s="660"/>
      <c r="Y14" s="661"/>
      <c r="Z14" s="662">
        <v>0</v>
      </c>
      <c r="AA14" s="662"/>
      <c r="AB14" s="662"/>
      <c r="AC14" s="662"/>
      <c r="AD14" s="663">
        <v>159</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94882</v>
      </c>
      <c r="BH14" s="660"/>
      <c r="BI14" s="660"/>
      <c r="BJ14" s="660"/>
      <c r="BK14" s="660"/>
      <c r="BL14" s="660"/>
      <c r="BM14" s="660"/>
      <c r="BN14" s="661"/>
      <c r="BO14" s="662">
        <v>3</v>
      </c>
      <c r="BP14" s="662"/>
      <c r="BQ14" s="662"/>
      <c r="BR14" s="662"/>
      <c r="BS14" s="663" t="s">
        <v>179</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558908</v>
      </c>
      <c r="CS14" s="660"/>
      <c r="CT14" s="660"/>
      <c r="CU14" s="660"/>
      <c r="CV14" s="660"/>
      <c r="CW14" s="660"/>
      <c r="CX14" s="660"/>
      <c r="CY14" s="661"/>
      <c r="CZ14" s="662">
        <v>4.0999999999999996</v>
      </c>
      <c r="DA14" s="662"/>
      <c r="DB14" s="662"/>
      <c r="DC14" s="662"/>
      <c r="DD14" s="668">
        <v>35492</v>
      </c>
      <c r="DE14" s="660"/>
      <c r="DF14" s="660"/>
      <c r="DG14" s="660"/>
      <c r="DH14" s="660"/>
      <c r="DI14" s="660"/>
      <c r="DJ14" s="660"/>
      <c r="DK14" s="660"/>
      <c r="DL14" s="660"/>
      <c r="DM14" s="660"/>
      <c r="DN14" s="660"/>
      <c r="DO14" s="660"/>
      <c r="DP14" s="661"/>
      <c r="DQ14" s="668">
        <v>532644</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179</v>
      </c>
      <c r="S15" s="660"/>
      <c r="T15" s="660"/>
      <c r="U15" s="660"/>
      <c r="V15" s="660"/>
      <c r="W15" s="660"/>
      <c r="X15" s="660"/>
      <c r="Y15" s="661"/>
      <c r="Z15" s="662" t="s">
        <v>179</v>
      </c>
      <c r="AA15" s="662"/>
      <c r="AB15" s="662"/>
      <c r="AC15" s="662"/>
      <c r="AD15" s="663" t="s">
        <v>235</v>
      </c>
      <c r="AE15" s="663"/>
      <c r="AF15" s="663"/>
      <c r="AG15" s="663"/>
      <c r="AH15" s="663"/>
      <c r="AI15" s="663"/>
      <c r="AJ15" s="663"/>
      <c r="AK15" s="663"/>
      <c r="AL15" s="664" t="s">
        <v>235</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220874</v>
      </c>
      <c r="BH15" s="660"/>
      <c r="BI15" s="660"/>
      <c r="BJ15" s="660"/>
      <c r="BK15" s="660"/>
      <c r="BL15" s="660"/>
      <c r="BM15" s="660"/>
      <c r="BN15" s="661"/>
      <c r="BO15" s="662">
        <v>7</v>
      </c>
      <c r="BP15" s="662"/>
      <c r="BQ15" s="662"/>
      <c r="BR15" s="662"/>
      <c r="BS15" s="663" t="s">
        <v>179</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1170592</v>
      </c>
      <c r="CS15" s="660"/>
      <c r="CT15" s="660"/>
      <c r="CU15" s="660"/>
      <c r="CV15" s="660"/>
      <c r="CW15" s="660"/>
      <c r="CX15" s="660"/>
      <c r="CY15" s="661"/>
      <c r="CZ15" s="662">
        <v>8.5</v>
      </c>
      <c r="DA15" s="662"/>
      <c r="DB15" s="662"/>
      <c r="DC15" s="662"/>
      <c r="DD15" s="668">
        <v>117561</v>
      </c>
      <c r="DE15" s="660"/>
      <c r="DF15" s="660"/>
      <c r="DG15" s="660"/>
      <c r="DH15" s="660"/>
      <c r="DI15" s="660"/>
      <c r="DJ15" s="660"/>
      <c r="DK15" s="660"/>
      <c r="DL15" s="660"/>
      <c r="DM15" s="660"/>
      <c r="DN15" s="660"/>
      <c r="DO15" s="660"/>
      <c r="DP15" s="661"/>
      <c r="DQ15" s="668">
        <v>1091099</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13819</v>
      </c>
      <c r="S16" s="660"/>
      <c r="T16" s="660"/>
      <c r="U16" s="660"/>
      <c r="V16" s="660"/>
      <c r="W16" s="660"/>
      <c r="X16" s="660"/>
      <c r="Y16" s="661"/>
      <c r="Z16" s="662">
        <v>0.1</v>
      </c>
      <c r="AA16" s="662"/>
      <c r="AB16" s="662"/>
      <c r="AC16" s="662"/>
      <c r="AD16" s="663">
        <v>13819</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235</v>
      </c>
      <c r="BH16" s="660"/>
      <c r="BI16" s="660"/>
      <c r="BJ16" s="660"/>
      <c r="BK16" s="660"/>
      <c r="BL16" s="660"/>
      <c r="BM16" s="660"/>
      <c r="BN16" s="661"/>
      <c r="BO16" s="662" t="s">
        <v>179</v>
      </c>
      <c r="BP16" s="662"/>
      <c r="BQ16" s="662"/>
      <c r="BR16" s="662"/>
      <c r="BS16" s="663" t="s">
        <v>179</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t="s">
        <v>235</v>
      </c>
      <c r="CS16" s="660"/>
      <c r="CT16" s="660"/>
      <c r="CU16" s="660"/>
      <c r="CV16" s="660"/>
      <c r="CW16" s="660"/>
      <c r="CX16" s="660"/>
      <c r="CY16" s="661"/>
      <c r="CZ16" s="662" t="s">
        <v>179</v>
      </c>
      <c r="DA16" s="662"/>
      <c r="DB16" s="662"/>
      <c r="DC16" s="662"/>
      <c r="DD16" s="668" t="s">
        <v>235</v>
      </c>
      <c r="DE16" s="660"/>
      <c r="DF16" s="660"/>
      <c r="DG16" s="660"/>
      <c r="DH16" s="660"/>
      <c r="DI16" s="660"/>
      <c r="DJ16" s="660"/>
      <c r="DK16" s="660"/>
      <c r="DL16" s="660"/>
      <c r="DM16" s="660"/>
      <c r="DN16" s="660"/>
      <c r="DO16" s="660"/>
      <c r="DP16" s="661"/>
      <c r="DQ16" s="668" t="s">
        <v>235</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53901</v>
      </c>
      <c r="S17" s="660"/>
      <c r="T17" s="660"/>
      <c r="U17" s="660"/>
      <c r="V17" s="660"/>
      <c r="W17" s="660"/>
      <c r="X17" s="660"/>
      <c r="Y17" s="661"/>
      <c r="Z17" s="662">
        <v>0.4</v>
      </c>
      <c r="AA17" s="662"/>
      <c r="AB17" s="662"/>
      <c r="AC17" s="662"/>
      <c r="AD17" s="663">
        <v>53901</v>
      </c>
      <c r="AE17" s="663"/>
      <c r="AF17" s="663"/>
      <c r="AG17" s="663"/>
      <c r="AH17" s="663"/>
      <c r="AI17" s="663"/>
      <c r="AJ17" s="663"/>
      <c r="AK17" s="663"/>
      <c r="AL17" s="664">
        <v>0.7</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179</v>
      </c>
      <c r="BH17" s="660"/>
      <c r="BI17" s="660"/>
      <c r="BJ17" s="660"/>
      <c r="BK17" s="660"/>
      <c r="BL17" s="660"/>
      <c r="BM17" s="660"/>
      <c r="BN17" s="661"/>
      <c r="BO17" s="662" t="s">
        <v>179</v>
      </c>
      <c r="BP17" s="662"/>
      <c r="BQ17" s="662"/>
      <c r="BR17" s="662"/>
      <c r="BS17" s="663" t="s">
        <v>235</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1395305</v>
      </c>
      <c r="CS17" s="660"/>
      <c r="CT17" s="660"/>
      <c r="CU17" s="660"/>
      <c r="CV17" s="660"/>
      <c r="CW17" s="660"/>
      <c r="CX17" s="660"/>
      <c r="CY17" s="661"/>
      <c r="CZ17" s="662">
        <v>10.1</v>
      </c>
      <c r="DA17" s="662"/>
      <c r="DB17" s="662"/>
      <c r="DC17" s="662"/>
      <c r="DD17" s="668" t="s">
        <v>179</v>
      </c>
      <c r="DE17" s="660"/>
      <c r="DF17" s="660"/>
      <c r="DG17" s="660"/>
      <c r="DH17" s="660"/>
      <c r="DI17" s="660"/>
      <c r="DJ17" s="660"/>
      <c r="DK17" s="660"/>
      <c r="DL17" s="660"/>
      <c r="DM17" s="660"/>
      <c r="DN17" s="660"/>
      <c r="DO17" s="660"/>
      <c r="DP17" s="661"/>
      <c r="DQ17" s="668">
        <v>1381348</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24317</v>
      </c>
      <c r="S18" s="660"/>
      <c r="T18" s="660"/>
      <c r="U18" s="660"/>
      <c r="V18" s="660"/>
      <c r="W18" s="660"/>
      <c r="X18" s="660"/>
      <c r="Y18" s="661"/>
      <c r="Z18" s="662">
        <v>0.2</v>
      </c>
      <c r="AA18" s="662"/>
      <c r="AB18" s="662"/>
      <c r="AC18" s="662"/>
      <c r="AD18" s="663">
        <v>24317</v>
      </c>
      <c r="AE18" s="663"/>
      <c r="AF18" s="663"/>
      <c r="AG18" s="663"/>
      <c r="AH18" s="663"/>
      <c r="AI18" s="663"/>
      <c r="AJ18" s="663"/>
      <c r="AK18" s="663"/>
      <c r="AL18" s="664">
        <v>0.3</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179</v>
      </c>
      <c r="BP18" s="662"/>
      <c r="BQ18" s="662"/>
      <c r="BR18" s="662"/>
      <c r="BS18" s="663" t="s">
        <v>179</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179</v>
      </c>
      <c r="CS18" s="660"/>
      <c r="CT18" s="660"/>
      <c r="CU18" s="660"/>
      <c r="CV18" s="660"/>
      <c r="CW18" s="660"/>
      <c r="CX18" s="660"/>
      <c r="CY18" s="661"/>
      <c r="CZ18" s="662" t="s">
        <v>179</v>
      </c>
      <c r="DA18" s="662"/>
      <c r="DB18" s="662"/>
      <c r="DC18" s="662"/>
      <c r="DD18" s="668" t="s">
        <v>235</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23751</v>
      </c>
      <c r="S19" s="660"/>
      <c r="T19" s="660"/>
      <c r="U19" s="660"/>
      <c r="V19" s="660"/>
      <c r="W19" s="660"/>
      <c r="X19" s="660"/>
      <c r="Y19" s="661"/>
      <c r="Z19" s="662">
        <v>0.2</v>
      </c>
      <c r="AA19" s="662"/>
      <c r="AB19" s="662"/>
      <c r="AC19" s="662"/>
      <c r="AD19" s="663">
        <v>23751</v>
      </c>
      <c r="AE19" s="663"/>
      <c r="AF19" s="663"/>
      <c r="AG19" s="663"/>
      <c r="AH19" s="663"/>
      <c r="AI19" s="663"/>
      <c r="AJ19" s="663"/>
      <c r="AK19" s="663"/>
      <c r="AL19" s="664">
        <v>0.3</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7225</v>
      </c>
      <c r="BH19" s="660"/>
      <c r="BI19" s="660"/>
      <c r="BJ19" s="660"/>
      <c r="BK19" s="660"/>
      <c r="BL19" s="660"/>
      <c r="BM19" s="660"/>
      <c r="BN19" s="661"/>
      <c r="BO19" s="662">
        <v>0.2</v>
      </c>
      <c r="BP19" s="662"/>
      <c r="BQ19" s="662"/>
      <c r="BR19" s="662"/>
      <c r="BS19" s="663" t="s">
        <v>235</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179</v>
      </c>
      <c r="CS19" s="660"/>
      <c r="CT19" s="660"/>
      <c r="CU19" s="660"/>
      <c r="CV19" s="660"/>
      <c r="CW19" s="660"/>
      <c r="CX19" s="660"/>
      <c r="CY19" s="661"/>
      <c r="CZ19" s="662" t="s">
        <v>235</v>
      </c>
      <c r="DA19" s="662"/>
      <c r="DB19" s="662"/>
      <c r="DC19" s="662"/>
      <c r="DD19" s="668" t="s">
        <v>179</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566</v>
      </c>
      <c r="S20" s="660"/>
      <c r="T20" s="660"/>
      <c r="U20" s="660"/>
      <c r="V20" s="660"/>
      <c r="W20" s="660"/>
      <c r="X20" s="660"/>
      <c r="Y20" s="661"/>
      <c r="Z20" s="662">
        <v>0</v>
      </c>
      <c r="AA20" s="662"/>
      <c r="AB20" s="662"/>
      <c r="AC20" s="662"/>
      <c r="AD20" s="663">
        <v>566</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7225</v>
      </c>
      <c r="BH20" s="660"/>
      <c r="BI20" s="660"/>
      <c r="BJ20" s="660"/>
      <c r="BK20" s="660"/>
      <c r="BL20" s="660"/>
      <c r="BM20" s="660"/>
      <c r="BN20" s="661"/>
      <c r="BO20" s="662">
        <v>0.2</v>
      </c>
      <c r="BP20" s="662"/>
      <c r="BQ20" s="662"/>
      <c r="BR20" s="662"/>
      <c r="BS20" s="663" t="s">
        <v>235</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13783106</v>
      </c>
      <c r="CS20" s="660"/>
      <c r="CT20" s="660"/>
      <c r="CU20" s="660"/>
      <c r="CV20" s="660"/>
      <c r="CW20" s="660"/>
      <c r="CX20" s="660"/>
      <c r="CY20" s="661"/>
      <c r="CZ20" s="662">
        <v>100</v>
      </c>
      <c r="DA20" s="662"/>
      <c r="DB20" s="662"/>
      <c r="DC20" s="662"/>
      <c r="DD20" s="668">
        <v>1107636</v>
      </c>
      <c r="DE20" s="660"/>
      <c r="DF20" s="660"/>
      <c r="DG20" s="660"/>
      <c r="DH20" s="660"/>
      <c r="DI20" s="660"/>
      <c r="DJ20" s="660"/>
      <c r="DK20" s="660"/>
      <c r="DL20" s="660"/>
      <c r="DM20" s="660"/>
      <c r="DN20" s="660"/>
      <c r="DO20" s="660"/>
      <c r="DP20" s="661"/>
      <c r="DQ20" s="668">
        <v>9224472</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3864743</v>
      </c>
      <c r="S21" s="660"/>
      <c r="T21" s="660"/>
      <c r="U21" s="660"/>
      <c r="V21" s="660"/>
      <c r="W21" s="660"/>
      <c r="X21" s="660"/>
      <c r="Y21" s="661"/>
      <c r="Z21" s="662">
        <v>26.1</v>
      </c>
      <c r="AA21" s="662"/>
      <c r="AB21" s="662"/>
      <c r="AC21" s="662"/>
      <c r="AD21" s="663">
        <v>3513952</v>
      </c>
      <c r="AE21" s="663"/>
      <c r="AF21" s="663"/>
      <c r="AG21" s="663"/>
      <c r="AH21" s="663"/>
      <c r="AI21" s="663"/>
      <c r="AJ21" s="663"/>
      <c r="AK21" s="663"/>
      <c r="AL21" s="664">
        <v>45.7</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7142</v>
      </c>
      <c r="BH21" s="660"/>
      <c r="BI21" s="660"/>
      <c r="BJ21" s="660"/>
      <c r="BK21" s="660"/>
      <c r="BL21" s="660"/>
      <c r="BM21" s="660"/>
      <c r="BN21" s="661"/>
      <c r="BO21" s="662">
        <v>0.2</v>
      </c>
      <c r="BP21" s="662"/>
      <c r="BQ21" s="662"/>
      <c r="BR21" s="662"/>
      <c r="BS21" s="663" t="s">
        <v>179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3513952</v>
      </c>
      <c r="S22" s="660"/>
      <c r="T22" s="660"/>
      <c r="U22" s="660"/>
      <c r="V22" s="660"/>
      <c r="W22" s="660"/>
      <c r="X22" s="660"/>
      <c r="Y22" s="661"/>
      <c r="Z22" s="662">
        <v>23.7</v>
      </c>
      <c r="AA22" s="662"/>
      <c r="AB22" s="662"/>
      <c r="AC22" s="662"/>
      <c r="AD22" s="663">
        <v>3513952</v>
      </c>
      <c r="AE22" s="663"/>
      <c r="AF22" s="663"/>
      <c r="AG22" s="663"/>
      <c r="AH22" s="663"/>
      <c r="AI22" s="663"/>
      <c r="AJ22" s="663"/>
      <c r="AK22" s="663"/>
      <c r="AL22" s="664">
        <v>45.7</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179</v>
      </c>
      <c r="BH22" s="660"/>
      <c r="BI22" s="660"/>
      <c r="BJ22" s="660"/>
      <c r="BK22" s="660"/>
      <c r="BL22" s="660"/>
      <c r="BM22" s="660"/>
      <c r="BN22" s="661"/>
      <c r="BO22" s="662" t="s">
        <v>179</v>
      </c>
      <c r="BP22" s="662"/>
      <c r="BQ22" s="662"/>
      <c r="BR22" s="662"/>
      <c r="BS22" s="663" t="s">
        <v>179</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308781</v>
      </c>
      <c r="S23" s="660"/>
      <c r="T23" s="660"/>
      <c r="U23" s="660"/>
      <c r="V23" s="660"/>
      <c r="W23" s="660"/>
      <c r="X23" s="660"/>
      <c r="Y23" s="661"/>
      <c r="Z23" s="662">
        <v>2.1</v>
      </c>
      <c r="AA23" s="662"/>
      <c r="AB23" s="662"/>
      <c r="AC23" s="662"/>
      <c r="AD23" s="663" t="s">
        <v>235</v>
      </c>
      <c r="AE23" s="663"/>
      <c r="AF23" s="663"/>
      <c r="AG23" s="663"/>
      <c r="AH23" s="663"/>
      <c r="AI23" s="663"/>
      <c r="AJ23" s="663"/>
      <c r="AK23" s="663"/>
      <c r="AL23" s="664" t="s">
        <v>179</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v>83</v>
      </c>
      <c r="BH23" s="660"/>
      <c r="BI23" s="660"/>
      <c r="BJ23" s="660"/>
      <c r="BK23" s="660"/>
      <c r="BL23" s="660"/>
      <c r="BM23" s="660"/>
      <c r="BN23" s="661"/>
      <c r="BO23" s="662">
        <v>0</v>
      </c>
      <c r="BP23" s="662"/>
      <c r="BQ23" s="662"/>
      <c r="BR23" s="662"/>
      <c r="BS23" s="663" t="s">
        <v>235</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v>42010</v>
      </c>
      <c r="S24" s="660"/>
      <c r="T24" s="660"/>
      <c r="U24" s="660"/>
      <c r="V24" s="660"/>
      <c r="W24" s="660"/>
      <c r="X24" s="660"/>
      <c r="Y24" s="661"/>
      <c r="Z24" s="662">
        <v>0.3</v>
      </c>
      <c r="AA24" s="662"/>
      <c r="AB24" s="662"/>
      <c r="AC24" s="662"/>
      <c r="AD24" s="663" t="s">
        <v>179</v>
      </c>
      <c r="AE24" s="663"/>
      <c r="AF24" s="663"/>
      <c r="AG24" s="663"/>
      <c r="AH24" s="663"/>
      <c r="AI24" s="663"/>
      <c r="AJ24" s="663"/>
      <c r="AK24" s="663"/>
      <c r="AL24" s="664" t="s">
        <v>235</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235</v>
      </c>
      <c r="BH24" s="660"/>
      <c r="BI24" s="660"/>
      <c r="BJ24" s="660"/>
      <c r="BK24" s="660"/>
      <c r="BL24" s="660"/>
      <c r="BM24" s="660"/>
      <c r="BN24" s="661"/>
      <c r="BO24" s="662" t="s">
        <v>179</v>
      </c>
      <c r="BP24" s="662"/>
      <c r="BQ24" s="662"/>
      <c r="BR24" s="662"/>
      <c r="BS24" s="663" t="s">
        <v>235</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6170629</v>
      </c>
      <c r="CS24" s="649"/>
      <c r="CT24" s="649"/>
      <c r="CU24" s="649"/>
      <c r="CV24" s="649"/>
      <c r="CW24" s="649"/>
      <c r="CX24" s="649"/>
      <c r="CY24" s="650"/>
      <c r="CZ24" s="653">
        <v>44.8</v>
      </c>
      <c r="DA24" s="654"/>
      <c r="DB24" s="654"/>
      <c r="DC24" s="670"/>
      <c r="DD24" s="694">
        <v>3886192</v>
      </c>
      <c r="DE24" s="649"/>
      <c r="DF24" s="649"/>
      <c r="DG24" s="649"/>
      <c r="DH24" s="649"/>
      <c r="DI24" s="649"/>
      <c r="DJ24" s="649"/>
      <c r="DK24" s="650"/>
      <c r="DL24" s="694">
        <v>3498383</v>
      </c>
      <c r="DM24" s="649"/>
      <c r="DN24" s="649"/>
      <c r="DO24" s="649"/>
      <c r="DP24" s="649"/>
      <c r="DQ24" s="649"/>
      <c r="DR24" s="649"/>
      <c r="DS24" s="649"/>
      <c r="DT24" s="649"/>
      <c r="DU24" s="649"/>
      <c r="DV24" s="650"/>
      <c r="DW24" s="653">
        <v>44.8</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7982567</v>
      </c>
      <c r="S25" s="660"/>
      <c r="T25" s="660"/>
      <c r="U25" s="660"/>
      <c r="V25" s="660"/>
      <c r="W25" s="660"/>
      <c r="X25" s="660"/>
      <c r="Y25" s="661"/>
      <c r="Z25" s="662">
        <v>53.9</v>
      </c>
      <c r="AA25" s="662"/>
      <c r="AB25" s="662"/>
      <c r="AC25" s="662"/>
      <c r="AD25" s="663">
        <v>7631693</v>
      </c>
      <c r="AE25" s="663"/>
      <c r="AF25" s="663"/>
      <c r="AG25" s="663"/>
      <c r="AH25" s="663"/>
      <c r="AI25" s="663"/>
      <c r="AJ25" s="663"/>
      <c r="AK25" s="663"/>
      <c r="AL25" s="664">
        <v>99.2</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179</v>
      </c>
      <c r="BH25" s="660"/>
      <c r="BI25" s="660"/>
      <c r="BJ25" s="660"/>
      <c r="BK25" s="660"/>
      <c r="BL25" s="660"/>
      <c r="BM25" s="660"/>
      <c r="BN25" s="661"/>
      <c r="BO25" s="662" t="s">
        <v>235</v>
      </c>
      <c r="BP25" s="662"/>
      <c r="BQ25" s="662"/>
      <c r="BR25" s="662"/>
      <c r="BS25" s="663" t="s">
        <v>235</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1904717</v>
      </c>
      <c r="CS25" s="691"/>
      <c r="CT25" s="691"/>
      <c r="CU25" s="691"/>
      <c r="CV25" s="691"/>
      <c r="CW25" s="691"/>
      <c r="CX25" s="691"/>
      <c r="CY25" s="692"/>
      <c r="CZ25" s="664">
        <v>13.8</v>
      </c>
      <c r="DA25" s="689"/>
      <c r="DB25" s="689"/>
      <c r="DC25" s="693"/>
      <c r="DD25" s="668">
        <v>1768266</v>
      </c>
      <c r="DE25" s="691"/>
      <c r="DF25" s="691"/>
      <c r="DG25" s="691"/>
      <c r="DH25" s="691"/>
      <c r="DI25" s="691"/>
      <c r="DJ25" s="691"/>
      <c r="DK25" s="692"/>
      <c r="DL25" s="668">
        <v>1616711</v>
      </c>
      <c r="DM25" s="691"/>
      <c r="DN25" s="691"/>
      <c r="DO25" s="691"/>
      <c r="DP25" s="691"/>
      <c r="DQ25" s="691"/>
      <c r="DR25" s="691"/>
      <c r="DS25" s="691"/>
      <c r="DT25" s="691"/>
      <c r="DU25" s="691"/>
      <c r="DV25" s="692"/>
      <c r="DW25" s="664">
        <v>20.7</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2979</v>
      </c>
      <c r="S26" s="660"/>
      <c r="T26" s="660"/>
      <c r="U26" s="660"/>
      <c r="V26" s="660"/>
      <c r="W26" s="660"/>
      <c r="X26" s="660"/>
      <c r="Y26" s="661"/>
      <c r="Z26" s="662">
        <v>0</v>
      </c>
      <c r="AA26" s="662"/>
      <c r="AB26" s="662"/>
      <c r="AC26" s="662"/>
      <c r="AD26" s="663">
        <v>2979</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235</v>
      </c>
      <c r="BH26" s="660"/>
      <c r="BI26" s="660"/>
      <c r="BJ26" s="660"/>
      <c r="BK26" s="660"/>
      <c r="BL26" s="660"/>
      <c r="BM26" s="660"/>
      <c r="BN26" s="661"/>
      <c r="BO26" s="662" t="s">
        <v>235</v>
      </c>
      <c r="BP26" s="662"/>
      <c r="BQ26" s="662"/>
      <c r="BR26" s="662"/>
      <c r="BS26" s="663" t="s">
        <v>179</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1149949</v>
      </c>
      <c r="CS26" s="660"/>
      <c r="CT26" s="660"/>
      <c r="CU26" s="660"/>
      <c r="CV26" s="660"/>
      <c r="CW26" s="660"/>
      <c r="CX26" s="660"/>
      <c r="CY26" s="661"/>
      <c r="CZ26" s="664">
        <v>8.3000000000000007</v>
      </c>
      <c r="DA26" s="689"/>
      <c r="DB26" s="689"/>
      <c r="DC26" s="693"/>
      <c r="DD26" s="668">
        <v>1058634</v>
      </c>
      <c r="DE26" s="660"/>
      <c r="DF26" s="660"/>
      <c r="DG26" s="660"/>
      <c r="DH26" s="660"/>
      <c r="DI26" s="660"/>
      <c r="DJ26" s="660"/>
      <c r="DK26" s="661"/>
      <c r="DL26" s="668" t="s">
        <v>179</v>
      </c>
      <c r="DM26" s="660"/>
      <c r="DN26" s="660"/>
      <c r="DO26" s="660"/>
      <c r="DP26" s="660"/>
      <c r="DQ26" s="660"/>
      <c r="DR26" s="660"/>
      <c r="DS26" s="660"/>
      <c r="DT26" s="660"/>
      <c r="DU26" s="660"/>
      <c r="DV26" s="661"/>
      <c r="DW26" s="664" t="s">
        <v>235</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91188</v>
      </c>
      <c r="S27" s="660"/>
      <c r="T27" s="660"/>
      <c r="U27" s="660"/>
      <c r="V27" s="660"/>
      <c r="W27" s="660"/>
      <c r="X27" s="660"/>
      <c r="Y27" s="661"/>
      <c r="Z27" s="662">
        <v>0.6</v>
      </c>
      <c r="AA27" s="662"/>
      <c r="AB27" s="662"/>
      <c r="AC27" s="662"/>
      <c r="AD27" s="663" t="s">
        <v>235</v>
      </c>
      <c r="AE27" s="663"/>
      <c r="AF27" s="663"/>
      <c r="AG27" s="663"/>
      <c r="AH27" s="663"/>
      <c r="AI27" s="663"/>
      <c r="AJ27" s="663"/>
      <c r="AK27" s="663"/>
      <c r="AL27" s="664" t="s">
        <v>179</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3164511</v>
      </c>
      <c r="BH27" s="660"/>
      <c r="BI27" s="660"/>
      <c r="BJ27" s="660"/>
      <c r="BK27" s="660"/>
      <c r="BL27" s="660"/>
      <c r="BM27" s="660"/>
      <c r="BN27" s="661"/>
      <c r="BO27" s="662">
        <v>100</v>
      </c>
      <c r="BP27" s="662"/>
      <c r="BQ27" s="662"/>
      <c r="BR27" s="662"/>
      <c r="BS27" s="663" t="s">
        <v>179</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2870607</v>
      </c>
      <c r="CS27" s="691"/>
      <c r="CT27" s="691"/>
      <c r="CU27" s="691"/>
      <c r="CV27" s="691"/>
      <c r="CW27" s="691"/>
      <c r="CX27" s="691"/>
      <c r="CY27" s="692"/>
      <c r="CZ27" s="664">
        <v>20.8</v>
      </c>
      <c r="DA27" s="689"/>
      <c r="DB27" s="689"/>
      <c r="DC27" s="693"/>
      <c r="DD27" s="668">
        <v>736578</v>
      </c>
      <c r="DE27" s="691"/>
      <c r="DF27" s="691"/>
      <c r="DG27" s="691"/>
      <c r="DH27" s="691"/>
      <c r="DI27" s="691"/>
      <c r="DJ27" s="691"/>
      <c r="DK27" s="692"/>
      <c r="DL27" s="668">
        <v>500324</v>
      </c>
      <c r="DM27" s="691"/>
      <c r="DN27" s="691"/>
      <c r="DO27" s="691"/>
      <c r="DP27" s="691"/>
      <c r="DQ27" s="691"/>
      <c r="DR27" s="691"/>
      <c r="DS27" s="691"/>
      <c r="DT27" s="691"/>
      <c r="DU27" s="691"/>
      <c r="DV27" s="692"/>
      <c r="DW27" s="664">
        <v>6.4</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68217</v>
      </c>
      <c r="S28" s="660"/>
      <c r="T28" s="660"/>
      <c r="U28" s="660"/>
      <c r="V28" s="660"/>
      <c r="W28" s="660"/>
      <c r="X28" s="660"/>
      <c r="Y28" s="661"/>
      <c r="Z28" s="662">
        <v>0.5</v>
      </c>
      <c r="AA28" s="662"/>
      <c r="AB28" s="662"/>
      <c r="AC28" s="662"/>
      <c r="AD28" s="663">
        <v>2205</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1395305</v>
      </c>
      <c r="CS28" s="660"/>
      <c r="CT28" s="660"/>
      <c r="CU28" s="660"/>
      <c r="CV28" s="660"/>
      <c r="CW28" s="660"/>
      <c r="CX28" s="660"/>
      <c r="CY28" s="661"/>
      <c r="CZ28" s="664">
        <v>10.1</v>
      </c>
      <c r="DA28" s="689"/>
      <c r="DB28" s="689"/>
      <c r="DC28" s="693"/>
      <c r="DD28" s="668">
        <v>1381348</v>
      </c>
      <c r="DE28" s="660"/>
      <c r="DF28" s="660"/>
      <c r="DG28" s="660"/>
      <c r="DH28" s="660"/>
      <c r="DI28" s="660"/>
      <c r="DJ28" s="660"/>
      <c r="DK28" s="661"/>
      <c r="DL28" s="668">
        <v>1381348</v>
      </c>
      <c r="DM28" s="660"/>
      <c r="DN28" s="660"/>
      <c r="DO28" s="660"/>
      <c r="DP28" s="660"/>
      <c r="DQ28" s="660"/>
      <c r="DR28" s="660"/>
      <c r="DS28" s="660"/>
      <c r="DT28" s="660"/>
      <c r="DU28" s="660"/>
      <c r="DV28" s="661"/>
      <c r="DW28" s="664">
        <v>17.7</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93163</v>
      </c>
      <c r="S29" s="660"/>
      <c r="T29" s="660"/>
      <c r="U29" s="660"/>
      <c r="V29" s="660"/>
      <c r="W29" s="660"/>
      <c r="X29" s="660"/>
      <c r="Y29" s="661"/>
      <c r="Z29" s="662">
        <v>0.6</v>
      </c>
      <c r="AA29" s="662"/>
      <c r="AB29" s="662"/>
      <c r="AC29" s="662"/>
      <c r="AD29" s="663" t="s">
        <v>235</v>
      </c>
      <c r="AE29" s="663"/>
      <c r="AF29" s="663"/>
      <c r="AG29" s="663"/>
      <c r="AH29" s="663"/>
      <c r="AI29" s="663"/>
      <c r="AJ29" s="663"/>
      <c r="AK29" s="663"/>
      <c r="AL29" s="664" t="s">
        <v>235</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1395305</v>
      </c>
      <c r="CS29" s="691"/>
      <c r="CT29" s="691"/>
      <c r="CU29" s="691"/>
      <c r="CV29" s="691"/>
      <c r="CW29" s="691"/>
      <c r="CX29" s="691"/>
      <c r="CY29" s="692"/>
      <c r="CZ29" s="664">
        <v>10.1</v>
      </c>
      <c r="DA29" s="689"/>
      <c r="DB29" s="689"/>
      <c r="DC29" s="693"/>
      <c r="DD29" s="668">
        <v>1381348</v>
      </c>
      <c r="DE29" s="691"/>
      <c r="DF29" s="691"/>
      <c r="DG29" s="691"/>
      <c r="DH29" s="691"/>
      <c r="DI29" s="691"/>
      <c r="DJ29" s="691"/>
      <c r="DK29" s="692"/>
      <c r="DL29" s="668">
        <v>1381348</v>
      </c>
      <c r="DM29" s="691"/>
      <c r="DN29" s="691"/>
      <c r="DO29" s="691"/>
      <c r="DP29" s="691"/>
      <c r="DQ29" s="691"/>
      <c r="DR29" s="691"/>
      <c r="DS29" s="691"/>
      <c r="DT29" s="691"/>
      <c r="DU29" s="691"/>
      <c r="DV29" s="692"/>
      <c r="DW29" s="664">
        <v>17.7</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2722490</v>
      </c>
      <c r="S30" s="660"/>
      <c r="T30" s="660"/>
      <c r="U30" s="660"/>
      <c r="V30" s="660"/>
      <c r="W30" s="660"/>
      <c r="X30" s="660"/>
      <c r="Y30" s="661"/>
      <c r="Z30" s="662">
        <v>18.399999999999999</v>
      </c>
      <c r="AA30" s="662"/>
      <c r="AB30" s="662"/>
      <c r="AC30" s="662"/>
      <c r="AD30" s="663" t="s">
        <v>179</v>
      </c>
      <c r="AE30" s="663"/>
      <c r="AF30" s="663"/>
      <c r="AG30" s="663"/>
      <c r="AH30" s="663"/>
      <c r="AI30" s="663"/>
      <c r="AJ30" s="663"/>
      <c r="AK30" s="663"/>
      <c r="AL30" s="664" t="s">
        <v>235</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1354211</v>
      </c>
      <c r="CS30" s="660"/>
      <c r="CT30" s="660"/>
      <c r="CU30" s="660"/>
      <c r="CV30" s="660"/>
      <c r="CW30" s="660"/>
      <c r="CX30" s="660"/>
      <c r="CY30" s="661"/>
      <c r="CZ30" s="664">
        <v>9.8000000000000007</v>
      </c>
      <c r="DA30" s="689"/>
      <c r="DB30" s="689"/>
      <c r="DC30" s="693"/>
      <c r="DD30" s="668">
        <v>1340549</v>
      </c>
      <c r="DE30" s="660"/>
      <c r="DF30" s="660"/>
      <c r="DG30" s="660"/>
      <c r="DH30" s="660"/>
      <c r="DI30" s="660"/>
      <c r="DJ30" s="660"/>
      <c r="DK30" s="661"/>
      <c r="DL30" s="668">
        <v>1340549</v>
      </c>
      <c r="DM30" s="660"/>
      <c r="DN30" s="660"/>
      <c r="DO30" s="660"/>
      <c r="DP30" s="660"/>
      <c r="DQ30" s="660"/>
      <c r="DR30" s="660"/>
      <c r="DS30" s="660"/>
      <c r="DT30" s="660"/>
      <c r="DU30" s="660"/>
      <c r="DV30" s="661"/>
      <c r="DW30" s="664">
        <v>17.2</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t="s">
        <v>179</v>
      </c>
      <c r="S31" s="660"/>
      <c r="T31" s="660"/>
      <c r="U31" s="660"/>
      <c r="V31" s="660"/>
      <c r="W31" s="660"/>
      <c r="X31" s="660"/>
      <c r="Y31" s="661"/>
      <c r="Z31" s="662" t="s">
        <v>235</v>
      </c>
      <c r="AA31" s="662"/>
      <c r="AB31" s="662"/>
      <c r="AC31" s="662"/>
      <c r="AD31" s="663" t="s">
        <v>235</v>
      </c>
      <c r="AE31" s="663"/>
      <c r="AF31" s="663"/>
      <c r="AG31" s="663"/>
      <c r="AH31" s="663"/>
      <c r="AI31" s="663"/>
      <c r="AJ31" s="663"/>
      <c r="AK31" s="663"/>
      <c r="AL31" s="664" t="s">
        <v>179</v>
      </c>
      <c r="AM31" s="665"/>
      <c r="AN31" s="665"/>
      <c r="AO31" s="666"/>
      <c r="AP31" s="705" t="s">
        <v>313</v>
      </c>
      <c r="AQ31" s="706"/>
      <c r="AR31" s="706"/>
      <c r="AS31" s="706"/>
      <c r="AT31" s="711" t="s">
        <v>314</v>
      </c>
      <c r="AU31" s="218"/>
      <c r="AV31" s="218"/>
      <c r="AW31" s="218"/>
      <c r="AX31" s="645" t="s">
        <v>188</v>
      </c>
      <c r="AY31" s="646"/>
      <c r="AZ31" s="646"/>
      <c r="BA31" s="646"/>
      <c r="BB31" s="646"/>
      <c r="BC31" s="646"/>
      <c r="BD31" s="646"/>
      <c r="BE31" s="646"/>
      <c r="BF31" s="647"/>
      <c r="BG31" s="715">
        <v>99.1</v>
      </c>
      <c r="BH31" s="703"/>
      <c r="BI31" s="703"/>
      <c r="BJ31" s="703"/>
      <c r="BK31" s="703"/>
      <c r="BL31" s="703"/>
      <c r="BM31" s="654">
        <v>97.2</v>
      </c>
      <c r="BN31" s="703"/>
      <c r="BO31" s="703"/>
      <c r="BP31" s="703"/>
      <c r="BQ31" s="704"/>
      <c r="BR31" s="715">
        <v>98.9</v>
      </c>
      <c r="BS31" s="703"/>
      <c r="BT31" s="703"/>
      <c r="BU31" s="703"/>
      <c r="BV31" s="703"/>
      <c r="BW31" s="703"/>
      <c r="BX31" s="654">
        <v>97.1</v>
      </c>
      <c r="BY31" s="703"/>
      <c r="BZ31" s="703"/>
      <c r="CA31" s="703"/>
      <c r="CB31" s="704"/>
      <c r="CD31" s="697"/>
      <c r="CE31" s="698"/>
      <c r="CF31" s="656" t="s">
        <v>315</v>
      </c>
      <c r="CG31" s="657"/>
      <c r="CH31" s="657"/>
      <c r="CI31" s="657"/>
      <c r="CJ31" s="657"/>
      <c r="CK31" s="657"/>
      <c r="CL31" s="657"/>
      <c r="CM31" s="657"/>
      <c r="CN31" s="657"/>
      <c r="CO31" s="657"/>
      <c r="CP31" s="657"/>
      <c r="CQ31" s="658"/>
      <c r="CR31" s="659">
        <v>41094</v>
      </c>
      <c r="CS31" s="691"/>
      <c r="CT31" s="691"/>
      <c r="CU31" s="691"/>
      <c r="CV31" s="691"/>
      <c r="CW31" s="691"/>
      <c r="CX31" s="691"/>
      <c r="CY31" s="692"/>
      <c r="CZ31" s="664">
        <v>0.3</v>
      </c>
      <c r="DA31" s="689"/>
      <c r="DB31" s="689"/>
      <c r="DC31" s="693"/>
      <c r="DD31" s="668">
        <v>40799</v>
      </c>
      <c r="DE31" s="691"/>
      <c r="DF31" s="691"/>
      <c r="DG31" s="691"/>
      <c r="DH31" s="691"/>
      <c r="DI31" s="691"/>
      <c r="DJ31" s="691"/>
      <c r="DK31" s="692"/>
      <c r="DL31" s="668">
        <v>40799</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1001788</v>
      </c>
      <c r="S32" s="660"/>
      <c r="T32" s="660"/>
      <c r="U32" s="660"/>
      <c r="V32" s="660"/>
      <c r="W32" s="660"/>
      <c r="X32" s="660"/>
      <c r="Y32" s="661"/>
      <c r="Z32" s="662">
        <v>6.8</v>
      </c>
      <c r="AA32" s="662"/>
      <c r="AB32" s="662"/>
      <c r="AC32" s="662"/>
      <c r="AD32" s="663" t="s">
        <v>235</v>
      </c>
      <c r="AE32" s="663"/>
      <c r="AF32" s="663"/>
      <c r="AG32" s="663"/>
      <c r="AH32" s="663"/>
      <c r="AI32" s="663"/>
      <c r="AJ32" s="663"/>
      <c r="AK32" s="663"/>
      <c r="AL32" s="664" t="s">
        <v>235</v>
      </c>
      <c r="AM32" s="665"/>
      <c r="AN32" s="665"/>
      <c r="AO32" s="666"/>
      <c r="AP32" s="707"/>
      <c r="AQ32" s="708"/>
      <c r="AR32" s="708"/>
      <c r="AS32" s="708"/>
      <c r="AT32" s="712"/>
      <c r="AU32" s="214" t="s">
        <v>317</v>
      </c>
      <c r="AX32" s="656" t="s">
        <v>318</v>
      </c>
      <c r="AY32" s="657"/>
      <c r="AZ32" s="657"/>
      <c r="BA32" s="657"/>
      <c r="BB32" s="657"/>
      <c r="BC32" s="657"/>
      <c r="BD32" s="657"/>
      <c r="BE32" s="657"/>
      <c r="BF32" s="658"/>
      <c r="BG32" s="716">
        <v>99</v>
      </c>
      <c r="BH32" s="691"/>
      <c r="BI32" s="691"/>
      <c r="BJ32" s="691"/>
      <c r="BK32" s="691"/>
      <c r="BL32" s="691"/>
      <c r="BM32" s="665">
        <v>97.7</v>
      </c>
      <c r="BN32" s="691"/>
      <c r="BO32" s="691"/>
      <c r="BP32" s="691"/>
      <c r="BQ32" s="714"/>
      <c r="BR32" s="716">
        <v>99.1</v>
      </c>
      <c r="BS32" s="691"/>
      <c r="BT32" s="691"/>
      <c r="BU32" s="691"/>
      <c r="BV32" s="691"/>
      <c r="BW32" s="691"/>
      <c r="BX32" s="665">
        <v>97.7</v>
      </c>
      <c r="BY32" s="691"/>
      <c r="BZ32" s="691"/>
      <c r="CA32" s="691"/>
      <c r="CB32" s="714"/>
      <c r="CD32" s="699"/>
      <c r="CE32" s="700"/>
      <c r="CF32" s="656" t="s">
        <v>319</v>
      </c>
      <c r="CG32" s="657"/>
      <c r="CH32" s="657"/>
      <c r="CI32" s="657"/>
      <c r="CJ32" s="657"/>
      <c r="CK32" s="657"/>
      <c r="CL32" s="657"/>
      <c r="CM32" s="657"/>
      <c r="CN32" s="657"/>
      <c r="CO32" s="657"/>
      <c r="CP32" s="657"/>
      <c r="CQ32" s="658"/>
      <c r="CR32" s="659" t="s">
        <v>235</v>
      </c>
      <c r="CS32" s="660"/>
      <c r="CT32" s="660"/>
      <c r="CU32" s="660"/>
      <c r="CV32" s="660"/>
      <c r="CW32" s="660"/>
      <c r="CX32" s="660"/>
      <c r="CY32" s="661"/>
      <c r="CZ32" s="664" t="s">
        <v>179</v>
      </c>
      <c r="DA32" s="689"/>
      <c r="DB32" s="689"/>
      <c r="DC32" s="693"/>
      <c r="DD32" s="668" t="s">
        <v>179</v>
      </c>
      <c r="DE32" s="660"/>
      <c r="DF32" s="660"/>
      <c r="DG32" s="660"/>
      <c r="DH32" s="660"/>
      <c r="DI32" s="660"/>
      <c r="DJ32" s="660"/>
      <c r="DK32" s="661"/>
      <c r="DL32" s="668" t="s">
        <v>179</v>
      </c>
      <c r="DM32" s="660"/>
      <c r="DN32" s="660"/>
      <c r="DO32" s="660"/>
      <c r="DP32" s="660"/>
      <c r="DQ32" s="660"/>
      <c r="DR32" s="660"/>
      <c r="DS32" s="660"/>
      <c r="DT32" s="660"/>
      <c r="DU32" s="660"/>
      <c r="DV32" s="661"/>
      <c r="DW32" s="664" t="s">
        <v>179</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82470</v>
      </c>
      <c r="S33" s="660"/>
      <c r="T33" s="660"/>
      <c r="U33" s="660"/>
      <c r="V33" s="660"/>
      <c r="W33" s="660"/>
      <c r="X33" s="660"/>
      <c r="Y33" s="661"/>
      <c r="Z33" s="662">
        <v>0.6</v>
      </c>
      <c r="AA33" s="662"/>
      <c r="AB33" s="662"/>
      <c r="AC33" s="662"/>
      <c r="AD33" s="663">
        <v>52524</v>
      </c>
      <c r="AE33" s="663"/>
      <c r="AF33" s="663"/>
      <c r="AG33" s="663"/>
      <c r="AH33" s="663"/>
      <c r="AI33" s="663"/>
      <c r="AJ33" s="663"/>
      <c r="AK33" s="663"/>
      <c r="AL33" s="664">
        <v>0.7</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v>
      </c>
      <c r="BH33" s="718"/>
      <c r="BI33" s="718"/>
      <c r="BJ33" s="718"/>
      <c r="BK33" s="718"/>
      <c r="BL33" s="718"/>
      <c r="BM33" s="719">
        <v>96.3</v>
      </c>
      <c r="BN33" s="718"/>
      <c r="BO33" s="718"/>
      <c r="BP33" s="718"/>
      <c r="BQ33" s="720"/>
      <c r="BR33" s="717">
        <v>98.7</v>
      </c>
      <c r="BS33" s="718"/>
      <c r="BT33" s="718"/>
      <c r="BU33" s="718"/>
      <c r="BV33" s="718"/>
      <c r="BW33" s="718"/>
      <c r="BX33" s="719">
        <v>96.2</v>
      </c>
      <c r="BY33" s="718"/>
      <c r="BZ33" s="718"/>
      <c r="CA33" s="718"/>
      <c r="CB33" s="720"/>
      <c r="CD33" s="656" t="s">
        <v>322</v>
      </c>
      <c r="CE33" s="657"/>
      <c r="CF33" s="657"/>
      <c r="CG33" s="657"/>
      <c r="CH33" s="657"/>
      <c r="CI33" s="657"/>
      <c r="CJ33" s="657"/>
      <c r="CK33" s="657"/>
      <c r="CL33" s="657"/>
      <c r="CM33" s="657"/>
      <c r="CN33" s="657"/>
      <c r="CO33" s="657"/>
      <c r="CP33" s="657"/>
      <c r="CQ33" s="658"/>
      <c r="CR33" s="659">
        <v>6504841</v>
      </c>
      <c r="CS33" s="691"/>
      <c r="CT33" s="691"/>
      <c r="CU33" s="691"/>
      <c r="CV33" s="691"/>
      <c r="CW33" s="691"/>
      <c r="CX33" s="691"/>
      <c r="CY33" s="692"/>
      <c r="CZ33" s="664">
        <v>47.2</v>
      </c>
      <c r="DA33" s="689"/>
      <c r="DB33" s="689"/>
      <c r="DC33" s="693"/>
      <c r="DD33" s="668">
        <v>4948036</v>
      </c>
      <c r="DE33" s="691"/>
      <c r="DF33" s="691"/>
      <c r="DG33" s="691"/>
      <c r="DH33" s="691"/>
      <c r="DI33" s="691"/>
      <c r="DJ33" s="691"/>
      <c r="DK33" s="692"/>
      <c r="DL33" s="668">
        <v>3055838</v>
      </c>
      <c r="DM33" s="691"/>
      <c r="DN33" s="691"/>
      <c r="DO33" s="691"/>
      <c r="DP33" s="691"/>
      <c r="DQ33" s="691"/>
      <c r="DR33" s="691"/>
      <c r="DS33" s="691"/>
      <c r="DT33" s="691"/>
      <c r="DU33" s="691"/>
      <c r="DV33" s="692"/>
      <c r="DW33" s="664">
        <v>39.1</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330396</v>
      </c>
      <c r="S34" s="660"/>
      <c r="T34" s="660"/>
      <c r="U34" s="660"/>
      <c r="V34" s="660"/>
      <c r="W34" s="660"/>
      <c r="X34" s="660"/>
      <c r="Y34" s="661"/>
      <c r="Z34" s="662">
        <v>2.2000000000000002</v>
      </c>
      <c r="AA34" s="662"/>
      <c r="AB34" s="662"/>
      <c r="AC34" s="662"/>
      <c r="AD34" s="663" t="s">
        <v>235</v>
      </c>
      <c r="AE34" s="663"/>
      <c r="AF34" s="663"/>
      <c r="AG34" s="663"/>
      <c r="AH34" s="663"/>
      <c r="AI34" s="663"/>
      <c r="AJ34" s="663"/>
      <c r="AK34" s="663"/>
      <c r="AL34" s="664" t="s">
        <v>179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2368370</v>
      </c>
      <c r="CS34" s="660"/>
      <c r="CT34" s="660"/>
      <c r="CU34" s="660"/>
      <c r="CV34" s="660"/>
      <c r="CW34" s="660"/>
      <c r="CX34" s="660"/>
      <c r="CY34" s="661"/>
      <c r="CZ34" s="664">
        <v>17.2</v>
      </c>
      <c r="DA34" s="689"/>
      <c r="DB34" s="689"/>
      <c r="DC34" s="693"/>
      <c r="DD34" s="668">
        <v>1728121</v>
      </c>
      <c r="DE34" s="660"/>
      <c r="DF34" s="660"/>
      <c r="DG34" s="660"/>
      <c r="DH34" s="660"/>
      <c r="DI34" s="660"/>
      <c r="DJ34" s="660"/>
      <c r="DK34" s="661"/>
      <c r="DL34" s="668">
        <v>1526884</v>
      </c>
      <c r="DM34" s="660"/>
      <c r="DN34" s="660"/>
      <c r="DO34" s="660"/>
      <c r="DP34" s="660"/>
      <c r="DQ34" s="660"/>
      <c r="DR34" s="660"/>
      <c r="DS34" s="660"/>
      <c r="DT34" s="660"/>
      <c r="DU34" s="660"/>
      <c r="DV34" s="661"/>
      <c r="DW34" s="664">
        <v>19.5</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174550</v>
      </c>
      <c r="S35" s="660"/>
      <c r="T35" s="660"/>
      <c r="U35" s="660"/>
      <c r="V35" s="660"/>
      <c r="W35" s="660"/>
      <c r="X35" s="660"/>
      <c r="Y35" s="661"/>
      <c r="Z35" s="662">
        <v>1.2</v>
      </c>
      <c r="AA35" s="662"/>
      <c r="AB35" s="662"/>
      <c r="AC35" s="662"/>
      <c r="AD35" s="663" t="s">
        <v>235</v>
      </c>
      <c r="AE35" s="663"/>
      <c r="AF35" s="663"/>
      <c r="AG35" s="663"/>
      <c r="AH35" s="663"/>
      <c r="AI35" s="663"/>
      <c r="AJ35" s="663"/>
      <c r="AK35" s="663"/>
      <c r="AL35" s="664" t="s">
        <v>235</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96165</v>
      </c>
      <c r="CS35" s="691"/>
      <c r="CT35" s="691"/>
      <c r="CU35" s="691"/>
      <c r="CV35" s="691"/>
      <c r="CW35" s="691"/>
      <c r="CX35" s="691"/>
      <c r="CY35" s="692"/>
      <c r="CZ35" s="664">
        <v>0.7</v>
      </c>
      <c r="DA35" s="689"/>
      <c r="DB35" s="689"/>
      <c r="DC35" s="693"/>
      <c r="DD35" s="668">
        <v>87302</v>
      </c>
      <c r="DE35" s="691"/>
      <c r="DF35" s="691"/>
      <c r="DG35" s="691"/>
      <c r="DH35" s="691"/>
      <c r="DI35" s="691"/>
      <c r="DJ35" s="691"/>
      <c r="DK35" s="692"/>
      <c r="DL35" s="668">
        <v>59157</v>
      </c>
      <c r="DM35" s="691"/>
      <c r="DN35" s="691"/>
      <c r="DO35" s="691"/>
      <c r="DP35" s="691"/>
      <c r="DQ35" s="691"/>
      <c r="DR35" s="691"/>
      <c r="DS35" s="691"/>
      <c r="DT35" s="691"/>
      <c r="DU35" s="691"/>
      <c r="DV35" s="692"/>
      <c r="DW35" s="664">
        <v>0.8</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1387898</v>
      </c>
      <c r="S36" s="660"/>
      <c r="T36" s="660"/>
      <c r="U36" s="660"/>
      <c r="V36" s="660"/>
      <c r="W36" s="660"/>
      <c r="X36" s="660"/>
      <c r="Y36" s="661"/>
      <c r="Z36" s="662">
        <v>9.4</v>
      </c>
      <c r="AA36" s="662"/>
      <c r="AB36" s="662"/>
      <c r="AC36" s="662"/>
      <c r="AD36" s="663" t="s">
        <v>179</v>
      </c>
      <c r="AE36" s="663"/>
      <c r="AF36" s="663"/>
      <c r="AG36" s="663"/>
      <c r="AH36" s="663"/>
      <c r="AI36" s="663"/>
      <c r="AJ36" s="663"/>
      <c r="AK36" s="663"/>
      <c r="AL36" s="664" t="s">
        <v>179</v>
      </c>
      <c r="AM36" s="665"/>
      <c r="AN36" s="665"/>
      <c r="AO36" s="666"/>
      <c r="AP36" s="222"/>
      <c r="AQ36" s="725" t="s">
        <v>330</v>
      </c>
      <c r="AR36" s="726"/>
      <c r="AS36" s="726"/>
      <c r="AT36" s="726"/>
      <c r="AU36" s="726"/>
      <c r="AV36" s="726"/>
      <c r="AW36" s="726"/>
      <c r="AX36" s="726"/>
      <c r="AY36" s="727"/>
      <c r="AZ36" s="648">
        <v>1997719</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77812</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2276033</v>
      </c>
      <c r="CS36" s="660"/>
      <c r="CT36" s="660"/>
      <c r="CU36" s="660"/>
      <c r="CV36" s="660"/>
      <c r="CW36" s="660"/>
      <c r="CX36" s="660"/>
      <c r="CY36" s="661"/>
      <c r="CZ36" s="664">
        <v>16.5</v>
      </c>
      <c r="DA36" s="689"/>
      <c r="DB36" s="689"/>
      <c r="DC36" s="693"/>
      <c r="DD36" s="668">
        <v>1762703</v>
      </c>
      <c r="DE36" s="660"/>
      <c r="DF36" s="660"/>
      <c r="DG36" s="660"/>
      <c r="DH36" s="660"/>
      <c r="DI36" s="660"/>
      <c r="DJ36" s="660"/>
      <c r="DK36" s="661"/>
      <c r="DL36" s="668">
        <v>692438</v>
      </c>
      <c r="DM36" s="660"/>
      <c r="DN36" s="660"/>
      <c r="DO36" s="660"/>
      <c r="DP36" s="660"/>
      <c r="DQ36" s="660"/>
      <c r="DR36" s="660"/>
      <c r="DS36" s="660"/>
      <c r="DT36" s="660"/>
      <c r="DU36" s="660"/>
      <c r="DV36" s="661"/>
      <c r="DW36" s="664">
        <v>8.9</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151935</v>
      </c>
      <c r="S37" s="660"/>
      <c r="T37" s="660"/>
      <c r="U37" s="660"/>
      <c r="V37" s="660"/>
      <c r="W37" s="660"/>
      <c r="X37" s="660"/>
      <c r="Y37" s="661"/>
      <c r="Z37" s="662">
        <v>1</v>
      </c>
      <c r="AA37" s="662"/>
      <c r="AB37" s="662"/>
      <c r="AC37" s="662"/>
      <c r="AD37" s="663">
        <v>150</v>
      </c>
      <c r="AE37" s="663"/>
      <c r="AF37" s="663"/>
      <c r="AG37" s="663"/>
      <c r="AH37" s="663"/>
      <c r="AI37" s="663"/>
      <c r="AJ37" s="663"/>
      <c r="AK37" s="663"/>
      <c r="AL37" s="664">
        <v>0</v>
      </c>
      <c r="AM37" s="665"/>
      <c r="AN37" s="665"/>
      <c r="AO37" s="666"/>
      <c r="AQ37" s="722" t="s">
        <v>334</v>
      </c>
      <c r="AR37" s="723"/>
      <c r="AS37" s="723"/>
      <c r="AT37" s="723"/>
      <c r="AU37" s="723"/>
      <c r="AV37" s="723"/>
      <c r="AW37" s="723"/>
      <c r="AX37" s="723"/>
      <c r="AY37" s="724"/>
      <c r="AZ37" s="659">
        <v>793612</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69501</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503223</v>
      </c>
      <c r="CS37" s="691"/>
      <c r="CT37" s="691"/>
      <c r="CU37" s="691"/>
      <c r="CV37" s="691"/>
      <c r="CW37" s="691"/>
      <c r="CX37" s="691"/>
      <c r="CY37" s="692"/>
      <c r="CZ37" s="664">
        <v>3.7</v>
      </c>
      <c r="DA37" s="689"/>
      <c r="DB37" s="689"/>
      <c r="DC37" s="693"/>
      <c r="DD37" s="668">
        <v>503223</v>
      </c>
      <c r="DE37" s="691"/>
      <c r="DF37" s="691"/>
      <c r="DG37" s="691"/>
      <c r="DH37" s="691"/>
      <c r="DI37" s="691"/>
      <c r="DJ37" s="691"/>
      <c r="DK37" s="692"/>
      <c r="DL37" s="668">
        <v>483692</v>
      </c>
      <c r="DM37" s="691"/>
      <c r="DN37" s="691"/>
      <c r="DO37" s="691"/>
      <c r="DP37" s="691"/>
      <c r="DQ37" s="691"/>
      <c r="DR37" s="691"/>
      <c r="DS37" s="691"/>
      <c r="DT37" s="691"/>
      <c r="DU37" s="691"/>
      <c r="DV37" s="692"/>
      <c r="DW37" s="664">
        <v>6.2</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721648</v>
      </c>
      <c r="S38" s="660"/>
      <c r="T38" s="660"/>
      <c r="U38" s="660"/>
      <c r="V38" s="660"/>
      <c r="W38" s="660"/>
      <c r="X38" s="660"/>
      <c r="Y38" s="661"/>
      <c r="Z38" s="662">
        <v>4.9000000000000004</v>
      </c>
      <c r="AA38" s="662"/>
      <c r="AB38" s="662"/>
      <c r="AC38" s="662"/>
      <c r="AD38" s="663" t="s">
        <v>235</v>
      </c>
      <c r="AE38" s="663"/>
      <c r="AF38" s="663"/>
      <c r="AG38" s="663"/>
      <c r="AH38" s="663"/>
      <c r="AI38" s="663"/>
      <c r="AJ38" s="663"/>
      <c r="AK38" s="663"/>
      <c r="AL38" s="664" t="s">
        <v>235</v>
      </c>
      <c r="AM38" s="665"/>
      <c r="AN38" s="665"/>
      <c r="AO38" s="666"/>
      <c r="AQ38" s="722" t="s">
        <v>338</v>
      </c>
      <c r="AR38" s="723"/>
      <c r="AS38" s="723"/>
      <c r="AT38" s="723"/>
      <c r="AU38" s="723"/>
      <c r="AV38" s="723"/>
      <c r="AW38" s="723"/>
      <c r="AX38" s="723"/>
      <c r="AY38" s="724"/>
      <c r="AZ38" s="659">
        <v>203228</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4158</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1000879</v>
      </c>
      <c r="CS38" s="660"/>
      <c r="CT38" s="660"/>
      <c r="CU38" s="660"/>
      <c r="CV38" s="660"/>
      <c r="CW38" s="660"/>
      <c r="CX38" s="660"/>
      <c r="CY38" s="661"/>
      <c r="CZ38" s="664">
        <v>7.3</v>
      </c>
      <c r="DA38" s="689"/>
      <c r="DB38" s="689"/>
      <c r="DC38" s="693"/>
      <c r="DD38" s="668">
        <v>788190</v>
      </c>
      <c r="DE38" s="660"/>
      <c r="DF38" s="660"/>
      <c r="DG38" s="660"/>
      <c r="DH38" s="660"/>
      <c r="DI38" s="660"/>
      <c r="DJ38" s="660"/>
      <c r="DK38" s="661"/>
      <c r="DL38" s="668">
        <v>777359</v>
      </c>
      <c r="DM38" s="660"/>
      <c r="DN38" s="660"/>
      <c r="DO38" s="660"/>
      <c r="DP38" s="660"/>
      <c r="DQ38" s="660"/>
      <c r="DR38" s="660"/>
      <c r="DS38" s="660"/>
      <c r="DT38" s="660"/>
      <c r="DU38" s="660"/>
      <c r="DV38" s="661"/>
      <c r="DW38" s="664">
        <v>10</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235</v>
      </c>
      <c r="S39" s="660"/>
      <c r="T39" s="660"/>
      <c r="U39" s="660"/>
      <c r="V39" s="660"/>
      <c r="W39" s="660"/>
      <c r="X39" s="660"/>
      <c r="Y39" s="661"/>
      <c r="Z39" s="662" t="s">
        <v>235</v>
      </c>
      <c r="AA39" s="662"/>
      <c r="AB39" s="662"/>
      <c r="AC39" s="662"/>
      <c r="AD39" s="663" t="s">
        <v>179</v>
      </c>
      <c r="AE39" s="663"/>
      <c r="AF39" s="663"/>
      <c r="AG39" s="663"/>
      <c r="AH39" s="663"/>
      <c r="AI39" s="663"/>
      <c r="AJ39" s="663"/>
      <c r="AK39" s="663"/>
      <c r="AL39" s="664" t="s">
        <v>235</v>
      </c>
      <c r="AM39" s="665"/>
      <c r="AN39" s="665"/>
      <c r="AO39" s="666"/>
      <c r="AQ39" s="722" t="s">
        <v>342</v>
      </c>
      <c r="AR39" s="723"/>
      <c r="AS39" s="723"/>
      <c r="AT39" s="723"/>
      <c r="AU39" s="723"/>
      <c r="AV39" s="723"/>
      <c r="AW39" s="723"/>
      <c r="AX39" s="723"/>
      <c r="AY39" s="724"/>
      <c r="AZ39" s="659" t="s">
        <v>179</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6711</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341784</v>
      </c>
      <c r="CS39" s="691"/>
      <c r="CT39" s="691"/>
      <c r="CU39" s="691"/>
      <c r="CV39" s="691"/>
      <c r="CW39" s="691"/>
      <c r="CX39" s="691"/>
      <c r="CY39" s="692"/>
      <c r="CZ39" s="664">
        <v>2.5</v>
      </c>
      <c r="DA39" s="689"/>
      <c r="DB39" s="689"/>
      <c r="DC39" s="693"/>
      <c r="DD39" s="668">
        <v>225410</v>
      </c>
      <c r="DE39" s="691"/>
      <c r="DF39" s="691"/>
      <c r="DG39" s="691"/>
      <c r="DH39" s="691"/>
      <c r="DI39" s="691"/>
      <c r="DJ39" s="691"/>
      <c r="DK39" s="692"/>
      <c r="DL39" s="668" t="s">
        <v>179</v>
      </c>
      <c r="DM39" s="691"/>
      <c r="DN39" s="691"/>
      <c r="DO39" s="691"/>
      <c r="DP39" s="691"/>
      <c r="DQ39" s="691"/>
      <c r="DR39" s="691"/>
      <c r="DS39" s="691"/>
      <c r="DT39" s="691"/>
      <c r="DU39" s="691"/>
      <c r="DV39" s="692"/>
      <c r="DW39" s="664" t="s">
        <v>235</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v>122848</v>
      </c>
      <c r="S40" s="660"/>
      <c r="T40" s="660"/>
      <c r="U40" s="660"/>
      <c r="V40" s="660"/>
      <c r="W40" s="660"/>
      <c r="X40" s="660"/>
      <c r="Y40" s="661"/>
      <c r="Z40" s="662">
        <v>0.8</v>
      </c>
      <c r="AA40" s="662"/>
      <c r="AB40" s="662"/>
      <c r="AC40" s="662"/>
      <c r="AD40" s="663" t="s">
        <v>235</v>
      </c>
      <c r="AE40" s="663"/>
      <c r="AF40" s="663"/>
      <c r="AG40" s="663"/>
      <c r="AH40" s="663"/>
      <c r="AI40" s="663"/>
      <c r="AJ40" s="663"/>
      <c r="AK40" s="663"/>
      <c r="AL40" s="664" t="s">
        <v>179</v>
      </c>
      <c r="AM40" s="665"/>
      <c r="AN40" s="665"/>
      <c r="AO40" s="666"/>
      <c r="AQ40" s="722" t="s">
        <v>346</v>
      </c>
      <c r="AR40" s="723"/>
      <c r="AS40" s="723"/>
      <c r="AT40" s="723"/>
      <c r="AU40" s="723"/>
      <c r="AV40" s="723"/>
      <c r="AW40" s="723"/>
      <c r="AX40" s="723"/>
      <c r="AY40" s="724"/>
      <c r="AZ40" s="659" t="s">
        <v>235</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87</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421610</v>
      </c>
      <c r="CS40" s="660"/>
      <c r="CT40" s="660"/>
      <c r="CU40" s="660"/>
      <c r="CV40" s="660"/>
      <c r="CW40" s="660"/>
      <c r="CX40" s="660"/>
      <c r="CY40" s="661"/>
      <c r="CZ40" s="664">
        <v>3.1</v>
      </c>
      <c r="DA40" s="689"/>
      <c r="DB40" s="689"/>
      <c r="DC40" s="693"/>
      <c r="DD40" s="668">
        <v>356310</v>
      </c>
      <c r="DE40" s="660"/>
      <c r="DF40" s="660"/>
      <c r="DG40" s="660"/>
      <c r="DH40" s="660"/>
      <c r="DI40" s="660"/>
      <c r="DJ40" s="660"/>
      <c r="DK40" s="661"/>
      <c r="DL40" s="668" t="s">
        <v>179</v>
      </c>
      <c r="DM40" s="660"/>
      <c r="DN40" s="660"/>
      <c r="DO40" s="660"/>
      <c r="DP40" s="660"/>
      <c r="DQ40" s="660"/>
      <c r="DR40" s="660"/>
      <c r="DS40" s="660"/>
      <c r="DT40" s="660"/>
      <c r="DU40" s="660"/>
      <c r="DV40" s="661"/>
      <c r="DW40" s="664" t="s">
        <v>179</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14811289</v>
      </c>
      <c r="S41" s="732"/>
      <c r="T41" s="732"/>
      <c r="U41" s="732"/>
      <c r="V41" s="732"/>
      <c r="W41" s="732"/>
      <c r="X41" s="732"/>
      <c r="Y41" s="736"/>
      <c r="Z41" s="737">
        <v>100</v>
      </c>
      <c r="AA41" s="737"/>
      <c r="AB41" s="737"/>
      <c r="AC41" s="737"/>
      <c r="AD41" s="738">
        <v>7689551</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237599</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179</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179</v>
      </c>
      <c r="CS41" s="691"/>
      <c r="CT41" s="691"/>
      <c r="CU41" s="691"/>
      <c r="CV41" s="691"/>
      <c r="CW41" s="691"/>
      <c r="CX41" s="691"/>
      <c r="CY41" s="692"/>
      <c r="CZ41" s="664" t="s">
        <v>179</v>
      </c>
      <c r="DA41" s="689"/>
      <c r="DB41" s="689"/>
      <c r="DC41" s="693"/>
      <c r="DD41" s="668" t="s">
        <v>235</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354</v>
      </c>
      <c r="AR42" s="729"/>
      <c r="AS42" s="729"/>
      <c r="AT42" s="729"/>
      <c r="AU42" s="729"/>
      <c r="AV42" s="729"/>
      <c r="AW42" s="729"/>
      <c r="AX42" s="729"/>
      <c r="AY42" s="730"/>
      <c r="AZ42" s="731">
        <v>763280</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314</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1107636</v>
      </c>
      <c r="CS42" s="691"/>
      <c r="CT42" s="691"/>
      <c r="CU42" s="691"/>
      <c r="CV42" s="691"/>
      <c r="CW42" s="691"/>
      <c r="CX42" s="691"/>
      <c r="CY42" s="692"/>
      <c r="CZ42" s="664">
        <v>8</v>
      </c>
      <c r="DA42" s="689"/>
      <c r="DB42" s="689"/>
      <c r="DC42" s="693"/>
      <c r="DD42" s="668">
        <v>390244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357</v>
      </c>
      <c r="CD43" s="656" t="s">
        <v>358</v>
      </c>
      <c r="CE43" s="657"/>
      <c r="CF43" s="657"/>
      <c r="CG43" s="657"/>
      <c r="CH43" s="657"/>
      <c r="CI43" s="657"/>
      <c r="CJ43" s="657"/>
      <c r="CK43" s="657"/>
      <c r="CL43" s="657"/>
      <c r="CM43" s="657"/>
      <c r="CN43" s="657"/>
      <c r="CO43" s="657"/>
      <c r="CP43" s="657"/>
      <c r="CQ43" s="658"/>
      <c r="CR43" s="659">
        <v>27306</v>
      </c>
      <c r="CS43" s="691"/>
      <c r="CT43" s="691"/>
      <c r="CU43" s="691"/>
      <c r="CV43" s="691"/>
      <c r="CW43" s="691"/>
      <c r="CX43" s="691"/>
      <c r="CY43" s="692"/>
      <c r="CZ43" s="664">
        <v>0.2</v>
      </c>
      <c r="DA43" s="689"/>
      <c r="DB43" s="689"/>
      <c r="DC43" s="693"/>
      <c r="DD43" s="668">
        <v>27306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360</v>
      </c>
      <c r="CG44" s="657"/>
      <c r="CH44" s="657"/>
      <c r="CI44" s="657"/>
      <c r="CJ44" s="657"/>
      <c r="CK44" s="657"/>
      <c r="CL44" s="657"/>
      <c r="CM44" s="657"/>
      <c r="CN44" s="657"/>
      <c r="CO44" s="657"/>
      <c r="CP44" s="657"/>
      <c r="CQ44" s="658"/>
      <c r="CR44" s="659">
        <v>1107636</v>
      </c>
      <c r="CS44" s="660"/>
      <c r="CT44" s="660"/>
      <c r="CU44" s="660"/>
      <c r="CV44" s="660"/>
      <c r="CW44" s="660"/>
      <c r="CX44" s="660"/>
      <c r="CY44" s="661"/>
      <c r="CZ44" s="664">
        <v>8</v>
      </c>
      <c r="DA44" s="665"/>
      <c r="DB44" s="665"/>
      <c r="DC44" s="671"/>
      <c r="DD44" s="668">
        <v>390244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386616</v>
      </c>
      <c r="CS45" s="691"/>
      <c r="CT45" s="691"/>
      <c r="CU45" s="691"/>
      <c r="CV45" s="691"/>
      <c r="CW45" s="691"/>
      <c r="CX45" s="691"/>
      <c r="CY45" s="692"/>
      <c r="CZ45" s="664">
        <v>2.8</v>
      </c>
      <c r="DA45" s="689"/>
      <c r="DB45" s="689"/>
      <c r="DC45" s="693"/>
      <c r="DD45" s="668">
        <v>19458</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363</v>
      </c>
      <c r="CG46" s="657"/>
      <c r="CH46" s="657"/>
      <c r="CI46" s="657"/>
      <c r="CJ46" s="657"/>
      <c r="CK46" s="657"/>
      <c r="CL46" s="657"/>
      <c r="CM46" s="657"/>
      <c r="CN46" s="657"/>
      <c r="CO46" s="657"/>
      <c r="CP46" s="657"/>
      <c r="CQ46" s="658"/>
      <c r="CR46" s="659">
        <v>660261</v>
      </c>
      <c r="CS46" s="660"/>
      <c r="CT46" s="660"/>
      <c r="CU46" s="660"/>
      <c r="CV46" s="660"/>
      <c r="CW46" s="660"/>
      <c r="CX46" s="660"/>
      <c r="CY46" s="661"/>
      <c r="CZ46" s="664">
        <v>4.8</v>
      </c>
      <c r="DA46" s="665"/>
      <c r="DB46" s="665"/>
      <c r="DC46" s="671"/>
      <c r="DD46" s="668">
        <v>368243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364</v>
      </c>
      <c r="CG47" s="657"/>
      <c r="CH47" s="657"/>
      <c r="CI47" s="657"/>
      <c r="CJ47" s="657"/>
      <c r="CK47" s="657"/>
      <c r="CL47" s="657"/>
      <c r="CM47" s="657"/>
      <c r="CN47" s="657"/>
      <c r="CO47" s="657"/>
      <c r="CP47" s="657"/>
      <c r="CQ47" s="658"/>
      <c r="CR47" s="659" t="s">
        <v>179</v>
      </c>
      <c r="CS47" s="691"/>
      <c r="CT47" s="691"/>
      <c r="CU47" s="691"/>
      <c r="CV47" s="691"/>
      <c r="CW47" s="691"/>
      <c r="CX47" s="691"/>
      <c r="CY47" s="692"/>
      <c r="CZ47" s="664" t="s">
        <v>179</v>
      </c>
      <c r="DA47" s="689"/>
      <c r="DB47" s="689"/>
      <c r="DC47" s="693"/>
      <c r="DD47" s="668" t="s">
        <v>235</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365</v>
      </c>
      <c r="CG48" s="657"/>
      <c r="CH48" s="657"/>
      <c r="CI48" s="657"/>
      <c r="CJ48" s="657"/>
      <c r="CK48" s="657"/>
      <c r="CL48" s="657"/>
      <c r="CM48" s="657"/>
      <c r="CN48" s="657"/>
      <c r="CO48" s="657"/>
      <c r="CP48" s="657"/>
      <c r="CQ48" s="658"/>
      <c r="CR48" s="659" t="s">
        <v>179</v>
      </c>
      <c r="CS48" s="660"/>
      <c r="CT48" s="660"/>
      <c r="CU48" s="660"/>
      <c r="CV48" s="660"/>
      <c r="CW48" s="660"/>
      <c r="CX48" s="660"/>
      <c r="CY48" s="661"/>
      <c r="CZ48" s="664" t="s">
        <v>235</v>
      </c>
      <c r="DA48" s="665"/>
      <c r="DB48" s="665"/>
      <c r="DC48" s="671"/>
      <c r="DD48" s="668" t="s">
        <v>235</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366</v>
      </c>
      <c r="CE49" s="681"/>
      <c r="CF49" s="681"/>
      <c r="CG49" s="681"/>
      <c r="CH49" s="681"/>
      <c r="CI49" s="681"/>
      <c r="CJ49" s="681"/>
      <c r="CK49" s="681"/>
      <c r="CL49" s="681"/>
      <c r="CM49" s="681"/>
      <c r="CN49" s="681"/>
      <c r="CO49" s="681"/>
      <c r="CP49" s="681"/>
      <c r="CQ49" s="682"/>
      <c r="CR49" s="731">
        <v>13783106</v>
      </c>
      <c r="CS49" s="718"/>
      <c r="CT49" s="718"/>
      <c r="CU49" s="718"/>
      <c r="CV49" s="718"/>
      <c r="CW49" s="718"/>
      <c r="CX49" s="718"/>
      <c r="CY49" s="747"/>
      <c r="CZ49" s="739">
        <v>100</v>
      </c>
      <c r="DA49" s="748"/>
      <c r="DB49" s="748"/>
      <c r="DC49" s="749"/>
      <c r="DD49" s="750">
        <v>9224472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rsY7xqrsEiBh0uEzU3WWFoU+RNbgQM1wedmHNjVeFLQ6CQn7myDzyu6tujFHCqukjn5qVUlkDgk0CWT5RNr6jg==" saltValue="QGyr8BoH4pJXNCOvi38iI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389</v>
      </c>
      <c r="C7" s="786"/>
      <c r="D7" s="786"/>
      <c r="E7" s="786"/>
      <c r="F7" s="786"/>
      <c r="G7" s="786"/>
      <c r="H7" s="786"/>
      <c r="I7" s="786"/>
      <c r="J7" s="786"/>
      <c r="K7" s="786"/>
      <c r="L7" s="786"/>
      <c r="M7" s="786"/>
      <c r="N7" s="786"/>
      <c r="O7" s="786"/>
      <c r="P7" s="787"/>
      <c r="Q7" s="788">
        <v>14811</v>
      </c>
      <c r="R7" s="789"/>
      <c r="S7" s="789"/>
      <c r="T7" s="789"/>
      <c r="U7" s="789"/>
      <c r="V7" s="789">
        <v>13783</v>
      </c>
      <c r="W7" s="789"/>
      <c r="X7" s="789"/>
      <c r="Y7" s="789"/>
      <c r="Z7" s="789"/>
      <c r="AA7" s="789">
        <v>1028</v>
      </c>
      <c r="AB7" s="789"/>
      <c r="AC7" s="789"/>
      <c r="AD7" s="789"/>
      <c r="AE7" s="790"/>
      <c r="AF7" s="791">
        <v>983</v>
      </c>
      <c r="AG7" s="792"/>
      <c r="AH7" s="792"/>
      <c r="AI7" s="792"/>
      <c r="AJ7" s="793"/>
      <c r="AK7" s="794"/>
      <c r="AL7" s="795"/>
      <c r="AM7" s="795"/>
      <c r="AN7" s="795"/>
      <c r="AO7" s="795"/>
      <c r="AP7" s="795">
        <v>10538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584</v>
      </c>
      <c r="BT7" s="783"/>
      <c r="BU7" s="783"/>
      <c r="BV7" s="783"/>
      <c r="BW7" s="783"/>
      <c r="BX7" s="783"/>
      <c r="BY7" s="783"/>
      <c r="BZ7" s="783"/>
      <c r="CA7" s="783"/>
      <c r="CB7" s="783"/>
      <c r="CC7" s="783"/>
      <c r="CD7" s="783"/>
      <c r="CE7" s="783"/>
      <c r="CF7" s="783"/>
      <c r="CG7" s="798"/>
      <c r="CH7" s="779">
        <v>0</v>
      </c>
      <c r="CI7" s="780"/>
      <c r="CJ7" s="780"/>
      <c r="CK7" s="780"/>
      <c r="CL7" s="781"/>
      <c r="CM7" s="779">
        <v>31</v>
      </c>
      <c r="CN7" s="780"/>
      <c r="CO7" s="780"/>
      <c r="CP7" s="780"/>
      <c r="CQ7" s="781"/>
      <c r="CR7" s="779">
        <v>20</v>
      </c>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585</v>
      </c>
      <c r="BT8" s="810"/>
      <c r="BU8" s="810"/>
      <c r="BV8" s="810"/>
      <c r="BW8" s="810"/>
      <c r="BX8" s="810"/>
      <c r="BY8" s="810"/>
      <c r="BZ8" s="810"/>
      <c r="CA8" s="810"/>
      <c r="CB8" s="810"/>
      <c r="CC8" s="810"/>
      <c r="CD8" s="810"/>
      <c r="CE8" s="810"/>
      <c r="CF8" s="810"/>
      <c r="CG8" s="811"/>
      <c r="CH8" s="812">
        <v>29</v>
      </c>
      <c r="CI8" s="813"/>
      <c r="CJ8" s="813"/>
      <c r="CK8" s="813"/>
      <c r="CL8" s="814"/>
      <c r="CM8" s="812">
        <v>297</v>
      </c>
      <c r="CN8" s="813"/>
      <c r="CO8" s="813"/>
      <c r="CP8" s="813"/>
      <c r="CQ8" s="814"/>
      <c r="CR8" s="812">
        <v>13</v>
      </c>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391</v>
      </c>
      <c r="B23" s="825" t="s">
        <v>392</v>
      </c>
      <c r="C23" s="826"/>
      <c r="D23" s="826"/>
      <c r="E23" s="826"/>
      <c r="F23" s="826"/>
      <c r="G23" s="826"/>
      <c r="H23" s="826"/>
      <c r="I23" s="826"/>
      <c r="J23" s="826"/>
      <c r="K23" s="826"/>
      <c r="L23" s="826"/>
      <c r="M23" s="826"/>
      <c r="N23" s="826"/>
      <c r="O23" s="826"/>
      <c r="P23" s="827"/>
      <c r="Q23" s="828">
        <v>14811</v>
      </c>
      <c r="R23" s="829"/>
      <c r="S23" s="829"/>
      <c r="T23" s="829"/>
      <c r="U23" s="829"/>
      <c r="V23" s="829">
        <v>13783</v>
      </c>
      <c r="W23" s="829"/>
      <c r="X23" s="829"/>
      <c r="Y23" s="829"/>
      <c r="Z23" s="829"/>
      <c r="AA23" s="829">
        <v>1028</v>
      </c>
      <c r="AB23" s="829"/>
      <c r="AC23" s="829"/>
      <c r="AD23" s="829"/>
      <c r="AE23" s="830"/>
      <c r="AF23" s="831">
        <v>983</v>
      </c>
      <c r="AG23" s="829"/>
      <c r="AH23" s="829"/>
      <c r="AI23" s="829"/>
      <c r="AJ23" s="832"/>
      <c r="AK23" s="833"/>
      <c r="AL23" s="834"/>
      <c r="AM23" s="834"/>
      <c r="AN23" s="834"/>
      <c r="AO23" s="834"/>
      <c r="AP23" s="829">
        <v>10538</v>
      </c>
      <c r="AQ23" s="829"/>
      <c r="AR23" s="829"/>
      <c r="AS23" s="829"/>
      <c r="AT23" s="829"/>
      <c r="AU23" s="845"/>
      <c r="AV23" s="845"/>
      <c r="AW23" s="845"/>
      <c r="AX23" s="845"/>
      <c r="AY23" s="846"/>
      <c r="AZ23" s="847" t="s">
        <v>393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404</v>
      </c>
      <c r="C28" s="786"/>
      <c r="D28" s="786"/>
      <c r="E28" s="786"/>
      <c r="F28" s="786"/>
      <c r="G28" s="786"/>
      <c r="H28" s="786"/>
      <c r="I28" s="786"/>
      <c r="J28" s="786"/>
      <c r="K28" s="786"/>
      <c r="L28" s="786"/>
      <c r="M28" s="786"/>
      <c r="N28" s="786"/>
      <c r="O28" s="786"/>
      <c r="P28" s="787"/>
      <c r="Q28" s="858">
        <v>3075</v>
      </c>
      <c r="R28" s="859"/>
      <c r="S28" s="859"/>
      <c r="T28" s="859"/>
      <c r="U28" s="859"/>
      <c r="V28" s="859">
        <v>2997</v>
      </c>
      <c r="W28" s="859"/>
      <c r="X28" s="859"/>
      <c r="Y28" s="859"/>
      <c r="Z28" s="859"/>
      <c r="AA28" s="859">
        <v>78</v>
      </c>
      <c r="AB28" s="859"/>
      <c r="AC28" s="859"/>
      <c r="AD28" s="859"/>
      <c r="AE28" s="860"/>
      <c r="AF28" s="861">
        <v>78</v>
      </c>
      <c r="AG28" s="859"/>
      <c r="AH28" s="859"/>
      <c r="AI28" s="859"/>
      <c r="AJ28" s="862"/>
      <c r="AK28" s="863"/>
      <c r="AL28" s="864"/>
      <c r="AM28" s="864"/>
      <c r="AN28" s="864"/>
      <c r="AO28" s="864"/>
      <c r="AP28" s="864"/>
      <c r="AQ28" s="864"/>
      <c r="AR28" s="864"/>
      <c r="AS28" s="864"/>
      <c r="AT28" s="864"/>
      <c r="AU28" s="864"/>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405</v>
      </c>
      <c r="C29" s="817"/>
      <c r="D29" s="817"/>
      <c r="E29" s="817"/>
      <c r="F29" s="817"/>
      <c r="G29" s="817"/>
      <c r="H29" s="817"/>
      <c r="I29" s="817"/>
      <c r="J29" s="817"/>
      <c r="K29" s="817"/>
      <c r="L29" s="817"/>
      <c r="M29" s="817"/>
      <c r="N29" s="817"/>
      <c r="O29" s="817"/>
      <c r="P29" s="818"/>
      <c r="Q29" s="819">
        <v>2277</v>
      </c>
      <c r="R29" s="820"/>
      <c r="S29" s="820"/>
      <c r="T29" s="820"/>
      <c r="U29" s="820"/>
      <c r="V29" s="820">
        <v>2200</v>
      </c>
      <c r="W29" s="820"/>
      <c r="X29" s="820"/>
      <c r="Y29" s="820"/>
      <c r="Z29" s="820"/>
      <c r="AA29" s="820">
        <v>77</v>
      </c>
      <c r="AB29" s="820"/>
      <c r="AC29" s="820"/>
      <c r="AD29" s="820"/>
      <c r="AE29" s="821"/>
      <c r="AF29" s="822">
        <v>77</v>
      </c>
      <c r="AG29" s="823"/>
      <c r="AH29" s="823"/>
      <c r="AI29" s="823"/>
      <c r="AJ29" s="824"/>
      <c r="AK29" s="870"/>
      <c r="AL29" s="866"/>
      <c r="AM29" s="866"/>
      <c r="AN29" s="866"/>
      <c r="AO29" s="866"/>
      <c r="AP29" s="866"/>
      <c r="AQ29" s="866"/>
      <c r="AR29" s="866"/>
      <c r="AS29" s="866"/>
      <c r="AT29" s="866"/>
      <c r="AU29" s="866"/>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406</v>
      </c>
      <c r="C30" s="817"/>
      <c r="D30" s="817"/>
      <c r="E30" s="817"/>
      <c r="F30" s="817"/>
      <c r="G30" s="817"/>
      <c r="H30" s="817"/>
      <c r="I30" s="817"/>
      <c r="J30" s="817"/>
      <c r="K30" s="817"/>
      <c r="L30" s="817"/>
      <c r="M30" s="817"/>
      <c r="N30" s="817"/>
      <c r="O30" s="817"/>
      <c r="P30" s="818"/>
      <c r="Q30" s="819">
        <v>375</v>
      </c>
      <c r="R30" s="820"/>
      <c r="S30" s="820"/>
      <c r="T30" s="820"/>
      <c r="U30" s="820"/>
      <c r="V30" s="820">
        <v>374</v>
      </c>
      <c r="W30" s="820"/>
      <c r="X30" s="820"/>
      <c r="Y30" s="820"/>
      <c r="Z30" s="820"/>
      <c r="AA30" s="820">
        <v>2</v>
      </c>
      <c r="AB30" s="820"/>
      <c r="AC30" s="820"/>
      <c r="AD30" s="820"/>
      <c r="AE30" s="821"/>
      <c r="AF30" s="822">
        <v>2</v>
      </c>
      <c r="AG30" s="823"/>
      <c r="AH30" s="823"/>
      <c r="AI30" s="823"/>
      <c r="AJ30" s="824"/>
      <c r="AK30" s="870"/>
      <c r="AL30" s="866"/>
      <c r="AM30" s="866"/>
      <c r="AN30" s="866"/>
      <c r="AO30" s="866"/>
      <c r="AP30" s="866"/>
      <c r="AQ30" s="866"/>
      <c r="AR30" s="866"/>
      <c r="AS30" s="866"/>
      <c r="AT30" s="866"/>
      <c r="AU30" s="866"/>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407</v>
      </c>
      <c r="C31" s="817"/>
      <c r="D31" s="817"/>
      <c r="E31" s="817"/>
      <c r="F31" s="817"/>
      <c r="G31" s="817"/>
      <c r="H31" s="817"/>
      <c r="I31" s="817"/>
      <c r="J31" s="817"/>
      <c r="K31" s="817"/>
      <c r="L31" s="817"/>
      <c r="M31" s="817"/>
      <c r="N31" s="817"/>
      <c r="O31" s="817"/>
      <c r="P31" s="818"/>
      <c r="Q31" s="819">
        <v>1298</v>
      </c>
      <c r="R31" s="820"/>
      <c r="S31" s="820"/>
      <c r="T31" s="820"/>
      <c r="U31" s="820"/>
      <c r="V31" s="820">
        <v>1257</v>
      </c>
      <c r="W31" s="820"/>
      <c r="X31" s="820"/>
      <c r="Y31" s="820"/>
      <c r="Z31" s="820"/>
      <c r="AA31" s="820">
        <v>40</v>
      </c>
      <c r="AB31" s="820"/>
      <c r="AC31" s="820"/>
      <c r="AD31" s="820"/>
      <c r="AE31" s="821"/>
      <c r="AF31" s="822">
        <v>304</v>
      </c>
      <c r="AG31" s="823"/>
      <c r="AH31" s="823"/>
      <c r="AI31" s="823"/>
      <c r="AJ31" s="824"/>
      <c r="AK31" s="870"/>
      <c r="AL31" s="866"/>
      <c r="AM31" s="866"/>
      <c r="AN31" s="866"/>
      <c r="AO31" s="866"/>
      <c r="AP31" s="866">
        <v>6662</v>
      </c>
      <c r="AQ31" s="866"/>
      <c r="AR31" s="866"/>
      <c r="AS31" s="866"/>
      <c r="AT31" s="866"/>
      <c r="AU31" s="866">
        <v>6016</v>
      </c>
      <c r="AV31" s="866"/>
      <c r="AW31" s="866"/>
      <c r="AX31" s="866"/>
      <c r="AY31" s="866"/>
      <c r="AZ31" s="867"/>
      <c r="BA31" s="867"/>
      <c r="BB31" s="867"/>
      <c r="BC31" s="867"/>
      <c r="BD31" s="867"/>
      <c r="BE31" s="868" t="s">
        <v>408</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409</v>
      </c>
      <c r="C32" s="817"/>
      <c r="D32" s="817"/>
      <c r="E32" s="817"/>
      <c r="F32" s="817"/>
      <c r="G32" s="817"/>
      <c r="H32" s="817"/>
      <c r="I32" s="817"/>
      <c r="J32" s="817"/>
      <c r="K32" s="817"/>
      <c r="L32" s="817"/>
      <c r="M32" s="817"/>
      <c r="N32" s="817"/>
      <c r="O32" s="817"/>
      <c r="P32" s="818"/>
      <c r="Q32" s="819">
        <v>711</v>
      </c>
      <c r="R32" s="820"/>
      <c r="S32" s="820"/>
      <c r="T32" s="820"/>
      <c r="U32" s="820"/>
      <c r="V32" s="820">
        <v>1413</v>
      </c>
      <c r="W32" s="820"/>
      <c r="X32" s="820"/>
      <c r="Y32" s="820"/>
      <c r="Z32" s="820"/>
      <c r="AA32" s="820">
        <v>-702</v>
      </c>
      <c r="AB32" s="820"/>
      <c r="AC32" s="820"/>
      <c r="AD32" s="820"/>
      <c r="AE32" s="821"/>
      <c r="AF32" s="822">
        <v>1186</v>
      </c>
      <c r="AG32" s="823"/>
      <c r="AH32" s="823"/>
      <c r="AI32" s="823"/>
      <c r="AJ32" s="824"/>
      <c r="AK32" s="870"/>
      <c r="AL32" s="866"/>
      <c r="AM32" s="866"/>
      <c r="AN32" s="866"/>
      <c r="AO32" s="866"/>
      <c r="AP32" s="866">
        <v>1217</v>
      </c>
      <c r="AQ32" s="866"/>
      <c r="AR32" s="866"/>
      <c r="AS32" s="866"/>
      <c r="AT32" s="866"/>
      <c r="AU32" s="866">
        <v>58</v>
      </c>
      <c r="AV32" s="866"/>
      <c r="AW32" s="866"/>
      <c r="AX32" s="866"/>
      <c r="AY32" s="866"/>
      <c r="AZ32" s="867"/>
      <c r="BA32" s="867"/>
      <c r="BB32" s="867"/>
      <c r="BC32" s="867"/>
      <c r="BD32" s="867"/>
      <c r="BE32" s="868" t="s">
        <v>408</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410</v>
      </c>
      <c r="C33" s="817"/>
      <c r="D33" s="817"/>
      <c r="E33" s="817"/>
      <c r="F33" s="817"/>
      <c r="G33" s="817"/>
      <c r="H33" s="817"/>
      <c r="I33" s="817"/>
      <c r="J33" s="817"/>
      <c r="K33" s="817"/>
      <c r="L33" s="817"/>
      <c r="M33" s="817"/>
      <c r="N33" s="817"/>
      <c r="O33" s="817"/>
      <c r="P33" s="818"/>
      <c r="Q33" s="819">
        <v>15</v>
      </c>
      <c r="R33" s="820"/>
      <c r="S33" s="820"/>
      <c r="T33" s="820"/>
      <c r="U33" s="820"/>
      <c r="V33" s="820">
        <v>11</v>
      </c>
      <c r="W33" s="820"/>
      <c r="X33" s="820"/>
      <c r="Y33" s="820"/>
      <c r="Z33" s="820"/>
      <c r="AA33" s="820">
        <v>4</v>
      </c>
      <c r="AB33" s="820"/>
      <c r="AC33" s="820"/>
      <c r="AD33" s="820"/>
      <c r="AE33" s="821"/>
      <c r="AF33" s="822">
        <v>114</v>
      </c>
      <c r="AG33" s="823"/>
      <c r="AH33" s="823"/>
      <c r="AI33" s="823"/>
      <c r="AJ33" s="824"/>
      <c r="AK33" s="870"/>
      <c r="AL33" s="866"/>
      <c r="AM33" s="866"/>
      <c r="AN33" s="866"/>
      <c r="AO33" s="866"/>
      <c r="AP33" s="866">
        <v>28</v>
      </c>
      <c r="AQ33" s="866"/>
      <c r="AR33" s="866"/>
      <c r="AS33" s="866"/>
      <c r="AT33" s="866"/>
      <c r="AU33" s="866"/>
      <c r="AV33" s="866"/>
      <c r="AW33" s="866"/>
      <c r="AX33" s="866"/>
      <c r="AY33" s="866"/>
      <c r="AZ33" s="867"/>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391</v>
      </c>
      <c r="B63" s="825" t="s">
        <v>413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1761</v>
      </c>
      <c r="AG63" s="880"/>
      <c r="AH63" s="880"/>
      <c r="AI63" s="880"/>
      <c r="AJ63" s="881"/>
      <c r="AK63" s="882"/>
      <c r="AL63" s="877"/>
      <c r="AM63" s="877"/>
      <c r="AN63" s="877"/>
      <c r="AO63" s="877"/>
      <c r="AP63" s="880">
        <v>7907</v>
      </c>
      <c r="AQ63" s="880"/>
      <c r="AR63" s="880"/>
      <c r="AS63" s="880"/>
      <c r="AT63" s="880"/>
      <c r="AU63" s="880">
        <v>6074</v>
      </c>
      <c r="AV63" s="880"/>
      <c r="AW63" s="880"/>
      <c r="AX63" s="880"/>
      <c r="AY63" s="880"/>
      <c r="AZ63" s="884"/>
      <c r="BA63" s="884"/>
      <c r="BB63" s="884"/>
      <c r="BC63" s="884"/>
      <c r="BD63" s="884"/>
      <c r="BE63" s="885"/>
      <c r="BF63" s="885"/>
      <c r="BG63" s="885"/>
      <c r="BH63" s="885"/>
      <c r="BI63" s="886"/>
      <c r="BJ63" s="887" t="s">
        <v>179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415</v>
      </c>
      <c r="B66" s="764"/>
      <c r="C66" s="764"/>
      <c r="D66" s="764"/>
      <c r="E66" s="764"/>
      <c r="F66" s="764"/>
      <c r="G66" s="764"/>
      <c r="H66" s="764"/>
      <c r="I66" s="764"/>
      <c r="J66" s="764"/>
      <c r="K66" s="764"/>
      <c r="L66" s="764"/>
      <c r="M66" s="764"/>
      <c r="N66" s="764"/>
      <c r="O66" s="764"/>
      <c r="P66" s="765"/>
      <c r="Q66" s="769" t="s">
        <v>396</v>
      </c>
      <c r="R66" s="770"/>
      <c r="S66" s="770"/>
      <c r="T66" s="770"/>
      <c r="U66" s="771"/>
      <c r="V66" s="769" t="s">
        <v>397</v>
      </c>
      <c r="W66" s="770"/>
      <c r="X66" s="770"/>
      <c r="Y66" s="770"/>
      <c r="Z66" s="771"/>
      <c r="AA66" s="769" t="s">
        <v>398</v>
      </c>
      <c r="AB66" s="770"/>
      <c r="AC66" s="770"/>
      <c r="AD66" s="770"/>
      <c r="AE66" s="771"/>
      <c r="AF66" s="890" t="s">
        <v>399</v>
      </c>
      <c r="AG66" s="851"/>
      <c r="AH66" s="851"/>
      <c r="AI66" s="851"/>
      <c r="AJ66" s="891"/>
      <c r="AK66" s="769" t="s">
        <v>400</v>
      </c>
      <c r="AL66" s="764"/>
      <c r="AM66" s="764"/>
      <c r="AN66" s="764"/>
      <c r="AO66" s="765"/>
      <c r="AP66" s="769" t="s">
        <v>416</v>
      </c>
      <c r="AQ66" s="770"/>
      <c r="AR66" s="770"/>
      <c r="AS66" s="770"/>
      <c r="AT66" s="771"/>
      <c r="AU66" s="769" t="s">
        <v>417</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574</v>
      </c>
      <c r="C68" s="906"/>
      <c r="D68" s="906"/>
      <c r="E68" s="906"/>
      <c r="F68" s="906"/>
      <c r="G68" s="906"/>
      <c r="H68" s="906"/>
      <c r="I68" s="906"/>
      <c r="J68" s="906"/>
      <c r="K68" s="906"/>
      <c r="L68" s="906"/>
      <c r="M68" s="906"/>
      <c r="N68" s="906"/>
      <c r="O68" s="906"/>
      <c r="P68" s="907"/>
      <c r="Q68" s="908">
        <v>55</v>
      </c>
      <c r="R68" s="902" t="str">
        <f>IF('[1]計数資料（千円単）'!R68=0,"-",ROUND('[1]計数資料（千円単）'!R68/1000,0))</f>
        <v>-</v>
      </c>
      <c r="S68" s="902" t="str">
        <f>IF('[1]計数資料（千円単）'!S68=0,"-",ROUND('[1]計数資料（千円単）'!S68/1000,0))</f>
        <v>-</v>
      </c>
      <c r="T68" s="902" t="str">
        <f>IF('[1]計数資料（千円単）'!T68=0,"-",ROUND('[1]計数資料（千円単）'!T68/1000,0))</f>
        <v>-</v>
      </c>
      <c r="U68" s="902" t="str">
        <f>IF('[1]計数資料（千円単）'!U68=0,"-",ROUND('[1]計数資料（千円単）'!U68/1000,0))</f>
        <v>-</v>
      </c>
      <c r="V68" s="902">
        <v>51</v>
      </c>
      <c r="W68" s="902" t="str">
        <f>IF('[1]計数資料（千円単）'!W68=0,"-",ROUND('[1]計数資料（千円単）'!W68/1000,0))</f>
        <v>-</v>
      </c>
      <c r="X68" s="902" t="str">
        <f>IF('[1]計数資料（千円単）'!X68=0,"-",ROUND('[1]計数資料（千円単）'!X68/1000,0))</f>
        <v>-</v>
      </c>
      <c r="Y68" s="902" t="str">
        <f>IF('[1]計数資料（千円単）'!Y68=0,"-",ROUND('[1]計数資料（千円単）'!Y68/1000,0))</f>
        <v>-</v>
      </c>
      <c r="Z68" s="902" t="str">
        <f>IF('[1]計数資料（千円単）'!Z68=0,"-",ROUND('[1]計数資料（千円単）'!Z68/1000,0))</f>
        <v>-</v>
      </c>
      <c r="AA68" s="902">
        <v>4</v>
      </c>
      <c r="AB68" s="902" t="str">
        <f>IF('[1]計数資料（千円単）'!AB68=0,"-",ROUND('[1]計数資料（千円単）'!AB68/1000,0))</f>
        <v>-</v>
      </c>
      <c r="AC68" s="902" t="str">
        <f>IF('[1]計数資料（千円単）'!AC68=0,"-",ROUND('[1]計数資料（千円単）'!AC68/1000,0))</f>
        <v>-</v>
      </c>
      <c r="AD68" s="902" t="str">
        <f>IF('[1]計数資料（千円単）'!AD68=0,"-",ROUND('[1]計数資料（千円単）'!AD68/1000,0))</f>
        <v>-</v>
      </c>
      <c r="AE68" s="902" t="str">
        <f>IF('[1]計数資料（千円単）'!AE68=0,"-",ROUND('[1]計数資料（千円単）'!AE68/1000,0))</f>
        <v>-</v>
      </c>
      <c r="AF68" s="902">
        <v>4</v>
      </c>
      <c r="AG68" s="902" t="str">
        <f>IF('[1]計数資料（千円単）'!AG68=0,"-",ROUND('[1]計数資料（千円単）'!AG68/1000,0))</f>
        <v>-</v>
      </c>
      <c r="AH68" s="902" t="str">
        <f>IF('[1]計数資料（千円単）'!AH68=0,"-",ROUND('[1]計数資料（千円単）'!AH68/1000,0))</f>
        <v>-</v>
      </c>
      <c r="AI68" s="902" t="str">
        <f>IF('[1]計数資料（千円単）'!AI68=0,"-",ROUND('[1]計数資料（千円単）'!AI68/1000,0))</f>
        <v>-</v>
      </c>
      <c r="AJ68" s="902" t="str">
        <f>IF('[1]計数資料（千円単）'!AJ68=0,"-",ROUND('[1]計数資料（千円単）'!AJ68/1000,0))</f>
        <v>-</v>
      </c>
      <c r="AK68" s="902"/>
      <c r="AL68" s="902"/>
      <c r="AM68" s="902"/>
      <c r="AN68" s="902"/>
      <c r="AO68" s="902"/>
      <c r="AP68" s="902"/>
      <c r="AQ68" s="902"/>
      <c r="AR68" s="902"/>
      <c r="AS68" s="902"/>
      <c r="AT68" s="902"/>
      <c r="AU68" s="902"/>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575</v>
      </c>
      <c r="C69" s="910"/>
      <c r="D69" s="910"/>
      <c r="E69" s="910"/>
      <c r="F69" s="910"/>
      <c r="G69" s="910"/>
      <c r="H69" s="910"/>
      <c r="I69" s="910"/>
      <c r="J69" s="910"/>
      <c r="K69" s="910"/>
      <c r="L69" s="910"/>
      <c r="M69" s="910"/>
      <c r="N69" s="910"/>
      <c r="O69" s="910"/>
      <c r="P69" s="911"/>
      <c r="Q69" s="912">
        <v>188</v>
      </c>
      <c r="R69" s="866"/>
      <c r="S69" s="866"/>
      <c r="T69" s="866"/>
      <c r="U69" s="866"/>
      <c r="V69" s="866">
        <v>178</v>
      </c>
      <c r="W69" s="866"/>
      <c r="X69" s="866"/>
      <c r="Y69" s="866"/>
      <c r="Z69" s="866"/>
      <c r="AA69" s="866">
        <v>10</v>
      </c>
      <c r="AB69" s="866"/>
      <c r="AC69" s="866"/>
      <c r="AD69" s="866"/>
      <c r="AE69" s="866"/>
      <c r="AF69" s="866">
        <v>10</v>
      </c>
      <c r="AG69" s="866"/>
      <c r="AH69" s="866"/>
      <c r="AI69" s="866"/>
      <c r="AJ69" s="866"/>
      <c r="AK69" s="866"/>
      <c r="AL69" s="866"/>
      <c r="AM69" s="866"/>
      <c r="AN69" s="866"/>
      <c r="AO69" s="866"/>
      <c r="AP69" s="866"/>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576</v>
      </c>
      <c r="C70" s="910"/>
      <c r="D70" s="910"/>
      <c r="E70" s="910"/>
      <c r="F70" s="910"/>
      <c r="G70" s="910"/>
      <c r="H70" s="910"/>
      <c r="I70" s="910"/>
      <c r="J70" s="910"/>
      <c r="K70" s="910"/>
      <c r="L70" s="910"/>
      <c r="M70" s="910"/>
      <c r="N70" s="910"/>
      <c r="O70" s="910"/>
      <c r="P70" s="911"/>
      <c r="Q70" s="912">
        <v>1907</v>
      </c>
      <c r="R70" s="866"/>
      <c r="S70" s="866"/>
      <c r="T70" s="866"/>
      <c r="U70" s="866"/>
      <c r="V70" s="866">
        <v>1852</v>
      </c>
      <c r="W70" s="866"/>
      <c r="X70" s="866"/>
      <c r="Y70" s="866"/>
      <c r="Z70" s="866"/>
      <c r="AA70" s="866">
        <v>55</v>
      </c>
      <c r="AB70" s="866"/>
      <c r="AC70" s="866"/>
      <c r="AD70" s="866"/>
      <c r="AE70" s="866"/>
      <c r="AF70" s="866">
        <v>55</v>
      </c>
      <c r="AG70" s="866"/>
      <c r="AH70" s="866"/>
      <c r="AI70" s="866"/>
      <c r="AJ70" s="866"/>
      <c r="AK70" s="866">
        <v>23</v>
      </c>
      <c r="AL70" s="866"/>
      <c r="AM70" s="866"/>
      <c r="AN70" s="866"/>
      <c r="AO70" s="866"/>
      <c r="AP70" s="866">
        <v>357</v>
      </c>
      <c r="AQ70" s="866"/>
      <c r="AR70" s="866"/>
      <c r="AS70" s="866"/>
      <c r="AT70" s="866"/>
      <c r="AU70" s="866">
        <v>91</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577</v>
      </c>
      <c r="C71" s="910"/>
      <c r="D71" s="910"/>
      <c r="E71" s="910"/>
      <c r="F71" s="910"/>
      <c r="G71" s="910"/>
      <c r="H71" s="910"/>
      <c r="I71" s="910"/>
      <c r="J71" s="910"/>
      <c r="K71" s="910"/>
      <c r="L71" s="910"/>
      <c r="M71" s="910"/>
      <c r="N71" s="910"/>
      <c r="O71" s="910"/>
      <c r="P71" s="911"/>
      <c r="Q71" s="912">
        <v>134</v>
      </c>
      <c r="R71" s="866"/>
      <c r="S71" s="866"/>
      <c r="T71" s="866"/>
      <c r="U71" s="866"/>
      <c r="V71" s="866">
        <v>115</v>
      </c>
      <c r="W71" s="866"/>
      <c r="X71" s="866"/>
      <c r="Y71" s="866"/>
      <c r="Z71" s="866"/>
      <c r="AA71" s="866">
        <v>18</v>
      </c>
      <c r="AB71" s="866"/>
      <c r="AC71" s="866"/>
      <c r="AD71" s="866"/>
      <c r="AE71" s="866"/>
      <c r="AF71" s="866">
        <v>18</v>
      </c>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578</v>
      </c>
      <c r="C72" s="910"/>
      <c r="D72" s="910"/>
      <c r="E72" s="910"/>
      <c r="F72" s="910"/>
      <c r="G72" s="910"/>
      <c r="H72" s="910"/>
      <c r="I72" s="910"/>
      <c r="J72" s="910"/>
      <c r="K72" s="910"/>
      <c r="L72" s="910"/>
      <c r="M72" s="910"/>
      <c r="N72" s="910"/>
      <c r="O72" s="910"/>
      <c r="P72" s="911"/>
      <c r="Q72" s="912">
        <v>50</v>
      </c>
      <c r="R72" s="866"/>
      <c r="S72" s="866"/>
      <c r="T72" s="866"/>
      <c r="U72" s="866"/>
      <c r="V72" s="866">
        <v>46</v>
      </c>
      <c r="W72" s="866"/>
      <c r="X72" s="866"/>
      <c r="Y72" s="866"/>
      <c r="Z72" s="866"/>
      <c r="AA72" s="866">
        <v>4</v>
      </c>
      <c r="AB72" s="866"/>
      <c r="AC72" s="866"/>
      <c r="AD72" s="866"/>
      <c r="AE72" s="866"/>
      <c r="AF72" s="866">
        <v>4</v>
      </c>
      <c r="AG72" s="866"/>
      <c r="AH72" s="866"/>
      <c r="AI72" s="866"/>
      <c r="AJ72" s="866"/>
      <c r="AK72" s="866">
        <v>2</v>
      </c>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579</v>
      </c>
      <c r="C73" s="910"/>
      <c r="D73" s="910"/>
      <c r="E73" s="910"/>
      <c r="F73" s="910"/>
      <c r="G73" s="910"/>
      <c r="H73" s="910"/>
      <c r="I73" s="910"/>
      <c r="J73" s="910"/>
      <c r="K73" s="910"/>
      <c r="L73" s="910"/>
      <c r="M73" s="910"/>
      <c r="N73" s="910"/>
      <c r="O73" s="910"/>
      <c r="P73" s="911"/>
      <c r="Q73" s="912">
        <v>16052</v>
      </c>
      <c r="R73" s="866"/>
      <c r="S73" s="866"/>
      <c r="T73" s="866"/>
      <c r="U73" s="866"/>
      <c r="V73" s="866">
        <v>16031</v>
      </c>
      <c r="W73" s="866"/>
      <c r="X73" s="866"/>
      <c r="Y73" s="866"/>
      <c r="Z73" s="866"/>
      <c r="AA73" s="866">
        <v>21</v>
      </c>
      <c r="AB73" s="866"/>
      <c r="AC73" s="866"/>
      <c r="AD73" s="866"/>
      <c r="AE73" s="866"/>
      <c r="AF73" s="866">
        <v>14</v>
      </c>
      <c r="AG73" s="866"/>
      <c r="AH73" s="866"/>
      <c r="AI73" s="866"/>
      <c r="AJ73" s="866"/>
      <c r="AK73" s="866">
        <v>113</v>
      </c>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580</v>
      </c>
      <c r="C74" s="910"/>
      <c r="D74" s="910"/>
      <c r="E74" s="910"/>
      <c r="F74" s="910"/>
      <c r="G74" s="910"/>
      <c r="H74" s="910"/>
      <c r="I74" s="910"/>
      <c r="J74" s="910"/>
      <c r="K74" s="910"/>
      <c r="L74" s="910"/>
      <c r="M74" s="910"/>
      <c r="N74" s="910"/>
      <c r="O74" s="910"/>
      <c r="P74" s="911"/>
      <c r="Q74" s="912">
        <v>88</v>
      </c>
      <c r="R74" s="866"/>
      <c r="S74" s="866"/>
      <c r="T74" s="866"/>
      <c r="U74" s="866"/>
      <c r="V74" s="866">
        <v>87</v>
      </c>
      <c r="W74" s="866"/>
      <c r="X74" s="866"/>
      <c r="Y74" s="866"/>
      <c r="Z74" s="866"/>
      <c r="AA74" s="866">
        <v>1</v>
      </c>
      <c r="AB74" s="866"/>
      <c r="AC74" s="866"/>
      <c r="AD74" s="866"/>
      <c r="AE74" s="866"/>
      <c r="AF74" s="866">
        <v>1</v>
      </c>
      <c r="AG74" s="866"/>
      <c r="AH74" s="866"/>
      <c r="AI74" s="866"/>
      <c r="AJ74" s="866"/>
      <c r="AK74" s="866">
        <v>8</v>
      </c>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581</v>
      </c>
      <c r="C75" s="910"/>
      <c r="D75" s="910"/>
      <c r="E75" s="910"/>
      <c r="F75" s="910"/>
      <c r="G75" s="910"/>
      <c r="H75" s="910"/>
      <c r="I75" s="910"/>
      <c r="J75" s="910"/>
      <c r="K75" s="910"/>
      <c r="L75" s="910"/>
      <c r="M75" s="910"/>
      <c r="N75" s="910"/>
      <c r="O75" s="910"/>
      <c r="P75" s="911"/>
      <c r="Q75" s="913">
        <v>468</v>
      </c>
      <c r="R75" s="914"/>
      <c r="S75" s="914"/>
      <c r="T75" s="914"/>
      <c r="U75" s="870"/>
      <c r="V75" s="915">
        <v>242</v>
      </c>
      <c r="W75" s="914"/>
      <c r="X75" s="914"/>
      <c r="Y75" s="914"/>
      <c r="Z75" s="870"/>
      <c r="AA75" s="915">
        <v>226</v>
      </c>
      <c r="AB75" s="914"/>
      <c r="AC75" s="914"/>
      <c r="AD75" s="914"/>
      <c r="AE75" s="870"/>
      <c r="AF75" s="915">
        <v>226</v>
      </c>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582</v>
      </c>
      <c r="C76" s="910"/>
      <c r="D76" s="910"/>
      <c r="E76" s="910"/>
      <c r="F76" s="910"/>
      <c r="G76" s="910"/>
      <c r="H76" s="910"/>
      <c r="I76" s="910"/>
      <c r="J76" s="910"/>
      <c r="K76" s="910"/>
      <c r="L76" s="910"/>
      <c r="M76" s="910"/>
      <c r="N76" s="910"/>
      <c r="O76" s="910"/>
      <c r="P76" s="911"/>
      <c r="Q76" s="913">
        <v>1041</v>
      </c>
      <c r="R76" s="914"/>
      <c r="S76" s="914"/>
      <c r="T76" s="914"/>
      <c r="U76" s="870"/>
      <c r="V76" s="915">
        <v>1037</v>
      </c>
      <c r="W76" s="914"/>
      <c r="X76" s="914"/>
      <c r="Y76" s="914"/>
      <c r="Z76" s="870"/>
      <c r="AA76" s="915">
        <v>4</v>
      </c>
      <c r="AB76" s="914"/>
      <c r="AC76" s="914"/>
      <c r="AD76" s="914"/>
      <c r="AE76" s="870"/>
      <c r="AF76" s="915">
        <v>4</v>
      </c>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583</v>
      </c>
      <c r="C77" s="910"/>
      <c r="D77" s="910"/>
      <c r="E77" s="910"/>
      <c r="F77" s="910"/>
      <c r="G77" s="910"/>
      <c r="H77" s="910"/>
      <c r="I77" s="910"/>
      <c r="J77" s="910"/>
      <c r="K77" s="910"/>
      <c r="L77" s="910"/>
      <c r="M77" s="910"/>
      <c r="N77" s="910"/>
      <c r="O77" s="910"/>
      <c r="P77" s="911"/>
      <c r="Q77" s="913">
        <v>368351</v>
      </c>
      <c r="R77" s="914"/>
      <c r="S77" s="914"/>
      <c r="T77" s="914"/>
      <c r="U77" s="870"/>
      <c r="V77" s="915">
        <v>355170</v>
      </c>
      <c r="W77" s="914"/>
      <c r="X77" s="914"/>
      <c r="Y77" s="914"/>
      <c r="Z77" s="870"/>
      <c r="AA77" s="915">
        <v>13181</v>
      </c>
      <c r="AB77" s="914"/>
      <c r="AC77" s="914"/>
      <c r="AD77" s="914"/>
      <c r="AE77" s="870"/>
      <c r="AF77" s="915">
        <v>13181</v>
      </c>
      <c r="AG77" s="914"/>
      <c r="AH77" s="914"/>
      <c r="AI77" s="914"/>
      <c r="AJ77" s="870"/>
      <c r="AK77" s="915">
        <v>2368</v>
      </c>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391</v>
      </c>
      <c r="B88" s="825" t="s">
        <v>418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13517</v>
      </c>
      <c r="AG88" s="880"/>
      <c r="AH88" s="880"/>
      <c r="AI88" s="880"/>
      <c r="AJ88" s="880"/>
      <c r="AK88" s="877"/>
      <c r="AL88" s="877"/>
      <c r="AM88" s="877"/>
      <c r="AN88" s="877"/>
      <c r="AO88" s="877"/>
      <c r="AP88" s="880">
        <v>357</v>
      </c>
      <c r="AQ88" s="880"/>
      <c r="AR88" s="880"/>
      <c r="AS88" s="880"/>
      <c r="AT88" s="880"/>
      <c r="AU88" s="880">
        <v>91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419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33</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427</v>
      </c>
      <c r="AB109" s="929"/>
      <c r="AC109" s="929"/>
      <c r="AD109" s="929"/>
      <c r="AE109" s="930"/>
      <c r="AF109" s="928" t="s">
        <v>428</v>
      </c>
      <c r="AG109" s="929"/>
      <c r="AH109" s="929"/>
      <c r="AI109" s="929"/>
      <c r="AJ109" s="930"/>
      <c r="AK109" s="928" t="s">
        <v>309</v>
      </c>
      <c r="AL109" s="929"/>
      <c r="AM109" s="929"/>
      <c r="AN109" s="929"/>
      <c r="AO109" s="930"/>
      <c r="AP109" s="928" t="s">
        <v>429</v>
      </c>
      <c r="AQ109" s="929"/>
      <c r="AR109" s="929"/>
      <c r="AS109" s="929"/>
      <c r="AT109" s="931"/>
      <c r="AU109" s="948" t="s">
        <v>426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427</v>
      </c>
      <c r="BR109" s="929"/>
      <c r="BS109" s="929"/>
      <c r="BT109" s="929"/>
      <c r="BU109" s="930"/>
      <c r="BV109" s="928" t="s">
        <v>428</v>
      </c>
      <c r="BW109" s="929"/>
      <c r="BX109" s="929"/>
      <c r="BY109" s="929"/>
      <c r="BZ109" s="930"/>
      <c r="CA109" s="928" t="s">
        <v>309</v>
      </c>
      <c r="CB109" s="929"/>
      <c r="CC109" s="929"/>
      <c r="CD109" s="929"/>
      <c r="CE109" s="930"/>
      <c r="CF109" s="949" t="s">
        <v>429</v>
      </c>
      <c r="CG109" s="949"/>
      <c r="CH109" s="949"/>
      <c r="CI109" s="949"/>
      <c r="CJ109" s="949"/>
      <c r="CK109" s="928" t="s">
        <v>430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427</v>
      </c>
      <c r="DH109" s="929"/>
      <c r="DI109" s="929"/>
      <c r="DJ109" s="929"/>
      <c r="DK109" s="930"/>
      <c r="DL109" s="928" t="s">
        <v>428</v>
      </c>
      <c r="DM109" s="929"/>
      <c r="DN109" s="929"/>
      <c r="DO109" s="929"/>
      <c r="DP109" s="930"/>
      <c r="DQ109" s="928" t="s">
        <v>309</v>
      </c>
      <c r="DR109" s="929"/>
      <c r="DS109" s="929"/>
      <c r="DT109" s="929"/>
      <c r="DU109" s="930"/>
      <c r="DV109" s="928" t="s">
        <v>429</v>
      </c>
      <c r="DW109" s="929"/>
      <c r="DX109" s="929"/>
      <c r="DY109" s="929"/>
      <c r="DZ109" s="931"/>
    </row>
    <row r="110" spans="1:131" s="230" customFormat="1" ht="26.25" customHeight="1" x14ac:dyDescent="0.15">
      <c r="A110" s="932" t="s">
        <v>431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1500389</v>
      </c>
      <c r="AB110" s="936"/>
      <c r="AC110" s="936"/>
      <c r="AD110" s="936"/>
      <c r="AE110" s="937"/>
      <c r="AF110" s="938">
        <v>1387560</v>
      </c>
      <c r="AG110" s="936"/>
      <c r="AH110" s="936"/>
      <c r="AI110" s="936"/>
      <c r="AJ110" s="937"/>
      <c r="AK110" s="938">
        <v>1395305</v>
      </c>
      <c r="AL110" s="936"/>
      <c r="AM110" s="936"/>
      <c r="AN110" s="936"/>
      <c r="AO110" s="937"/>
      <c r="AP110" s="939">
        <v>21.5</v>
      </c>
      <c r="AQ110" s="940"/>
      <c r="AR110" s="940"/>
      <c r="AS110" s="940"/>
      <c r="AT110" s="941"/>
      <c r="AU110" s="942" t="s">
        <v>74</v>
      </c>
      <c r="AV110" s="943"/>
      <c r="AW110" s="943"/>
      <c r="AX110" s="943"/>
      <c r="AY110" s="943"/>
      <c r="AZ110" s="965" t="s">
        <v>432</v>
      </c>
      <c r="BA110" s="933"/>
      <c r="BB110" s="933"/>
      <c r="BC110" s="933"/>
      <c r="BD110" s="933"/>
      <c r="BE110" s="933"/>
      <c r="BF110" s="933"/>
      <c r="BG110" s="933"/>
      <c r="BH110" s="933"/>
      <c r="BI110" s="933"/>
      <c r="BJ110" s="933"/>
      <c r="BK110" s="933"/>
      <c r="BL110" s="933"/>
      <c r="BM110" s="933"/>
      <c r="BN110" s="933"/>
      <c r="BO110" s="933"/>
      <c r="BP110" s="934"/>
      <c r="BQ110" s="966">
        <v>11410174</v>
      </c>
      <c r="BR110" s="967"/>
      <c r="BS110" s="967"/>
      <c r="BT110" s="967"/>
      <c r="BU110" s="967"/>
      <c r="BV110" s="967">
        <v>11171531</v>
      </c>
      <c r="BW110" s="967"/>
      <c r="BX110" s="967"/>
      <c r="BY110" s="967"/>
      <c r="BZ110" s="967"/>
      <c r="CA110" s="967">
        <v>10537879</v>
      </c>
      <c r="CB110" s="967"/>
      <c r="CC110" s="967"/>
      <c r="CD110" s="967"/>
      <c r="CE110" s="967"/>
      <c r="CF110" s="980">
        <v>162.1</v>
      </c>
      <c r="CG110" s="981"/>
      <c r="CH110" s="981"/>
      <c r="CI110" s="981"/>
      <c r="CJ110" s="981"/>
      <c r="CK110" s="982" t="s">
        <v>433</v>
      </c>
      <c r="CL110" s="983"/>
      <c r="CM110" s="965" t="s">
        <v>434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179</v>
      </c>
      <c r="DH110" s="967"/>
      <c r="DI110" s="967"/>
      <c r="DJ110" s="967"/>
      <c r="DK110" s="967"/>
      <c r="DL110" s="967" t="s">
        <v>435</v>
      </c>
      <c r="DM110" s="967"/>
      <c r="DN110" s="967"/>
      <c r="DO110" s="967"/>
      <c r="DP110" s="967"/>
      <c r="DQ110" s="967" t="s">
        <v>179</v>
      </c>
      <c r="DR110" s="967"/>
      <c r="DS110" s="967"/>
      <c r="DT110" s="967"/>
      <c r="DU110" s="967"/>
      <c r="DV110" s="968" t="s">
        <v>436</v>
      </c>
      <c r="DW110" s="968"/>
      <c r="DX110" s="968"/>
      <c r="DY110" s="968"/>
      <c r="DZ110" s="969"/>
    </row>
    <row r="111" spans="1:131" s="230" customFormat="1" ht="26.25" customHeight="1" x14ac:dyDescent="0.15">
      <c r="A111" s="970" t="s">
        <v>437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179</v>
      </c>
      <c r="AB111" s="974"/>
      <c r="AC111" s="974"/>
      <c r="AD111" s="974"/>
      <c r="AE111" s="975"/>
      <c r="AF111" s="976" t="s">
        <v>179</v>
      </c>
      <c r="AG111" s="974"/>
      <c r="AH111" s="974"/>
      <c r="AI111" s="974"/>
      <c r="AJ111" s="975"/>
      <c r="AK111" s="976" t="s">
        <v>179</v>
      </c>
      <c r="AL111" s="974"/>
      <c r="AM111" s="974"/>
      <c r="AN111" s="974"/>
      <c r="AO111" s="975"/>
      <c r="AP111" s="977" t="s">
        <v>435</v>
      </c>
      <c r="AQ111" s="978"/>
      <c r="AR111" s="978"/>
      <c r="AS111" s="978"/>
      <c r="AT111" s="979"/>
      <c r="AU111" s="944"/>
      <c r="AV111" s="945"/>
      <c r="AW111" s="945"/>
      <c r="AX111" s="945"/>
      <c r="AY111" s="945"/>
      <c r="AZ111" s="958" t="s">
        <v>438</v>
      </c>
      <c r="BA111" s="959"/>
      <c r="BB111" s="959"/>
      <c r="BC111" s="959"/>
      <c r="BD111" s="959"/>
      <c r="BE111" s="959"/>
      <c r="BF111" s="959"/>
      <c r="BG111" s="959"/>
      <c r="BH111" s="959"/>
      <c r="BI111" s="959"/>
      <c r="BJ111" s="959"/>
      <c r="BK111" s="959"/>
      <c r="BL111" s="959"/>
      <c r="BM111" s="959"/>
      <c r="BN111" s="959"/>
      <c r="BO111" s="959"/>
      <c r="BP111" s="960"/>
      <c r="BQ111" s="961" t="s">
        <v>435</v>
      </c>
      <c r="BR111" s="962"/>
      <c r="BS111" s="962"/>
      <c r="BT111" s="962"/>
      <c r="BU111" s="962"/>
      <c r="BV111" s="962" t="s">
        <v>179</v>
      </c>
      <c r="BW111" s="962"/>
      <c r="BX111" s="962"/>
      <c r="BY111" s="962"/>
      <c r="BZ111" s="962"/>
      <c r="CA111" s="962" t="s">
        <v>179</v>
      </c>
      <c r="CB111" s="962"/>
      <c r="CC111" s="962"/>
      <c r="CD111" s="962"/>
      <c r="CE111" s="962"/>
      <c r="CF111" s="956" t="s">
        <v>179</v>
      </c>
      <c r="CG111" s="957"/>
      <c r="CH111" s="957"/>
      <c r="CI111" s="957"/>
      <c r="CJ111" s="957"/>
      <c r="CK111" s="984"/>
      <c r="CL111" s="985"/>
      <c r="CM111" s="958" t="s">
        <v>439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179</v>
      </c>
      <c r="DH111" s="962"/>
      <c r="DI111" s="962"/>
      <c r="DJ111" s="962"/>
      <c r="DK111" s="962"/>
      <c r="DL111" s="962" t="s">
        <v>179</v>
      </c>
      <c r="DM111" s="962"/>
      <c r="DN111" s="962"/>
      <c r="DO111" s="962"/>
      <c r="DP111" s="962"/>
      <c r="DQ111" s="962" t="s">
        <v>435</v>
      </c>
      <c r="DR111" s="962"/>
      <c r="DS111" s="962"/>
      <c r="DT111" s="962"/>
      <c r="DU111" s="962"/>
      <c r="DV111" s="963" t="s">
        <v>179</v>
      </c>
      <c r="DW111" s="963"/>
      <c r="DX111" s="963"/>
      <c r="DY111" s="963"/>
      <c r="DZ111" s="964"/>
    </row>
    <row r="112" spans="1:131" s="230" customFormat="1" ht="26.25" customHeight="1" x14ac:dyDescent="0.15">
      <c r="A112" s="988" t="s">
        <v>440</v>
      </c>
      <c r="B112" s="989"/>
      <c r="C112" s="959" t="s">
        <v>441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179</v>
      </c>
      <c r="AB112" s="995"/>
      <c r="AC112" s="995"/>
      <c r="AD112" s="995"/>
      <c r="AE112" s="996"/>
      <c r="AF112" s="997" t="s">
        <v>179</v>
      </c>
      <c r="AG112" s="995"/>
      <c r="AH112" s="995"/>
      <c r="AI112" s="995"/>
      <c r="AJ112" s="996"/>
      <c r="AK112" s="997" t="s">
        <v>435</v>
      </c>
      <c r="AL112" s="995"/>
      <c r="AM112" s="995"/>
      <c r="AN112" s="995"/>
      <c r="AO112" s="996"/>
      <c r="AP112" s="998" t="s">
        <v>435</v>
      </c>
      <c r="AQ112" s="999"/>
      <c r="AR112" s="999"/>
      <c r="AS112" s="999"/>
      <c r="AT112" s="1000"/>
      <c r="AU112" s="944"/>
      <c r="AV112" s="945"/>
      <c r="AW112" s="945"/>
      <c r="AX112" s="945"/>
      <c r="AY112" s="945"/>
      <c r="AZ112" s="958" t="s">
        <v>442</v>
      </c>
      <c r="BA112" s="959"/>
      <c r="BB112" s="959"/>
      <c r="BC112" s="959"/>
      <c r="BD112" s="959"/>
      <c r="BE112" s="959"/>
      <c r="BF112" s="959"/>
      <c r="BG112" s="959"/>
      <c r="BH112" s="959"/>
      <c r="BI112" s="959"/>
      <c r="BJ112" s="959"/>
      <c r="BK112" s="959"/>
      <c r="BL112" s="959"/>
      <c r="BM112" s="959"/>
      <c r="BN112" s="959"/>
      <c r="BO112" s="959"/>
      <c r="BP112" s="960"/>
      <c r="BQ112" s="961">
        <v>6260239</v>
      </c>
      <c r="BR112" s="962"/>
      <c r="BS112" s="962"/>
      <c r="BT112" s="962"/>
      <c r="BU112" s="962"/>
      <c r="BV112" s="962">
        <v>6390932</v>
      </c>
      <c r="BW112" s="962"/>
      <c r="BX112" s="962"/>
      <c r="BY112" s="962"/>
      <c r="BZ112" s="962"/>
      <c r="CA112" s="962">
        <v>6074170</v>
      </c>
      <c r="CB112" s="962"/>
      <c r="CC112" s="962"/>
      <c r="CD112" s="962"/>
      <c r="CE112" s="962"/>
      <c r="CF112" s="956">
        <v>93.4</v>
      </c>
      <c r="CG112" s="957"/>
      <c r="CH112" s="957"/>
      <c r="CI112" s="957"/>
      <c r="CJ112" s="957"/>
      <c r="CK112" s="984"/>
      <c r="CL112" s="985"/>
      <c r="CM112" s="958" t="s">
        <v>443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179</v>
      </c>
      <c r="DH112" s="962"/>
      <c r="DI112" s="962"/>
      <c r="DJ112" s="962"/>
      <c r="DK112" s="962"/>
      <c r="DL112" s="962" t="s">
        <v>436</v>
      </c>
      <c r="DM112" s="962"/>
      <c r="DN112" s="962"/>
      <c r="DO112" s="962"/>
      <c r="DP112" s="962"/>
      <c r="DQ112" s="962" t="s">
        <v>435</v>
      </c>
      <c r="DR112" s="962"/>
      <c r="DS112" s="962"/>
      <c r="DT112" s="962"/>
      <c r="DU112" s="962"/>
      <c r="DV112" s="963" t="s">
        <v>179</v>
      </c>
      <c r="DW112" s="963"/>
      <c r="DX112" s="963"/>
      <c r="DY112" s="963"/>
      <c r="DZ112" s="964"/>
    </row>
    <row r="113" spans="1:130" s="230" customFormat="1" ht="26.25" customHeight="1" x14ac:dyDescent="0.15">
      <c r="A113" s="990"/>
      <c r="B113" s="991"/>
      <c r="C113" s="959" t="s">
        <v>444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580514</v>
      </c>
      <c r="AB113" s="974"/>
      <c r="AC113" s="974"/>
      <c r="AD113" s="974"/>
      <c r="AE113" s="975"/>
      <c r="AF113" s="976">
        <v>578099</v>
      </c>
      <c r="AG113" s="974"/>
      <c r="AH113" s="974"/>
      <c r="AI113" s="974"/>
      <c r="AJ113" s="975"/>
      <c r="AK113" s="976">
        <v>546107</v>
      </c>
      <c r="AL113" s="974"/>
      <c r="AM113" s="974"/>
      <c r="AN113" s="974"/>
      <c r="AO113" s="975"/>
      <c r="AP113" s="977">
        <v>8.4</v>
      </c>
      <c r="AQ113" s="978"/>
      <c r="AR113" s="978"/>
      <c r="AS113" s="978"/>
      <c r="AT113" s="979"/>
      <c r="AU113" s="944"/>
      <c r="AV113" s="945"/>
      <c r="AW113" s="945"/>
      <c r="AX113" s="945"/>
      <c r="AY113" s="945"/>
      <c r="AZ113" s="958" t="s">
        <v>445</v>
      </c>
      <c r="BA113" s="959"/>
      <c r="BB113" s="959"/>
      <c r="BC113" s="959"/>
      <c r="BD113" s="959"/>
      <c r="BE113" s="959"/>
      <c r="BF113" s="959"/>
      <c r="BG113" s="959"/>
      <c r="BH113" s="959"/>
      <c r="BI113" s="959"/>
      <c r="BJ113" s="959"/>
      <c r="BK113" s="959"/>
      <c r="BL113" s="959"/>
      <c r="BM113" s="959"/>
      <c r="BN113" s="959"/>
      <c r="BO113" s="959"/>
      <c r="BP113" s="960"/>
      <c r="BQ113" s="961">
        <v>119872</v>
      </c>
      <c r="BR113" s="962"/>
      <c r="BS113" s="962"/>
      <c r="BT113" s="962"/>
      <c r="BU113" s="962"/>
      <c r="BV113" s="962">
        <v>114577</v>
      </c>
      <c r="BW113" s="962"/>
      <c r="BX113" s="962"/>
      <c r="BY113" s="962"/>
      <c r="BZ113" s="962"/>
      <c r="CA113" s="962">
        <v>91132</v>
      </c>
      <c r="CB113" s="962"/>
      <c r="CC113" s="962"/>
      <c r="CD113" s="962"/>
      <c r="CE113" s="962"/>
      <c r="CF113" s="956">
        <v>1.4</v>
      </c>
      <c r="CG113" s="957"/>
      <c r="CH113" s="957"/>
      <c r="CI113" s="957"/>
      <c r="CJ113" s="957"/>
      <c r="CK113" s="984"/>
      <c r="CL113" s="985"/>
      <c r="CM113" s="958" t="s">
        <v>446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435</v>
      </c>
      <c r="DH113" s="995"/>
      <c r="DI113" s="995"/>
      <c r="DJ113" s="995"/>
      <c r="DK113" s="996"/>
      <c r="DL113" s="997" t="s">
        <v>179</v>
      </c>
      <c r="DM113" s="995"/>
      <c r="DN113" s="995"/>
      <c r="DO113" s="995"/>
      <c r="DP113" s="996"/>
      <c r="DQ113" s="997" t="s">
        <v>435</v>
      </c>
      <c r="DR113" s="995"/>
      <c r="DS113" s="995"/>
      <c r="DT113" s="995"/>
      <c r="DU113" s="996"/>
      <c r="DV113" s="998" t="s">
        <v>179</v>
      </c>
      <c r="DW113" s="999"/>
      <c r="DX113" s="999"/>
      <c r="DY113" s="999"/>
      <c r="DZ113" s="1000"/>
    </row>
    <row r="114" spans="1:130" s="230" customFormat="1" ht="26.25" customHeight="1" x14ac:dyDescent="0.15">
      <c r="A114" s="990"/>
      <c r="B114" s="991"/>
      <c r="C114" s="959" t="s">
        <v>447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20442</v>
      </c>
      <c r="AB114" s="995"/>
      <c r="AC114" s="995"/>
      <c r="AD114" s="995"/>
      <c r="AE114" s="996"/>
      <c r="AF114" s="997">
        <v>21149</v>
      </c>
      <c r="AG114" s="995"/>
      <c r="AH114" s="995"/>
      <c r="AI114" s="995"/>
      <c r="AJ114" s="996"/>
      <c r="AK114" s="997">
        <v>24144</v>
      </c>
      <c r="AL114" s="995"/>
      <c r="AM114" s="995"/>
      <c r="AN114" s="995"/>
      <c r="AO114" s="996"/>
      <c r="AP114" s="998">
        <v>0.4</v>
      </c>
      <c r="AQ114" s="999"/>
      <c r="AR114" s="999"/>
      <c r="AS114" s="999"/>
      <c r="AT114" s="1000"/>
      <c r="AU114" s="944"/>
      <c r="AV114" s="945"/>
      <c r="AW114" s="945"/>
      <c r="AX114" s="945"/>
      <c r="AY114" s="945"/>
      <c r="AZ114" s="958" t="s">
        <v>448</v>
      </c>
      <c r="BA114" s="959"/>
      <c r="BB114" s="959"/>
      <c r="BC114" s="959"/>
      <c r="BD114" s="959"/>
      <c r="BE114" s="959"/>
      <c r="BF114" s="959"/>
      <c r="BG114" s="959"/>
      <c r="BH114" s="959"/>
      <c r="BI114" s="959"/>
      <c r="BJ114" s="959"/>
      <c r="BK114" s="959"/>
      <c r="BL114" s="959"/>
      <c r="BM114" s="959"/>
      <c r="BN114" s="959"/>
      <c r="BO114" s="959"/>
      <c r="BP114" s="960"/>
      <c r="BQ114" s="961">
        <v>2213233</v>
      </c>
      <c r="BR114" s="962"/>
      <c r="BS114" s="962"/>
      <c r="BT114" s="962"/>
      <c r="BU114" s="962"/>
      <c r="BV114" s="962">
        <v>2131024</v>
      </c>
      <c r="BW114" s="962"/>
      <c r="BX114" s="962"/>
      <c r="BY114" s="962"/>
      <c r="BZ114" s="962"/>
      <c r="CA114" s="962">
        <v>2074579</v>
      </c>
      <c r="CB114" s="962"/>
      <c r="CC114" s="962"/>
      <c r="CD114" s="962"/>
      <c r="CE114" s="962"/>
      <c r="CF114" s="956">
        <v>31.9</v>
      </c>
      <c r="CG114" s="957"/>
      <c r="CH114" s="957"/>
      <c r="CI114" s="957"/>
      <c r="CJ114" s="957"/>
      <c r="CK114" s="984"/>
      <c r="CL114" s="985"/>
      <c r="CM114" s="958" t="s">
        <v>449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179</v>
      </c>
      <c r="DH114" s="995"/>
      <c r="DI114" s="995"/>
      <c r="DJ114" s="995"/>
      <c r="DK114" s="996"/>
      <c r="DL114" s="997" t="s">
        <v>179</v>
      </c>
      <c r="DM114" s="995"/>
      <c r="DN114" s="995"/>
      <c r="DO114" s="995"/>
      <c r="DP114" s="996"/>
      <c r="DQ114" s="997" t="s">
        <v>179</v>
      </c>
      <c r="DR114" s="995"/>
      <c r="DS114" s="995"/>
      <c r="DT114" s="995"/>
      <c r="DU114" s="996"/>
      <c r="DV114" s="998" t="s">
        <v>450</v>
      </c>
      <c r="DW114" s="999"/>
      <c r="DX114" s="999"/>
      <c r="DY114" s="999"/>
      <c r="DZ114" s="1000"/>
    </row>
    <row r="115" spans="1:130" s="230" customFormat="1" ht="26.25" customHeight="1" x14ac:dyDescent="0.15">
      <c r="A115" s="990"/>
      <c r="B115" s="991"/>
      <c r="C115" s="959" t="s">
        <v>451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179</v>
      </c>
      <c r="AB115" s="974"/>
      <c r="AC115" s="974"/>
      <c r="AD115" s="974"/>
      <c r="AE115" s="975"/>
      <c r="AF115" s="976" t="s">
        <v>435</v>
      </c>
      <c r="AG115" s="974"/>
      <c r="AH115" s="974"/>
      <c r="AI115" s="974"/>
      <c r="AJ115" s="975"/>
      <c r="AK115" s="976" t="s">
        <v>436</v>
      </c>
      <c r="AL115" s="974"/>
      <c r="AM115" s="974"/>
      <c r="AN115" s="974"/>
      <c r="AO115" s="975"/>
      <c r="AP115" s="977" t="s">
        <v>179</v>
      </c>
      <c r="AQ115" s="978"/>
      <c r="AR115" s="978"/>
      <c r="AS115" s="978"/>
      <c r="AT115" s="979"/>
      <c r="AU115" s="944"/>
      <c r="AV115" s="945"/>
      <c r="AW115" s="945"/>
      <c r="AX115" s="945"/>
      <c r="AY115" s="945"/>
      <c r="AZ115" s="958" t="s">
        <v>452</v>
      </c>
      <c r="BA115" s="959"/>
      <c r="BB115" s="959"/>
      <c r="BC115" s="959"/>
      <c r="BD115" s="959"/>
      <c r="BE115" s="959"/>
      <c r="BF115" s="959"/>
      <c r="BG115" s="959"/>
      <c r="BH115" s="959"/>
      <c r="BI115" s="959"/>
      <c r="BJ115" s="959"/>
      <c r="BK115" s="959"/>
      <c r="BL115" s="959"/>
      <c r="BM115" s="959"/>
      <c r="BN115" s="959"/>
      <c r="BO115" s="959"/>
      <c r="BP115" s="960"/>
      <c r="BQ115" s="961" t="s">
        <v>179</v>
      </c>
      <c r="BR115" s="962"/>
      <c r="BS115" s="962"/>
      <c r="BT115" s="962"/>
      <c r="BU115" s="962"/>
      <c r="BV115" s="962" t="s">
        <v>179</v>
      </c>
      <c r="BW115" s="962"/>
      <c r="BX115" s="962"/>
      <c r="BY115" s="962"/>
      <c r="BZ115" s="962"/>
      <c r="CA115" s="962" t="s">
        <v>179</v>
      </c>
      <c r="CB115" s="962"/>
      <c r="CC115" s="962"/>
      <c r="CD115" s="962"/>
      <c r="CE115" s="962"/>
      <c r="CF115" s="956" t="s">
        <v>435</v>
      </c>
      <c r="CG115" s="957"/>
      <c r="CH115" s="957"/>
      <c r="CI115" s="957"/>
      <c r="CJ115" s="957"/>
      <c r="CK115" s="984"/>
      <c r="CL115" s="985"/>
      <c r="CM115" s="958" t="s">
        <v>453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179</v>
      </c>
      <c r="DH115" s="995"/>
      <c r="DI115" s="995"/>
      <c r="DJ115" s="995"/>
      <c r="DK115" s="996"/>
      <c r="DL115" s="997" t="s">
        <v>179</v>
      </c>
      <c r="DM115" s="995"/>
      <c r="DN115" s="995"/>
      <c r="DO115" s="995"/>
      <c r="DP115" s="996"/>
      <c r="DQ115" s="997" t="s">
        <v>435</v>
      </c>
      <c r="DR115" s="995"/>
      <c r="DS115" s="995"/>
      <c r="DT115" s="995"/>
      <c r="DU115" s="996"/>
      <c r="DV115" s="998" t="s">
        <v>435</v>
      </c>
      <c r="DW115" s="999"/>
      <c r="DX115" s="999"/>
      <c r="DY115" s="999"/>
      <c r="DZ115" s="1000"/>
    </row>
    <row r="116" spans="1:130" s="230" customFormat="1" ht="26.25" customHeight="1" x14ac:dyDescent="0.15">
      <c r="A116" s="992"/>
      <c r="B116" s="993"/>
      <c r="C116" s="1001" t="s">
        <v>454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179</v>
      </c>
      <c r="AB116" s="995"/>
      <c r="AC116" s="995"/>
      <c r="AD116" s="995"/>
      <c r="AE116" s="996"/>
      <c r="AF116" s="997" t="s">
        <v>435</v>
      </c>
      <c r="AG116" s="995"/>
      <c r="AH116" s="995"/>
      <c r="AI116" s="995"/>
      <c r="AJ116" s="996"/>
      <c r="AK116" s="997" t="s">
        <v>179</v>
      </c>
      <c r="AL116" s="995"/>
      <c r="AM116" s="995"/>
      <c r="AN116" s="995"/>
      <c r="AO116" s="996"/>
      <c r="AP116" s="998" t="s">
        <v>179</v>
      </c>
      <c r="AQ116" s="999"/>
      <c r="AR116" s="999"/>
      <c r="AS116" s="999"/>
      <c r="AT116" s="1000"/>
      <c r="AU116" s="944"/>
      <c r="AV116" s="945"/>
      <c r="AW116" s="945"/>
      <c r="AX116" s="945"/>
      <c r="AY116" s="945"/>
      <c r="AZ116" s="1003" t="s">
        <v>455</v>
      </c>
      <c r="BA116" s="1004"/>
      <c r="BB116" s="1004"/>
      <c r="BC116" s="1004"/>
      <c r="BD116" s="1004"/>
      <c r="BE116" s="1004"/>
      <c r="BF116" s="1004"/>
      <c r="BG116" s="1004"/>
      <c r="BH116" s="1004"/>
      <c r="BI116" s="1004"/>
      <c r="BJ116" s="1004"/>
      <c r="BK116" s="1004"/>
      <c r="BL116" s="1004"/>
      <c r="BM116" s="1004"/>
      <c r="BN116" s="1004"/>
      <c r="BO116" s="1004"/>
      <c r="BP116" s="1005"/>
      <c r="BQ116" s="961" t="s">
        <v>179</v>
      </c>
      <c r="BR116" s="962"/>
      <c r="BS116" s="962"/>
      <c r="BT116" s="962"/>
      <c r="BU116" s="962"/>
      <c r="BV116" s="962" t="s">
        <v>179</v>
      </c>
      <c r="BW116" s="962"/>
      <c r="BX116" s="962"/>
      <c r="BY116" s="962"/>
      <c r="BZ116" s="962"/>
      <c r="CA116" s="962" t="s">
        <v>179</v>
      </c>
      <c r="CB116" s="962"/>
      <c r="CC116" s="962"/>
      <c r="CD116" s="962"/>
      <c r="CE116" s="962"/>
      <c r="CF116" s="956" t="s">
        <v>435</v>
      </c>
      <c r="CG116" s="957"/>
      <c r="CH116" s="957"/>
      <c r="CI116" s="957"/>
      <c r="CJ116" s="957"/>
      <c r="CK116" s="984"/>
      <c r="CL116" s="985"/>
      <c r="CM116" s="958" t="s">
        <v>456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179</v>
      </c>
      <c r="DH116" s="995"/>
      <c r="DI116" s="995"/>
      <c r="DJ116" s="995"/>
      <c r="DK116" s="996"/>
      <c r="DL116" s="997" t="s">
        <v>179</v>
      </c>
      <c r="DM116" s="995"/>
      <c r="DN116" s="995"/>
      <c r="DO116" s="995"/>
      <c r="DP116" s="996"/>
      <c r="DQ116" s="997" t="s">
        <v>179</v>
      </c>
      <c r="DR116" s="995"/>
      <c r="DS116" s="995"/>
      <c r="DT116" s="995"/>
      <c r="DU116" s="996"/>
      <c r="DV116" s="998" t="s">
        <v>435</v>
      </c>
      <c r="DW116" s="999"/>
      <c r="DX116" s="999"/>
      <c r="DY116" s="999"/>
      <c r="DZ116" s="1000"/>
    </row>
    <row r="117" spans="1:130" s="230" customFormat="1" ht="26.25" customHeight="1" x14ac:dyDescent="0.15">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457</v>
      </c>
      <c r="Z117" s="930"/>
      <c r="AA117" s="1014">
        <v>2101345</v>
      </c>
      <c r="AB117" s="1015"/>
      <c r="AC117" s="1015"/>
      <c r="AD117" s="1015"/>
      <c r="AE117" s="1016"/>
      <c r="AF117" s="1017">
        <v>1986808</v>
      </c>
      <c r="AG117" s="1015"/>
      <c r="AH117" s="1015"/>
      <c r="AI117" s="1015"/>
      <c r="AJ117" s="1016"/>
      <c r="AK117" s="1017">
        <v>1965556</v>
      </c>
      <c r="AL117" s="1015"/>
      <c r="AM117" s="1015"/>
      <c r="AN117" s="1015"/>
      <c r="AO117" s="1016"/>
      <c r="AP117" s="1018"/>
      <c r="AQ117" s="1019"/>
      <c r="AR117" s="1019"/>
      <c r="AS117" s="1019"/>
      <c r="AT117" s="1020"/>
      <c r="AU117" s="944"/>
      <c r="AV117" s="945"/>
      <c r="AW117" s="945"/>
      <c r="AX117" s="945"/>
      <c r="AY117" s="945"/>
      <c r="AZ117" s="1010" t="s">
        <v>458</v>
      </c>
      <c r="BA117" s="1011"/>
      <c r="BB117" s="1011"/>
      <c r="BC117" s="1011"/>
      <c r="BD117" s="1011"/>
      <c r="BE117" s="1011"/>
      <c r="BF117" s="1011"/>
      <c r="BG117" s="1011"/>
      <c r="BH117" s="1011"/>
      <c r="BI117" s="1011"/>
      <c r="BJ117" s="1011"/>
      <c r="BK117" s="1011"/>
      <c r="BL117" s="1011"/>
      <c r="BM117" s="1011"/>
      <c r="BN117" s="1011"/>
      <c r="BO117" s="1011"/>
      <c r="BP117" s="1012"/>
      <c r="BQ117" s="961" t="s">
        <v>179</v>
      </c>
      <c r="BR117" s="962"/>
      <c r="BS117" s="962"/>
      <c r="BT117" s="962"/>
      <c r="BU117" s="962"/>
      <c r="BV117" s="962" t="s">
        <v>179</v>
      </c>
      <c r="BW117" s="962"/>
      <c r="BX117" s="962"/>
      <c r="BY117" s="962"/>
      <c r="BZ117" s="962"/>
      <c r="CA117" s="962" t="s">
        <v>179</v>
      </c>
      <c r="CB117" s="962"/>
      <c r="CC117" s="962"/>
      <c r="CD117" s="962"/>
      <c r="CE117" s="962"/>
      <c r="CF117" s="956" t="s">
        <v>436</v>
      </c>
      <c r="CG117" s="957"/>
      <c r="CH117" s="957"/>
      <c r="CI117" s="957"/>
      <c r="CJ117" s="957"/>
      <c r="CK117" s="984"/>
      <c r="CL117" s="985"/>
      <c r="CM117" s="958" t="s">
        <v>459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179</v>
      </c>
      <c r="DH117" s="995"/>
      <c r="DI117" s="995"/>
      <c r="DJ117" s="995"/>
      <c r="DK117" s="996"/>
      <c r="DL117" s="997" t="s">
        <v>435</v>
      </c>
      <c r="DM117" s="995"/>
      <c r="DN117" s="995"/>
      <c r="DO117" s="995"/>
      <c r="DP117" s="996"/>
      <c r="DQ117" s="997" t="s">
        <v>179</v>
      </c>
      <c r="DR117" s="995"/>
      <c r="DS117" s="995"/>
      <c r="DT117" s="995"/>
      <c r="DU117" s="996"/>
      <c r="DV117" s="998" t="s">
        <v>179</v>
      </c>
      <c r="DW117" s="999"/>
      <c r="DX117" s="999"/>
      <c r="DY117" s="999"/>
      <c r="DZ117" s="1000"/>
    </row>
    <row r="118" spans="1:130" s="230" customFormat="1" ht="26.25" customHeight="1" x14ac:dyDescent="0.15">
      <c r="A118" s="948" t="s">
        <v>430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427</v>
      </c>
      <c r="AB118" s="929"/>
      <c r="AC118" s="929"/>
      <c r="AD118" s="929"/>
      <c r="AE118" s="930"/>
      <c r="AF118" s="928" t="s">
        <v>428</v>
      </c>
      <c r="AG118" s="929"/>
      <c r="AH118" s="929"/>
      <c r="AI118" s="929"/>
      <c r="AJ118" s="930"/>
      <c r="AK118" s="928" t="s">
        <v>309</v>
      </c>
      <c r="AL118" s="929"/>
      <c r="AM118" s="929"/>
      <c r="AN118" s="929"/>
      <c r="AO118" s="930"/>
      <c r="AP118" s="1006" t="s">
        <v>429</v>
      </c>
      <c r="AQ118" s="1007"/>
      <c r="AR118" s="1007"/>
      <c r="AS118" s="1007"/>
      <c r="AT118" s="1008"/>
      <c r="AU118" s="944"/>
      <c r="AV118" s="945"/>
      <c r="AW118" s="945"/>
      <c r="AX118" s="945"/>
      <c r="AY118" s="945"/>
      <c r="AZ118" s="1009" t="s">
        <v>460</v>
      </c>
      <c r="BA118" s="1001"/>
      <c r="BB118" s="1001"/>
      <c r="BC118" s="1001"/>
      <c r="BD118" s="1001"/>
      <c r="BE118" s="1001"/>
      <c r="BF118" s="1001"/>
      <c r="BG118" s="1001"/>
      <c r="BH118" s="1001"/>
      <c r="BI118" s="1001"/>
      <c r="BJ118" s="1001"/>
      <c r="BK118" s="1001"/>
      <c r="BL118" s="1001"/>
      <c r="BM118" s="1001"/>
      <c r="BN118" s="1001"/>
      <c r="BO118" s="1001"/>
      <c r="BP118" s="1002"/>
      <c r="BQ118" s="1035" t="s">
        <v>450</v>
      </c>
      <c r="BR118" s="1036"/>
      <c r="BS118" s="1036"/>
      <c r="BT118" s="1036"/>
      <c r="BU118" s="1036"/>
      <c r="BV118" s="1036" t="s">
        <v>179</v>
      </c>
      <c r="BW118" s="1036"/>
      <c r="BX118" s="1036"/>
      <c r="BY118" s="1036"/>
      <c r="BZ118" s="1036"/>
      <c r="CA118" s="1036" t="s">
        <v>436</v>
      </c>
      <c r="CB118" s="1036"/>
      <c r="CC118" s="1036"/>
      <c r="CD118" s="1036"/>
      <c r="CE118" s="1036"/>
      <c r="CF118" s="956" t="s">
        <v>179</v>
      </c>
      <c r="CG118" s="957"/>
      <c r="CH118" s="957"/>
      <c r="CI118" s="957"/>
      <c r="CJ118" s="957"/>
      <c r="CK118" s="984"/>
      <c r="CL118" s="985"/>
      <c r="CM118" s="958" t="s">
        <v>461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179</v>
      </c>
      <c r="DH118" s="995"/>
      <c r="DI118" s="995"/>
      <c r="DJ118" s="995"/>
      <c r="DK118" s="996"/>
      <c r="DL118" s="997" t="s">
        <v>435</v>
      </c>
      <c r="DM118" s="995"/>
      <c r="DN118" s="995"/>
      <c r="DO118" s="995"/>
      <c r="DP118" s="996"/>
      <c r="DQ118" s="997" t="s">
        <v>436</v>
      </c>
      <c r="DR118" s="995"/>
      <c r="DS118" s="995"/>
      <c r="DT118" s="995"/>
      <c r="DU118" s="996"/>
      <c r="DV118" s="998" t="s">
        <v>179</v>
      </c>
      <c r="DW118" s="999"/>
      <c r="DX118" s="999"/>
      <c r="DY118" s="999"/>
      <c r="DZ118" s="1000"/>
    </row>
    <row r="119" spans="1:130" s="230" customFormat="1" ht="26.25" customHeight="1" x14ac:dyDescent="0.15">
      <c r="A119" s="1092" t="s">
        <v>433</v>
      </c>
      <c r="B119" s="983"/>
      <c r="C119" s="965" t="s">
        <v>434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179</v>
      </c>
      <c r="AB119" s="936"/>
      <c r="AC119" s="936"/>
      <c r="AD119" s="936"/>
      <c r="AE119" s="937"/>
      <c r="AF119" s="938" t="s">
        <v>179</v>
      </c>
      <c r="AG119" s="936"/>
      <c r="AH119" s="936"/>
      <c r="AI119" s="936"/>
      <c r="AJ119" s="937"/>
      <c r="AK119" s="938" t="s">
        <v>450</v>
      </c>
      <c r="AL119" s="936"/>
      <c r="AM119" s="936"/>
      <c r="AN119" s="936"/>
      <c r="AO119" s="937"/>
      <c r="AP119" s="939" t="s">
        <v>179</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462</v>
      </c>
      <c r="BP119" s="1041"/>
      <c r="BQ119" s="1035">
        <v>20003518</v>
      </c>
      <c r="BR119" s="1036"/>
      <c r="BS119" s="1036"/>
      <c r="BT119" s="1036"/>
      <c r="BU119" s="1036"/>
      <c r="BV119" s="1036">
        <v>19808064</v>
      </c>
      <c r="BW119" s="1036"/>
      <c r="BX119" s="1036"/>
      <c r="BY119" s="1036"/>
      <c r="BZ119" s="1036"/>
      <c r="CA119" s="1036">
        <v>18777760</v>
      </c>
      <c r="CB119" s="1036"/>
      <c r="CC119" s="1036"/>
      <c r="CD119" s="1036"/>
      <c r="CE119" s="1036"/>
      <c r="CF119" s="1037"/>
      <c r="CG119" s="1038"/>
      <c r="CH119" s="1038"/>
      <c r="CI119" s="1038"/>
      <c r="CJ119" s="1039"/>
      <c r="CK119" s="986"/>
      <c r="CL119" s="987"/>
      <c r="CM119" s="1009" t="s">
        <v>463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179</v>
      </c>
      <c r="DH119" s="1022"/>
      <c r="DI119" s="1022"/>
      <c r="DJ119" s="1022"/>
      <c r="DK119" s="1023"/>
      <c r="DL119" s="1021" t="s">
        <v>179</v>
      </c>
      <c r="DM119" s="1022"/>
      <c r="DN119" s="1022"/>
      <c r="DO119" s="1022"/>
      <c r="DP119" s="1023"/>
      <c r="DQ119" s="1021" t="s">
        <v>179</v>
      </c>
      <c r="DR119" s="1022"/>
      <c r="DS119" s="1022"/>
      <c r="DT119" s="1022"/>
      <c r="DU119" s="1023"/>
      <c r="DV119" s="1024" t="s">
        <v>450</v>
      </c>
      <c r="DW119" s="1025"/>
      <c r="DX119" s="1025"/>
      <c r="DY119" s="1025"/>
      <c r="DZ119" s="1026"/>
    </row>
    <row r="120" spans="1:130" s="230" customFormat="1" ht="26.25" customHeight="1" x14ac:dyDescent="0.15">
      <c r="A120" s="1093"/>
      <c r="B120" s="985"/>
      <c r="C120" s="958" t="s">
        <v>439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179</v>
      </c>
      <c r="AB120" s="995"/>
      <c r="AC120" s="995"/>
      <c r="AD120" s="995"/>
      <c r="AE120" s="996"/>
      <c r="AF120" s="997" t="s">
        <v>179</v>
      </c>
      <c r="AG120" s="995"/>
      <c r="AH120" s="995"/>
      <c r="AI120" s="995"/>
      <c r="AJ120" s="996"/>
      <c r="AK120" s="997" t="s">
        <v>179</v>
      </c>
      <c r="AL120" s="995"/>
      <c r="AM120" s="995"/>
      <c r="AN120" s="995"/>
      <c r="AO120" s="996"/>
      <c r="AP120" s="998" t="s">
        <v>179</v>
      </c>
      <c r="AQ120" s="999"/>
      <c r="AR120" s="999"/>
      <c r="AS120" s="999"/>
      <c r="AT120" s="1000"/>
      <c r="AU120" s="1027" t="s">
        <v>464</v>
      </c>
      <c r="AV120" s="1028"/>
      <c r="AW120" s="1028"/>
      <c r="AX120" s="1028"/>
      <c r="AY120" s="1029"/>
      <c r="AZ120" s="965" t="s">
        <v>465</v>
      </c>
      <c r="BA120" s="933"/>
      <c r="BB120" s="933"/>
      <c r="BC120" s="933"/>
      <c r="BD120" s="933"/>
      <c r="BE120" s="933"/>
      <c r="BF120" s="933"/>
      <c r="BG120" s="933"/>
      <c r="BH120" s="933"/>
      <c r="BI120" s="933"/>
      <c r="BJ120" s="933"/>
      <c r="BK120" s="933"/>
      <c r="BL120" s="933"/>
      <c r="BM120" s="933"/>
      <c r="BN120" s="933"/>
      <c r="BO120" s="933"/>
      <c r="BP120" s="934"/>
      <c r="BQ120" s="966">
        <v>2797014</v>
      </c>
      <c r="BR120" s="967"/>
      <c r="BS120" s="967"/>
      <c r="BT120" s="967"/>
      <c r="BU120" s="967"/>
      <c r="BV120" s="967">
        <v>2843027</v>
      </c>
      <c r="BW120" s="967"/>
      <c r="BX120" s="967"/>
      <c r="BY120" s="967"/>
      <c r="BZ120" s="967"/>
      <c r="CA120" s="967">
        <v>4039605</v>
      </c>
      <c r="CB120" s="967"/>
      <c r="CC120" s="967"/>
      <c r="CD120" s="967"/>
      <c r="CE120" s="967"/>
      <c r="CF120" s="980">
        <v>62.1</v>
      </c>
      <c r="CG120" s="981"/>
      <c r="CH120" s="981"/>
      <c r="CI120" s="981"/>
      <c r="CJ120" s="981"/>
      <c r="CK120" s="1042" t="s">
        <v>466</v>
      </c>
      <c r="CL120" s="1043"/>
      <c r="CM120" s="1043"/>
      <c r="CN120" s="1043"/>
      <c r="CO120" s="1044"/>
      <c r="CP120" s="1050" t="s">
        <v>407</v>
      </c>
      <c r="CQ120" s="1051"/>
      <c r="CR120" s="1051"/>
      <c r="CS120" s="1051"/>
      <c r="CT120" s="1051"/>
      <c r="CU120" s="1051"/>
      <c r="CV120" s="1051"/>
      <c r="CW120" s="1051"/>
      <c r="CX120" s="1051"/>
      <c r="CY120" s="1051"/>
      <c r="CZ120" s="1051"/>
      <c r="DA120" s="1051"/>
      <c r="DB120" s="1051"/>
      <c r="DC120" s="1051"/>
      <c r="DD120" s="1051"/>
      <c r="DE120" s="1051"/>
      <c r="DF120" s="1052"/>
      <c r="DG120" s="966">
        <v>6240670</v>
      </c>
      <c r="DH120" s="967"/>
      <c r="DI120" s="967"/>
      <c r="DJ120" s="967"/>
      <c r="DK120" s="967"/>
      <c r="DL120" s="967">
        <v>6364402</v>
      </c>
      <c r="DM120" s="967"/>
      <c r="DN120" s="967"/>
      <c r="DO120" s="967"/>
      <c r="DP120" s="967"/>
      <c r="DQ120" s="967">
        <v>6015769</v>
      </c>
      <c r="DR120" s="967"/>
      <c r="DS120" s="967"/>
      <c r="DT120" s="967"/>
      <c r="DU120" s="967"/>
      <c r="DV120" s="968">
        <v>92.5</v>
      </c>
      <c r="DW120" s="968"/>
      <c r="DX120" s="968"/>
      <c r="DY120" s="968"/>
      <c r="DZ120" s="969"/>
    </row>
    <row r="121" spans="1:130" s="230" customFormat="1" ht="26.25" customHeight="1" x14ac:dyDescent="0.15">
      <c r="A121" s="1093"/>
      <c r="B121" s="985"/>
      <c r="C121" s="1010" t="s">
        <v>467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435</v>
      </c>
      <c r="AB121" s="995"/>
      <c r="AC121" s="995"/>
      <c r="AD121" s="995"/>
      <c r="AE121" s="996"/>
      <c r="AF121" s="997" t="s">
        <v>450</v>
      </c>
      <c r="AG121" s="995"/>
      <c r="AH121" s="995"/>
      <c r="AI121" s="995"/>
      <c r="AJ121" s="996"/>
      <c r="AK121" s="997" t="s">
        <v>179</v>
      </c>
      <c r="AL121" s="995"/>
      <c r="AM121" s="995"/>
      <c r="AN121" s="995"/>
      <c r="AO121" s="996"/>
      <c r="AP121" s="998" t="s">
        <v>435</v>
      </c>
      <c r="AQ121" s="999"/>
      <c r="AR121" s="999"/>
      <c r="AS121" s="999"/>
      <c r="AT121" s="1000"/>
      <c r="AU121" s="1030"/>
      <c r="AV121" s="1031"/>
      <c r="AW121" s="1031"/>
      <c r="AX121" s="1031"/>
      <c r="AY121" s="1032"/>
      <c r="AZ121" s="958" t="s">
        <v>468</v>
      </c>
      <c r="BA121" s="959"/>
      <c r="BB121" s="959"/>
      <c r="BC121" s="959"/>
      <c r="BD121" s="959"/>
      <c r="BE121" s="959"/>
      <c r="BF121" s="959"/>
      <c r="BG121" s="959"/>
      <c r="BH121" s="959"/>
      <c r="BI121" s="959"/>
      <c r="BJ121" s="959"/>
      <c r="BK121" s="959"/>
      <c r="BL121" s="959"/>
      <c r="BM121" s="959"/>
      <c r="BN121" s="959"/>
      <c r="BO121" s="959"/>
      <c r="BP121" s="960"/>
      <c r="BQ121" s="961">
        <v>98113</v>
      </c>
      <c r="BR121" s="962"/>
      <c r="BS121" s="962"/>
      <c r="BT121" s="962"/>
      <c r="BU121" s="962"/>
      <c r="BV121" s="962">
        <v>61886</v>
      </c>
      <c r="BW121" s="962"/>
      <c r="BX121" s="962"/>
      <c r="BY121" s="962"/>
      <c r="BZ121" s="962"/>
      <c r="CA121" s="962">
        <v>74348</v>
      </c>
      <c r="CB121" s="962"/>
      <c r="CC121" s="962"/>
      <c r="CD121" s="962"/>
      <c r="CE121" s="962"/>
      <c r="CF121" s="956">
        <v>1.1000000000000001</v>
      </c>
      <c r="CG121" s="957"/>
      <c r="CH121" s="957"/>
      <c r="CI121" s="957"/>
      <c r="CJ121" s="957"/>
      <c r="CK121" s="1045"/>
      <c r="CL121" s="1046"/>
      <c r="CM121" s="1046"/>
      <c r="CN121" s="1046"/>
      <c r="CO121" s="1047"/>
      <c r="CP121" s="1055" t="s">
        <v>409</v>
      </c>
      <c r="CQ121" s="1056"/>
      <c r="CR121" s="1056"/>
      <c r="CS121" s="1056"/>
      <c r="CT121" s="1056"/>
      <c r="CU121" s="1056"/>
      <c r="CV121" s="1056"/>
      <c r="CW121" s="1056"/>
      <c r="CX121" s="1056"/>
      <c r="CY121" s="1056"/>
      <c r="CZ121" s="1056"/>
      <c r="DA121" s="1056"/>
      <c r="DB121" s="1056"/>
      <c r="DC121" s="1056"/>
      <c r="DD121" s="1056"/>
      <c r="DE121" s="1056"/>
      <c r="DF121" s="1057"/>
      <c r="DG121" s="961">
        <v>24606</v>
      </c>
      <c r="DH121" s="962"/>
      <c r="DI121" s="962"/>
      <c r="DJ121" s="962"/>
      <c r="DK121" s="962"/>
      <c r="DL121" s="962">
        <v>26530</v>
      </c>
      <c r="DM121" s="962"/>
      <c r="DN121" s="962"/>
      <c r="DO121" s="962"/>
      <c r="DP121" s="962"/>
      <c r="DQ121" s="962">
        <v>58401</v>
      </c>
      <c r="DR121" s="962"/>
      <c r="DS121" s="962"/>
      <c r="DT121" s="962"/>
      <c r="DU121" s="962"/>
      <c r="DV121" s="963">
        <v>0.9</v>
      </c>
      <c r="DW121" s="963"/>
      <c r="DX121" s="963"/>
      <c r="DY121" s="963"/>
      <c r="DZ121" s="964"/>
    </row>
    <row r="122" spans="1:130" s="230" customFormat="1" ht="26.25" customHeight="1" x14ac:dyDescent="0.15">
      <c r="A122" s="1093"/>
      <c r="B122" s="985"/>
      <c r="C122" s="958" t="s">
        <v>449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179</v>
      </c>
      <c r="AB122" s="995"/>
      <c r="AC122" s="995"/>
      <c r="AD122" s="995"/>
      <c r="AE122" s="996"/>
      <c r="AF122" s="997" t="s">
        <v>179</v>
      </c>
      <c r="AG122" s="995"/>
      <c r="AH122" s="995"/>
      <c r="AI122" s="995"/>
      <c r="AJ122" s="996"/>
      <c r="AK122" s="997" t="s">
        <v>179</v>
      </c>
      <c r="AL122" s="995"/>
      <c r="AM122" s="995"/>
      <c r="AN122" s="995"/>
      <c r="AO122" s="996"/>
      <c r="AP122" s="998" t="s">
        <v>179</v>
      </c>
      <c r="AQ122" s="999"/>
      <c r="AR122" s="999"/>
      <c r="AS122" s="999"/>
      <c r="AT122" s="1000"/>
      <c r="AU122" s="1030"/>
      <c r="AV122" s="1031"/>
      <c r="AW122" s="1031"/>
      <c r="AX122" s="1031"/>
      <c r="AY122" s="1032"/>
      <c r="AZ122" s="1009" t="s">
        <v>469</v>
      </c>
      <c r="BA122" s="1001"/>
      <c r="BB122" s="1001"/>
      <c r="BC122" s="1001"/>
      <c r="BD122" s="1001"/>
      <c r="BE122" s="1001"/>
      <c r="BF122" s="1001"/>
      <c r="BG122" s="1001"/>
      <c r="BH122" s="1001"/>
      <c r="BI122" s="1001"/>
      <c r="BJ122" s="1001"/>
      <c r="BK122" s="1001"/>
      <c r="BL122" s="1001"/>
      <c r="BM122" s="1001"/>
      <c r="BN122" s="1001"/>
      <c r="BO122" s="1001"/>
      <c r="BP122" s="1002"/>
      <c r="BQ122" s="1035">
        <v>12888519</v>
      </c>
      <c r="BR122" s="1036"/>
      <c r="BS122" s="1036"/>
      <c r="BT122" s="1036"/>
      <c r="BU122" s="1036"/>
      <c r="BV122" s="1036">
        <v>12239044</v>
      </c>
      <c r="BW122" s="1036"/>
      <c r="BX122" s="1036"/>
      <c r="BY122" s="1036"/>
      <c r="BZ122" s="1036"/>
      <c r="CA122" s="1036">
        <v>12033892</v>
      </c>
      <c r="CB122" s="1036"/>
      <c r="CC122" s="1036"/>
      <c r="CD122" s="1036"/>
      <c r="CE122" s="1036"/>
      <c r="CF122" s="1053">
        <v>185.1</v>
      </c>
      <c r="CG122" s="1054"/>
      <c r="CH122" s="1054"/>
      <c r="CI122" s="1054"/>
      <c r="CJ122" s="1054"/>
      <c r="CK122" s="1045"/>
      <c r="CL122" s="1046"/>
      <c r="CM122" s="1046"/>
      <c r="CN122" s="1046"/>
      <c r="CO122" s="1047"/>
      <c r="CP122" s="1055" t="s">
        <v>405</v>
      </c>
      <c r="CQ122" s="1056"/>
      <c r="CR122" s="1056"/>
      <c r="CS122" s="1056"/>
      <c r="CT122" s="1056"/>
      <c r="CU122" s="1056"/>
      <c r="CV122" s="1056"/>
      <c r="CW122" s="1056"/>
      <c r="CX122" s="1056"/>
      <c r="CY122" s="1056"/>
      <c r="CZ122" s="1056"/>
      <c r="DA122" s="1056"/>
      <c r="DB122" s="1056"/>
      <c r="DC122" s="1056"/>
      <c r="DD122" s="1056"/>
      <c r="DE122" s="1056"/>
      <c r="DF122" s="1057"/>
      <c r="DG122" s="961" t="s">
        <v>179</v>
      </c>
      <c r="DH122" s="962"/>
      <c r="DI122" s="962"/>
      <c r="DJ122" s="962"/>
      <c r="DK122" s="962"/>
      <c r="DL122" s="962" t="s">
        <v>179</v>
      </c>
      <c r="DM122" s="962"/>
      <c r="DN122" s="962"/>
      <c r="DO122" s="962"/>
      <c r="DP122" s="962"/>
      <c r="DQ122" s="962" t="s">
        <v>179</v>
      </c>
      <c r="DR122" s="962"/>
      <c r="DS122" s="962"/>
      <c r="DT122" s="962"/>
      <c r="DU122" s="962"/>
      <c r="DV122" s="963" t="s">
        <v>435</v>
      </c>
      <c r="DW122" s="963"/>
      <c r="DX122" s="963"/>
      <c r="DY122" s="963"/>
      <c r="DZ122" s="964"/>
    </row>
    <row r="123" spans="1:130" s="230" customFormat="1" ht="26.25" customHeight="1" x14ac:dyDescent="0.15">
      <c r="A123" s="1093"/>
      <c r="B123" s="985"/>
      <c r="C123" s="958" t="s">
        <v>456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450</v>
      </c>
      <c r="AB123" s="995"/>
      <c r="AC123" s="995"/>
      <c r="AD123" s="995"/>
      <c r="AE123" s="996"/>
      <c r="AF123" s="997" t="s">
        <v>179</v>
      </c>
      <c r="AG123" s="995"/>
      <c r="AH123" s="995"/>
      <c r="AI123" s="995"/>
      <c r="AJ123" s="996"/>
      <c r="AK123" s="997" t="s">
        <v>450</v>
      </c>
      <c r="AL123" s="995"/>
      <c r="AM123" s="995"/>
      <c r="AN123" s="995"/>
      <c r="AO123" s="996"/>
      <c r="AP123" s="998" t="s">
        <v>450</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470</v>
      </c>
      <c r="BP123" s="1041"/>
      <c r="BQ123" s="1099">
        <v>15783646</v>
      </c>
      <c r="BR123" s="1100"/>
      <c r="BS123" s="1100"/>
      <c r="BT123" s="1100"/>
      <c r="BU123" s="1100"/>
      <c r="BV123" s="1100">
        <v>15143957</v>
      </c>
      <c r="BW123" s="1100"/>
      <c r="BX123" s="1100"/>
      <c r="BY123" s="1100"/>
      <c r="BZ123" s="1100"/>
      <c r="CA123" s="1100">
        <v>16147845</v>
      </c>
      <c r="CB123" s="1100"/>
      <c r="CC123" s="1100"/>
      <c r="CD123" s="1100"/>
      <c r="CE123" s="1100"/>
      <c r="CF123" s="1037"/>
      <c r="CG123" s="1038"/>
      <c r="CH123" s="1038"/>
      <c r="CI123" s="1038"/>
      <c r="CJ123" s="1039"/>
      <c r="CK123" s="1045"/>
      <c r="CL123" s="1046"/>
      <c r="CM123" s="1046"/>
      <c r="CN123" s="1046"/>
      <c r="CO123" s="1047"/>
      <c r="CP123" s="1055" t="s">
        <v>471</v>
      </c>
      <c r="CQ123" s="1056"/>
      <c r="CR123" s="1056"/>
      <c r="CS123" s="1056"/>
      <c r="CT123" s="1056"/>
      <c r="CU123" s="1056"/>
      <c r="CV123" s="1056"/>
      <c r="CW123" s="1056"/>
      <c r="CX123" s="1056"/>
      <c r="CY123" s="1056"/>
      <c r="CZ123" s="1056"/>
      <c r="DA123" s="1056"/>
      <c r="DB123" s="1056"/>
      <c r="DC123" s="1056"/>
      <c r="DD123" s="1056"/>
      <c r="DE123" s="1056"/>
      <c r="DF123" s="1057"/>
      <c r="DG123" s="994" t="s">
        <v>179</v>
      </c>
      <c r="DH123" s="995"/>
      <c r="DI123" s="995"/>
      <c r="DJ123" s="995"/>
      <c r="DK123" s="996"/>
      <c r="DL123" s="997" t="s">
        <v>450</v>
      </c>
      <c r="DM123" s="995"/>
      <c r="DN123" s="995"/>
      <c r="DO123" s="995"/>
      <c r="DP123" s="996"/>
      <c r="DQ123" s="997" t="s">
        <v>179</v>
      </c>
      <c r="DR123" s="995"/>
      <c r="DS123" s="995"/>
      <c r="DT123" s="995"/>
      <c r="DU123" s="996"/>
      <c r="DV123" s="998" t="s">
        <v>435</v>
      </c>
      <c r="DW123" s="999"/>
      <c r="DX123" s="999"/>
      <c r="DY123" s="999"/>
      <c r="DZ123" s="1000"/>
    </row>
    <row r="124" spans="1:130" s="230" customFormat="1" ht="26.25" customHeight="1" thickBot="1" x14ac:dyDescent="0.2">
      <c r="A124" s="1093"/>
      <c r="B124" s="985"/>
      <c r="C124" s="958" t="s">
        <v>459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179</v>
      </c>
      <c r="AB124" s="995"/>
      <c r="AC124" s="995"/>
      <c r="AD124" s="995"/>
      <c r="AE124" s="996"/>
      <c r="AF124" s="997" t="s">
        <v>450</v>
      </c>
      <c r="AG124" s="995"/>
      <c r="AH124" s="995"/>
      <c r="AI124" s="995"/>
      <c r="AJ124" s="996"/>
      <c r="AK124" s="997" t="s">
        <v>179</v>
      </c>
      <c r="AL124" s="995"/>
      <c r="AM124" s="995"/>
      <c r="AN124" s="995"/>
      <c r="AO124" s="996"/>
      <c r="AP124" s="998" t="s">
        <v>179</v>
      </c>
      <c r="AQ124" s="999"/>
      <c r="AR124" s="999"/>
      <c r="AS124" s="999"/>
      <c r="AT124" s="1000"/>
      <c r="AU124" s="1095" t="s">
        <v>472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66.2</v>
      </c>
      <c r="BR124" s="1063"/>
      <c r="BS124" s="1063"/>
      <c r="BT124" s="1063"/>
      <c r="BU124" s="1063"/>
      <c r="BV124" s="1063">
        <v>69</v>
      </c>
      <c r="BW124" s="1063"/>
      <c r="BX124" s="1063"/>
      <c r="BY124" s="1063"/>
      <c r="BZ124" s="1063"/>
      <c r="CA124" s="1063">
        <v>40.4</v>
      </c>
      <c r="CB124" s="1063"/>
      <c r="CC124" s="1063"/>
      <c r="CD124" s="1063"/>
      <c r="CE124" s="1063"/>
      <c r="CF124" s="1064"/>
      <c r="CG124" s="1065"/>
      <c r="CH124" s="1065"/>
      <c r="CI124" s="1065"/>
      <c r="CJ124" s="1066"/>
      <c r="CK124" s="1048"/>
      <c r="CL124" s="1048"/>
      <c r="CM124" s="1048"/>
      <c r="CN124" s="1048"/>
      <c r="CO124" s="1049"/>
      <c r="CP124" s="1055" t="s">
        <v>473</v>
      </c>
      <c r="CQ124" s="1056"/>
      <c r="CR124" s="1056"/>
      <c r="CS124" s="1056"/>
      <c r="CT124" s="1056"/>
      <c r="CU124" s="1056"/>
      <c r="CV124" s="1056"/>
      <c r="CW124" s="1056"/>
      <c r="CX124" s="1056"/>
      <c r="CY124" s="1056"/>
      <c r="CZ124" s="1056"/>
      <c r="DA124" s="1056"/>
      <c r="DB124" s="1056"/>
      <c r="DC124" s="1056"/>
      <c r="DD124" s="1056"/>
      <c r="DE124" s="1056"/>
      <c r="DF124" s="1057"/>
      <c r="DG124" s="1040" t="s">
        <v>179</v>
      </c>
      <c r="DH124" s="1022"/>
      <c r="DI124" s="1022"/>
      <c r="DJ124" s="1022"/>
      <c r="DK124" s="1023"/>
      <c r="DL124" s="1021" t="s">
        <v>450</v>
      </c>
      <c r="DM124" s="1022"/>
      <c r="DN124" s="1022"/>
      <c r="DO124" s="1022"/>
      <c r="DP124" s="1023"/>
      <c r="DQ124" s="1021" t="s">
        <v>179</v>
      </c>
      <c r="DR124" s="1022"/>
      <c r="DS124" s="1022"/>
      <c r="DT124" s="1022"/>
      <c r="DU124" s="1023"/>
      <c r="DV124" s="1024" t="s">
        <v>450</v>
      </c>
      <c r="DW124" s="1025"/>
      <c r="DX124" s="1025"/>
      <c r="DY124" s="1025"/>
      <c r="DZ124" s="1026"/>
    </row>
    <row r="125" spans="1:130" s="230" customFormat="1" ht="26.25" customHeight="1" x14ac:dyDescent="0.15">
      <c r="A125" s="1093"/>
      <c r="B125" s="985"/>
      <c r="C125" s="958" t="s">
        <v>461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179</v>
      </c>
      <c r="AB125" s="995"/>
      <c r="AC125" s="995"/>
      <c r="AD125" s="995"/>
      <c r="AE125" s="996"/>
      <c r="AF125" s="997" t="s">
        <v>450</v>
      </c>
      <c r="AG125" s="995"/>
      <c r="AH125" s="995"/>
      <c r="AI125" s="995"/>
      <c r="AJ125" s="996"/>
      <c r="AK125" s="997" t="s">
        <v>179</v>
      </c>
      <c r="AL125" s="995"/>
      <c r="AM125" s="995"/>
      <c r="AN125" s="995"/>
      <c r="AO125" s="996"/>
      <c r="AP125" s="998" t="s">
        <v>450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474</v>
      </c>
      <c r="CL125" s="1043"/>
      <c r="CM125" s="1043"/>
      <c r="CN125" s="1043"/>
      <c r="CO125" s="1044"/>
      <c r="CP125" s="965" t="s">
        <v>475</v>
      </c>
      <c r="CQ125" s="933"/>
      <c r="CR125" s="933"/>
      <c r="CS125" s="933"/>
      <c r="CT125" s="933"/>
      <c r="CU125" s="933"/>
      <c r="CV125" s="933"/>
      <c r="CW125" s="933"/>
      <c r="CX125" s="933"/>
      <c r="CY125" s="933"/>
      <c r="CZ125" s="933"/>
      <c r="DA125" s="933"/>
      <c r="DB125" s="933"/>
      <c r="DC125" s="933"/>
      <c r="DD125" s="933"/>
      <c r="DE125" s="933"/>
      <c r="DF125" s="934"/>
      <c r="DG125" s="966" t="s">
        <v>179</v>
      </c>
      <c r="DH125" s="967"/>
      <c r="DI125" s="967"/>
      <c r="DJ125" s="967"/>
      <c r="DK125" s="967"/>
      <c r="DL125" s="967" t="s">
        <v>179</v>
      </c>
      <c r="DM125" s="967"/>
      <c r="DN125" s="967"/>
      <c r="DO125" s="967"/>
      <c r="DP125" s="967"/>
      <c r="DQ125" s="967" t="s">
        <v>179</v>
      </c>
      <c r="DR125" s="967"/>
      <c r="DS125" s="967"/>
      <c r="DT125" s="967"/>
      <c r="DU125" s="967"/>
      <c r="DV125" s="968" t="s">
        <v>179</v>
      </c>
      <c r="DW125" s="968"/>
      <c r="DX125" s="968"/>
      <c r="DY125" s="968"/>
      <c r="DZ125" s="969"/>
    </row>
    <row r="126" spans="1:130" s="230" customFormat="1" ht="26.25" customHeight="1" thickBot="1" x14ac:dyDescent="0.2">
      <c r="A126" s="1093"/>
      <c r="B126" s="985"/>
      <c r="C126" s="958" t="s">
        <v>463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179</v>
      </c>
      <c r="AB126" s="995"/>
      <c r="AC126" s="995"/>
      <c r="AD126" s="995"/>
      <c r="AE126" s="996"/>
      <c r="AF126" s="997" t="s">
        <v>179</v>
      </c>
      <c r="AG126" s="995"/>
      <c r="AH126" s="995"/>
      <c r="AI126" s="995"/>
      <c r="AJ126" s="996"/>
      <c r="AK126" s="997" t="s">
        <v>179</v>
      </c>
      <c r="AL126" s="995"/>
      <c r="AM126" s="995"/>
      <c r="AN126" s="995"/>
      <c r="AO126" s="996"/>
      <c r="AP126" s="998" t="s">
        <v>179</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476</v>
      </c>
      <c r="CQ126" s="959"/>
      <c r="CR126" s="959"/>
      <c r="CS126" s="959"/>
      <c r="CT126" s="959"/>
      <c r="CU126" s="959"/>
      <c r="CV126" s="959"/>
      <c r="CW126" s="959"/>
      <c r="CX126" s="959"/>
      <c r="CY126" s="959"/>
      <c r="CZ126" s="959"/>
      <c r="DA126" s="959"/>
      <c r="DB126" s="959"/>
      <c r="DC126" s="959"/>
      <c r="DD126" s="959"/>
      <c r="DE126" s="959"/>
      <c r="DF126" s="960"/>
      <c r="DG126" s="961" t="s">
        <v>450</v>
      </c>
      <c r="DH126" s="962"/>
      <c r="DI126" s="962"/>
      <c r="DJ126" s="962"/>
      <c r="DK126" s="962"/>
      <c r="DL126" s="962" t="s">
        <v>179</v>
      </c>
      <c r="DM126" s="962"/>
      <c r="DN126" s="962"/>
      <c r="DO126" s="962"/>
      <c r="DP126" s="962"/>
      <c r="DQ126" s="962" t="s">
        <v>435</v>
      </c>
      <c r="DR126" s="962"/>
      <c r="DS126" s="962"/>
      <c r="DT126" s="962"/>
      <c r="DU126" s="962"/>
      <c r="DV126" s="963" t="s">
        <v>179</v>
      </c>
      <c r="DW126" s="963"/>
      <c r="DX126" s="963"/>
      <c r="DY126" s="963"/>
      <c r="DZ126" s="964"/>
    </row>
    <row r="127" spans="1:130" s="230" customFormat="1" ht="26.25" customHeight="1" x14ac:dyDescent="0.15">
      <c r="A127" s="1094"/>
      <c r="B127" s="987"/>
      <c r="C127" s="1009" t="s">
        <v>477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179</v>
      </c>
      <c r="AB127" s="995"/>
      <c r="AC127" s="995"/>
      <c r="AD127" s="995"/>
      <c r="AE127" s="996"/>
      <c r="AF127" s="997" t="s">
        <v>179</v>
      </c>
      <c r="AG127" s="995"/>
      <c r="AH127" s="995"/>
      <c r="AI127" s="995"/>
      <c r="AJ127" s="996"/>
      <c r="AK127" s="997" t="s">
        <v>179</v>
      </c>
      <c r="AL127" s="995"/>
      <c r="AM127" s="995"/>
      <c r="AN127" s="995"/>
      <c r="AO127" s="996"/>
      <c r="AP127" s="998" t="s">
        <v>450</v>
      </c>
      <c r="AQ127" s="999"/>
      <c r="AR127" s="999"/>
      <c r="AS127" s="999"/>
      <c r="AT127" s="1000"/>
      <c r="AU127" s="232"/>
      <c r="AV127" s="232"/>
      <c r="AW127" s="232"/>
      <c r="AX127" s="1067" t="s">
        <v>478</v>
      </c>
      <c r="AY127" s="1068"/>
      <c r="AZ127" s="1068"/>
      <c r="BA127" s="1068"/>
      <c r="BB127" s="1068"/>
      <c r="BC127" s="1068"/>
      <c r="BD127" s="1068"/>
      <c r="BE127" s="1069"/>
      <c r="BF127" s="1070" t="s">
        <v>479</v>
      </c>
      <c r="BG127" s="1068"/>
      <c r="BH127" s="1068"/>
      <c r="BI127" s="1068"/>
      <c r="BJ127" s="1068"/>
      <c r="BK127" s="1068"/>
      <c r="BL127" s="1069"/>
      <c r="BM127" s="1070" t="s">
        <v>480</v>
      </c>
      <c r="BN127" s="1068"/>
      <c r="BO127" s="1068"/>
      <c r="BP127" s="1068"/>
      <c r="BQ127" s="1068"/>
      <c r="BR127" s="1068"/>
      <c r="BS127" s="1069"/>
      <c r="BT127" s="1070" t="s">
        <v>481</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482</v>
      </c>
      <c r="CQ127" s="959"/>
      <c r="CR127" s="959"/>
      <c r="CS127" s="959"/>
      <c r="CT127" s="959"/>
      <c r="CU127" s="959"/>
      <c r="CV127" s="959"/>
      <c r="CW127" s="959"/>
      <c r="CX127" s="959"/>
      <c r="CY127" s="959"/>
      <c r="CZ127" s="959"/>
      <c r="DA127" s="959"/>
      <c r="DB127" s="959"/>
      <c r="DC127" s="959"/>
      <c r="DD127" s="959"/>
      <c r="DE127" s="959"/>
      <c r="DF127" s="960"/>
      <c r="DG127" s="961" t="s">
        <v>450</v>
      </c>
      <c r="DH127" s="962"/>
      <c r="DI127" s="962"/>
      <c r="DJ127" s="962"/>
      <c r="DK127" s="962"/>
      <c r="DL127" s="962" t="s">
        <v>179</v>
      </c>
      <c r="DM127" s="962"/>
      <c r="DN127" s="962"/>
      <c r="DO127" s="962"/>
      <c r="DP127" s="962"/>
      <c r="DQ127" s="962" t="s">
        <v>179</v>
      </c>
      <c r="DR127" s="962"/>
      <c r="DS127" s="962"/>
      <c r="DT127" s="962"/>
      <c r="DU127" s="962"/>
      <c r="DV127" s="963" t="s">
        <v>179</v>
      </c>
      <c r="DW127" s="963"/>
      <c r="DX127" s="963"/>
      <c r="DY127" s="963"/>
      <c r="DZ127" s="964"/>
    </row>
    <row r="128" spans="1:130" s="230" customFormat="1" ht="26.25" customHeight="1" thickBot="1" x14ac:dyDescent="0.2">
      <c r="A128" s="1077" t="s">
        <v>483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484</v>
      </c>
      <c r="X128" s="1079"/>
      <c r="Y128" s="1079"/>
      <c r="Z128" s="1080"/>
      <c r="AA128" s="1081">
        <v>9013</v>
      </c>
      <c r="AB128" s="1082"/>
      <c r="AC128" s="1082"/>
      <c r="AD128" s="1082"/>
      <c r="AE128" s="1083"/>
      <c r="AF128" s="1084">
        <v>10388</v>
      </c>
      <c r="AG128" s="1082"/>
      <c r="AH128" s="1082"/>
      <c r="AI128" s="1082"/>
      <c r="AJ128" s="1083"/>
      <c r="AK128" s="1084">
        <v>9574</v>
      </c>
      <c r="AL128" s="1082"/>
      <c r="AM128" s="1082"/>
      <c r="AN128" s="1082"/>
      <c r="AO128" s="1083"/>
      <c r="AP128" s="1085"/>
      <c r="AQ128" s="1086"/>
      <c r="AR128" s="1086"/>
      <c r="AS128" s="1086"/>
      <c r="AT128" s="1087"/>
      <c r="AU128" s="232"/>
      <c r="AV128" s="232"/>
      <c r="AW128" s="232"/>
      <c r="AX128" s="932" t="s">
        <v>485</v>
      </c>
      <c r="AY128" s="933"/>
      <c r="AZ128" s="933"/>
      <c r="BA128" s="933"/>
      <c r="BB128" s="933"/>
      <c r="BC128" s="933"/>
      <c r="BD128" s="933"/>
      <c r="BE128" s="934"/>
      <c r="BF128" s="1088" t="s">
        <v>179</v>
      </c>
      <c r="BG128" s="1089"/>
      <c r="BH128" s="1089"/>
      <c r="BI128" s="1089"/>
      <c r="BJ128" s="1089"/>
      <c r="BK128" s="1089"/>
      <c r="BL128" s="1090"/>
      <c r="BM128" s="1088">
        <v>13.82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486</v>
      </c>
      <c r="CQ128" s="762"/>
      <c r="CR128" s="762"/>
      <c r="CS128" s="762"/>
      <c r="CT128" s="762"/>
      <c r="CU128" s="762"/>
      <c r="CV128" s="762"/>
      <c r="CW128" s="762"/>
      <c r="CX128" s="762"/>
      <c r="CY128" s="762"/>
      <c r="CZ128" s="762"/>
      <c r="DA128" s="762"/>
      <c r="DB128" s="762"/>
      <c r="DC128" s="762"/>
      <c r="DD128" s="762"/>
      <c r="DE128" s="762"/>
      <c r="DF128" s="1072"/>
      <c r="DG128" s="1073" t="s">
        <v>179</v>
      </c>
      <c r="DH128" s="1074"/>
      <c r="DI128" s="1074"/>
      <c r="DJ128" s="1074"/>
      <c r="DK128" s="1074"/>
      <c r="DL128" s="1074" t="s">
        <v>179</v>
      </c>
      <c r="DM128" s="1074"/>
      <c r="DN128" s="1074"/>
      <c r="DO128" s="1074"/>
      <c r="DP128" s="1074"/>
      <c r="DQ128" s="1074" t="s">
        <v>179</v>
      </c>
      <c r="DR128" s="1074"/>
      <c r="DS128" s="1074"/>
      <c r="DT128" s="1074"/>
      <c r="DU128" s="1074"/>
      <c r="DV128" s="1075" t="s">
        <v>435</v>
      </c>
      <c r="DW128" s="1075"/>
      <c r="DX128" s="1075"/>
      <c r="DY128" s="1075"/>
      <c r="DZ128" s="1076"/>
    </row>
    <row r="129" spans="1:131" s="230" customFormat="1" ht="26.25" customHeight="1" x14ac:dyDescent="0.15">
      <c r="A129" s="970" t="s">
        <v>107</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487</v>
      </c>
      <c r="X129" s="1107"/>
      <c r="Y129" s="1107"/>
      <c r="Z129" s="1108"/>
      <c r="AA129" s="994">
        <v>7828343</v>
      </c>
      <c r="AB129" s="995"/>
      <c r="AC129" s="995"/>
      <c r="AD129" s="995"/>
      <c r="AE129" s="996"/>
      <c r="AF129" s="997">
        <v>8081106</v>
      </c>
      <c r="AG129" s="995"/>
      <c r="AH129" s="995"/>
      <c r="AI129" s="995"/>
      <c r="AJ129" s="996"/>
      <c r="AK129" s="997">
        <v>7748983</v>
      </c>
      <c r="AL129" s="995"/>
      <c r="AM129" s="995"/>
      <c r="AN129" s="995"/>
      <c r="AO129" s="996"/>
      <c r="AP129" s="1109"/>
      <c r="AQ129" s="1110"/>
      <c r="AR129" s="1110"/>
      <c r="AS129" s="1110"/>
      <c r="AT129" s="1111"/>
      <c r="AU129" s="233"/>
      <c r="AV129" s="233"/>
      <c r="AW129" s="233"/>
      <c r="AX129" s="1101" t="s">
        <v>488</v>
      </c>
      <c r="AY129" s="959"/>
      <c r="AZ129" s="959"/>
      <c r="BA129" s="959"/>
      <c r="BB129" s="959"/>
      <c r="BC129" s="959"/>
      <c r="BD129" s="959"/>
      <c r="BE129" s="960"/>
      <c r="BF129" s="1102" t="s">
        <v>179</v>
      </c>
      <c r="BG129" s="1103"/>
      <c r="BH129" s="1103"/>
      <c r="BI129" s="1103"/>
      <c r="BJ129" s="1103"/>
      <c r="BK129" s="1103"/>
      <c r="BL129" s="1104"/>
      <c r="BM129" s="1102">
        <v>18.82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489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490</v>
      </c>
      <c r="X130" s="1107"/>
      <c r="Y130" s="1107"/>
      <c r="Z130" s="1108"/>
      <c r="AA130" s="994">
        <v>1455790</v>
      </c>
      <c r="AB130" s="995"/>
      <c r="AC130" s="995"/>
      <c r="AD130" s="995"/>
      <c r="AE130" s="996"/>
      <c r="AF130" s="997">
        <v>1327191</v>
      </c>
      <c r="AG130" s="995"/>
      <c r="AH130" s="995"/>
      <c r="AI130" s="995"/>
      <c r="AJ130" s="996"/>
      <c r="AK130" s="997">
        <v>1246545</v>
      </c>
      <c r="AL130" s="995"/>
      <c r="AM130" s="995"/>
      <c r="AN130" s="995"/>
      <c r="AO130" s="996"/>
      <c r="AP130" s="1109"/>
      <c r="AQ130" s="1110"/>
      <c r="AR130" s="1110"/>
      <c r="AS130" s="1110"/>
      <c r="AT130" s="1111"/>
      <c r="AU130" s="233"/>
      <c r="AV130" s="233"/>
      <c r="AW130" s="233"/>
      <c r="AX130" s="1101" t="s">
        <v>491</v>
      </c>
      <c r="AY130" s="959"/>
      <c r="AZ130" s="959"/>
      <c r="BA130" s="959"/>
      <c r="BB130" s="959"/>
      <c r="BC130" s="959"/>
      <c r="BD130" s="959"/>
      <c r="BE130" s="960"/>
      <c r="BF130" s="1137">
        <v>10.1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492</v>
      </c>
      <c r="X131" s="1144"/>
      <c r="Y131" s="1144"/>
      <c r="Z131" s="1145"/>
      <c r="AA131" s="1040">
        <v>6372553</v>
      </c>
      <c r="AB131" s="1022"/>
      <c r="AC131" s="1022"/>
      <c r="AD131" s="1022"/>
      <c r="AE131" s="1023"/>
      <c r="AF131" s="1021">
        <v>6753915</v>
      </c>
      <c r="AG131" s="1022"/>
      <c r="AH131" s="1022"/>
      <c r="AI131" s="1022"/>
      <c r="AJ131" s="1023"/>
      <c r="AK131" s="1021">
        <v>6502438</v>
      </c>
      <c r="AL131" s="1022"/>
      <c r="AM131" s="1022"/>
      <c r="AN131" s="1022"/>
      <c r="AO131" s="1023"/>
      <c r="AP131" s="1146"/>
      <c r="AQ131" s="1147"/>
      <c r="AR131" s="1147"/>
      <c r="AS131" s="1147"/>
      <c r="AT131" s="1148"/>
      <c r="AU131" s="233"/>
      <c r="AV131" s="233"/>
      <c r="AW131" s="233"/>
      <c r="AX131" s="1119" t="s">
        <v>493</v>
      </c>
      <c r="AY131" s="762"/>
      <c r="AZ131" s="762"/>
      <c r="BA131" s="762"/>
      <c r="BB131" s="762"/>
      <c r="BC131" s="762"/>
      <c r="BD131" s="762"/>
      <c r="BE131" s="1072"/>
      <c r="BF131" s="1120">
        <v>40.4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495</v>
      </c>
      <c r="W132" s="1130"/>
      <c r="X132" s="1130"/>
      <c r="Y132" s="1130"/>
      <c r="Z132" s="1131"/>
      <c r="AA132" s="1132">
        <v>9.9888066999999996</v>
      </c>
      <c r="AB132" s="1133"/>
      <c r="AC132" s="1133"/>
      <c r="AD132" s="1133"/>
      <c r="AE132" s="1134"/>
      <c r="AF132" s="1135">
        <v>9.6126321000000008</v>
      </c>
      <c r="AG132" s="1133"/>
      <c r="AH132" s="1133"/>
      <c r="AI132" s="1133"/>
      <c r="AJ132" s="1134"/>
      <c r="AK132" s="1135">
        <v>10.910323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496</v>
      </c>
      <c r="W133" s="1113"/>
      <c r="X133" s="1113"/>
      <c r="Y133" s="1113"/>
      <c r="Z133" s="1114"/>
      <c r="AA133" s="1115">
        <v>9.6999999999999993</v>
      </c>
      <c r="AB133" s="1116"/>
      <c r="AC133" s="1116"/>
      <c r="AD133" s="1116"/>
      <c r="AE133" s="1117"/>
      <c r="AF133" s="1115">
        <v>9.8000000000000007</v>
      </c>
      <c r="AG133" s="1116"/>
      <c r="AH133" s="1116"/>
      <c r="AI133" s="1116"/>
      <c r="AJ133" s="1117"/>
      <c r="AK133" s="1115">
        <v>10.1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dImd6j2sqWo73C5LAlDf7ubxIqCw7GL6pvbPyEooVNbkBiQlVEOyd6MzFd0lbkoy2VkpzopWhn52scZYz64A==" saltValue="Q3Dbu5lvD8BDjKLwnAxK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RmE0blIv2fLyzN3Jc23xcwswE98KR/fdUaAVkY/z/pu2TTTzg9mlDmNPbfXWzZYr2cuhUdXKKqstbuhKxyJUg==" saltValue="Y1FYQ5tdFyDyBQpK5FAy0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BhLKRTqGt760yM3Bz+R1SS5M3zUvPgXZQ/wZ7tyVqSnPDHLKmf4pwAbprWhqSLbQemOtaYmiGw7D/Vf03beqg==" saltValue="T27f+mzOX/5GKDDhYFEjk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500</v>
      </c>
      <c r="AP7" s="272"/>
      <c r="AQ7" s="273" t="s">
        <v>501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502</v>
      </c>
      <c r="AQ8" s="279" t="s">
        <v>503</v>
      </c>
      <c r="AR8" s="280" t="s">
        <v>504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505</v>
      </c>
      <c r="AL9" s="1153"/>
      <c r="AM9" s="1153"/>
      <c r="AN9" s="1154"/>
      <c r="AO9" s="281">
        <v>1904717</v>
      </c>
      <c r="AP9" s="281">
        <v>70834</v>
      </c>
      <c r="AQ9" s="282">
        <v>88339</v>
      </c>
      <c r="AR9" s="283">
        <v>-19.8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506</v>
      </c>
      <c r="AL10" s="1153"/>
      <c r="AM10" s="1153"/>
      <c r="AN10" s="1154"/>
      <c r="AO10" s="284">
        <v>375835</v>
      </c>
      <c r="AP10" s="284">
        <v>13977</v>
      </c>
      <c r="AQ10" s="285">
        <v>7842</v>
      </c>
      <c r="AR10" s="286">
        <v>78.2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507</v>
      </c>
      <c r="AL11" s="1153"/>
      <c r="AM11" s="1153"/>
      <c r="AN11" s="1154"/>
      <c r="AO11" s="284">
        <v>6382</v>
      </c>
      <c r="AP11" s="284">
        <v>237</v>
      </c>
      <c r="AQ11" s="285">
        <v>2321</v>
      </c>
      <c r="AR11" s="286">
        <v>-89.8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508</v>
      </c>
      <c r="AL12" s="1153"/>
      <c r="AM12" s="1153"/>
      <c r="AN12" s="1154"/>
      <c r="AO12" s="284">
        <v>5140</v>
      </c>
      <c r="AP12" s="284">
        <v>191</v>
      </c>
      <c r="AQ12" s="285">
        <v>10</v>
      </c>
      <c r="AR12" s="286">
        <v>1810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509</v>
      </c>
      <c r="AL13" s="1153"/>
      <c r="AM13" s="1153"/>
      <c r="AN13" s="1154"/>
      <c r="AO13" s="284">
        <v>93021</v>
      </c>
      <c r="AP13" s="284">
        <v>3459</v>
      </c>
      <c r="AQ13" s="285">
        <v>2936</v>
      </c>
      <c r="AR13" s="286">
        <v>17.8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510</v>
      </c>
      <c r="AL14" s="1153"/>
      <c r="AM14" s="1153"/>
      <c r="AN14" s="1154"/>
      <c r="AO14" s="284">
        <v>27306</v>
      </c>
      <c r="AP14" s="284">
        <v>1015</v>
      </c>
      <c r="AQ14" s="285">
        <v>1649</v>
      </c>
      <c r="AR14" s="286">
        <v>-38.4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511</v>
      </c>
      <c r="AL15" s="1156"/>
      <c r="AM15" s="1156"/>
      <c r="AN15" s="1157"/>
      <c r="AO15" s="284">
        <v>-124820</v>
      </c>
      <c r="AP15" s="284">
        <v>-4642</v>
      </c>
      <c r="AQ15" s="285">
        <v>-5997</v>
      </c>
      <c r="AR15" s="286">
        <v>-22.6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2287581</v>
      </c>
      <c r="AP16" s="284">
        <v>85072</v>
      </c>
      <c r="AQ16" s="285">
        <v>97102</v>
      </c>
      <c r="AR16" s="286">
        <v>-12.4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516</v>
      </c>
      <c r="AL21" s="1159"/>
      <c r="AM21" s="1159"/>
      <c r="AN21" s="1160"/>
      <c r="AO21" s="297">
        <v>7.33</v>
      </c>
      <c r="AP21" s="298">
        <v>8.91</v>
      </c>
      <c r="AQ21" s="299">
        <v>-1.58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517</v>
      </c>
      <c r="AL22" s="1159"/>
      <c r="AM22" s="1159"/>
      <c r="AN22" s="1160"/>
      <c r="AO22" s="302">
        <v>98.3</v>
      </c>
      <c r="AP22" s="303">
        <v>97.5</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518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500</v>
      </c>
      <c r="AP30" s="272"/>
      <c r="AQ30" s="273" t="s">
        <v>501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502</v>
      </c>
      <c r="AQ31" s="279" t="s">
        <v>503</v>
      </c>
      <c r="AR31" s="280" t="s">
        <v>504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521</v>
      </c>
      <c r="AL32" s="1167"/>
      <c r="AM32" s="1167"/>
      <c r="AN32" s="1168"/>
      <c r="AO32" s="312">
        <v>1395305</v>
      </c>
      <c r="AP32" s="312">
        <v>51889</v>
      </c>
      <c r="AQ32" s="313">
        <v>55264</v>
      </c>
      <c r="AR32" s="314">
        <v>-6.1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522</v>
      </c>
      <c r="AL33" s="1167"/>
      <c r="AM33" s="1167"/>
      <c r="AN33" s="1168"/>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524</v>
      </c>
      <c r="AL34" s="1167"/>
      <c r="AM34" s="1167"/>
      <c r="AN34" s="1168"/>
      <c r="AO34" s="312" t="s">
        <v>523</v>
      </c>
      <c r="AP34" s="312" t="s">
        <v>523</v>
      </c>
      <c r="AQ34" s="313">
        <v>19</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525</v>
      </c>
      <c r="AL35" s="1167"/>
      <c r="AM35" s="1167"/>
      <c r="AN35" s="1168"/>
      <c r="AO35" s="312">
        <v>546107</v>
      </c>
      <c r="AP35" s="312">
        <v>20309</v>
      </c>
      <c r="AQ35" s="313">
        <v>18522</v>
      </c>
      <c r="AR35" s="314">
        <v>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526</v>
      </c>
      <c r="AL36" s="1167"/>
      <c r="AM36" s="1167"/>
      <c r="AN36" s="1168"/>
      <c r="AO36" s="312">
        <v>24144</v>
      </c>
      <c r="AP36" s="312">
        <v>898</v>
      </c>
      <c r="AQ36" s="313">
        <v>2744</v>
      </c>
      <c r="AR36" s="314">
        <v>-67.3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527</v>
      </c>
      <c r="AL37" s="1167"/>
      <c r="AM37" s="1167"/>
      <c r="AN37" s="1168"/>
      <c r="AO37" s="312" t="s">
        <v>523</v>
      </c>
      <c r="AP37" s="312" t="s">
        <v>523</v>
      </c>
      <c r="AQ37" s="313">
        <v>519</v>
      </c>
      <c r="AR37" s="314" t="s">
        <v>523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528</v>
      </c>
      <c r="AL38" s="1170"/>
      <c r="AM38" s="1170"/>
      <c r="AN38" s="1171"/>
      <c r="AO38" s="315" t="s">
        <v>523</v>
      </c>
      <c r="AP38" s="315" t="s">
        <v>523</v>
      </c>
      <c r="AQ38" s="316">
        <v>4</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529</v>
      </c>
      <c r="AL39" s="1170"/>
      <c r="AM39" s="1170"/>
      <c r="AN39" s="1171"/>
      <c r="AO39" s="312">
        <v>-9574</v>
      </c>
      <c r="AP39" s="312">
        <v>-356</v>
      </c>
      <c r="AQ39" s="313">
        <v>-3996</v>
      </c>
      <c r="AR39" s="314">
        <v>-91.1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530</v>
      </c>
      <c r="AL40" s="1167"/>
      <c r="AM40" s="1167"/>
      <c r="AN40" s="1168"/>
      <c r="AO40" s="312">
        <v>-1246545</v>
      </c>
      <c r="AP40" s="312">
        <v>-46357</v>
      </c>
      <c r="AQ40" s="313">
        <v>-50182</v>
      </c>
      <c r="AR40" s="314">
        <v>-7.6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709437</v>
      </c>
      <c r="AP41" s="312">
        <v>26383</v>
      </c>
      <c r="AQ41" s="313">
        <v>22892</v>
      </c>
      <c r="AR41" s="314">
        <v>15.2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500</v>
      </c>
      <c r="AN49" s="1163" t="s">
        <v>534</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535</v>
      </c>
      <c r="AO50" s="329" t="s">
        <v>536</v>
      </c>
      <c r="AP50" s="330" t="s">
        <v>537</v>
      </c>
      <c r="AQ50" s="331" t="s">
        <v>538</v>
      </c>
      <c r="AR50" s="332" t="s">
        <v>539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1746717</v>
      </c>
      <c r="AN51" s="334">
        <v>61569</v>
      </c>
      <c r="AO51" s="335">
        <v>4.7</v>
      </c>
      <c r="AP51" s="336">
        <v>69729</v>
      </c>
      <c r="AQ51" s="337">
        <v>1.8</v>
      </c>
      <c r="AR51" s="338">
        <v>2.9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1015736</v>
      </c>
      <c r="AN52" s="342">
        <v>35803</v>
      </c>
      <c r="AO52" s="343">
        <v>11.4</v>
      </c>
      <c r="AP52" s="344">
        <v>38908</v>
      </c>
      <c r="AQ52" s="345">
        <v>14</v>
      </c>
      <c r="AR52" s="346">
        <v>-2.6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1434903</v>
      </c>
      <c r="AN53" s="334">
        <v>51338</v>
      </c>
      <c r="AO53" s="335">
        <v>-16.600000000000001</v>
      </c>
      <c r="AP53" s="336">
        <v>74581</v>
      </c>
      <c r="AQ53" s="337">
        <v>7</v>
      </c>
      <c r="AR53" s="338">
        <v>-23.6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854026</v>
      </c>
      <c r="AN54" s="342">
        <v>30555</v>
      </c>
      <c r="AO54" s="343">
        <v>-14.7</v>
      </c>
      <c r="AP54" s="344">
        <v>41563</v>
      </c>
      <c r="AQ54" s="345">
        <v>6.8</v>
      </c>
      <c r="AR54" s="346">
        <v>-21.5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1751428</v>
      </c>
      <c r="AN55" s="334">
        <v>63428</v>
      </c>
      <c r="AO55" s="335">
        <v>23.5</v>
      </c>
      <c r="AP55" s="336">
        <v>76347</v>
      </c>
      <c r="AQ55" s="337">
        <v>2.4</v>
      </c>
      <c r="AR55" s="338">
        <v>21.1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965849</v>
      </c>
      <c r="AN56" s="342">
        <v>34978</v>
      </c>
      <c r="AO56" s="343">
        <v>14.5</v>
      </c>
      <c r="AP56" s="344">
        <v>41762</v>
      </c>
      <c r="AQ56" s="345">
        <v>0.5</v>
      </c>
      <c r="AR56" s="346">
        <v>14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1489414</v>
      </c>
      <c r="AN57" s="334">
        <v>54599</v>
      </c>
      <c r="AO57" s="335">
        <v>-13.9</v>
      </c>
      <c r="AP57" s="336">
        <v>69604</v>
      </c>
      <c r="AQ57" s="337">
        <v>-8.8000000000000007</v>
      </c>
      <c r="AR57" s="338">
        <v>-5.0999999999999996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1050850</v>
      </c>
      <c r="AN58" s="342">
        <v>38522</v>
      </c>
      <c r="AO58" s="343">
        <v>10.1</v>
      </c>
      <c r="AP58" s="344">
        <v>36247</v>
      </c>
      <c r="AQ58" s="345">
        <v>-13.2</v>
      </c>
      <c r="AR58" s="346">
        <v>23.3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1107636</v>
      </c>
      <c r="AN59" s="334">
        <v>41191</v>
      </c>
      <c r="AO59" s="335">
        <v>-24.6</v>
      </c>
      <c r="AP59" s="336">
        <v>68410</v>
      </c>
      <c r="AQ59" s="337">
        <v>-1.7</v>
      </c>
      <c r="AR59" s="338">
        <v>-22.9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660261</v>
      </c>
      <c r="AN60" s="342">
        <v>24554</v>
      </c>
      <c r="AO60" s="343">
        <v>-36.299999999999997</v>
      </c>
      <c r="AP60" s="344">
        <v>35086</v>
      </c>
      <c r="AQ60" s="345">
        <v>-3.2</v>
      </c>
      <c r="AR60" s="346">
        <v>-33.1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1506020</v>
      </c>
      <c r="AN61" s="349">
        <v>54425</v>
      </c>
      <c r="AO61" s="350">
        <v>-5.4</v>
      </c>
      <c r="AP61" s="351">
        <v>71734</v>
      </c>
      <c r="AQ61" s="352">
        <v>0.1</v>
      </c>
      <c r="AR61" s="338">
        <v>-5.5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909344</v>
      </c>
      <c r="AN62" s="342">
        <v>32882</v>
      </c>
      <c r="AO62" s="343">
        <v>-3</v>
      </c>
      <c r="AP62" s="344">
        <v>38713</v>
      </c>
      <c r="AQ62" s="345">
        <v>1</v>
      </c>
      <c r="AR62" s="346">
        <v>-4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HzZlrWIjWbOD7ZQNKWFElORqSXtmwHfZSZa/KV1VpOOh/ZjudLvCaO2UgHareltI9UXaF7Z00/zpKArZyz4wA==" saltValue="/CvIC8jezSMyslF917WM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548</v>
      </c>
    </row>
    <row r="121" spans="125:125" ht="13.5" hidden="1" customHeight="1" x14ac:dyDescent="0.15">
      <c r="DU121" s="259"/>
    </row>
  </sheetData>
  <sheetProtection algorithmName="SHA-512" hashValue="wbolVBKeTK1yzXTs0ZB7m8gcCvf6IcaQlTcrSK5Wwn4iZgvZEMwgp+RuRrlB/XKX8ijrKl/Zs1mQFgCl+Q3tiA==" saltValue="Hf2Y1/pmnwgV5pFPgIUQH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549</v>
      </c>
    </row>
  </sheetData>
  <sheetProtection algorithmName="SHA-512" hashValue="P6V/jhs6Z5g/0pDQw963yRC83AlxbNd+iuqtNnZzvIhcIz73UiSA4v0rodovOE4ZYIqf+tG8I/Mlw4DrQGz7vA==" saltValue="0nltF9u45ZvRh2wFGQrAd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5" t="s">
        <v>3</v>
      </c>
      <c r="D47" s="1175"/>
      <c r="E47" s="1176"/>
      <c r="F47" s="11">
        <v>25.49</v>
      </c>
      <c r="G47" s="12">
        <v>20.239999999999998</v>
      </c>
      <c r="H47" s="12">
        <v>6.58</v>
      </c>
      <c r="I47" s="12">
        <v>14.52</v>
      </c>
      <c r="J47" s="13">
        <v>15.15</v>
      </c>
    </row>
    <row r="48" spans="2:10" ht="57.75" customHeight="1" x14ac:dyDescent="0.15">
      <c r="B48" s="14"/>
      <c r="C48" s="1177" t="s">
        <v>4</v>
      </c>
      <c r="D48" s="1177"/>
      <c r="E48" s="1178"/>
      <c r="F48" s="15">
        <v>8.7100000000000009</v>
      </c>
      <c r="G48" s="16">
        <v>8.89</v>
      </c>
      <c r="H48" s="16">
        <v>12.21</v>
      </c>
      <c r="I48" s="16">
        <v>15.83</v>
      </c>
      <c r="J48" s="17">
        <v>12.69</v>
      </c>
    </row>
    <row r="49" spans="2:10" ht="57.75" customHeight="1" thickBot="1" x14ac:dyDescent="0.2">
      <c r="B49" s="18"/>
      <c r="C49" s="1179" t="s">
        <v>5</v>
      </c>
      <c r="D49" s="1179"/>
      <c r="E49" s="1180"/>
      <c r="F49" s="19" t="s">
        <v>555</v>
      </c>
      <c r="G49" s="20" t="s">
        <v>556</v>
      </c>
      <c r="H49" s="20" t="s">
        <v>557</v>
      </c>
      <c r="I49" s="20">
        <v>12.14</v>
      </c>
      <c r="J49" s="21" t="s">
        <v>558</v>
      </c>
    </row>
    <row r="50" spans="2:10" x14ac:dyDescent="0.15"/>
  </sheetData>
  <sheetProtection algorithmName="SHA-512" hashValue="X53O636dNQlQCoJa7XdMPMrOGlVOe550/e+X5wY7KRPfLJllVh4TjgybRFOGoDbVa/pFISjAZFKHB6PFtza4Xg==" saltValue="qbeP9vdrAY2WUVE4BTAm4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7" t="s">
        <v>559</v>
      </c>
      <c r="D34" s="1187"/>
      <c r="E34" s="1188"/>
      <c r="F34" s="32">
        <v>10.27</v>
      </c>
      <c r="G34" s="33">
        <v>12</v>
      </c>
      <c r="H34" s="33">
        <v>13.39</v>
      </c>
      <c r="I34" s="33">
        <v>14.1</v>
      </c>
      <c r="J34" s="34">
        <v>15.3</v>
      </c>
      <c r="K34" s="22"/>
      <c r="L34" s="22"/>
      <c r="M34" s="22"/>
      <c r="N34" s="22"/>
      <c r="O34" s="22"/>
      <c r="P34" s="22"/>
    </row>
    <row r="35" spans="1:16" ht="39" customHeight="1" x14ac:dyDescent="0.15">
      <c r="A35" s="22"/>
      <c r="B35" s="35"/>
      <c r="C35" s="1181" t="s">
        <v>560</v>
      </c>
      <c r="D35" s="1182"/>
      <c r="E35" s="1183"/>
      <c r="F35" s="36">
        <v>8.6999999999999993</v>
      </c>
      <c r="G35" s="37">
        <v>8.89</v>
      </c>
      <c r="H35" s="37">
        <v>12.21</v>
      </c>
      <c r="I35" s="37">
        <v>15.83</v>
      </c>
      <c r="J35" s="38">
        <v>12.68</v>
      </c>
      <c r="K35" s="22"/>
      <c r="L35" s="22"/>
      <c r="M35" s="22"/>
      <c r="N35" s="22"/>
      <c r="O35" s="22"/>
      <c r="P35" s="22"/>
    </row>
    <row r="36" spans="1:16" ht="39" customHeight="1" x14ac:dyDescent="0.15">
      <c r="A36" s="22"/>
      <c r="B36" s="35"/>
      <c r="C36" s="1181" t="s">
        <v>561</v>
      </c>
      <c r="D36" s="1182"/>
      <c r="E36" s="1183"/>
      <c r="F36" s="36" t="s">
        <v>523</v>
      </c>
      <c r="G36" s="37" t="s">
        <v>523</v>
      </c>
      <c r="H36" s="37">
        <v>4.51</v>
      </c>
      <c r="I36" s="37">
        <v>3.02</v>
      </c>
      <c r="J36" s="38">
        <v>3.92</v>
      </c>
      <c r="K36" s="22"/>
      <c r="L36" s="22"/>
      <c r="M36" s="22"/>
      <c r="N36" s="22"/>
      <c r="O36" s="22"/>
      <c r="P36" s="22"/>
    </row>
    <row r="37" spans="1:16" ht="39" customHeight="1" x14ac:dyDescent="0.15">
      <c r="A37" s="22"/>
      <c r="B37" s="35"/>
      <c r="C37" s="1181" t="s">
        <v>562</v>
      </c>
      <c r="D37" s="1182"/>
      <c r="E37" s="1183"/>
      <c r="F37" s="36">
        <v>1.3</v>
      </c>
      <c r="G37" s="37">
        <v>1.35</v>
      </c>
      <c r="H37" s="37">
        <v>1.33</v>
      </c>
      <c r="I37" s="37">
        <v>1.34</v>
      </c>
      <c r="J37" s="38">
        <v>1.46</v>
      </c>
      <c r="K37" s="22"/>
      <c r="L37" s="22"/>
      <c r="M37" s="22"/>
      <c r="N37" s="22"/>
      <c r="O37" s="22"/>
      <c r="P37" s="22"/>
    </row>
    <row r="38" spans="1:16" ht="39" customHeight="1" x14ac:dyDescent="0.15">
      <c r="A38" s="22"/>
      <c r="B38" s="35"/>
      <c r="C38" s="1181" t="s">
        <v>563</v>
      </c>
      <c r="D38" s="1182"/>
      <c r="E38" s="1183"/>
      <c r="F38" s="36">
        <v>0.36</v>
      </c>
      <c r="G38" s="37">
        <v>0.71</v>
      </c>
      <c r="H38" s="37">
        <v>1.23</v>
      </c>
      <c r="I38" s="37">
        <v>1.08</v>
      </c>
      <c r="J38" s="38">
        <v>1</v>
      </c>
      <c r="K38" s="22"/>
      <c r="L38" s="22"/>
      <c r="M38" s="22"/>
      <c r="N38" s="22"/>
      <c r="O38" s="22"/>
      <c r="P38" s="22"/>
    </row>
    <row r="39" spans="1:16" ht="39" customHeight="1" x14ac:dyDescent="0.15">
      <c r="A39" s="22"/>
      <c r="B39" s="35"/>
      <c r="C39" s="1181" t="s">
        <v>564</v>
      </c>
      <c r="D39" s="1182"/>
      <c r="E39" s="1183"/>
      <c r="F39" s="36">
        <v>0.6</v>
      </c>
      <c r="G39" s="37">
        <v>1.1599999999999999</v>
      </c>
      <c r="H39" s="37">
        <v>1.05</v>
      </c>
      <c r="I39" s="37">
        <v>0.87</v>
      </c>
      <c r="J39" s="38">
        <v>0.99</v>
      </c>
      <c r="K39" s="22"/>
      <c r="L39" s="22"/>
      <c r="M39" s="22"/>
      <c r="N39" s="22"/>
      <c r="O39" s="22"/>
      <c r="P39" s="22"/>
    </row>
    <row r="40" spans="1:16" ht="39" customHeight="1" x14ac:dyDescent="0.15">
      <c r="A40" s="22"/>
      <c r="B40" s="35"/>
      <c r="C40" s="1181" t="s">
        <v>565</v>
      </c>
      <c r="D40" s="1182"/>
      <c r="E40" s="1183"/>
      <c r="F40" s="36">
        <v>0.03</v>
      </c>
      <c r="G40" s="37">
        <v>0.03</v>
      </c>
      <c r="H40" s="37">
        <v>0.04</v>
      </c>
      <c r="I40" s="37">
        <v>0.02</v>
      </c>
      <c r="J40" s="38">
        <v>0.02</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566</v>
      </c>
      <c r="D42" s="1182"/>
      <c r="E42" s="1183"/>
      <c r="F42" s="36" t="s">
        <v>523</v>
      </c>
      <c r="G42" s="37" t="s">
        <v>523</v>
      </c>
      <c r="H42" s="37" t="s">
        <v>523</v>
      </c>
      <c r="I42" s="37" t="s">
        <v>523</v>
      </c>
      <c r="J42" s="38" t="s">
        <v>523</v>
      </c>
      <c r="K42" s="22"/>
      <c r="L42" s="22"/>
      <c r="M42" s="22"/>
      <c r="N42" s="22"/>
      <c r="O42" s="22"/>
      <c r="P42" s="22"/>
    </row>
    <row r="43" spans="1:16" ht="39" customHeight="1" thickBot="1" x14ac:dyDescent="0.2">
      <c r="A43" s="22"/>
      <c r="B43" s="40"/>
      <c r="C43" s="1184" t="s">
        <v>567</v>
      </c>
      <c r="D43" s="1185"/>
      <c r="E43" s="1186"/>
      <c r="F43" s="41">
        <v>0.21</v>
      </c>
      <c r="G43" s="42">
        <v>0.24</v>
      </c>
      <c r="H43" s="42" t="s">
        <v>523</v>
      </c>
      <c r="I43" s="42" t="s">
        <v>523</v>
      </c>
      <c r="J43" s="43" t="s">
        <v>523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TpKQtHl0mfU/wDZYNckzrArsW8gi3pfmdkHnEFlRkVha5oam1OYNaVbsYjP641LVavDxY3jf49JNm8b8Owzrg==" saltValue="5BMaQDiQFCVkK7iZ8P5r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5"/>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1280</v>
      </c>
      <c r="L45" s="60">
        <v>1264</v>
      </c>
      <c r="M45" s="60">
        <v>1500</v>
      </c>
      <c r="N45" s="60">
        <v>1388</v>
      </c>
      <c r="O45" s="61">
        <v>1395</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523</v>
      </c>
      <c r="L46" s="64" t="s">
        <v>523</v>
      </c>
      <c r="M46" s="64" t="s">
        <v>523</v>
      </c>
      <c r="N46" s="64" t="s">
        <v>523</v>
      </c>
      <c r="O46" s="65" t="s">
        <v>523</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523</v>
      </c>
      <c r="L47" s="64" t="s">
        <v>523</v>
      </c>
      <c r="M47" s="64" t="s">
        <v>523</v>
      </c>
      <c r="N47" s="64" t="s">
        <v>523</v>
      </c>
      <c r="O47" s="65" t="s">
        <v>523</v>
      </c>
      <c r="P47" s="48"/>
      <c r="Q47" s="48"/>
      <c r="R47" s="48"/>
      <c r="S47" s="48"/>
      <c r="T47" s="48"/>
      <c r="U47" s="48"/>
    </row>
    <row r="48" spans="1:21" ht="30.75" customHeight="1" x14ac:dyDescent="0.15">
      <c r="A48" s="48"/>
      <c r="B48" s="1191"/>
      <c r="C48" s="1192"/>
      <c r="D48" s="62"/>
      <c r="E48" s="1197" t="s">
        <v>14</v>
      </c>
      <c r="F48" s="1197"/>
      <c r="G48" s="1197"/>
      <c r="H48" s="1197"/>
      <c r="I48" s="1197"/>
      <c r="J48" s="1198"/>
      <c r="K48" s="63">
        <v>598</v>
      </c>
      <c r="L48" s="64">
        <v>639</v>
      </c>
      <c r="M48" s="64">
        <v>581</v>
      </c>
      <c r="N48" s="64">
        <v>578</v>
      </c>
      <c r="O48" s="65">
        <v>546</v>
      </c>
      <c r="P48" s="48"/>
      <c r="Q48" s="48"/>
      <c r="R48" s="48"/>
      <c r="S48" s="48"/>
      <c r="T48" s="48"/>
      <c r="U48" s="48"/>
    </row>
    <row r="49" spans="1:21" ht="30.75" customHeight="1" x14ac:dyDescent="0.15">
      <c r="A49" s="48"/>
      <c r="B49" s="1191"/>
      <c r="C49" s="1192"/>
      <c r="D49" s="62"/>
      <c r="E49" s="1197" t="s">
        <v>15</v>
      </c>
      <c r="F49" s="1197"/>
      <c r="G49" s="1197"/>
      <c r="H49" s="1197"/>
      <c r="I49" s="1197"/>
      <c r="J49" s="1198"/>
      <c r="K49" s="63">
        <v>17</v>
      </c>
      <c r="L49" s="64">
        <v>19</v>
      </c>
      <c r="M49" s="64">
        <v>20</v>
      </c>
      <c r="N49" s="64">
        <v>21</v>
      </c>
      <c r="O49" s="65">
        <v>24</v>
      </c>
      <c r="P49" s="48"/>
      <c r="Q49" s="48"/>
      <c r="R49" s="48"/>
      <c r="S49" s="48"/>
      <c r="T49" s="48"/>
      <c r="U49" s="48"/>
    </row>
    <row r="50" spans="1:21" ht="30.75" customHeight="1" x14ac:dyDescent="0.15">
      <c r="A50" s="48"/>
      <c r="B50" s="1191"/>
      <c r="C50" s="1192"/>
      <c r="D50" s="62"/>
      <c r="E50" s="1197" t="s">
        <v>16</v>
      </c>
      <c r="F50" s="1197"/>
      <c r="G50" s="1197"/>
      <c r="H50" s="1197"/>
      <c r="I50" s="1197"/>
      <c r="J50" s="1198"/>
      <c r="K50" s="63" t="s">
        <v>523</v>
      </c>
      <c r="L50" s="64" t="s">
        <v>523</v>
      </c>
      <c r="M50" s="64" t="s">
        <v>523</v>
      </c>
      <c r="N50" s="64" t="s">
        <v>523</v>
      </c>
      <c r="O50" s="65" t="s">
        <v>523</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523</v>
      </c>
      <c r="L51" s="64" t="s">
        <v>523</v>
      </c>
      <c r="M51" s="64" t="s">
        <v>523</v>
      </c>
      <c r="N51" s="64" t="s">
        <v>523</v>
      </c>
      <c r="O51" s="65" t="s">
        <v>523</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1329</v>
      </c>
      <c r="L52" s="64">
        <v>1309</v>
      </c>
      <c r="M52" s="64">
        <v>1465</v>
      </c>
      <c r="N52" s="64">
        <v>1338</v>
      </c>
      <c r="O52" s="65">
        <v>1257</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566</v>
      </c>
      <c r="L53" s="69">
        <v>613</v>
      </c>
      <c r="M53" s="69">
        <v>636</v>
      </c>
      <c r="N53" s="69">
        <v>649</v>
      </c>
      <c r="O53" s="70">
        <v>708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15"/>
  </sheetData>
  <sheetProtection algorithmName="SHA-512" hashValue="HdA6a6Da0jHmb3taSI+DiCLkzElWY3sNBbEyIjsINTkwodotlqFJCdXyVvC5/KYWLT3flORZ05pIHsV/Tix0Mg==" saltValue="RY+kK46qgkS1s821OEY/3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550</v>
      </c>
      <c r="J40" s="103" t="s">
        <v>551</v>
      </c>
      <c r="K40" s="103" t="s">
        <v>552</v>
      </c>
      <c r="L40" s="103" t="s">
        <v>553</v>
      </c>
      <c r="M40" s="104" t="s">
        <v>554</v>
      </c>
    </row>
    <row r="41" spans="2:13" ht="27.75" customHeight="1" x14ac:dyDescent="0.15">
      <c r="B41" s="1220" t="s">
        <v>31</v>
      </c>
      <c r="C41" s="1221"/>
      <c r="D41" s="105"/>
      <c r="E41" s="1226" t="s">
        <v>32</v>
      </c>
      <c r="F41" s="1226"/>
      <c r="G41" s="1226"/>
      <c r="H41" s="1227"/>
      <c r="I41" s="355">
        <v>11939</v>
      </c>
      <c r="J41" s="356">
        <v>11711</v>
      </c>
      <c r="K41" s="356">
        <v>11410</v>
      </c>
      <c r="L41" s="356">
        <v>11172</v>
      </c>
      <c r="M41" s="357">
        <v>10538</v>
      </c>
    </row>
    <row r="42" spans="2:13" ht="27.75" customHeight="1" x14ac:dyDescent="0.15">
      <c r="B42" s="1222"/>
      <c r="C42" s="1223"/>
      <c r="D42" s="106"/>
      <c r="E42" s="1228" t="s">
        <v>33</v>
      </c>
      <c r="F42" s="1228"/>
      <c r="G42" s="1228"/>
      <c r="H42" s="1229"/>
      <c r="I42" s="358" t="s">
        <v>523</v>
      </c>
      <c r="J42" s="359" t="s">
        <v>523</v>
      </c>
      <c r="K42" s="359" t="s">
        <v>523</v>
      </c>
      <c r="L42" s="359" t="s">
        <v>523</v>
      </c>
      <c r="M42" s="360" t="s">
        <v>523</v>
      </c>
    </row>
    <row r="43" spans="2:13" ht="27.75" customHeight="1" x14ac:dyDescent="0.15">
      <c r="B43" s="1222"/>
      <c r="C43" s="1223"/>
      <c r="D43" s="106"/>
      <c r="E43" s="1228" t="s">
        <v>34</v>
      </c>
      <c r="F43" s="1228"/>
      <c r="G43" s="1228"/>
      <c r="H43" s="1229"/>
      <c r="I43" s="358">
        <v>6664</v>
      </c>
      <c r="J43" s="359">
        <v>6517</v>
      </c>
      <c r="K43" s="359">
        <v>6260</v>
      </c>
      <c r="L43" s="359">
        <v>6391</v>
      </c>
      <c r="M43" s="360">
        <v>6074</v>
      </c>
    </row>
    <row r="44" spans="2:13" ht="27.75" customHeight="1" x14ac:dyDescent="0.15">
      <c r="B44" s="1222"/>
      <c r="C44" s="1223"/>
      <c r="D44" s="106"/>
      <c r="E44" s="1228" t="s">
        <v>35</v>
      </c>
      <c r="F44" s="1228"/>
      <c r="G44" s="1228"/>
      <c r="H44" s="1229"/>
      <c r="I44" s="358">
        <v>137</v>
      </c>
      <c r="J44" s="359">
        <v>133</v>
      </c>
      <c r="K44" s="359">
        <v>120</v>
      </c>
      <c r="L44" s="359">
        <v>115</v>
      </c>
      <c r="M44" s="360">
        <v>91</v>
      </c>
    </row>
    <row r="45" spans="2:13" ht="27.75" customHeight="1" x14ac:dyDescent="0.15">
      <c r="B45" s="1222"/>
      <c r="C45" s="1223"/>
      <c r="D45" s="106"/>
      <c r="E45" s="1228" t="s">
        <v>36</v>
      </c>
      <c r="F45" s="1228"/>
      <c r="G45" s="1228"/>
      <c r="H45" s="1229"/>
      <c r="I45" s="358">
        <v>2147</v>
      </c>
      <c r="J45" s="359">
        <v>2252</v>
      </c>
      <c r="K45" s="359">
        <v>2213</v>
      </c>
      <c r="L45" s="359">
        <v>2131</v>
      </c>
      <c r="M45" s="360">
        <v>2075</v>
      </c>
    </row>
    <row r="46" spans="2:13" ht="27.75" customHeight="1" x14ac:dyDescent="0.15">
      <c r="B46" s="1222"/>
      <c r="C46" s="1223"/>
      <c r="D46" s="107"/>
      <c r="E46" s="1228" t="s">
        <v>37</v>
      </c>
      <c r="F46" s="1228"/>
      <c r="G46" s="1228"/>
      <c r="H46" s="1229"/>
      <c r="I46" s="358">
        <v>3</v>
      </c>
      <c r="J46" s="359" t="s">
        <v>523</v>
      </c>
      <c r="K46" s="359" t="s">
        <v>523</v>
      </c>
      <c r="L46" s="359" t="s">
        <v>523</v>
      </c>
      <c r="M46" s="360" t="s">
        <v>523</v>
      </c>
    </row>
    <row r="47" spans="2:13" ht="27.75" customHeight="1" x14ac:dyDescent="0.15">
      <c r="B47" s="1222"/>
      <c r="C47" s="1223"/>
      <c r="D47" s="108"/>
      <c r="E47" s="1230" t="s">
        <v>38</v>
      </c>
      <c r="F47" s="1231"/>
      <c r="G47" s="1231"/>
      <c r="H47" s="1232"/>
      <c r="I47" s="358" t="s">
        <v>523</v>
      </c>
      <c r="J47" s="359" t="s">
        <v>523</v>
      </c>
      <c r="K47" s="359" t="s">
        <v>523</v>
      </c>
      <c r="L47" s="359" t="s">
        <v>523</v>
      </c>
      <c r="M47" s="360" t="s">
        <v>523</v>
      </c>
    </row>
    <row r="48" spans="2:13" ht="27.75" customHeight="1" x14ac:dyDescent="0.15">
      <c r="B48" s="1222"/>
      <c r="C48" s="1223"/>
      <c r="D48" s="106"/>
      <c r="E48" s="1228" t="s">
        <v>39</v>
      </c>
      <c r="F48" s="1228"/>
      <c r="G48" s="1228"/>
      <c r="H48" s="1229"/>
      <c r="I48" s="358" t="s">
        <v>523</v>
      </c>
      <c r="J48" s="359" t="s">
        <v>523</v>
      </c>
      <c r="K48" s="359" t="s">
        <v>523</v>
      </c>
      <c r="L48" s="359" t="s">
        <v>523</v>
      </c>
      <c r="M48" s="360" t="s">
        <v>523</v>
      </c>
    </row>
    <row r="49" spans="2:13" ht="27.75" customHeight="1" x14ac:dyDescent="0.15">
      <c r="B49" s="1224"/>
      <c r="C49" s="1225"/>
      <c r="D49" s="106"/>
      <c r="E49" s="1228" t="s">
        <v>40</v>
      </c>
      <c r="F49" s="1228"/>
      <c r="G49" s="1228"/>
      <c r="H49" s="1229"/>
      <c r="I49" s="358" t="s">
        <v>523</v>
      </c>
      <c r="J49" s="359" t="s">
        <v>523</v>
      </c>
      <c r="K49" s="359" t="s">
        <v>523</v>
      </c>
      <c r="L49" s="359" t="s">
        <v>523</v>
      </c>
      <c r="M49" s="360" t="s">
        <v>523</v>
      </c>
    </row>
    <row r="50" spans="2:13" ht="27.75" customHeight="1" x14ac:dyDescent="0.15">
      <c r="B50" s="1233" t="s">
        <v>41</v>
      </c>
      <c r="C50" s="1234"/>
      <c r="D50" s="109"/>
      <c r="E50" s="1228" t="s">
        <v>42</v>
      </c>
      <c r="F50" s="1228"/>
      <c r="G50" s="1228"/>
      <c r="H50" s="1229"/>
      <c r="I50" s="358">
        <v>4292</v>
      </c>
      <c r="J50" s="359">
        <v>3882</v>
      </c>
      <c r="K50" s="359">
        <v>2797</v>
      </c>
      <c r="L50" s="359">
        <v>2843</v>
      </c>
      <c r="M50" s="360">
        <v>4040</v>
      </c>
    </row>
    <row r="51" spans="2:13" ht="27.75" customHeight="1" x14ac:dyDescent="0.15">
      <c r="B51" s="1222"/>
      <c r="C51" s="1223"/>
      <c r="D51" s="106"/>
      <c r="E51" s="1228" t="s">
        <v>43</v>
      </c>
      <c r="F51" s="1228"/>
      <c r="G51" s="1228"/>
      <c r="H51" s="1229"/>
      <c r="I51" s="358">
        <v>116</v>
      </c>
      <c r="J51" s="359">
        <v>122</v>
      </c>
      <c r="K51" s="359">
        <v>98</v>
      </c>
      <c r="L51" s="359">
        <v>62</v>
      </c>
      <c r="M51" s="360">
        <v>74</v>
      </c>
    </row>
    <row r="52" spans="2:13" ht="27.75" customHeight="1" x14ac:dyDescent="0.15">
      <c r="B52" s="1224"/>
      <c r="C52" s="1225"/>
      <c r="D52" s="106"/>
      <c r="E52" s="1228" t="s">
        <v>44</v>
      </c>
      <c r="F52" s="1228"/>
      <c r="G52" s="1228"/>
      <c r="H52" s="1229"/>
      <c r="I52" s="358">
        <v>13833</v>
      </c>
      <c r="J52" s="359">
        <v>13346</v>
      </c>
      <c r="K52" s="359">
        <v>12889</v>
      </c>
      <c r="L52" s="359">
        <v>12239</v>
      </c>
      <c r="M52" s="360">
        <v>12034</v>
      </c>
    </row>
    <row r="53" spans="2:13" ht="27.75" customHeight="1" thickBot="1" x14ac:dyDescent="0.2">
      <c r="B53" s="1235" t="s">
        <v>45</v>
      </c>
      <c r="C53" s="1236"/>
      <c r="D53" s="110"/>
      <c r="E53" s="1237" t="s">
        <v>46</v>
      </c>
      <c r="F53" s="1237"/>
      <c r="G53" s="1237"/>
      <c r="H53" s="1238"/>
      <c r="I53" s="361">
        <v>2649</v>
      </c>
      <c r="J53" s="362">
        <v>3264</v>
      </c>
      <c r="K53" s="362">
        <v>4220</v>
      </c>
      <c r="L53" s="362">
        <v>4664</v>
      </c>
      <c r="M53" s="363">
        <v>2630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lpV5+nA/5FhwImp+nZcgAa9nuxCZmkVN16u+TELhK5dgWsaKvx2UJBRalbxWldni/11xISPMumIOrsDAKIqDLQ==" saltValue="glJSEhKL4DjUqEVo5zAf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47" t="s">
        <v>49</v>
      </c>
      <c r="D55" s="1247"/>
      <c r="E55" s="1248"/>
      <c r="F55" s="122">
        <v>515</v>
      </c>
      <c r="G55" s="122">
        <v>1174</v>
      </c>
      <c r="H55" s="123">
        <v>1174</v>
      </c>
    </row>
    <row r="56" spans="2:8" ht="52.5" customHeight="1" x14ac:dyDescent="0.15">
      <c r="B56" s="124"/>
      <c r="C56" s="1249" t="s">
        <v>50</v>
      </c>
      <c r="D56" s="1249"/>
      <c r="E56" s="1250"/>
      <c r="F56" s="125">
        <v>89</v>
      </c>
      <c r="G56" s="125">
        <v>208</v>
      </c>
      <c r="H56" s="126">
        <v>211</v>
      </c>
    </row>
    <row r="57" spans="2:8" ht="53.25" customHeight="1" x14ac:dyDescent="0.15">
      <c r="B57" s="124"/>
      <c r="C57" s="1251" t="s">
        <v>51</v>
      </c>
      <c r="D57" s="1251"/>
      <c r="E57" s="1252"/>
      <c r="F57" s="127">
        <v>1944</v>
      </c>
      <c r="G57" s="127">
        <v>1967</v>
      </c>
      <c r="H57" s="128">
        <v>2132</v>
      </c>
    </row>
    <row r="58" spans="2:8" ht="45.75" customHeight="1" x14ac:dyDescent="0.15">
      <c r="B58" s="129"/>
      <c r="C58" s="1239" t="s">
        <v>586</v>
      </c>
      <c r="D58" s="1240"/>
      <c r="E58" s="1241"/>
      <c r="F58" s="130">
        <v>325</v>
      </c>
      <c r="G58" s="130">
        <v>435</v>
      </c>
      <c r="H58" s="131">
        <v>545</v>
      </c>
    </row>
    <row r="59" spans="2:8" ht="45.75" customHeight="1" x14ac:dyDescent="0.15">
      <c r="B59" s="129"/>
      <c r="C59" s="1239" t="s">
        <v>587</v>
      </c>
      <c r="D59" s="1240"/>
      <c r="E59" s="1241"/>
      <c r="F59" s="130">
        <v>547</v>
      </c>
      <c r="G59" s="130">
        <v>499</v>
      </c>
      <c r="H59" s="131">
        <v>461</v>
      </c>
    </row>
    <row r="60" spans="2:8" ht="45.75" customHeight="1" x14ac:dyDescent="0.15">
      <c r="B60" s="129"/>
      <c r="C60" s="1239" t="s">
        <v>588</v>
      </c>
      <c r="D60" s="1240"/>
      <c r="E60" s="1241"/>
      <c r="F60" s="130">
        <v>409</v>
      </c>
      <c r="G60" s="130">
        <v>405</v>
      </c>
      <c r="H60" s="131">
        <v>405</v>
      </c>
    </row>
    <row r="61" spans="2:8" ht="45.75" customHeight="1" x14ac:dyDescent="0.15">
      <c r="B61" s="129"/>
      <c r="C61" s="1239" t="s">
        <v>589</v>
      </c>
      <c r="D61" s="1240"/>
      <c r="E61" s="1241"/>
      <c r="F61" s="130">
        <v>219</v>
      </c>
      <c r="G61" s="130">
        <v>202</v>
      </c>
      <c r="H61" s="131">
        <v>197</v>
      </c>
    </row>
    <row r="62" spans="2:8" ht="45.75" customHeight="1" thickBot="1" x14ac:dyDescent="0.2">
      <c r="B62" s="132"/>
      <c r="C62" s="1242" t="s">
        <v>590</v>
      </c>
      <c r="D62" s="1243"/>
      <c r="E62" s="1244"/>
      <c r="F62" s="133">
        <v>93</v>
      </c>
      <c r="G62" s="133">
        <v>84</v>
      </c>
      <c r="H62" s="134">
        <v>184</v>
      </c>
    </row>
    <row r="63" spans="2:8" ht="52.5" customHeight="1" thickBot="1" x14ac:dyDescent="0.2">
      <c r="B63" s="135"/>
      <c r="C63" s="1245" t="s">
        <v>52</v>
      </c>
      <c r="D63" s="1245"/>
      <c r="E63" s="1246"/>
      <c r="F63" s="136">
        <v>2549</v>
      </c>
      <c r="G63" s="136">
        <v>3349</v>
      </c>
      <c r="H63" s="137">
        <v>3516</v>
      </c>
    </row>
    <row r="64" spans="2:8" x14ac:dyDescent="0.15"/>
  </sheetData>
  <sheetProtection algorithmName="SHA-512" hashValue="E5NdLZiGLtor2iZ+qwucj6SOAAoY47pTZKk4Z6OJ8oFVS+YWj/xaAD84i3m6Pkw+Ejoxe0CLXResLGw86SD0SA==" saltValue="5YBTIZH05WdMuPpgd8dh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4" t="s">
        <v>600</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593</v>
      </c>
    </row>
    <row r="50" spans="1:109" x14ac:dyDescent="0.15">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550</v>
      </c>
      <c r="BQ50" s="1267"/>
      <c r="BR50" s="1267"/>
      <c r="BS50" s="1267"/>
      <c r="BT50" s="1267"/>
      <c r="BU50" s="1267"/>
      <c r="BV50" s="1267"/>
      <c r="BW50" s="1267"/>
      <c r="BX50" s="1267" t="s">
        <v>551</v>
      </c>
      <c r="BY50" s="1267"/>
      <c r="BZ50" s="1267"/>
      <c r="CA50" s="1267"/>
      <c r="CB50" s="1267"/>
      <c r="CC50" s="1267"/>
      <c r="CD50" s="1267"/>
      <c r="CE50" s="1267"/>
      <c r="CF50" s="1267" t="s">
        <v>552</v>
      </c>
      <c r="CG50" s="1267"/>
      <c r="CH50" s="1267"/>
      <c r="CI50" s="1267"/>
      <c r="CJ50" s="1267"/>
      <c r="CK50" s="1267"/>
      <c r="CL50" s="1267"/>
      <c r="CM50" s="1267"/>
      <c r="CN50" s="1267" t="s">
        <v>553</v>
      </c>
      <c r="CO50" s="1267"/>
      <c r="CP50" s="1267"/>
      <c r="CQ50" s="1267"/>
      <c r="CR50" s="1267"/>
      <c r="CS50" s="1267"/>
      <c r="CT50" s="1267"/>
      <c r="CU50" s="1267"/>
      <c r="CV50" s="1267" t="s">
        <v>554</v>
      </c>
      <c r="CW50" s="1267"/>
      <c r="CX50" s="1267"/>
      <c r="CY50" s="1267"/>
      <c r="CZ50" s="1267"/>
      <c r="DA50" s="1267"/>
      <c r="DB50" s="1267"/>
      <c r="DC50" s="1267"/>
    </row>
    <row r="51" spans="1:109" ht="13.5" customHeight="1" x14ac:dyDescent="0.15">
      <c r="B51" s="372"/>
      <c r="G51" s="1268"/>
      <c r="H51" s="1268"/>
      <c r="I51" s="1271"/>
      <c r="J51" s="1271"/>
      <c r="K51" s="1269"/>
      <c r="L51" s="1269"/>
      <c r="M51" s="1269"/>
      <c r="N51" s="1269"/>
      <c r="AM51" s="381"/>
      <c r="AN51" s="1270" t="s">
        <v>594</v>
      </c>
      <c r="AO51" s="1270"/>
      <c r="AP51" s="1270"/>
      <c r="AQ51" s="1270"/>
      <c r="AR51" s="1270"/>
      <c r="AS51" s="1270"/>
      <c r="AT51" s="1270"/>
      <c r="AU51" s="1270"/>
      <c r="AV51" s="1270"/>
      <c r="AW51" s="1270"/>
      <c r="AX51" s="1270"/>
      <c r="AY51" s="1270"/>
      <c r="AZ51" s="1270"/>
      <c r="BA51" s="1270"/>
      <c r="BB51" s="1270" t="s">
        <v>595</v>
      </c>
      <c r="BC51" s="1270"/>
      <c r="BD51" s="1270"/>
      <c r="BE51" s="1270"/>
      <c r="BF51" s="1270"/>
      <c r="BG51" s="1270"/>
      <c r="BH51" s="1270"/>
      <c r="BI51" s="1270"/>
      <c r="BJ51" s="1270"/>
      <c r="BK51" s="1270"/>
      <c r="BL51" s="1270"/>
      <c r="BM51" s="1270"/>
      <c r="BN51" s="1270"/>
      <c r="BO51" s="1270"/>
      <c r="BP51" s="1253">
        <v>43.6</v>
      </c>
      <c r="BQ51" s="1253"/>
      <c r="BR51" s="1253"/>
      <c r="BS51" s="1253"/>
      <c r="BT51" s="1253"/>
      <c r="BU51" s="1253"/>
      <c r="BV51" s="1253"/>
      <c r="BW51" s="1253"/>
      <c r="BX51" s="1253">
        <v>53.6</v>
      </c>
      <c r="BY51" s="1253"/>
      <c r="BZ51" s="1253"/>
      <c r="CA51" s="1253"/>
      <c r="CB51" s="1253"/>
      <c r="CC51" s="1253"/>
      <c r="CD51" s="1253"/>
      <c r="CE51" s="1253"/>
      <c r="CF51" s="1253">
        <v>66.2</v>
      </c>
      <c r="CG51" s="1253"/>
      <c r="CH51" s="1253"/>
      <c r="CI51" s="1253"/>
      <c r="CJ51" s="1253"/>
      <c r="CK51" s="1253"/>
      <c r="CL51" s="1253"/>
      <c r="CM51" s="1253"/>
      <c r="CN51" s="1253">
        <v>69</v>
      </c>
      <c r="CO51" s="1253"/>
      <c r="CP51" s="1253"/>
      <c r="CQ51" s="1253"/>
      <c r="CR51" s="1253"/>
      <c r="CS51" s="1253"/>
      <c r="CT51" s="1253"/>
      <c r="CU51" s="1253"/>
      <c r="CV51" s="1253">
        <v>40.4</v>
      </c>
      <c r="CW51" s="1253"/>
      <c r="CX51" s="1253"/>
      <c r="CY51" s="1253"/>
      <c r="CZ51" s="1253"/>
      <c r="DA51" s="1253"/>
      <c r="DB51" s="1253"/>
      <c r="DC51" s="1253"/>
    </row>
    <row r="52" spans="1:109" x14ac:dyDescent="0.15">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596</v>
      </c>
      <c r="BC53" s="1270"/>
      <c r="BD53" s="1270"/>
      <c r="BE53" s="1270"/>
      <c r="BF53" s="1270"/>
      <c r="BG53" s="1270"/>
      <c r="BH53" s="1270"/>
      <c r="BI53" s="1270"/>
      <c r="BJ53" s="1270"/>
      <c r="BK53" s="1270"/>
      <c r="BL53" s="1270"/>
      <c r="BM53" s="1270"/>
      <c r="BN53" s="1270"/>
      <c r="BO53" s="1270"/>
      <c r="BP53" s="1253">
        <v>56.4</v>
      </c>
      <c r="BQ53" s="1253"/>
      <c r="BR53" s="1253"/>
      <c r="BS53" s="1253"/>
      <c r="BT53" s="1253"/>
      <c r="BU53" s="1253"/>
      <c r="BV53" s="1253"/>
      <c r="BW53" s="1253"/>
      <c r="BX53" s="1253">
        <v>57.9</v>
      </c>
      <c r="BY53" s="1253"/>
      <c r="BZ53" s="1253"/>
      <c r="CA53" s="1253"/>
      <c r="CB53" s="1253"/>
      <c r="CC53" s="1253"/>
      <c r="CD53" s="1253"/>
      <c r="CE53" s="1253"/>
      <c r="CF53" s="1253">
        <v>59</v>
      </c>
      <c r="CG53" s="1253"/>
      <c r="CH53" s="1253"/>
      <c r="CI53" s="1253"/>
      <c r="CJ53" s="1253"/>
      <c r="CK53" s="1253"/>
      <c r="CL53" s="1253"/>
      <c r="CM53" s="1253"/>
      <c r="CN53" s="1253">
        <v>59.9</v>
      </c>
      <c r="CO53" s="1253"/>
      <c r="CP53" s="1253"/>
      <c r="CQ53" s="1253"/>
      <c r="CR53" s="1253"/>
      <c r="CS53" s="1253"/>
      <c r="CT53" s="1253"/>
      <c r="CU53" s="1253"/>
      <c r="CV53" s="1253">
        <v>61.4</v>
      </c>
      <c r="CW53" s="1253"/>
      <c r="CX53" s="1253"/>
      <c r="CY53" s="1253"/>
      <c r="CZ53" s="1253"/>
      <c r="DA53" s="1253"/>
      <c r="DB53" s="1253"/>
      <c r="DC53" s="1253"/>
    </row>
    <row r="54" spans="1:109" x14ac:dyDescent="0.15">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63"/>
      <c r="H55" s="1263"/>
      <c r="I55" s="1263"/>
      <c r="J55" s="1263"/>
      <c r="K55" s="1269"/>
      <c r="L55" s="1269"/>
      <c r="M55" s="1269"/>
      <c r="N55" s="1269"/>
      <c r="AN55" s="1267" t="s">
        <v>597</v>
      </c>
      <c r="AO55" s="1267"/>
      <c r="AP55" s="1267"/>
      <c r="AQ55" s="1267"/>
      <c r="AR55" s="1267"/>
      <c r="AS55" s="1267"/>
      <c r="AT55" s="1267"/>
      <c r="AU55" s="1267"/>
      <c r="AV55" s="1267"/>
      <c r="AW55" s="1267"/>
      <c r="AX55" s="1267"/>
      <c r="AY55" s="1267"/>
      <c r="AZ55" s="1267"/>
      <c r="BA55" s="1267"/>
      <c r="BB55" s="1270" t="s">
        <v>595</v>
      </c>
      <c r="BC55" s="1270"/>
      <c r="BD55" s="1270"/>
      <c r="BE55" s="1270"/>
      <c r="BF55" s="1270"/>
      <c r="BG55" s="1270"/>
      <c r="BH55" s="1270"/>
      <c r="BI55" s="1270"/>
      <c r="BJ55" s="1270"/>
      <c r="BK55" s="1270"/>
      <c r="BL55" s="1270"/>
      <c r="BM55" s="1270"/>
      <c r="BN55" s="1270"/>
      <c r="BO55" s="1270"/>
      <c r="BP55" s="1253">
        <v>52.7</v>
      </c>
      <c r="BQ55" s="1253"/>
      <c r="BR55" s="1253"/>
      <c r="BS55" s="1253"/>
      <c r="BT55" s="1253"/>
      <c r="BU55" s="1253"/>
      <c r="BV55" s="1253"/>
      <c r="BW55" s="1253"/>
      <c r="BX55" s="1253">
        <v>49.7</v>
      </c>
      <c r="BY55" s="1253"/>
      <c r="BZ55" s="1253"/>
      <c r="CA55" s="1253"/>
      <c r="CB55" s="1253"/>
      <c r="CC55" s="1253"/>
      <c r="CD55" s="1253"/>
      <c r="CE55" s="1253"/>
      <c r="CF55" s="1253">
        <v>37.299999999999997</v>
      </c>
      <c r="CG55" s="1253"/>
      <c r="CH55" s="1253"/>
      <c r="CI55" s="1253"/>
      <c r="CJ55" s="1253"/>
      <c r="CK55" s="1253"/>
      <c r="CL55" s="1253"/>
      <c r="CM55" s="1253"/>
      <c r="CN55" s="1253">
        <v>25.1</v>
      </c>
      <c r="CO55" s="1253"/>
      <c r="CP55" s="1253"/>
      <c r="CQ55" s="1253"/>
      <c r="CR55" s="1253"/>
      <c r="CS55" s="1253"/>
      <c r="CT55" s="1253"/>
      <c r="CU55" s="1253"/>
      <c r="CV55" s="1253">
        <v>17.600000000000001</v>
      </c>
      <c r="CW55" s="1253"/>
      <c r="CX55" s="1253"/>
      <c r="CY55" s="1253"/>
      <c r="CZ55" s="1253"/>
      <c r="DA55" s="1253"/>
      <c r="DB55" s="1253"/>
      <c r="DC55" s="1253"/>
    </row>
    <row r="56" spans="1:109" x14ac:dyDescent="0.15">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596</v>
      </c>
      <c r="BC57" s="1270"/>
      <c r="BD57" s="1270"/>
      <c r="BE57" s="1270"/>
      <c r="BF57" s="1270"/>
      <c r="BG57" s="1270"/>
      <c r="BH57" s="1270"/>
      <c r="BI57" s="1270"/>
      <c r="BJ57" s="1270"/>
      <c r="BK57" s="1270"/>
      <c r="BL57" s="1270"/>
      <c r="BM57" s="1270"/>
      <c r="BN57" s="1270"/>
      <c r="BO57" s="1270"/>
      <c r="BP57" s="1253">
        <v>59.9</v>
      </c>
      <c r="BQ57" s="1253"/>
      <c r="BR57" s="1253"/>
      <c r="BS57" s="1253"/>
      <c r="BT57" s="1253"/>
      <c r="BU57" s="1253"/>
      <c r="BV57" s="1253"/>
      <c r="BW57" s="1253"/>
      <c r="BX57" s="1253">
        <v>60.2</v>
      </c>
      <c r="BY57" s="1253"/>
      <c r="BZ57" s="1253"/>
      <c r="CA57" s="1253"/>
      <c r="CB57" s="1253"/>
      <c r="CC57" s="1253"/>
      <c r="CD57" s="1253"/>
      <c r="CE57" s="1253"/>
      <c r="CF57" s="1253">
        <v>62</v>
      </c>
      <c r="CG57" s="1253"/>
      <c r="CH57" s="1253"/>
      <c r="CI57" s="1253"/>
      <c r="CJ57" s="1253"/>
      <c r="CK57" s="1253"/>
      <c r="CL57" s="1253"/>
      <c r="CM57" s="1253"/>
      <c r="CN57" s="1253">
        <v>63.2</v>
      </c>
      <c r="CO57" s="1253"/>
      <c r="CP57" s="1253"/>
      <c r="CQ57" s="1253"/>
      <c r="CR57" s="1253"/>
      <c r="CS57" s="1253"/>
      <c r="CT57" s="1253"/>
      <c r="CU57" s="1253"/>
      <c r="CV57" s="1253">
        <v>65.2</v>
      </c>
      <c r="CW57" s="1253"/>
      <c r="CX57" s="1253"/>
      <c r="CY57" s="1253"/>
      <c r="CZ57" s="1253"/>
      <c r="DA57" s="1253"/>
      <c r="DB57" s="1253"/>
      <c r="DC57" s="1253"/>
      <c r="DD57" s="385"/>
      <c r="DE57" s="384"/>
    </row>
    <row r="58" spans="1:109" s="380" customFormat="1" x14ac:dyDescent="0.15">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598</v>
      </c>
    </row>
    <row r="64" spans="1:109" x14ac:dyDescent="0.15">
      <c r="B64" s="372"/>
      <c r="G64" s="379"/>
      <c r="I64" s="392"/>
      <c r="J64" s="392"/>
      <c r="K64" s="392"/>
      <c r="L64" s="392"/>
      <c r="M64" s="392"/>
      <c r="N64" s="393"/>
      <c r="AM64" s="379"/>
      <c r="AN64" s="379" t="s">
        <v>592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4" t="s">
        <v>601</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593</v>
      </c>
    </row>
    <row r="72" spans="2:107" x14ac:dyDescent="0.15">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550</v>
      </c>
      <c r="BQ72" s="1267"/>
      <c r="BR72" s="1267"/>
      <c r="BS72" s="1267"/>
      <c r="BT72" s="1267"/>
      <c r="BU72" s="1267"/>
      <c r="BV72" s="1267"/>
      <c r="BW72" s="1267"/>
      <c r="BX72" s="1267" t="s">
        <v>551</v>
      </c>
      <c r="BY72" s="1267"/>
      <c r="BZ72" s="1267"/>
      <c r="CA72" s="1267"/>
      <c r="CB72" s="1267"/>
      <c r="CC72" s="1267"/>
      <c r="CD72" s="1267"/>
      <c r="CE72" s="1267"/>
      <c r="CF72" s="1267" t="s">
        <v>552</v>
      </c>
      <c r="CG72" s="1267"/>
      <c r="CH72" s="1267"/>
      <c r="CI72" s="1267"/>
      <c r="CJ72" s="1267"/>
      <c r="CK72" s="1267"/>
      <c r="CL72" s="1267"/>
      <c r="CM72" s="1267"/>
      <c r="CN72" s="1267" t="s">
        <v>553</v>
      </c>
      <c r="CO72" s="1267"/>
      <c r="CP72" s="1267"/>
      <c r="CQ72" s="1267"/>
      <c r="CR72" s="1267"/>
      <c r="CS72" s="1267"/>
      <c r="CT72" s="1267"/>
      <c r="CU72" s="1267"/>
      <c r="CV72" s="1267" t="s">
        <v>554</v>
      </c>
      <c r="CW72" s="1267"/>
      <c r="CX72" s="1267"/>
      <c r="CY72" s="1267"/>
      <c r="CZ72" s="1267"/>
      <c r="DA72" s="1267"/>
      <c r="DB72" s="1267"/>
      <c r="DC72" s="1267"/>
    </row>
    <row r="73" spans="2:107" x14ac:dyDescent="0.15">
      <c r="B73" s="372"/>
      <c r="G73" s="1268"/>
      <c r="H73" s="1268"/>
      <c r="I73" s="1268"/>
      <c r="J73" s="1268"/>
      <c r="K73" s="1273"/>
      <c r="L73" s="1273"/>
      <c r="M73" s="1273"/>
      <c r="N73" s="1273"/>
      <c r="AM73" s="381"/>
      <c r="AN73" s="1270" t="s">
        <v>594</v>
      </c>
      <c r="AO73" s="1270"/>
      <c r="AP73" s="1270"/>
      <c r="AQ73" s="1270"/>
      <c r="AR73" s="1270"/>
      <c r="AS73" s="1270"/>
      <c r="AT73" s="1270"/>
      <c r="AU73" s="1270"/>
      <c r="AV73" s="1270"/>
      <c r="AW73" s="1270"/>
      <c r="AX73" s="1270"/>
      <c r="AY73" s="1270"/>
      <c r="AZ73" s="1270"/>
      <c r="BA73" s="1270"/>
      <c r="BB73" s="1270" t="s">
        <v>595</v>
      </c>
      <c r="BC73" s="1270"/>
      <c r="BD73" s="1270"/>
      <c r="BE73" s="1270"/>
      <c r="BF73" s="1270"/>
      <c r="BG73" s="1270"/>
      <c r="BH73" s="1270"/>
      <c r="BI73" s="1270"/>
      <c r="BJ73" s="1270"/>
      <c r="BK73" s="1270"/>
      <c r="BL73" s="1270"/>
      <c r="BM73" s="1270"/>
      <c r="BN73" s="1270"/>
      <c r="BO73" s="1270"/>
      <c r="BP73" s="1253">
        <v>43.6</v>
      </c>
      <c r="BQ73" s="1253"/>
      <c r="BR73" s="1253"/>
      <c r="BS73" s="1253"/>
      <c r="BT73" s="1253"/>
      <c r="BU73" s="1253"/>
      <c r="BV73" s="1253"/>
      <c r="BW73" s="1253"/>
      <c r="BX73" s="1253">
        <v>53.6</v>
      </c>
      <c r="BY73" s="1253"/>
      <c r="BZ73" s="1253"/>
      <c r="CA73" s="1253"/>
      <c r="CB73" s="1253"/>
      <c r="CC73" s="1253"/>
      <c r="CD73" s="1253"/>
      <c r="CE73" s="1253"/>
      <c r="CF73" s="1253">
        <v>66.2</v>
      </c>
      <c r="CG73" s="1253"/>
      <c r="CH73" s="1253"/>
      <c r="CI73" s="1253"/>
      <c r="CJ73" s="1253"/>
      <c r="CK73" s="1253"/>
      <c r="CL73" s="1253"/>
      <c r="CM73" s="1253"/>
      <c r="CN73" s="1253">
        <v>69</v>
      </c>
      <c r="CO73" s="1253"/>
      <c r="CP73" s="1253"/>
      <c r="CQ73" s="1253"/>
      <c r="CR73" s="1253"/>
      <c r="CS73" s="1253"/>
      <c r="CT73" s="1253"/>
      <c r="CU73" s="1253"/>
      <c r="CV73" s="1253">
        <v>40.4</v>
      </c>
      <c r="CW73" s="1253"/>
      <c r="CX73" s="1253"/>
      <c r="CY73" s="1253"/>
      <c r="CZ73" s="1253"/>
      <c r="DA73" s="1253"/>
      <c r="DB73" s="1253"/>
      <c r="DC73" s="1253"/>
    </row>
    <row r="74" spans="2:107" x14ac:dyDescent="0.15">
      <c r="B74" s="372"/>
      <c r="G74" s="1268"/>
      <c r="H74" s="1268"/>
      <c r="I74" s="1268"/>
      <c r="J74" s="1268"/>
      <c r="K74" s="1273"/>
      <c r="L74" s="1273"/>
      <c r="M74" s="1273"/>
      <c r="N74" s="1273"/>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599</v>
      </c>
      <c r="BC75" s="1270"/>
      <c r="BD75" s="1270"/>
      <c r="BE75" s="1270"/>
      <c r="BF75" s="1270"/>
      <c r="BG75" s="1270"/>
      <c r="BH75" s="1270"/>
      <c r="BI75" s="1270"/>
      <c r="BJ75" s="1270"/>
      <c r="BK75" s="1270"/>
      <c r="BL75" s="1270"/>
      <c r="BM75" s="1270"/>
      <c r="BN75" s="1270"/>
      <c r="BO75" s="1270"/>
      <c r="BP75" s="1253">
        <v>8.9</v>
      </c>
      <c r="BQ75" s="1253"/>
      <c r="BR75" s="1253"/>
      <c r="BS75" s="1253"/>
      <c r="BT75" s="1253"/>
      <c r="BU75" s="1253"/>
      <c r="BV75" s="1253"/>
      <c r="BW75" s="1253"/>
      <c r="BX75" s="1253">
        <v>9.5</v>
      </c>
      <c r="BY75" s="1253"/>
      <c r="BZ75" s="1253"/>
      <c r="CA75" s="1253"/>
      <c r="CB75" s="1253"/>
      <c r="CC75" s="1253"/>
      <c r="CD75" s="1253"/>
      <c r="CE75" s="1253"/>
      <c r="CF75" s="1253">
        <v>9.6999999999999993</v>
      </c>
      <c r="CG75" s="1253"/>
      <c r="CH75" s="1253"/>
      <c r="CI75" s="1253"/>
      <c r="CJ75" s="1253"/>
      <c r="CK75" s="1253"/>
      <c r="CL75" s="1253"/>
      <c r="CM75" s="1253"/>
      <c r="CN75" s="1253">
        <v>9.8000000000000007</v>
      </c>
      <c r="CO75" s="1253"/>
      <c r="CP75" s="1253"/>
      <c r="CQ75" s="1253"/>
      <c r="CR75" s="1253"/>
      <c r="CS75" s="1253"/>
      <c r="CT75" s="1253"/>
      <c r="CU75" s="1253"/>
      <c r="CV75" s="1253">
        <v>10.1</v>
      </c>
      <c r="CW75" s="1253"/>
      <c r="CX75" s="1253"/>
      <c r="CY75" s="1253"/>
      <c r="CZ75" s="1253"/>
      <c r="DA75" s="1253"/>
      <c r="DB75" s="1253"/>
      <c r="DC75" s="1253"/>
    </row>
    <row r="76" spans="2:107" x14ac:dyDescent="0.15">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63"/>
      <c r="H77" s="1263"/>
      <c r="I77" s="1263"/>
      <c r="J77" s="1263"/>
      <c r="K77" s="1273"/>
      <c r="L77" s="1273"/>
      <c r="M77" s="1273"/>
      <c r="N77" s="1273"/>
      <c r="AN77" s="1267" t="s">
        <v>597</v>
      </c>
      <c r="AO77" s="1267"/>
      <c r="AP77" s="1267"/>
      <c r="AQ77" s="1267"/>
      <c r="AR77" s="1267"/>
      <c r="AS77" s="1267"/>
      <c r="AT77" s="1267"/>
      <c r="AU77" s="1267"/>
      <c r="AV77" s="1267"/>
      <c r="AW77" s="1267"/>
      <c r="AX77" s="1267"/>
      <c r="AY77" s="1267"/>
      <c r="AZ77" s="1267"/>
      <c r="BA77" s="1267"/>
      <c r="BB77" s="1270" t="s">
        <v>595</v>
      </c>
      <c r="BC77" s="1270"/>
      <c r="BD77" s="1270"/>
      <c r="BE77" s="1270"/>
      <c r="BF77" s="1270"/>
      <c r="BG77" s="1270"/>
      <c r="BH77" s="1270"/>
      <c r="BI77" s="1270"/>
      <c r="BJ77" s="1270"/>
      <c r="BK77" s="1270"/>
      <c r="BL77" s="1270"/>
      <c r="BM77" s="1270"/>
      <c r="BN77" s="1270"/>
      <c r="BO77" s="1270"/>
      <c r="BP77" s="1253">
        <v>52.7</v>
      </c>
      <c r="BQ77" s="1253"/>
      <c r="BR77" s="1253"/>
      <c r="BS77" s="1253"/>
      <c r="BT77" s="1253"/>
      <c r="BU77" s="1253"/>
      <c r="BV77" s="1253"/>
      <c r="BW77" s="1253"/>
      <c r="BX77" s="1253">
        <v>49.7</v>
      </c>
      <c r="BY77" s="1253"/>
      <c r="BZ77" s="1253"/>
      <c r="CA77" s="1253"/>
      <c r="CB77" s="1253"/>
      <c r="CC77" s="1253"/>
      <c r="CD77" s="1253"/>
      <c r="CE77" s="1253"/>
      <c r="CF77" s="1253">
        <v>37.299999999999997</v>
      </c>
      <c r="CG77" s="1253"/>
      <c r="CH77" s="1253"/>
      <c r="CI77" s="1253"/>
      <c r="CJ77" s="1253"/>
      <c r="CK77" s="1253"/>
      <c r="CL77" s="1253"/>
      <c r="CM77" s="1253"/>
      <c r="CN77" s="1253">
        <v>25.1</v>
      </c>
      <c r="CO77" s="1253"/>
      <c r="CP77" s="1253"/>
      <c r="CQ77" s="1253"/>
      <c r="CR77" s="1253"/>
      <c r="CS77" s="1253"/>
      <c r="CT77" s="1253"/>
      <c r="CU77" s="1253"/>
      <c r="CV77" s="1253">
        <v>17.600000000000001</v>
      </c>
      <c r="CW77" s="1253"/>
      <c r="CX77" s="1253"/>
      <c r="CY77" s="1253"/>
      <c r="CZ77" s="1253"/>
      <c r="DA77" s="1253"/>
      <c r="DB77" s="1253"/>
      <c r="DC77" s="1253"/>
    </row>
    <row r="78" spans="2:107" x14ac:dyDescent="0.15">
      <c r="B78" s="372"/>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0" t="s">
        <v>599</v>
      </c>
      <c r="BC79" s="1270"/>
      <c r="BD79" s="1270"/>
      <c r="BE79" s="1270"/>
      <c r="BF79" s="1270"/>
      <c r="BG79" s="1270"/>
      <c r="BH79" s="1270"/>
      <c r="BI79" s="1270"/>
      <c r="BJ79" s="1270"/>
      <c r="BK79" s="1270"/>
      <c r="BL79" s="1270"/>
      <c r="BM79" s="1270"/>
      <c r="BN79" s="1270"/>
      <c r="BO79" s="1270"/>
      <c r="BP79" s="1253">
        <v>9.5</v>
      </c>
      <c r="BQ79" s="1253"/>
      <c r="BR79" s="1253"/>
      <c r="BS79" s="1253"/>
      <c r="BT79" s="1253"/>
      <c r="BU79" s="1253"/>
      <c r="BV79" s="1253"/>
      <c r="BW79" s="1253"/>
      <c r="BX79" s="1253">
        <v>9.1999999999999993</v>
      </c>
      <c r="BY79" s="1253"/>
      <c r="BZ79" s="1253"/>
      <c r="CA79" s="1253"/>
      <c r="CB79" s="1253"/>
      <c r="CC79" s="1253"/>
      <c r="CD79" s="1253"/>
      <c r="CE79" s="1253"/>
      <c r="CF79" s="1253">
        <v>8.6</v>
      </c>
      <c r="CG79" s="1253"/>
      <c r="CH79" s="1253"/>
      <c r="CI79" s="1253"/>
      <c r="CJ79" s="1253"/>
      <c r="CK79" s="1253"/>
      <c r="CL79" s="1253"/>
      <c r="CM79" s="1253"/>
      <c r="CN79" s="1253">
        <v>8.3000000000000007</v>
      </c>
      <c r="CO79" s="1253"/>
      <c r="CP79" s="1253"/>
      <c r="CQ79" s="1253"/>
      <c r="CR79" s="1253"/>
      <c r="CS79" s="1253"/>
      <c r="CT79" s="1253"/>
      <c r="CU79" s="1253"/>
      <c r="CV79" s="1253">
        <v>8.4</v>
      </c>
      <c r="CW79" s="1253"/>
      <c r="CX79" s="1253"/>
      <c r="CY79" s="1253"/>
      <c r="CZ79" s="1253"/>
      <c r="DA79" s="1253"/>
      <c r="DB79" s="1253"/>
      <c r="DC79" s="1253"/>
    </row>
    <row r="80" spans="2:107" x14ac:dyDescent="0.15">
      <c r="B80" s="372"/>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58FcQ/ObViDY9H8xUaUwk/+gcyfVCMFjurQhAMnfHYoNYTgz2gUhHdAybfdJrn8GDfup0YWH5lJtoS6mIxMqyw==" saltValue="UDUH5G32ZbRReMiOCeGo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T0pHgl66yumMTCKrY0Ssh20xCuI9U0YfVdjJKfScmXVi2uMSv+WT5qmKctmdjDdXpFt+VDj/QBfElJJP+dWDaQ==" saltValue="RoFuJAvHSrTPCMDEISzoF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pUs0wTgBdQXkVMVedzolJrb6ArgycJ1tPatKYTr4kGFMPkUoqTl1gWI2P2oStVurqA34YMMgLBmsxGBqU+rCFw==" saltValue="s8NFTARz6RwLFRrdBKOXB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547</v>
      </c>
      <c r="G2" s="151"/>
      <c r="H2" s="152"/>
    </row>
    <row r="3" spans="1:8" x14ac:dyDescent="0.15">
      <c r="A3" s="148" t="s">
        <v>540</v>
      </c>
      <c r="B3" s="153"/>
      <c r="C3" s="154"/>
      <c r="D3" s="155">
        <v>61569</v>
      </c>
      <c r="E3" s="156"/>
      <c r="F3" s="157">
        <v>69729</v>
      </c>
      <c r="G3" s="158"/>
      <c r="H3" s="159"/>
    </row>
    <row r="4" spans="1:8" x14ac:dyDescent="0.15">
      <c r="A4" s="160"/>
      <c r="B4" s="161"/>
      <c r="C4" s="162"/>
      <c r="D4" s="163">
        <v>35803</v>
      </c>
      <c r="E4" s="164"/>
      <c r="F4" s="165">
        <v>38908</v>
      </c>
      <c r="G4" s="166"/>
      <c r="H4" s="167"/>
    </row>
    <row r="5" spans="1:8" x14ac:dyDescent="0.15">
      <c r="A5" s="148" t="s">
        <v>542</v>
      </c>
      <c r="B5" s="153"/>
      <c r="C5" s="154"/>
      <c r="D5" s="155">
        <v>51338</v>
      </c>
      <c r="E5" s="156"/>
      <c r="F5" s="157">
        <v>74581</v>
      </c>
      <c r="G5" s="158"/>
      <c r="H5" s="159"/>
    </row>
    <row r="6" spans="1:8" x14ac:dyDescent="0.15">
      <c r="A6" s="160"/>
      <c r="B6" s="161"/>
      <c r="C6" s="162"/>
      <c r="D6" s="163">
        <v>30555</v>
      </c>
      <c r="E6" s="164"/>
      <c r="F6" s="165">
        <v>41563</v>
      </c>
      <c r="G6" s="166"/>
      <c r="H6" s="167"/>
    </row>
    <row r="7" spans="1:8" x14ac:dyDescent="0.15">
      <c r="A7" s="148" t="s">
        <v>543</v>
      </c>
      <c r="B7" s="153"/>
      <c r="C7" s="154"/>
      <c r="D7" s="155">
        <v>63428</v>
      </c>
      <c r="E7" s="156"/>
      <c r="F7" s="157">
        <v>76347</v>
      </c>
      <c r="G7" s="158"/>
      <c r="H7" s="159"/>
    </row>
    <row r="8" spans="1:8" x14ac:dyDescent="0.15">
      <c r="A8" s="160"/>
      <c r="B8" s="161"/>
      <c r="C8" s="162"/>
      <c r="D8" s="163">
        <v>34978</v>
      </c>
      <c r="E8" s="164"/>
      <c r="F8" s="165">
        <v>41762</v>
      </c>
      <c r="G8" s="166"/>
      <c r="H8" s="167"/>
    </row>
    <row r="9" spans="1:8" x14ac:dyDescent="0.15">
      <c r="A9" s="148" t="s">
        <v>544</v>
      </c>
      <c r="B9" s="153"/>
      <c r="C9" s="154"/>
      <c r="D9" s="155">
        <v>54599</v>
      </c>
      <c r="E9" s="156"/>
      <c r="F9" s="157">
        <v>69604</v>
      </c>
      <c r="G9" s="158"/>
      <c r="H9" s="159"/>
    </row>
    <row r="10" spans="1:8" x14ac:dyDescent="0.15">
      <c r="A10" s="160"/>
      <c r="B10" s="161"/>
      <c r="C10" s="162"/>
      <c r="D10" s="163">
        <v>38522</v>
      </c>
      <c r="E10" s="164"/>
      <c r="F10" s="165">
        <v>36247</v>
      </c>
      <c r="G10" s="166"/>
      <c r="H10" s="167"/>
    </row>
    <row r="11" spans="1:8" x14ac:dyDescent="0.15">
      <c r="A11" s="148" t="s">
        <v>545</v>
      </c>
      <c r="B11" s="153"/>
      <c r="C11" s="154"/>
      <c r="D11" s="155">
        <v>41191</v>
      </c>
      <c r="E11" s="156"/>
      <c r="F11" s="157">
        <v>68410</v>
      </c>
      <c r="G11" s="158"/>
      <c r="H11" s="159"/>
    </row>
    <row r="12" spans="1:8" x14ac:dyDescent="0.15">
      <c r="A12" s="160"/>
      <c r="B12" s="161"/>
      <c r="C12" s="168"/>
      <c r="D12" s="163">
        <v>24554</v>
      </c>
      <c r="E12" s="164"/>
      <c r="F12" s="165">
        <v>35086</v>
      </c>
      <c r="G12" s="166"/>
      <c r="H12" s="167"/>
    </row>
    <row r="13" spans="1:8" x14ac:dyDescent="0.15">
      <c r="A13" s="148"/>
      <c r="B13" s="153"/>
      <c r="C13" s="169"/>
      <c r="D13" s="170">
        <v>54425</v>
      </c>
      <c r="E13" s="171"/>
      <c r="F13" s="172">
        <v>71734</v>
      </c>
      <c r="G13" s="173"/>
      <c r="H13" s="159"/>
    </row>
    <row r="14" spans="1:8" x14ac:dyDescent="0.15">
      <c r="A14" s="160"/>
      <c r="B14" s="161"/>
      <c r="C14" s="162"/>
      <c r="D14" s="163">
        <v>32882</v>
      </c>
      <c r="E14" s="164"/>
      <c r="F14" s="165">
        <v>38713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8.7100000000000009</v>
      </c>
      <c r="C19" s="174">
        <f>ROUND(VALUE(SUBSTITUTE(実質収支比率等に係る経年分析!G$48,"▲","-")),2)</f>
        <v>8.89</v>
      </c>
      <c r="D19" s="174">
        <f>ROUND(VALUE(SUBSTITUTE(実質収支比率等に係る経年分析!H$48,"▲","-")),2)</f>
        <v>12.21</v>
      </c>
      <c r="E19" s="174">
        <f>ROUND(VALUE(SUBSTITUTE(実質収支比率等に係る経年分析!I$48,"▲","-")),2)</f>
        <v>15.83</v>
      </c>
      <c r="F19" s="174">
        <f>ROUND(VALUE(SUBSTITUTE(実質収支比率等に係る経年分析!J$48,"▲","-")),2)</f>
        <v>12.69</v>
      </c>
    </row>
    <row r="20" spans="1:11" x14ac:dyDescent="0.15">
      <c r="A20" s="174" t="s">
        <v>56</v>
      </c>
      <c r="B20" s="174">
        <f>ROUND(VALUE(SUBSTITUTE(実質収支比率等に係る経年分析!F$47,"▲","-")),2)</f>
        <v>25.49</v>
      </c>
      <c r="C20" s="174">
        <f>ROUND(VALUE(SUBSTITUTE(実質収支比率等に係る経年分析!G$47,"▲","-")),2)</f>
        <v>20.239999999999998</v>
      </c>
      <c r="D20" s="174">
        <f>ROUND(VALUE(SUBSTITUTE(実質収支比率等に係る経年分析!H$47,"▲","-")),2)</f>
        <v>6.58</v>
      </c>
      <c r="E20" s="174">
        <f>ROUND(VALUE(SUBSTITUTE(実質収支比率等に係る経年分析!I$47,"▲","-")),2)</f>
        <v>14.52</v>
      </c>
      <c r="F20" s="174">
        <f>ROUND(VALUE(SUBSTITUTE(実質収支比率等に係る経年分析!J$47,"▲","-")),2)</f>
        <v>15.15</v>
      </c>
    </row>
    <row r="21" spans="1:11" x14ac:dyDescent="0.15">
      <c r="A21" s="174" t="s">
        <v>57</v>
      </c>
      <c r="B21" s="174">
        <f>IF(ISNUMBER(VALUE(SUBSTITUTE(実質収支比率等に係る経年分析!F$49,"▲","-"))),ROUND(VALUE(SUBSTITUTE(実質収支比率等に係る経年分析!F$49,"▲","-")),2),NA())</f>
        <v>-13.16</v>
      </c>
      <c r="C21" s="174">
        <f>IF(ISNUMBER(VALUE(SUBSTITUTE(実質収支比率等に係る経年分析!G$49,"▲","-"))),ROUND(VALUE(SUBSTITUTE(実質収支比率等に係る経年分析!G$49,"▲","-")),2),NA())</f>
        <v>-5</v>
      </c>
      <c r="D21" s="174">
        <f>IF(ISNUMBER(VALUE(SUBSTITUTE(実質収支比率等に係る経年分析!H$49,"▲","-"))),ROUND(VALUE(SUBSTITUTE(実質収支比率等に係る経年分析!H$49,"▲","-")),2),NA())</f>
        <v>-8.69</v>
      </c>
      <c r="E21" s="174">
        <f>IF(ISNUMBER(VALUE(SUBSTITUTE(実質収支比率等に係る経年分析!I$49,"▲","-"))),ROUND(VALUE(SUBSTITUTE(実質収支比率等に係る経年分析!I$49,"▲","-")),2),NA())</f>
        <v>12.14</v>
      </c>
      <c r="F21" s="174">
        <f>IF(ISNUMBER(VALUE(SUBSTITUTE(実質収支比率等に係る経年分析!J$49,"▲","-"))),ROUND(VALUE(SUBSTITUTE(実質収支比率等に係る経年分析!J$49,"▲","-")),2),NA())</f>
        <v>-3.82</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0.24</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潮来市後期高齢者医療特別会計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潮来市介護保険特別会計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1.1599999999999999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0.99</v>
      </c>
    </row>
    <row r="32" spans="1:11" x14ac:dyDescent="0.15">
      <c r="A32" s="175" t="str">
        <f>IF(連結実質赤字比率に係る赤字・黒字の構成分析!C$38="",NA(),連結実質赤字比率に係る赤字・黒字の構成分析!C$38)</f>
        <v>潮来市国民健康保険特別会計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v>
      </c>
    </row>
    <row r="33" spans="1:16" x14ac:dyDescent="0.15">
      <c r="A33" s="175" t="str">
        <f>IF(連結実質赤字比率に係る赤字・黒字の構成分析!C$37="",NA(),連結実質赤字比率に係る赤字・黒字の構成分析!C$37)</f>
        <v>潮来市工業用水道事業会計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1.46</v>
      </c>
    </row>
    <row r="34" spans="1:16" x14ac:dyDescent="0.15">
      <c r="A34" s="175" t="str">
        <f>IF(連結実質赤字比率に係る赤字・黒字の構成分析!C$36="",NA(),連結実質赤字比率に係る赤字・黒字の構成分析!C$36)</f>
        <v>潮来市下水道事業会計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8.6999999999999993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12.68</v>
      </c>
    </row>
    <row r="36" spans="1:16" x14ac:dyDescent="0.15">
      <c r="A36" s="175" t="str">
        <f>IF(連結実質赤字比率に係る赤字・黒字の構成分析!C$34="",NA(),連結実質赤字比率に係る赤字・黒字の構成分析!C$34)</f>
        <v>潮来市水道事業会計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1329</v>
      </c>
      <c r="E42" s="176"/>
      <c r="F42" s="176"/>
      <c r="G42" s="176">
        <f>'実質公債費比率（分子）の構造'!L$52</f>
        <v>1309</v>
      </c>
      <c r="H42" s="176"/>
      <c r="I42" s="176"/>
      <c r="J42" s="176">
        <f>'実質公債費比率（分子）の構造'!M$52</f>
        <v>1465</v>
      </c>
      <c r="K42" s="176"/>
      <c r="L42" s="176"/>
      <c r="M42" s="176">
        <f>'実質公債費比率（分子）の構造'!N$52</f>
        <v>1338</v>
      </c>
      <c r="N42" s="176"/>
      <c r="O42" s="176"/>
      <c r="P42" s="176">
        <f>'実質公債費比率（分子）の構造'!O$52</f>
        <v>1257</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17</v>
      </c>
      <c r="C45" s="176"/>
      <c r="D45" s="176"/>
      <c r="E45" s="176">
        <f>'実質公債費比率（分子）の構造'!L$49</f>
        <v>19</v>
      </c>
      <c r="F45" s="176"/>
      <c r="G45" s="176"/>
      <c r="H45" s="176">
        <f>'実質公債費比率（分子）の構造'!M$49</f>
        <v>20</v>
      </c>
      <c r="I45" s="176"/>
      <c r="J45" s="176"/>
      <c r="K45" s="176">
        <f>'実質公債費比率（分子）の構造'!N$49</f>
        <v>21</v>
      </c>
      <c r="L45" s="176"/>
      <c r="M45" s="176"/>
      <c r="N45" s="176">
        <f>'実質公債費比率（分子）の構造'!O$49</f>
        <v>24</v>
      </c>
      <c r="O45" s="176"/>
      <c r="P45" s="176"/>
    </row>
    <row r="46" spans="1:16" x14ac:dyDescent="0.15">
      <c r="A46" s="176" t="s">
        <v>68</v>
      </c>
      <c r="B46" s="176">
        <f>'実質公債費比率（分子）の構造'!K$48</f>
        <v>598</v>
      </c>
      <c r="C46" s="176"/>
      <c r="D46" s="176"/>
      <c r="E46" s="176">
        <f>'実質公債費比率（分子）の構造'!L$48</f>
        <v>639</v>
      </c>
      <c r="F46" s="176"/>
      <c r="G46" s="176"/>
      <c r="H46" s="176">
        <f>'実質公債費比率（分子）の構造'!M$48</f>
        <v>581</v>
      </c>
      <c r="I46" s="176"/>
      <c r="J46" s="176"/>
      <c r="K46" s="176">
        <f>'実質公債費比率（分子）の構造'!N$48</f>
        <v>578</v>
      </c>
      <c r="L46" s="176"/>
      <c r="M46" s="176"/>
      <c r="N46" s="176">
        <f>'実質公債費比率（分子）の構造'!O$48</f>
        <v>546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1280</v>
      </c>
      <c r="C49" s="176"/>
      <c r="D49" s="176"/>
      <c r="E49" s="176">
        <f>'実質公債費比率（分子）の構造'!L$45</f>
        <v>1264</v>
      </c>
      <c r="F49" s="176"/>
      <c r="G49" s="176"/>
      <c r="H49" s="176">
        <f>'実質公債費比率（分子）の構造'!M$45</f>
        <v>1500</v>
      </c>
      <c r="I49" s="176"/>
      <c r="J49" s="176"/>
      <c r="K49" s="176">
        <f>'実質公債費比率（分子）の構造'!N$45</f>
        <v>1388</v>
      </c>
      <c r="L49" s="176"/>
      <c r="M49" s="176"/>
      <c r="N49" s="176">
        <f>'実質公債費比率（分子）の構造'!O$45</f>
        <v>1395</v>
      </c>
      <c r="O49" s="176"/>
      <c r="P49" s="176"/>
    </row>
    <row r="50" spans="1:16" x14ac:dyDescent="0.15">
      <c r="A50" s="176" t="s">
        <v>72</v>
      </c>
      <c r="B50" s="176" t="e">
        <f>NA()</f>
        <v>#N/A</v>
      </c>
      <c r="C50" s="176">
        <f>IF(ISNUMBER('実質公債費比率（分子）の構造'!K$53),'実質公債費比率（分子）の構造'!K$53,NA())</f>
        <v>566</v>
      </c>
      <c r="D50" s="176" t="e">
        <f>NA()</f>
        <v>#N/A</v>
      </c>
      <c r="E50" s="176" t="e">
        <f>NA()</f>
        <v>#N/A</v>
      </c>
      <c r="F50" s="176">
        <f>IF(ISNUMBER('実質公債費比率（分子）の構造'!L$53),'実質公債費比率（分子）の構造'!L$53,NA())</f>
        <v>613</v>
      </c>
      <c r="G50" s="176" t="e">
        <f>NA()</f>
        <v>#N/A</v>
      </c>
      <c r="H50" s="176" t="e">
        <f>NA()</f>
        <v>#N/A</v>
      </c>
      <c r="I50" s="176">
        <f>IF(ISNUMBER('実質公債費比率（分子）の構造'!M$53),'実質公債費比率（分子）の構造'!M$53,NA())</f>
        <v>636</v>
      </c>
      <c r="J50" s="176" t="e">
        <f>NA()</f>
        <v>#N/A</v>
      </c>
      <c r="K50" s="176" t="e">
        <f>NA()</f>
        <v>#N/A</v>
      </c>
      <c r="L50" s="176">
        <f>IF(ISNUMBER('実質公債費比率（分子）の構造'!N$53),'実質公債費比率（分子）の構造'!N$53,NA())</f>
        <v>649</v>
      </c>
      <c r="M50" s="176" t="e">
        <f>NA()</f>
        <v>#N/A</v>
      </c>
      <c r="N50" s="176" t="e">
        <f>NA()</f>
        <v>#N/A</v>
      </c>
      <c r="O50" s="176">
        <f>IF(ISNUMBER('実質公債費比率（分子）の構造'!O$53),'実質公債費比率（分子）の構造'!O$53,NA())</f>
        <v>708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13833</v>
      </c>
      <c r="E56" s="175"/>
      <c r="F56" s="175"/>
      <c r="G56" s="175">
        <f>'将来負担比率（分子）の構造'!J$52</f>
        <v>13346</v>
      </c>
      <c r="H56" s="175"/>
      <c r="I56" s="175"/>
      <c r="J56" s="175">
        <f>'将来負担比率（分子）の構造'!K$52</f>
        <v>12889</v>
      </c>
      <c r="K56" s="175"/>
      <c r="L56" s="175"/>
      <c r="M56" s="175">
        <f>'将来負担比率（分子）の構造'!L$52</f>
        <v>12239</v>
      </c>
      <c r="N56" s="175"/>
      <c r="O56" s="175"/>
      <c r="P56" s="175">
        <f>'将来負担比率（分子）の構造'!M$52</f>
        <v>12034</v>
      </c>
    </row>
    <row r="57" spans="1:16" x14ac:dyDescent="0.15">
      <c r="A57" s="175" t="s">
        <v>43</v>
      </c>
      <c r="B57" s="175"/>
      <c r="C57" s="175"/>
      <c r="D57" s="175">
        <f>'将来負担比率（分子）の構造'!I$51</f>
        <v>116</v>
      </c>
      <c r="E57" s="175"/>
      <c r="F57" s="175"/>
      <c r="G57" s="175">
        <f>'将来負担比率（分子）の構造'!J$51</f>
        <v>122</v>
      </c>
      <c r="H57" s="175"/>
      <c r="I57" s="175"/>
      <c r="J57" s="175">
        <f>'将来負担比率（分子）の構造'!K$51</f>
        <v>98</v>
      </c>
      <c r="K57" s="175"/>
      <c r="L57" s="175"/>
      <c r="M57" s="175">
        <f>'将来負担比率（分子）の構造'!L$51</f>
        <v>62</v>
      </c>
      <c r="N57" s="175"/>
      <c r="O57" s="175"/>
      <c r="P57" s="175">
        <f>'将来負担比率（分子）の構造'!M$51</f>
        <v>74</v>
      </c>
    </row>
    <row r="58" spans="1:16" x14ac:dyDescent="0.15">
      <c r="A58" s="175" t="s">
        <v>42</v>
      </c>
      <c r="B58" s="175"/>
      <c r="C58" s="175"/>
      <c r="D58" s="175">
        <f>'将来負担比率（分子）の構造'!I$50</f>
        <v>4292</v>
      </c>
      <c r="E58" s="175"/>
      <c r="F58" s="175"/>
      <c r="G58" s="175">
        <f>'将来負担比率（分子）の構造'!J$50</f>
        <v>3882</v>
      </c>
      <c r="H58" s="175"/>
      <c r="I58" s="175"/>
      <c r="J58" s="175">
        <f>'将来負担比率（分子）の構造'!K$50</f>
        <v>2797</v>
      </c>
      <c r="K58" s="175"/>
      <c r="L58" s="175"/>
      <c r="M58" s="175">
        <f>'将来負担比率（分子）の構造'!L$50</f>
        <v>2843</v>
      </c>
      <c r="N58" s="175"/>
      <c r="O58" s="175"/>
      <c r="P58" s="175">
        <f>'将来負担比率（分子）の構造'!M$50</f>
        <v>4040</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3</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2147</v>
      </c>
      <c r="C62" s="175"/>
      <c r="D62" s="175"/>
      <c r="E62" s="175">
        <f>'将来負担比率（分子）の構造'!J$45</f>
        <v>2252</v>
      </c>
      <c r="F62" s="175"/>
      <c r="G62" s="175"/>
      <c r="H62" s="175">
        <f>'将来負担比率（分子）の構造'!K$45</f>
        <v>2213</v>
      </c>
      <c r="I62" s="175"/>
      <c r="J62" s="175"/>
      <c r="K62" s="175">
        <f>'将来負担比率（分子）の構造'!L$45</f>
        <v>2131</v>
      </c>
      <c r="L62" s="175"/>
      <c r="M62" s="175"/>
      <c r="N62" s="175">
        <f>'将来負担比率（分子）の構造'!M$45</f>
        <v>2075</v>
      </c>
      <c r="O62" s="175"/>
      <c r="P62" s="175"/>
    </row>
    <row r="63" spans="1:16" x14ac:dyDescent="0.15">
      <c r="A63" s="175" t="s">
        <v>35</v>
      </c>
      <c r="B63" s="175">
        <f>'将来負担比率（分子）の構造'!I$44</f>
        <v>137</v>
      </c>
      <c r="C63" s="175"/>
      <c r="D63" s="175"/>
      <c r="E63" s="175">
        <f>'将来負担比率（分子）の構造'!J$44</f>
        <v>133</v>
      </c>
      <c r="F63" s="175"/>
      <c r="G63" s="175"/>
      <c r="H63" s="175">
        <f>'将来負担比率（分子）の構造'!K$44</f>
        <v>120</v>
      </c>
      <c r="I63" s="175"/>
      <c r="J63" s="175"/>
      <c r="K63" s="175">
        <f>'将来負担比率（分子）の構造'!L$44</f>
        <v>115</v>
      </c>
      <c r="L63" s="175"/>
      <c r="M63" s="175"/>
      <c r="N63" s="175">
        <f>'将来負担比率（分子）の構造'!M$44</f>
        <v>91</v>
      </c>
      <c r="O63" s="175"/>
      <c r="P63" s="175"/>
    </row>
    <row r="64" spans="1:16" x14ac:dyDescent="0.15">
      <c r="A64" s="175" t="s">
        <v>34</v>
      </c>
      <c r="B64" s="175">
        <f>'将来負担比率（分子）の構造'!I$43</f>
        <v>6664</v>
      </c>
      <c r="C64" s="175"/>
      <c r="D64" s="175"/>
      <c r="E64" s="175">
        <f>'将来負担比率（分子）の構造'!J$43</f>
        <v>6517</v>
      </c>
      <c r="F64" s="175"/>
      <c r="G64" s="175"/>
      <c r="H64" s="175">
        <f>'将来負担比率（分子）の構造'!K$43</f>
        <v>6260</v>
      </c>
      <c r="I64" s="175"/>
      <c r="J64" s="175"/>
      <c r="K64" s="175">
        <f>'将来負担比率（分子）の構造'!L$43</f>
        <v>6391</v>
      </c>
      <c r="L64" s="175"/>
      <c r="M64" s="175"/>
      <c r="N64" s="175">
        <f>'将来負担比率（分子）の構造'!M$43</f>
        <v>6074</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11939</v>
      </c>
      <c r="C66" s="175"/>
      <c r="D66" s="175"/>
      <c r="E66" s="175">
        <f>'将来負担比率（分子）の構造'!J$41</f>
        <v>11711</v>
      </c>
      <c r="F66" s="175"/>
      <c r="G66" s="175"/>
      <c r="H66" s="175">
        <f>'将来負担比率（分子）の構造'!K$41</f>
        <v>11410</v>
      </c>
      <c r="I66" s="175"/>
      <c r="J66" s="175"/>
      <c r="K66" s="175">
        <f>'将来負担比率（分子）の構造'!L$41</f>
        <v>11172</v>
      </c>
      <c r="L66" s="175"/>
      <c r="M66" s="175"/>
      <c r="N66" s="175">
        <f>'将来負担比率（分子）の構造'!M$41</f>
        <v>10538</v>
      </c>
      <c r="O66" s="175"/>
      <c r="P66" s="175"/>
    </row>
    <row r="67" spans="1:16" x14ac:dyDescent="0.15">
      <c r="A67" s="175" t="s">
        <v>76</v>
      </c>
      <c r="B67" s="175" t="e">
        <f>NA()</f>
        <v>#N/A</v>
      </c>
      <c r="C67" s="175">
        <f>IF(ISNUMBER('将来負担比率（分子）の構造'!I$53), IF('将来負担比率（分子）の構造'!I$53 &lt; 0, 0, '将来負担比率（分子）の構造'!I$53), NA())</f>
        <v>2649</v>
      </c>
      <c r="D67" s="175" t="e">
        <f>NA()</f>
        <v>#N/A</v>
      </c>
      <c r="E67" s="175" t="e">
        <f>NA()</f>
        <v>#N/A</v>
      </c>
      <c r="F67" s="175">
        <f>IF(ISNUMBER('将来負担比率（分子）の構造'!J$53), IF('将来負担比率（分子）の構造'!J$53 &lt; 0, 0, '将来負担比率（分子）の構造'!J$53), NA())</f>
        <v>3264</v>
      </c>
      <c r="G67" s="175" t="e">
        <f>NA()</f>
        <v>#N/A</v>
      </c>
      <c r="H67" s="175" t="e">
        <f>NA()</f>
        <v>#N/A</v>
      </c>
      <c r="I67" s="175">
        <f>IF(ISNUMBER('将来負担比率（分子）の構造'!K$53), IF('将来負担比率（分子）の構造'!K$53 &lt; 0, 0, '将来負担比率（分子）の構造'!K$53), NA())</f>
        <v>4220</v>
      </c>
      <c r="J67" s="175" t="e">
        <f>NA()</f>
        <v>#N/A</v>
      </c>
      <c r="K67" s="175" t="e">
        <f>NA()</f>
        <v>#N/A</v>
      </c>
      <c r="L67" s="175">
        <f>IF(ISNUMBER('将来負担比率（分子）の構造'!L$53), IF('将来負担比率（分子）の構造'!L$53 &lt; 0, 0, '将来負担比率（分子）の構造'!L$53), NA())</f>
        <v>4664</v>
      </c>
      <c r="M67" s="175" t="e">
        <f>NA()</f>
        <v>#N/A</v>
      </c>
      <c r="N67" s="175" t="e">
        <f>NA()</f>
        <v>#N/A</v>
      </c>
      <c r="O67" s="175">
        <f>IF(ISNUMBER('将来負担比率（分子）の構造'!M$53), IF('将来負担比率（分子）の構造'!M$53 &lt; 0, 0, '将来負担比率（分子）の構造'!M$53), NA())</f>
        <v>2630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515</v>
      </c>
      <c r="C72" s="179">
        <f>基金残高に係る経年分析!G55</f>
        <v>1174</v>
      </c>
      <c r="D72" s="179">
        <f>基金残高に係る経年分析!H55</f>
        <v>1174</v>
      </c>
    </row>
    <row r="73" spans="1:16" x14ac:dyDescent="0.15">
      <c r="A73" s="178" t="s">
        <v>79</v>
      </c>
      <c r="B73" s="179">
        <f>基金残高に係る経年分析!F56</f>
        <v>89</v>
      </c>
      <c r="C73" s="179">
        <f>基金残高に係る経年分析!G56</f>
        <v>208</v>
      </c>
      <c r="D73" s="179">
        <f>基金残高に係る経年分析!H56</f>
        <v>211</v>
      </c>
    </row>
    <row r="74" spans="1:16" x14ac:dyDescent="0.15">
      <c r="A74" s="178" t="s">
        <v>80</v>
      </c>
      <c r="B74" s="179">
        <f>基金残高に係る経年分析!F57</f>
        <v>1944</v>
      </c>
      <c r="C74" s="179">
        <f>基金残高に係る経年分析!G57</f>
        <v>1967</v>
      </c>
      <c r="D74" s="179">
        <f>基金残高に係る経年分析!H57</f>
        <v>2132</v>
      </c>
    </row>
  </sheetData>
  <sheetProtection algorithmName="SHA-512" hashValue="cQkObftse2PEVc1MpHlyygUj3MBeAbluiR/8hlg0TobZiDhqn9KsJagDcKT4EixGqZPFqhRosue+qyYL3yJKSA==" saltValue="xYbM5PW8ktmOX8sWKhAX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2024-09-19T09:19:33Z</cp:lastPrinted>
  <dcterms:created xsi:type="dcterms:W3CDTF">2024-02-05T00:20:32Z</dcterms:created>
  <dcterms:modified xsi:type="dcterms:W3CDTF">2024-09-30T00:32:44Z</dcterms:modified>
  <cp:category/>
</cp:coreProperties>
</file>