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120" yWindow="-120" windowWidth="20730" windowHeight="11040" tabRatio="904"/>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CR102" i="12"/>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BW34" i="10"/>
  <c r="BW35" i="10" s="1"/>
  <c r="BW36" i="10" s="1"/>
  <c r="BW37" i="10" s="1"/>
  <c r="BW38" i="10" s="1"/>
  <c r="BW39" i="10" s="1"/>
  <c r="BW40" i="10" s="1"/>
  <c r="BW41" i="10" s="1"/>
  <c r="BW42" i="10" s="1"/>
  <c r="BW43" i="10" s="1"/>
  <c r="BE34" i="10"/>
  <c r="C34" i="10"/>
  <c r="CO34" i="10" l="1"/>
  <c r="U34" i="10"/>
  <c r="U35" i="10" s="1"/>
  <c r="U36" i="10" s="1"/>
  <c r="U37"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<sst xmlns="http://schemas.openxmlformats.org/spreadsheetml/2006/main" count="1128" uniqueCount="604">
  <si>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</si>
  <si>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</si>
  <si>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</si>
  <si>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</si>
  <si>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</si>
  <si>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</si>
  <si>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</si>
  <si>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</si>
  <si>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</si>
  <si>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</si>
  <si>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</si>
  <si>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</si>
  <si>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</si>
  <si>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</si>
  <si>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</si>
  <si>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</si>
  <si>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</si>
  <si>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</si>
  <si>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</si>
  <si>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</si>
  <si>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</si>
  <si>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</si>
  <si>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</si>
  <si>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</si>
  <si>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</si>
  <si>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</si>
  <si>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</si>
  <si>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</si>
  <si>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</si>
  <si>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</si>
  <si>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</si>
  <si>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</si>
  <si>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</si>
  <si>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</si>
  <si>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</si>
  <si>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</si>
  <si>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</si>
  <si>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</si>
  <si>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</si>
  <si>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</si>
  <si>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</si>
  <si>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</si>
  <si>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</si>
  <si>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</si>
  <si>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</si>
  <si>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</si>
  <si>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</si>
  <si>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</si>
  <si>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</si>
  <si>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</si>
  <si>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</si>
  <si>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</si>
  <si>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</si>
  <si>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</si>
  <si>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</si>
  <si>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</si>
  <si>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</si>
  <si>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</si>
  <si>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</si>
  <si>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</si>
  <si>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</si>
  <si>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</si>
  <si>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</si>
  <si>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</si>
  <si>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</si>
  <si>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</si>
  <si>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</si>
  <si>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</si>
  <si>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</si>
  <si>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</si>
  <si>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</si>
  <si>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</si>
  <si>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</si>
  <si>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</si>
  <si>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</si>
  <si>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</si>
  <si>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</si>
  <si>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</si>
  <si>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</si>
  <si>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</si>
  <si>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</si>
  <si>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</si>
  <si>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</si>
  <si>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</si>
  <si>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</si>
  <si>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</si>
  <si>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</si>
  <si>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</si>
  <si>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</si>
  <si>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</si>
  <si>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</si>
  <si>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</si>
  <si>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</si>
  <si>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</si>
  <si>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</si>
  <si>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</si>
  <si>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</si>
  <si>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</si>
  <si>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</si>
  <si>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</si>
  <si>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龍ケ崎市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</si>
  <si>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</si>
  <si>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</si>
  <si>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</si>
  <si>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</si>
  <si>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</si>
  <si>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</si>
  <si>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</si>
  <si>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</si>
  <si>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</si>
  <si>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</si>
  <si>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</si>
  <si>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</si>
  <si>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</si>
  <si>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</si>
  <si>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</si>
  <si>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</si>
  <si>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</si>
  <si>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</si>
  <si>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</si>
  <si>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</si>
  <si>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</si>
  <si>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</si>
  <si>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</si>
  <si>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</si>
  <si>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</si>
  <si>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</si>
  <si>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</si>
  <si>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</si>
  <si>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</si>
  <si>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</si>
  <si>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</si>
  <si>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</si>
  <si>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</si>
  <si>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</si>
  <si>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</si>
  <si>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</si>
  <si>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</si>
  <si>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</si>
  <si>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</si>
  <si>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</si>
  <si>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</si>
  <si>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</si>
  <si>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</si>
  <si>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</si>
  <si>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</si>
  <si>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</si>
  <si>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</si>
  <si>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</si>
  <si>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</si>
  <si>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</si>
  <si>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</si>
  <si>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</si>
  <si>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</si>
  <si>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</si>
  <si>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</si>
  <si>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</si>
  <si>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</si>
  <si>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</si>
  <si>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</si>
  <si>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</si>
  <si>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</si>
  <si>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</si>
  <si>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</si>
  <si>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</si>
  <si>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</si>
  <si>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</si>
  <si>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</si>
  <si>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</si>
  <si>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</si>
  <si>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</si>
  <si>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</si>
  <si>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</si>
  <si>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</si>
  <si>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</si>
  <si>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</si>
  <si>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</si>
  <si>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</si>
  <si>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</si>
  <si>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</si>
  <si>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</si>
  <si>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</si>
  <si>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</si>
  <si>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</si>
  <si>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</si>
  <si>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</si>
  <si>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</si>
  <si>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</si>
  <si>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</si>
  <si>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</si>
  <si>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</si>
  <si>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</si>
  <si>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</si>
  <si>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</si>
  <si>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</si>
  <si>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</si>
  <si>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</si>
  <si>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</si>
  <si>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</si>
  <si>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</si>
  <si>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</si>
  <si>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</si>
  <si>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</si>
  <si>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</si>
  <si>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</si>
  <si>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</si>
  <si>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</si>
  <si>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</si>
  <si>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</si>
  <si>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</si>
  <si>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</si>
  <si>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</si>
  <si>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</si>
  <si>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</si>
  <si>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</si>
  <si>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</si>
  <si>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</si>
  <si>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</si>
  <si>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茨城県龍ケ崎市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</si>
  <si>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</si>
  <si>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</si>
  <si>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</si>
  <si>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</si>
  <si>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</si>
  <si>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</si>
  <si>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</si>
  <si>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</si>
  <si>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</si>
  <si>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</si>
  <si>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</si>
  <si>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</si>
  <si>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</si>
  <si>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</si>
  <si>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</si>
  <si>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</si>
  <si>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</si>
  <si>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</si>
  <si>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</si>
  <si>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</si>
  <si>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</si>
  <si>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</si>
  <si>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</si>
  <si>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</si>
  <si>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</si>
  <si>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</si>
  <si>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</si>
  <si>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</si>
  <si>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</si>
  <si>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</si>
  <si>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</si>
  <si>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</si>
  <si>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</si>
  <si>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</si>
  <si>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</si>
  <si>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</si>
  <si>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</si>
  <si>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</si>
  <si>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</si>
  <si>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</si>
  <si>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</si>
  <si>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</si>
  <si>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</si>
  <si>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</si>
  <si>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</si>
  <si>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</si>
  <si>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</si>
  <si>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</si>
  <si>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</si>
  <si>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</si>
  <si>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</si>
  <si>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</si>
  <si>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</si>
  <si>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</si>
  <si>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</si>
  <si>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</si>
  <si>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</si>
  <si>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</si>
  <si>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</si>
  <si>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</si>
  <si>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</si>
  <si>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</si>
  <si>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</si>
  <si>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</si>
  <si>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</si>
  <si>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</si>
  <si>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</si>
  <si>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</si>
  <si>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</si>
  <si>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</si>
  <si>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</si>
  <si>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</si>
  <si>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</si>
  <si>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</si>
  <si>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</si>
  <si>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</si>
  <si>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</si>
  <si>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</si>
  <si>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</si>
  <si>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</si>
  <si>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</si>
  <si>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</si>
  <si>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</si>
  <si>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</si>
  <si>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</si>
  <si>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</si>
  <si>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</si>
  <si>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</si>
  <si>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</si>
  <si>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</si>
  <si>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</si>
  <si>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</si>
  <si>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</si>
  <si>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</si>
  <si>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</si>
  <si>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</si>
  <si>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</si>
  <si>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</si>
  <si>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</si>
  <si>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</si>
  <si>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</si>
  <si>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</si>
  <si>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</si>
  <si>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</si>
  <si>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</si>
  <si>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</si>
  <si>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</si>
  <si>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</si>
  <si>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</si>
  <si>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</si>
  <si>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</si>
  <si>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</si>
  <si>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</si>
  <si>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</si>
  <si>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</si>
  <si>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</si>
  <si>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</si>
  <si>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</si>
  <si>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</si>
  <si>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</si>
  <si>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</si>
  <si>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</si>
  <si>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</si>
  <si>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</si>
  <si>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</si>
  <si>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</si>
  <si>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</si>
  <si>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</si>
  <si>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</si>
  <si>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</si>
  <si>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</si>
  <si>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</si>
  <si>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</si>
  <si>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</si>
  <si>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</si>
  <si>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</si>
  <si>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</si>
  <si>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</si>
  <si>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</si>
  <si>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</si>
  <si>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</si>
  <si>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</si>
  <si>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</si>
  <si>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</si>
  <si>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</si>
  <si>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</si>
  <si>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</si>
  <si>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</si>
  <si>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</si>
  <si>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</si>
  <si>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</si>
  <si>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</si>
  <si>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茨城県龍ケ崎市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</si>
  <si>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</si>
  <si>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</si>
  <si>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</si>
  <si>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</si>
  <si>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</si>
  <si>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</si>
  <si>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</si>
  <si>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</si>
  <si>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</si>
  <si>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</si>
  <si>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</si>
  <si>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</si>
  <si>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</si>
  <si>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</si>
  <si>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</si>
  <si>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</si>
  <si>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</si>
  <si>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</si>
  <si>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</si>
  <si>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</si>
  <si>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龍ケ崎市障がい児支援サービス事業特別会計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</si>
  <si>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</si>
  <si>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</si>
  <si>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</si>
  <si>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</si>
  <si>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</si>
  <si>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</si>
  <si>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</si>
  <si>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</si>
  <si>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</si>
  <si>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</si>
  <si>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</si>
  <si>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</si>
  <si>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</si>
  <si>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龍ケ崎市国民健康保険事業特別会計</t>
    <phoneticPr fontId="5"/>
  </si>
  <si>
    <t>龍ケ崎市介護保険事業特別会計</t>
    <phoneticPr fontId="5"/>
  </si>
  <si>
    <t>龍ケ崎市後期高齢者医療事業特別会計</t>
    <phoneticPr fontId="5"/>
  </si>
  <si>
    <t>龍ケ崎市介護サービス事業特別会計</t>
    <phoneticPr fontId="5"/>
  </si>
  <si>
    <t>-</t>
    <phoneticPr fontId="5"/>
  </si>
  <si>
    <t>龍ケ崎市下水道事業会計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</si>
  <si>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</si>
  <si>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</si>
  <si>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</si>
  <si>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</si>
  <si>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</si>
  <si>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</si>
  <si>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</si>
  <si>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</si>
  <si>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</si>
  <si>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</si>
  <si>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</si>
  <si>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</si>
  <si>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</si>
  <si>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</si>
  <si>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</si>
  <si>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</si>
  <si>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</si>
  <si>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</si>
  <si>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</si>
  <si>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</si>
  <si>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</si>
  <si>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</si>
  <si>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</si>
  <si>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</si>
  <si>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</si>
  <si>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</si>
  <si>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</si>
  <si>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</si>
  <si>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</si>
  <si>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</si>
  <si>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</si>
  <si>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</si>
  <si>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</si>
  <si>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</si>
  <si>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</si>
  <si>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</si>
  <si>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</si>
  <si>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</si>
  <si>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</si>
  <si>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</si>
  <si>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</si>
  <si>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</si>
  <si>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</si>
  <si>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</si>
  <si>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</si>
  <si>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</si>
  <si>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</si>
  <si>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</si>
  <si>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</si>
  <si>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</si>
  <si>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</si>
  <si>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</si>
  <si>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</si>
  <si>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</si>
  <si>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</si>
  <si>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龍ケ崎市下水道事業会計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</si>
  <si>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</si>
  <si>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</si>
  <si>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龍ケ崎市介護サービス事業特別会計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</si>
  <si>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</si>
  <si>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龍ケ崎市介護保険事業特別会計</t>
    <phoneticPr fontId="5"/>
  </si>
  <si>
    <t>(Ｆ)</t>
    <phoneticPr fontId="5"/>
  </si>
  <si>
    <t>龍ケ崎市後期高齢者医療事業特別会計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</si>
  <si>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</si>
  <si>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</si>
  <si>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</si>
  <si>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</si>
  <si>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</si>
  <si>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</si>
  <si>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</si>
  <si>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</si>
  <si>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</si>
  <si>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</si>
  <si>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</si>
  <si>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</si>
  <si>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</si>
  <si>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</si>
  <si>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</si>
  <si>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</si>
  <si>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</si>
  <si>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</si>
  <si>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</si>
  <si>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</si>
  <si>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</si>
  <si>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</si>
  <si>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</si>
  <si>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</si>
  <si>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</si>
  <si>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</si>
  <si>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</si>
  <si>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</si>
  <si>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</si>
  <si>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</si>
  <si>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</si>
  <si>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</si>
  <si>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</si>
  <si>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</si>
  <si>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</si>
  <si>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</si>
  <si>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</si>
  <si>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</si>
  <si>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</si>
  <si>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</si>
  <si>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</si>
  <si>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</si>
  <si>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</si>
  <si>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</si>
  <si>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</si>
  <si>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</si>
  <si>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</si>
  <si>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</si>
  <si>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</si>
  <si>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</si>
  <si>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</si>
  <si>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</si>
  <si>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</si>
  <si>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</si>
  <si>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</si>
  <si>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</si>
  <si>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</si>
  <si>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</si>
  <si>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</si>
  <si>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</si>
  <si>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</si>
  <si>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</si>
  <si>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</si>
  <si>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</si>
  <si>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</si>
  <si>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</si>
  <si>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</si>
  <si>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</si>
  <si>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</si>
  <si>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</si>
  <si>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</si>
  <si>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</si>
  <si>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</si>
  <si>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</si>
  <si>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</si>
  <si>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</si>
  <si>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</si>
  <si>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</si>
  <si>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</si>
  <si>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</si>
  <si>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</si>
  <si>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</si>
  <si>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</si>
  <si>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2.06</t>
  </si>
  <si>
    <t>▲ 4.07</t>
  </si>
  <si>
    <t>一般会計</t>
  </si>
  <si>
    <t>龍ケ崎市介護保険事業特別会計</t>
  </si>
  <si>
    <t>龍ケ崎市下水道事業会計</t>
  </si>
  <si>
    <t>龍ケ崎市国民健康保険事業特別会計</t>
  </si>
  <si>
    <t>龍ケ崎市後期高齢者医療事業特別会計</t>
  </si>
  <si>
    <t>龍ケ崎市障がい児支援サービス事業特別会計</t>
  </si>
  <si>
    <t>龍ケ崎市介護サービス事業特別会計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</si>
  <si>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</si>
  <si>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</si>
  <si>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</si>
  <si>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</si>
  <si>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</si>
  <si>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</si>
  <si>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</si>
  <si>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</si>
  <si>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</si>
  <si>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龍ケ崎地方塵芥処理組合（一般会計）</t>
    <rPh sb="12" eb="16">
      <t>イッパンカイケイ</t>
    </rPh>
    <phoneticPr fontId="2"/>
  </si>
  <si>
    <t>龍ケ崎地方衛生組合（一般会計）</t>
    <phoneticPr fontId="2"/>
  </si>
  <si>
    <t>稲敷地方広域市町村圏事務組合（一般会計）</t>
    <phoneticPr fontId="2"/>
  </si>
  <si>
    <t>稲敷地方広域市町村圏事務組合（水防事業特別会計）</t>
    <rPh sb="15" eb="17">
      <t>スイボウ</t>
    </rPh>
    <rPh sb="17" eb="19">
      <t>ジギョウ</t>
    </rPh>
    <rPh sb="19" eb="23">
      <t>トクベツカイケイ</t>
    </rPh>
    <phoneticPr fontId="2"/>
  </si>
  <si>
    <t>茨城県市町村総合事務組合（一般会計）</t>
    <phoneticPr fontId="2"/>
  </si>
  <si>
    <t>利根川水系県南水防事務組合（一般会計）</t>
  </si>
  <si>
    <t>茨城県後期高齢者医療広域連合（一般会計）</t>
  </si>
  <si>
    <t>茨城県後期高齢者医療広域連合（後期高齢医療特別会計）</t>
    <rPh sb="15" eb="19">
      <t>コウキコウレイ</t>
    </rPh>
    <rPh sb="19" eb="21">
      <t>イリョウ</t>
    </rPh>
    <rPh sb="21" eb="25">
      <t>トクベツカイケイ</t>
    </rPh>
    <phoneticPr fontId="2"/>
  </si>
  <si>
    <t>茨城租税債権管理機構（一般会計）</t>
    <rPh sb="11" eb="15">
      <t>イッパンカイケイ</t>
    </rPh>
    <phoneticPr fontId="2"/>
  </si>
  <si>
    <t>龍ケ崎市まちづくり・文化財団</t>
    <phoneticPr fontId="2"/>
  </si>
  <si>
    <t>公共施設維持整備基金</t>
    <rPh sb="0" eb="2">
      <t>コウキョウ</t>
    </rPh>
    <rPh sb="2" eb="4">
      <t>シセツ</t>
    </rPh>
    <rPh sb="4" eb="8">
      <t>イジセイビ</t>
    </rPh>
    <rPh sb="8" eb="10">
      <t>キキン</t>
    </rPh>
    <phoneticPr fontId="5"/>
  </si>
  <si>
    <t>義務教育施設整備基金</t>
    <rPh sb="0" eb="2">
      <t>ギム</t>
    </rPh>
    <rPh sb="2" eb="4">
      <t>キョウイク</t>
    </rPh>
    <rPh sb="4" eb="6">
      <t>シセツ</t>
    </rPh>
    <rPh sb="6" eb="8">
      <t>セイビ</t>
    </rPh>
    <rPh sb="8" eb="10">
      <t>キキン</t>
    </rPh>
    <phoneticPr fontId="5"/>
  </si>
  <si>
    <t>みらい育成基金</t>
    <rPh sb="3" eb="5">
      <t>イクセイ</t>
    </rPh>
    <rPh sb="5" eb="7">
      <t>キキン</t>
    </rPh>
    <phoneticPr fontId="5"/>
  </si>
  <si>
    <t>地域振興基金</t>
    <rPh sb="0" eb="2">
      <t>チイキ</t>
    </rPh>
    <rPh sb="2" eb="4">
      <t>シンコウ</t>
    </rPh>
    <rPh sb="4" eb="6">
      <t>キキン</t>
    </rPh>
    <phoneticPr fontId="5"/>
  </si>
  <si>
    <t>地域福祉基金</t>
    <rPh sb="0" eb="6">
      <t>チイキフクシキキン</t>
    </rPh>
    <phoneticPr fontId="2"/>
  </si>
  <si>
    <t>茨城県南水道企業団（水事業会計）</t>
    <rPh sb="10" eb="11">
      <t>ミズ</t>
    </rPh>
    <rPh sb="11" eb="13">
      <t>ジギョウ</t>
    </rPh>
    <rPh sb="13" eb="15">
      <t>カイケイ</t>
    </rPh>
    <phoneticPr fontId="2"/>
  </si>
  <si>
    <t>茨城県市町村総合事務組合（県民交通災害共済事業会計）</t>
    <rPh sb="13" eb="15">
      <t>ケンミン</t>
    </rPh>
    <rPh sb="15" eb="17">
      <t>コウツウ</t>
    </rPh>
    <rPh sb="17" eb="19">
      <t>サイガイ</t>
    </rPh>
    <rPh sb="19" eb="21">
      <t>キョウサイ</t>
    </rPh>
    <rPh sb="21" eb="25">
      <t>ジギョウカイケイ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</si>
  <si>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</si>
  <si>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</si>
  <si>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</si>
  <si>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</si>
  <si>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</si>
  <si>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</si>
  <si>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</si>
  <si>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</si>
  <si>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</si>
  <si>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rPr>
        <sz val="10"/>
        <color rgb="FF000000"/>
        <rFont val="游ゴシック"/>
        <family val="3"/>
        <charset val="128"/>
        <scheme val="minor"/>
      </rPr>
      <t>　地方債の新規発行を抑制しており、地方債残高が着実に減少していることから、将来負担比率は平成25年以降算出されていない。その一方で、投資的経費を抑制してきたことから、有形固定資産減価償還率は上昇しており、類似団体平均を上回る水準である。将来負担比率は、学校給食センターを1ヶ所に集約する建設工事や、保健センター機能を有する新保健福祉施設建設などの大型建設事業のほか、既存施設の老朽化による改修・更新の進展に伴い上昇が想定される反面、有形固定資産減価償却率の低減が見込ま</t>
    </r>
    <r>
      <rPr>
        <sz val="10"/>
        <color rgb="FF000000"/>
        <rFont val="游ゴシック"/>
        <family val="3"/>
        <charset val="128"/>
      </rPr>
      <t>れる。将来負担の急激な上昇に留意しながら，個別施設計画等に基づく適切な維持管理を推進し、有形固定資産減価償却率の低減を図っていく。</t>
    </r>
    <rPh sb="62" eb="64">
      <t>イッポウ</t>
    </rPh>
    <rPh sb="66" eb="69">
      <t>トウシテキ</t>
    </rPh>
    <rPh sb="69" eb="71">
      <t>ケイヒ</t>
    </rPh>
    <rPh sb="72" eb="74">
      <t>ヨクセイ</t>
    </rPh>
    <rPh sb="109" eb="111">
      <t>ウワマワ</t>
    </rPh>
    <rPh sb="161" eb="162">
      <t>シン</t>
    </rPh>
    <rPh sb="168" eb="170">
      <t>ケンセツ</t>
    </rPh>
    <rPh sb="173" eb="175">
      <t>オオガタ</t>
    </rPh>
    <rPh sb="175" eb="177">
      <t>ケンセツ</t>
    </rPh>
    <rPh sb="177" eb="179">
      <t>ジギョウ</t>
    </rPh>
    <rPh sb="183" eb="185">
      <t>キゾン</t>
    </rPh>
    <rPh sb="185" eb="187">
      <t>シセツ</t>
    </rPh>
    <rPh sb="188" eb="190">
      <t>ロウキュウ</t>
    </rPh>
    <rPh sb="190" eb="191">
      <t>カ</t>
    </rPh>
    <rPh sb="194" eb="196">
      <t>カイシュウ</t>
    </rPh>
    <rPh sb="197" eb="199">
      <t>コウシン</t>
    </rPh>
    <rPh sb="200" eb="202">
      <t>シンテン</t>
    </rPh>
    <phoneticPr fontId="2"/>
  </si>
  <si>
    <t>将来負担比率は算出されず、実質公債費比率も減少傾向にあり、類似団体平均と比べると低水準にある。これは、中期財政計画において、新規借入を元金償還額を超えないよう抑制しているためである。一方、公共施設等の老朽化の進展により更新需要が高まっているため、将来負担比率の上昇が見込まれる。実質公債費比率も同様に、新保健福祉施設などの大型建設事業や老朽施設の大規模改修等にかかる新規借入に対する償還に加え、一部事務組合として広域処理を行っているごみ処理施設の基幹的設備改良工事に対する償還負担が本格化してくるなど、比率の上昇リスクとなる懸念材料を抱えている。計画的な施設更新により、投資による資産形成と負債となる償還負担のバランスを図りながら、施設更新の適正化、財政運営の健全化に取り組んでいく。</t>
    <rPh sb="0" eb="2">
      <t>ショウライ</t>
    </rPh>
    <rPh sb="21" eb="23">
      <t>ゲンショウ</t>
    </rPh>
    <rPh sb="23" eb="25">
      <t>ケイコウ</t>
    </rPh>
    <rPh sb="104" eb="106">
      <t>シンテン</t>
    </rPh>
    <rPh sb="151" eb="154">
      <t>シンホケン</t>
    </rPh>
    <rPh sb="154" eb="156">
      <t>フクシ</t>
    </rPh>
    <rPh sb="156" eb="158">
      <t>シセツ</t>
    </rPh>
    <rPh sb="161" eb="163">
      <t>オオガタ</t>
    </rPh>
    <rPh sb="163" eb="165">
      <t>ケンセツ</t>
    </rPh>
    <rPh sb="165" eb="167">
      <t>ジギョウ</t>
    </rPh>
    <rPh sb="178" eb="179">
      <t>ナド</t>
    </rPh>
    <rPh sb="236" eb="238">
      <t>ショウカン</t>
    </rPh>
    <rPh sb="251" eb="253">
      <t>ヒリツ</t>
    </rPh>
    <rPh sb="254" eb="256">
      <t>ジョウショウ</t>
    </rPh>
    <rPh sb="262" eb="264">
      <t>ケネン</t>
    </rPh>
    <rPh sb="264" eb="266">
      <t>ザイリョウ</t>
    </rPh>
    <rPh sb="273" eb="276">
      <t>ケイカクテキ</t>
    </rPh>
    <rPh sb="277" eb="279">
      <t>シセツ</t>
    </rPh>
    <rPh sb="279" eb="281">
      <t>コウシン</t>
    </rPh>
    <rPh sb="285" eb="287">
      <t>トウシ</t>
    </rPh>
    <rPh sb="290" eb="292">
      <t>シサン</t>
    </rPh>
    <rPh sb="292" eb="294">
      <t>ケイセイ</t>
    </rPh>
    <rPh sb="295" eb="297">
      <t>フサイ</t>
    </rPh>
    <rPh sb="300" eb="302">
      <t>ショウカン</t>
    </rPh>
    <rPh sb="302" eb="304">
      <t>フタン</t>
    </rPh>
    <rPh sb="310" eb="311">
      <t>ハカ</t>
    </rPh>
    <rPh sb="316" eb="318">
      <t>シセツ</t>
    </rPh>
    <rPh sb="318" eb="320">
      <t>コウシン</t>
    </rPh>
    <rPh sb="321" eb="324">
      <t>テキセイカ</t>
    </rPh>
    <rPh sb="325" eb="327">
      <t>ザイセイ</t>
    </rPh>
    <rPh sb="327" eb="329">
      <t>ウンエイ</t>
    </rPh>
    <rPh sb="330" eb="333">
      <t>ケンゼンカ</t>
    </rPh>
    <rPh sb="334" eb="335">
      <t>ト</t>
    </rPh>
    <rPh sb="336" eb="33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</si>
</sst>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rgb="FF000000"/>
      <name val="游ゴシック"/>
      <family val="3"/>
      <charset val="128"/>
      <scheme val="minor"/>
    </font>
    <font>
      <sz val="10"/>
      <color rgb="FF000000"/>
      <name val="游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1"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09B2-4186-A13A-B761B0B7E1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22600</c:v>
                </c:pt>
                <c:pt idx="1">
                  <c:v>26654</c:v>
                </c:pt>
                <c:pt idx="2">
                  <c:v>27015</c:v>
                </c:pt>
                <c:pt idx="3">
                  <c:v>33483</c:v>
                </c:pt>
                <c:pt idx="4">
                  <c:v>33053</c:v>
                </c:pt>
              </c:numCache>
            </c:numRef>
          </c:val>
          <c:smooth val="0"/>
          <c:extLst>
            <c:ext xmlns:c16="http://schemas.microsoft.com/office/drawing/2014/chart" uri="{C3380CC4-5D6E-409C-BE32-E72D297353CC}">
              <c16:uniqueId val="{00000001-09B2-4186-A13A-B761B0B7E1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4.1399999999999997</c:v>
                </c:pt>
                <c:pt idx="1">
                  <c:v>5.09</c:v>
                </c:pt>
                <c:pt idx="2">
                  <c:v>6.74</c:v>
                </c:pt>
                <c:pt idx="3">
                  <c:v>16.27</c:v>
                </c:pt>
                <c:pt idx="4">
                  <c:v>11.28</c:v>
                </c:pt>
              </c:numCache>
            </c:numRef>
          </c:val>
          <c:extLst>
            <c:ext xmlns:c16="http://schemas.microsoft.com/office/drawing/2014/chart" uri="{C3380CC4-5D6E-409C-BE32-E72D297353CC}">
              <c16:uniqueId val="{00000000-7D00-4017-8D95-2C4086AEF0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18.47</c:v>
                </c:pt>
                <c:pt idx="1">
                  <c:v>18.43</c:v>
                </c:pt>
                <c:pt idx="2">
                  <c:v>17.7</c:v>
                </c:pt>
                <c:pt idx="3">
                  <c:v>16.95</c:v>
                </c:pt>
                <c:pt idx="4">
                  <c:v>18.579999999999998</c:v>
                </c:pt>
              </c:numCache>
            </c:numRef>
          </c:val>
          <c:extLst>
            <c:ext xmlns:c16="http://schemas.microsoft.com/office/drawing/2014/chart" uri="{C3380CC4-5D6E-409C-BE32-E72D297353CC}">
              <c16:uniqueId val="{00000001-7D00-4017-8D95-2C4086AEF0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-2.06</c:v>
                </c:pt>
                <c:pt idx="1">
                  <c:v>0.96</c:v>
                </c:pt>
                <c:pt idx="2">
                  <c:v>1.49</c:v>
                </c:pt>
                <c:pt idx="3">
                  <c:v>9.83</c:v>
                </c:pt>
                <c:pt idx="4">
                  <c:v>-4.07</c:v>
                </c:pt>
              </c:numCache>
            </c:numRef>
          </c:val>
          <c:smooth val="0"/>
          <c:extLst>
            <c:ext xmlns:c16="http://schemas.microsoft.com/office/drawing/2014/chart" uri="{C3380CC4-5D6E-409C-BE32-E72D297353CC}">
              <c16:uniqueId val="{00000002-7D00-4017-8D95-2C4086AEF0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0.05</c:v>
                </c:pt>
                <c:pt idx="4">
                  <c:v>#N/A</c:v>
                </c:pt>
                <c:pt idx="5">
                  <c:v>0.01</c:v>
                </c:pt>
                <c:pt idx="6">
                  <c:v>#N/A</c:v>
                </c:pt>
                <c:pt idx="7">
                  <c:v>0</c:v>
                </c:pt>
                <c:pt idx="8">
                  <c:v>0</c:v>
                </c:pt>
                <c:pt idx="9">
                  <c:v>0</c:v>
                </c:pt>
              </c:numCache>
            </c:numRef>
          </c:val>
          <c:extLst>
            <c:ext xmlns:c16="http://schemas.microsoft.com/office/drawing/2014/chart" uri="{C3380CC4-5D6E-409C-BE32-E72D297353CC}">
              <c16:uniqueId val="{00000000-5956-4F4E-AD3F-9FAB4DE8B4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56-4F4E-AD3F-9FAB4DE8B49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56-4F4E-AD3F-9FAB4DE8B498}"/>
            </c:ext>
          </c:extLst>
        </c:ser>
        <c:ser>
          <c:idx val="3"/>
          <c:order val="3"/>
          <c:tx>
            <c:strRef>
              <c:f>データシート!$A$30</c:f>
              <c:strCache>
                <c:ptCount val="1"/>
                <c:pt idx="0">
                  <c:v>龍ケ崎市介護サービス事業特別会計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956-4F4E-AD3F-9FAB4DE8B498}"/>
            </c:ext>
          </c:extLst>
        </c:ser>
        <c:ser>
          <c:idx val="4"/>
          <c:order val="4"/>
          <c:tx>
            <c:strRef>
              <c:f>データシート!$A$31</c:f>
              <c:strCache>
                <c:ptCount val="1"/>
                <c:pt idx="0">
                  <c:v>龍ケ崎市障がい児支援サービス事業特別会計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956-4F4E-AD3F-9FAB4DE8B498}"/>
            </c:ext>
          </c:extLst>
        </c:ser>
        <c:ser>
          <c:idx val="5"/>
          <c:order val="5"/>
          <c:tx>
            <c:strRef>
              <c:f>データシート!$A$32</c:f>
              <c:strCache>
                <c:ptCount val="1"/>
                <c:pt idx="0">
                  <c:v>龍ケ崎市後期高齢者医療事業特別会計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5-5956-4F4E-AD3F-9FAB4DE8B498}"/>
            </c:ext>
          </c:extLst>
        </c:ser>
        <c:ser>
          <c:idx val="6"/>
          <c:order val="6"/>
          <c:tx>
            <c:strRef>
              <c:f>データシート!$A$33</c:f>
              <c:strCache>
                <c:ptCount val="1"/>
                <c:pt idx="0">
                  <c:v>龍ケ崎市国民健康保険事業特別会計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0.06</c:v>
                </c:pt>
                <c:pt idx="2">
                  <c:v>#N/A</c:v>
                </c:pt>
                <c:pt idx="3">
                  <c:v>0.12</c:v>
                </c:pt>
                <c:pt idx="4">
                  <c:v>#N/A</c:v>
                </c:pt>
                <c:pt idx="5">
                  <c:v>0.94</c:v>
                </c:pt>
                <c:pt idx="6">
                  <c:v>#N/A</c:v>
                </c:pt>
                <c:pt idx="7">
                  <c:v>0.41</c:v>
                </c:pt>
                <c:pt idx="8">
                  <c:v>#N/A</c:v>
                </c:pt>
                <c:pt idx="9">
                  <c:v>0.19</c:v>
                </c:pt>
              </c:numCache>
            </c:numRef>
          </c:val>
          <c:extLst>
            <c:ext xmlns:c16="http://schemas.microsoft.com/office/drawing/2014/chart" uri="{C3380CC4-5D6E-409C-BE32-E72D297353CC}">
              <c16:uniqueId val="{00000006-5956-4F4E-AD3F-9FAB4DE8B498}"/>
            </c:ext>
          </c:extLst>
        </c:ser>
        <c:ser>
          <c:idx val="7"/>
          <c:order val="7"/>
          <c:tx>
            <c:strRef>
              <c:f>データシート!$A$34</c:f>
              <c:strCache>
                <c:ptCount val="1"/>
                <c:pt idx="0">
                  <c:v>龍ケ崎市下水道事業会計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0.28999999999999998</c:v>
                </c:pt>
                <c:pt idx="6">
                  <c:v>#N/A</c:v>
                </c:pt>
                <c:pt idx="7">
                  <c:v>0.06</c:v>
                </c:pt>
                <c:pt idx="8">
                  <c:v>#N/A</c:v>
                </c:pt>
                <c:pt idx="9">
                  <c:v>0.33</c:v>
                </c:pt>
              </c:numCache>
            </c:numRef>
          </c:val>
          <c:extLst>
            <c:ext xmlns:c16="http://schemas.microsoft.com/office/drawing/2014/chart" uri="{C3380CC4-5D6E-409C-BE32-E72D297353CC}">
              <c16:uniqueId val="{00000007-5956-4F4E-AD3F-9FAB4DE8B498}"/>
            </c:ext>
          </c:extLst>
        </c:ser>
        <c:ser>
          <c:idx val="8"/>
          <c:order val="8"/>
          <c:tx>
            <c:strRef>
              <c:f>データシート!$A$35</c:f>
              <c:strCache>
                <c:ptCount val="1"/>
                <c:pt idx="0">
                  <c:v>龍ケ崎市介護保険事業特別会計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0.47</c:v>
                </c:pt>
                <c:pt idx="2">
                  <c:v>#N/A</c:v>
                </c:pt>
                <c:pt idx="3">
                  <c:v>0.37</c:v>
                </c:pt>
                <c:pt idx="4">
                  <c:v>#N/A</c:v>
                </c:pt>
                <c:pt idx="5">
                  <c:v>0.52</c:v>
                </c:pt>
                <c:pt idx="6">
                  <c:v>#N/A</c:v>
                </c:pt>
                <c:pt idx="7">
                  <c:v>0.28000000000000003</c:v>
                </c:pt>
                <c:pt idx="8">
                  <c:v>#N/A</c:v>
                </c:pt>
                <c:pt idx="9">
                  <c:v>0.84</c:v>
                </c:pt>
              </c:numCache>
            </c:numRef>
          </c:val>
          <c:extLst>
            <c:ext xmlns:c16="http://schemas.microsoft.com/office/drawing/2014/chart" uri="{C3380CC4-5D6E-409C-BE32-E72D297353CC}">
              <c16:uniqueId val="{00000008-5956-4F4E-AD3F-9FAB4DE8B49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4.1399999999999997</c:v>
                </c:pt>
                <c:pt idx="2">
                  <c:v>#N/A</c:v>
                </c:pt>
                <c:pt idx="3">
                  <c:v>5.08</c:v>
                </c:pt>
                <c:pt idx="4">
                  <c:v>#N/A</c:v>
                </c:pt>
                <c:pt idx="5">
                  <c:v>6.73</c:v>
                </c:pt>
                <c:pt idx="6">
                  <c:v>#N/A</c:v>
                </c:pt>
                <c:pt idx="7">
                  <c:v>16.260000000000002</c:v>
                </c:pt>
                <c:pt idx="8">
                  <c:v>#N/A</c:v>
                </c:pt>
                <c:pt idx="9">
                  <c:v>11.28</c:v>
                </c:pt>
              </c:numCache>
            </c:numRef>
          </c:val>
          <c:extLst>
            <c:ext xmlns:c16="http://schemas.microsoft.com/office/drawing/2014/chart" uri="{C3380CC4-5D6E-409C-BE32-E72D297353CC}">
              <c16:uniqueId val="{00000009-5956-4F4E-AD3F-9FAB4DE8B4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2766</c:v>
                </c:pt>
                <c:pt idx="5">
                  <c:v>2697</c:v>
                </c:pt>
                <c:pt idx="8">
                  <c:v>2639</c:v>
                </c:pt>
                <c:pt idx="11">
                  <c:v>2558</c:v>
                </c:pt>
                <c:pt idx="14">
                  <c:v>2500</c:v>
                </c:pt>
              </c:numCache>
            </c:numRef>
          </c:val>
          <c:extLst>
            <c:ext xmlns:c16="http://schemas.microsoft.com/office/drawing/2014/chart" uri="{C3380CC4-5D6E-409C-BE32-E72D297353CC}">
              <c16:uniqueId val="{00000000-3B03-4F32-BE05-A4823FA207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03-4F32-BE05-A4823FA207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319</c:v>
                </c:pt>
                <c:pt idx="3">
                  <c:v>281</c:v>
                </c:pt>
                <c:pt idx="6">
                  <c:v>271</c:v>
                </c:pt>
                <c:pt idx="9">
                  <c:v>269</c:v>
                </c:pt>
                <c:pt idx="12">
                  <c:v>267</c:v>
                </c:pt>
              </c:numCache>
            </c:numRef>
          </c:val>
          <c:extLst>
            <c:ext xmlns:c16="http://schemas.microsoft.com/office/drawing/2014/chart" uri="{C3380CC4-5D6E-409C-BE32-E72D297353CC}">
              <c16:uniqueId val="{00000002-3B03-4F32-BE05-A4823FA207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110</c:v>
                </c:pt>
                <c:pt idx="3">
                  <c:v>104</c:v>
                </c:pt>
                <c:pt idx="6">
                  <c:v>114</c:v>
                </c:pt>
                <c:pt idx="9">
                  <c:v>137</c:v>
                </c:pt>
                <c:pt idx="12">
                  <c:v>137</c:v>
                </c:pt>
              </c:numCache>
            </c:numRef>
          </c:val>
          <c:extLst>
            <c:ext xmlns:c16="http://schemas.microsoft.com/office/drawing/2014/chart" uri="{C3380CC4-5D6E-409C-BE32-E72D297353CC}">
              <c16:uniqueId val="{00000003-3B03-4F32-BE05-A4823FA207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445</c:v>
                </c:pt>
                <c:pt idx="3">
                  <c:v>456</c:v>
                </c:pt>
                <c:pt idx="6">
                  <c:v>391</c:v>
                </c:pt>
                <c:pt idx="9">
                  <c:v>324</c:v>
                </c:pt>
                <c:pt idx="12">
                  <c:v>330</c:v>
                </c:pt>
              </c:numCache>
            </c:numRef>
          </c:val>
          <c:extLst>
            <c:ext xmlns:c16="http://schemas.microsoft.com/office/drawing/2014/chart" uri="{C3380CC4-5D6E-409C-BE32-E72D297353CC}">
              <c16:uniqueId val="{00000004-3B03-4F32-BE05-A4823FA207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03-4F32-BE05-A4823FA207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03-4F32-BE05-A4823FA207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2646</c:v>
                </c:pt>
                <c:pt idx="3">
                  <c:v>2613</c:v>
                </c:pt>
                <c:pt idx="6">
                  <c:v>2562</c:v>
                </c:pt>
                <c:pt idx="9">
                  <c:v>2473</c:v>
                </c:pt>
                <c:pt idx="12">
                  <c:v>2365</c:v>
                </c:pt>
              </c:numCache>
            </c:numRef>
          </c:val>
          <c:extLst>
            <c:ext xmlns:c16="http://schemas.microsoft.com/office/drawing/2014/chart" uri="{C3380CC4-5D6E-409C-BE32-E72D297353CC}">
              <c16:uniqueId val="{00000007-3B03-4F32-BE05-A4823FA207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754</c:v>
                </c:pt>
                <c:pt idx="2">
                  <c:v>#N/A</c:v>
                </c:pt>
                <c:pt idx="3">
                  <c:v>#N/A</c:v>
                </c:pt>
                <c:pt idx="4">
                  <c:v>757</c:v>
                </c:pt>
                <c:pt idx="5">
                  <c:v>#N/A</c:v>
                </c:pt>
                <c:pt idx="6">
                  <c:v>#N/A</c:v>
                </c:pt>
                <c:pt idx="7">
                  <c:v>699</c:v>
                </c:pt>
                <c:pt idx="8">
                  <c:v>#N/A</c:v>
                </c:pt>
                <c:pt idx="9">
                  <c:v>#N/A</c:v>
                </c:pt>
                <c:pt idx="10">
                  <c:v>645</c:v>
                </c:pt>
                <c:pt idx="11">
                  <c:v>#N/A</c:v>
                </c:pt>
                <c:pt idx="12">
                  <c:v>#N/A</c:v>
                </c:pt>
                <c:pt idx="13">
                  <c:v>599</c:v>
                </c:pt>
                <c:pt idx="14">
                  <c:v>#N/A</c:v>
                </c:pt>
              </c:numCache>
            </c:numRef>
          </c:val>
          <c:smooth val="0"/>
          <c:extLst>
            <c:ext xmlns:c16="http://schemas.microsoft.com/office/drawing/2014/chart" uri="{C3380CC4-5D6E-409C-BE32-E72D297353CC}">
              <c16:uniqueId val="{00000008-3B03-4F32-BE05-A4823FA207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23486</c:v>
                </c:pt>
                <c:pt idx="5">
                  <c:v>22815</c:v>
                </c:pt>
                <c:pt idx="8">
                  <c:v>22547</c:v>
                </c:pt>
                <c:pt idx="11">
                  <c:v>21993</c:v>
                </c:pt>
                <c:pt idx="14">
                  <c:v>20784</c:v>
                </c:pt>
              </c:numCache>
            </c:numRef>
          </c:val>
          <c:extLst>
            <c:ext xmlns:c16="http://schemas.microsoft.com/office/drawing/2014/chart" uri="{C3380CC4-5D6E-409C-BE32-E72D297353CC}">
              <c16:uniqueId val="{00000000-47BA-45F4-A19B-F2881665BC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4877</c:v>
                </c:pt>
                <c:pt idx="5">
                  <c:v>4725</c:v>
                </c:pt>
                <c:pt idx="8">
                  <c:v>4666</c:v>
                </c:pt>
                <c:pt idx="11">
                  <c:v>3930</c:v>
                </c:pt>
                <c:pt idx="14">
                  <c:v>3237</c:v>
                </c:pt>
              </c:numCache>
            </c:numRef>
          </c:val>
          <c:extLst>
            <c:ext xmlns:c16="http://schemas.microsoft.com/office/drawing/2014/chart" uri="{C3380CC4-5D6E-409C-BE32-E72D297353CC}">
              <c16:uniqueId val="{00000001-47BA-45F4-A19B-F2881665BC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7030</c:v>
                </c:pt>
                <c:pt idx="5">
                  <c:v>6487</c:v>
                </c:pt>
                <c:pt idx="8">
                  <c:v>6553</c:v>
                </c:pt>
                <c:pt idx="11">
                  <c:v>7312</c:v>
                </c:pt>
                <c:pt idx="14">
                  <c:v>8278</c:v>
                </c:pt>
              </c:numCache>
            </c:numRef>
          </c:val>
          <c:extLst>
            <c:ext xmlns:c16="http://schemas.microsoft.com/office/drawing/2014/chart" uri="{C3380CC4-5D6E-409C-BE32-E72D297353CC}">
              <c16:uniqueId val="{00000002-47BA-45F4-A19B-F2881665BC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BA-45F4-A19B-F2881665BC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BA-45F4-A19B-F2881665BC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6</c:v>
                </c:pt>
                <c:pt idx="6">
                  <c:v>3</c:v>
                </c:pt>
                <c:pt idx="9">
                  <c:v>0</c:v>
                </c:pt>
                <c:pt idx="12">
                  <c:v>0</c:v>
                </c:pt>
              </c:numCache>
            </c:numRef>
          </c:val>
          <c:extLst>
            <c:ext xmlns:c16="http://schemas.microsoft.com/office/drawing/2014/chart" uri="{C3380CC4-5D6E-409C-BE32-E72D297353CC}">
              <c16:uniqueId val="{00000005-47BA-45F4-A19B-F2881665BC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1866</c:v>
                </c:pt>
                <c:pt idx="3">
                  <c:v>1791</c:v>
                </c:pt>
                <c:pt idx="6">
                  <c:v>1790</c:v>
                </c:pt>
                <c:pt idx="9">
                  <c:v>1735</c:v>
                </c:pt>
                <c:pt idx="12">
                  <c:v>1788</c:v>
                </c:pt>
              </c:numCache>
            </c:numRef>
          </c:val>
          <c:extLst>
            <c:ext xmlns:c16="http://schemas.microsoft.com/office/drawing/2014/chart" uri="{C3380CC4-5D6E-409C-BE32-E72D297353CC}">
              <c16:uniqueId val="{00000006-47BA-45F4-A19B-F2881665BC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613</c:v>
                </c:pt>
                <c:pt idx="3">
                  <c:v>781</c:v>
                </c:pt>
                <c:pt idx="6">
                  <c:v>1183</c:v>
                </c:pt>
                <c:pt idx="9">
                  <c:v>1097</c:v>
                </c:pt>
                <c:pt idx="12">
                  <c:v>1016</c:v>
                </c:pt>
              </c:numCache>
            </c:numRef>
          </c:val>
          <c:extLst>
            <c:ext xmlns:c16="http://schemas.microsoft.com/office/drawing/2014/chart" uri="{C3380CC4-5D6E-409C-BE32-E72D297353CC}">
              <c16:uniqueId val="{00000007-47BA-45F4-A19B-F2881665BC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4943</c:v>
                </c:pt>
                <c:pt idx="3">
                  <c:v>4961</c:v>
                </c:pt>
                <c:pt idx="6">
                  <c:v>4397</c:v>
                </c:pt>
                <c:pt idx="9">
                  <c:v>3678</c:v>
                </c:pt>
                <c:pt idx="12">
                  <c:v>2925</c:v>
                </c:pt>
              </c:numCache>
            </c:numRef>
          </c:val>
          <c:extLst>
            <c:ext xmlns:c16="http://schemas.microsoft.com/office/drawing/2014/chart" uri="{C3380CC4-5D6E-409C-BE32-E72D297353CC}">
              <c16:uniqueId val="{00000008-47BA-45F4-A19B-F2881665BC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1836</c:v>
                </c:pt>
                <c:pt idx="3">
                  <c:v>1608</c:v>
                </c:pt>
                <c:pt idx="6">
                  <c:v>1381</c:v>
                </c:pt>
                <c:pt idx="9">
                  <c:v>1150</c:v>
                </c:pt>
                <c:pt idx="12">
                  <c:v>912</c:v>
                </c:pt>
              </c:numCache>
            </c:numRef>
          </c:val>
          <c:extLst>
            <c:ext xmlns:c16="http://schemas.microsoft.com/office/drawing/2014/chart" uri="{C3380CC4-5D6E-409C-BE32-E72D297353CC}">
              <c16:uniqueId val="{00000009-47BA-45F4-A19B-F2881665BC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23259</c:v>
                </c:pt>
                <c:pt idx="3">
                  <c:v>22762</c:v>
                </c:pt>
                <c:pt idx="6">
                  <c:v>22409</c:v>
                </c:pt>
                <c:pt idx="9">
                  <c:v>22624</c:v>
                </c:pt>
                <c:pt idx="12">
                  <c:v>21963</c:v>
                </c:pt>
              </c:numCache>
            </c:numRef>
          </c:val>
          <c:extLst>
            <c:ext xmlns:c16="http://schemas.microsoft.com/office/drawing/2014/chart" uri="{C3380CC4-5D6E-409C-BE32-E72D297353CC}">
              <c16:uniqueId val="{0000000A-47BA-45F4-A19B-F2881665BC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7BA-45F4-A19B-F2881665BC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2736</c:v>
                </c:pt>
                <c:pt idx="1">
                  <c:v>2738</c:v>
                </c:pt>
                <c:pt idx="2">
                  <c:v>2938</c:v>
                </c:pt>
              </c:numCache>
            </c:numRef>
          </c:val>
          <c:extLst>
            <c:ext xmlns:c16="http://schemas.microsoft.com/office/drawing/2014/chart" uri="{C3380CC4-5D6E-409C-BE32-E72D297353CC}">
              <c16:uniqueId val="{00000000-C493-4EBE-9B33-CAF7FED676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822</c:v>
                </c:pt>
                <c:pt idx="1">
                  <c:v>1172</c:v>
                </c:pt>
                <c:pt idx="2">
                  <c:v>1172</c:v>
                </c:pt>
              </c:numCache>
            </c:numRef>
          </c:val>
          <c:extLst>
            <c:ext xmlns:c16="http://schemas.microsoft.com/office/drawing/2014/chart" uri="{C3380CC4-5D6E-409C-BE32-E72D297353CC}">
              <c16:uniqueId val="{00000001-C493-4EBE-9B33-CAF7FED676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1795</c:v>
                </c:pt>
                <c:pt idx="1">
                  <c:v>1859</c:v>
                </c:pt>
                <c:pt idx="2">
                  <c:v>2662</c:v>
                </c:pt>
              </c:numCache>
            </c:numRef>
          </c:val>
          <c:extLst>
            <c:ext xmlns:c16="http://schemas.microsoft.com/office/drawing/2014/chart" uri="{C3380CC4-5D6E-409C-BE32-E72D297353CC}">
              <c16:uniqueId val="{00000002-C493-4EBE-9B33-CAF7FED676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{D6207C79-CB0B-4642-AD1F-07BD6AD1C3A2}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447-41A3-922B-275F51820B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{C77C1F44-FD3A-4AC4-8AC5-620318D0492F}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47-41A3-922B-275F51820B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{36C714F3-7D63-40A7-B6FC-E25D6B8262A8}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47-41A3-922B-275F51820B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{5B1190F8-EC3E-4997-97D2-97543B03A960}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47-41A3-922B-275F51820B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{72FDE29A-69A4-4C5A-ABB1-C6366BF3FBFD}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47-41A3-922B-275F51820B5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{63C554A1-7602-4D4B-B664-41DCD70060C8}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447-41A3-922B-275F51820B5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{6904904F-11AB-4585-9E18-F82EA2B4A18A}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447-41A3-922B-275F51820B5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{1439A702-D5A5-403D-A5C9-234B4DB7A13C}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447-41A3-922B-275F51820B5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{078788DC-C2C6-44E1-B1E0-4A2C51F21ED8}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447-41A3-922B-275F51820B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60.9</c:v>
                </c:pt>
                <c:pt idx="16">
                  <c:v>62.7</c:v>
                </c:pt>
                <c:pt idx="24">
                  <c:v>65.099999999999994</c:v>
                </c:pt>
                <c:pt idx="32">
                  <c:v>66.400000000000006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447-41A3-922B-275F51820B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{D8E085DB-0607-4A20-A967-75869DC6F2FB}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447-41A3-922B-275F51820B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{C5BF632A-5E0F-4877-9DDD-B606E90C79C8}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47-41A3-922B-275F51820B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{BE81B556-EA33-4B55-B86E-4FA7A909A9FA}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47-41A3-922B-275F51820B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{1A7A19FD-0B47-4D8B-9C27-62CFF5F8019A}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47-41A3-922B-275F51820B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{C7D6AAE9-2684-4C7F-947E-5F1024863BB1}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47-41A3-922B-275F51820B5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{1E112276-2A2C-4BA5-8069-B70F019CF85C}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447-41A3-922B-275F51820B5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{2888E9FF-B508-4145-B6B7-6278D1B2127C}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447-41A3-922B-275F51820B5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{08475FAF-122D-4612-851B-43E97B10D76A}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447-41A3-922B-275F51820B5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{0C8DE33E-FAC0-4CA7-A5C1-853ACB0C9585}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447-41A3-922B-275F51820B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2447-41A3-922B-275F51820B59}"/>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{72FE3226-9C7C-49BB-80E8-217AC67F9964}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F7B-4013-9EFB-C4CCF951C3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{D92C1ABF-6580-4314-B2AA-E6B4676D7C16}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7B-4013-9EFB-C4CCF951C3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{971214C6-420D-4E50-8773-2381076077E4}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7B-4013-9EFB-C4CCF951C3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{CE49AF02-148B-409F-B529-8726FF82A999}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7B-4013-9EFB-C4CCF951C3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{C1FA10E4-316C-4B43-8DB4-482C01FC33BA}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7B-4013-9EFB-C4CCF951C34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{36B836E4-68E6-4531-BC3E-F0D629147113}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F7B-4013-9EFB-C4CCF951C34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{C49256B6-FB2D-4408-B169-774C10195827}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F7B-4013-9EFB-C4CCF951C34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{2FD3473C-1D51-4839-8012-A3811084E3DD}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F7B-4013-9EFB-C4CCF951C34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{7040F94D-31B6-4732-8D25-8FB07904C191}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F7B-4013-9EFB-C4CCF951C3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5.3</c:v>
                </c:pt>
                <c:pt idx="16">
                  <c:v>5.6</c:v>
                </c:pt>
                <c:pt idx="24">
                  <c:v>5.2</c:v>
                </c:pt>
                <c:pt idx="32">
                  <c:v>4.5999999999999996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F7B-4013-9EFB-C4CCF951C3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{5874006F-CCC6-43F1-87CC-A5C710CD2478}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F7B-4013-9EFB-C4CCF951C3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{D43D23B1-FD40-4319-A3A1-49DF63DB43A0}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7B-4013-9EFB-C4CCF951C3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{C33B9320-0B6F-46A9-ADD1-5A952F437925}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7B-4013-9EFB-C4CCF951C3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{F7CF2F9B-664C-4A95-A691-2559E396765F}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7B-4013-9EFB-C4CCF951C3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{6CF2BC20-EECA-4136-88C3-49028407D395}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7B-4013-9EFB-C4CCF951C34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{FC8C65C1-74F2-4915-9DB0-A84EA91E5F03}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F7B-4013-9EFB-C4CCF951C34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{E072CD2A-1A51-4764-B97A-7B5A1E9B930F}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F7B-4013-9EFB-C4CCF951C34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{4A768D10-B2DD-4FA5-A429-2E49536BF78E}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F7B-4013-9EFB-C4CCF951C34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{935734DE-DF1C-4A94-AA13-F0C149FF257D}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F7B-4013-9EFB-C4CCF951C3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FF7B-4013-9EFB-C4CCF951C34F}"/>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AFA9997-8EA0-4A43-9597-86EF9FD8165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F617DFC-7997-4776-9DC1-D76AA380407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C54A3B4-3FA9-4C71-8695-D8224FDA3402}"/>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7C87C89-30B2-454F-BD37-A0183ED8595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8CB6663-B222-44EF-AF5A-43399F7836C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2D4DB59-6186-469C-BB71-478CBF9345D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35A8348-0780-434F-956F-FF14657A12A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AABFD29-233F-454D-B861-710B64812BA3}"/>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AA0E666-B5C1-4A33-8A21-CD43AD2FB81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C07D1EA-89D4-47CC-8559-555CAF2F548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75,813
73,338
78.59
31,224,289
29,252,004
1,784,471
15,815,515
21,962,939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27CF667-60E4-40F2-917B-4C7A09C94FA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981280F-D14A-47EC-96E0-D78B1EC6D1E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39A680C-DD59-440F-B32E-DD6AADD4746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868F594-0758-45D4-BDF4-4B6956D466B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1DB3B7F-FCCE-4DE2-BAE0-7BD32CF658F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6D0AD1C-93FB-4C61-A91C-092CF63BCD7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6B1A957-F048-4012-A248-AAD193CD195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E7DC1E2-3C7A-46CA-971A-32F3E578ED5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3274D61-BFD2-40E0-A076-662E0DB32EC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8F4C9A7-18B4-4301-8C65-55B668E671C4}"/>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F84F1C5-723E-4532-8EB1-BC1347A2AAA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30E8993-2CD8-4AC1-BD2F-C5C8EAAE055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98678C7-25C8-4742-B3AD-1E6C2EBD846D}"/>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D876EC9-23A9-4558-9FC4-BDD05324971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C2AABEC-0C3B-4C81-9DFD-BD50BBD4F47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7F1A7B7-92C6-41CE-9FAD-BFD7A4E4447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0D99F05-7DAC-4557-B486-7F61B5D55644}"/>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9AD52C0-28F1-4A81-9F0F-2FE50439D71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9D0E98F-6318-47A9-9729-218DA026D7A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7570437-4093-49B9-AA78-31DBE1E99D9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DF23B9C-75D3-4003-92B5-1F761E6635B6}"/>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9BC778F-2FB4-4546-9AC4-E63303C28F9A}"/>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4D9CAD7-456D-4814-B8AD-C3D0F1BF812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C61B33C-8A98-45EC-B287-2B58CD1DE08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B437A45-8FE0-4A75-A5CB-42AEB97D6BF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C3A1C7D-DC59-4A1D-9D70-04A4FA95DAC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759980C-22BD-4BD8-9BE4-3AB08FC9FF4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028090B-DF4B-4F8F-BEE4-562BBE55D13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C15755F-4BC3-4FA3-A4B4-BA93FF3EADE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CC130F1-9675-4C80-8F66-FC44F379398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CD44429-B012-4192-9C9C-A4AC050A295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5E885C1-A89C-40E7-AF37-A05528024F8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0FD2B8E-A521-4E79-B639-77FE4EA5372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E99F538-F68C-41B5-BFE7-54D41D52D21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70295E2-F405-4308-B6F0-ABC02032932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9BFBD5C-8D15-4FF8-BEDD-95574ABF5838}"/>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74E2A15-30D4-43BC-A718-E54A658FC4B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財政力指数は、平成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年度より横ばいにあり、類似団体平均より若干良好な状態を維持している。</a:t>
          </a:r>
          <a:endParaRPr lang="ja-JP" altLang="ja-JP" sz="10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について、市税の増により分子となる基準財政収入額が増加し、分母となる基準財政需要額は臨時財政対策債振替相当額が減となったことにより、単年度での財政力指数は上昇したが、単年度財政力指数が高い令和元年度が計算から外れることにより、３か年平均は低下している。</a:t>
          </a:r>
          <a:endParaRPr lang="ja-JP" altLang="ja-JP" sz="1000">
            <a:effectLst/>
          </a:endParaRPr>
        </a:p>
        <a:p>
          <a:r>
            <a:rPr kumimoji="1" lang="ja-JP" altLang="ja-JP" sz="1000">
              <a:solidFill>
                <a:schemeClr val="dk1"/>
              </a:solidFill>
              <a:effectLst/>
              <a:latin typeface="+mn-lt"/>
              <a:ea typeface="+mn-ea"/>
              <a:cs typeface="+mn-cs"/>
            </a:rPr>
            <a:t>　今後も本指数の向上・安定化のため、企業誘致や定住促進による市税増収等、自主財源の創出をはじめとした財政基盤の強化を図る。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1A03BD7-4AE4-421A-B3AB-8C9037F09BA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FF846CE-A6F5-43C9-B430-CE1E8D5EBEAD}"/>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168598C4-8084-48FC-8C0E-64D13B0C6AD5}"/>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3EDB4D29-C7FF-447E-A906-1FFFCC9EE858}"/>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97CCE528-9804-4DB6-ABF2-7CC83FF10B29}"/>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BC4FD6DC-76ED-4EA1-AB73-44F348919453}"/>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A8DB388A-143F-48A9-B707-F7E08272F75E}"/>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29790B57-01B2-4EF8-BD03-7A97AA3DC183}"/>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67495C11-0ECD-4E61-9B81-5E7E981F3D83}"/>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E77A05EE-5E25-44F3-89F9-72B8A337DBEE}"/>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DD7CCA50-E560-496A-9C51-4AC97D8DBD9A}"/>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7EDBE3A5-B69F-4E47-901B-94533C45BCE2}"/>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F3AB7BA-1ECE-4A16-873B-1D7FD3BB1E6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8CD7F0E8-15E0-4752-AF1C-D8FF277FF5D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DB58D950-92BE-44EC-A6A2-5DF75348306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AC9CB1F-EF83-4AB4-8AC5-CB2E6161339A}"/>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C47A7BEE-5A20-4CA2-BBAF-E7CA90EC765F}"/>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93CBDDFB-027E-4545-B5A2-9B9817E7616F}"/>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95A76850-9001-4530-8541-79929533A2CE}"/>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D069A3B0-59E0-4B51-B613-5ED19A59E0D6}"/>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id="{063D33E9-B7A7-4B39-BFA7-20E5B3AEAE27}"/>
            </a:ext>
          </a:extLst>
        </xdr:cNvPr>
        <xdr:cNvCxnSpPr/>
      </xdr:nvCxnSpPr>
      <xdr:spPr>
        <a:xfrm>
          <a:off x="4114800" y="70855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85B65C99-0B40-4B26-A59C-3CB910E18AD6}"/>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C33671DC-55D4-45D8-A0B5-6EB649453FE2}"/>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56092</xdr:rowOff>
    </xdr:to>
    <xdr:cxnSp macro="">
      <xdr:nvCxnSpPr>
        <xdr:cNvPr id="72" name="直線コネクタ 71">
          <a:extLst>
            <a:ext uri="{FF2B5EF4-FFF2-40B4-BE49-F238E27FC236}">
              <a16:creationId xmlns:a16="http://schemas.microsoft.com/office/drawing/2014/main" id="{4596BB99-F1E3-4980-96B4-535D70B39EE2}"/>
            </a:ext>
          </a:extLst>
        </xdr:cNvPr>
        <xdr:cNvCxnSpPr/>
      </xdr:nvCxnSpPr>
      <xdr:spPr>
        <a:xfrm>
          <a:off x="3225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954EA256-96D6-418A-9007-DFC1D9D76C4B}"/>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20CA1636-F29D-418F-9992-C96D135EEF2C}"/>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CB9A5937-D1DF-460A-A44F-FA22C30CBC4A}"/>
            </a:ext>
          </a:extLst>
        </xdr:cNvPr>
        <xdr:cNvCxnSpPr/>
      </xdr:nvCxnSpPr>
      <xdr:spPr>
        <a:xfrm flipV="1">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D3D2BC74-7E28-4363-8E05-FDD8D5D68B84}"/>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89CE4A7F-4BB2-48EF-8D21-F8CD9BEED9C4}"/>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7B5A270A-9A89-43B6-A711-C62F3ABB9E3E}"/>
            </a:ext>
          </a:extLst>
        </xdr:cNvPr>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733FFF1C-FB22-4A30-82CC-DC37C70FA314}"/>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76E49E88-CF5B-4499-912B-DF00E3133946}"/>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A30466C4-4FFF-4304-A112-95674BDAC856}"/>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5BA3B59-9602-4B1A-985A-0A9D466A9A85}"/>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F22B2D9-A530-4A6A-AA0E-9FD72C6D520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1A5F7B3-35CD-4653-A44F-CDE5583CB4B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02C6568-32C6-4D21-B1AB-27569D09B07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3B79E5A-032A-409A-92AE-8593A4026C23}"/>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F28EC4A-6A23-49B2-93CA-D2E583C2280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A9E0AE86-5A5A-46BA-BF49-22200731CC89}"/>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a:extLst>
            <a:ext uri="{FF2B5EF4-FFF2-40B4-BE49-F238E27FC236}">
              <a16:creationId xmlns:a16="http://schemas.microsoft.com/office/drawing/2014/main" id="{57997F68-5B13-45DA-A423-468CD0F0DDCE}"/>
            </a:ext>
          </a:extLst>
        </xdr:cNvPr>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a:extLst>
            <a:ext uri="{FF2B5EF4-FFF2-40B4-BE49-F238E27FC236}">
              <a16:creationId xmlns:a16="http://schemas.microsoft.com/office/drawing/2014/main" id="{9688E98C-4EBE-4838-B2B4-7F1E1D0DD3FE}"/>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1" name="テキスト ボックス 90">
          <a:extLst>
            <a:ext uri="{FF2B5EF4-FFF2-40B4-BE49-F238E27FC236}">
              <a16:creationId xmlns:a16="http://schemas.microsoft.com/office/drawing/2014/main" id="{2C1E5C9A-F6A5-43DF-8CD2-26DA7AA4AD6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a:extLst>
            <a:ext uri="{FF2B5EF4-FFF2-40B4-BE49-F238E27FC236}">
              <a16:creationId xmlns:a16="http://schemas.microsoft.com/office/drawing/2014/main" id="{E8191C84-A6F0-4982-AAE6-D274D1FF3623}"/>
            </a:ext>
          </a:extLst>
        </xdr:cNvPr>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a:extLst>
            <a:ext uri="{FF2B5EF4-FFF2-40B4-BE49-F238E27FC236}">
              <a16:creationId xmlns:a16="http://schemas.microsoft.com/office/drawing/2014/main" id="{CA15EC8D-18C9-47E8-9862-2CBDA1F0837A}"/>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136F5286-6980-4D3E-BAE7-7791323AA6B4}"/>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B74A0549-438C-4815-BD12-B13316FB8ED5}"/>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B5877902-6EB8-45E0-A7FE-FEADF20DB5F7}"/>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663C2ABB-296F-4FB5-8094-8C3F3935D917}"/>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AA5DB964-9B22-4967-8791-E4D42FAC4D4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41AD35BE-4352-4B06-B4E9-E97846237BA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DEA40B7-A8EC-43EC-9A38-B456BB07022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F4CD0ADC-5D64-494A-BD6D-A2FE208C9B9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E4ED7AE-126A-483E-ADC9-00BD72743A8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6C75DBC0-0E5F-49FD-93DC-83513DA5E57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AF42BAF8-1E1B-462E-928E-F5A7446823D8}"/>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F404C00B-F86C-45B3-BA5E-DD0D051FDDF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5B49E07F-502F-41C0-A2A9-AEC9BB0879A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C0161595-1133-40C4-9F51-F5EFF49F200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CD1DA9A3-42B5-4317-8E2D-E75D52CD0F7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E7EF8799-655F-4D2B-BE14-0398BC9E74B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79424EE6-C299-430C-B70A-A0BFB42C5BC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普通交付税に臨時財政対策債を加えた実質的な普通交付税の減を主因として前年度より</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ポイント上昇したが、類似団体平均よりも若干良好な状態を維持している。</a:t>
          </a:r>
          <a:endParaRPr lang="ja-JP" altLang="ja-JP" sz="1400">
            <a:effectLst/>
          </a:endParaRPr>
        </a:p>
        <a:p>
          <a:r>
            <a:rPr kumimoji="1" lang="ja-JP" altLang="ja-JP" sz="1100">
              <a:solidFill>
                <a:schemeClr val="dk1"/>
              </a:solidFill>
              <a:effectLst/>
              <a:latin typeface="+mn-lt"/>
              <a:ea typeface="+mn-ea"/>
              <a:cs typeface="+mn-cs"/>
            </a:rPr>
            <a:t>　今後も少子高齢化に伴う、生産年齢人口の減少により市税の大きな伸びを見通すことは困難であるなか、社会保障関係経費の財政需要増も想定されるが、物件費や公債費等の経常経費の圧縮、自主財源の確保に努め、条例での目標値である</a:t>
          </a: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％を達成できるよう、</a:t>
          </a:r>
          <a:r>
            <a:rPr lang="ja-JP" altLang="ja-JP" sz="1100" b="0" i="0" baseline="0">
              <a:solidFill>
                <a:schemeClr val="dk1"/>
              </a:solidFill>
              <a:effectLst/>
              <a:latin typeface="+mn-lt"/>
              <a:ea typeface="+mn-ea"/>
              <a:cs typeface="+mn-cs"/>
            </a:rPr>
            <a:t>財政の柔軟性を高め、財源調整力を確保していく。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75FD3E27-C305-4955-8495-1CD1226E03D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17AE77ED-1442-48CD-8722-FDC92181E88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C1F4EF89-9174-48FD-838C-F964BCA0A30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C23F6D57-5D9C-49C0-AFD0-4C726773FE73}"/>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DA64BE70-AF6D-465E-A2C9-811B6D6335DA}"/>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50A8FCD5-1C41-40FC-8E82-1BE7D809A6B2}"/>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9F52A31E-7561-4071-A5E2-0B5763ACAAD2}"/>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AB6071A8-0689-4B00-865E-A311E6B37554}"/>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9C3B372D-18CC-49D4-8E7A-0131B163AC3D}"/>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36C10AB3-B074-4693-AC1D-DAF43D1BADD3}"/>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14249575-2E78-4194-B216-698534FDFCEC}"/>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5378D2E2-AEDB-4277-A242-CB1895229555}"/>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F7DDE6E4-6EA6-4004-892B-69336BD8D947}"/>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EB80159F-10D1-480C-90A8-C6A7BEAD3213}"/>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AE8E7A60-62AA-46D6-BE79-B9D4CB0F28A1}"/>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B965D819-90ED-4207-9DCD-02B5AC9924D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6BB936BD-1880-4DC6-89FF-9135F99B81E7}"/>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BE4F4C9-8BBC-4791-AEA4-A52676DBDD09}"/>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DB55791A-E95B-4487-84ED-8139CF8EB553}"/>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4E52727A-7212-413F-88A1-2D3A59573BD5}"/>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29D3A896-F211-4806-B47F-40E99608EDFB}"/>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129963</xdr:rowOff>
    </xdr:from>
    <xdr:to>
      <xdr:col>23</xdr:col>
      <xdr:colOff>133350</xdr:colOff>
      <xdr:row>63</xdr:row>
      <xdr:rowOff>82127</xdr:rowOff>
    </xdr:to>
    <xdr:cxnSp macro="">
      <xdr:nvCxnSpPr>
        <xdr:cNvPr id="132" name="直線コネクタ 131">
          <a:extLst>
            <a:ext uri="{FF2B5EF4-FFF2-40B4-BE49-F238E27FC236}">
              <a16:creationId xmlns:a16="http://schemas.microsoft.com/office/drawing/2014/main" id="{A000C195-BA3F-423D-B928-F3B0D63F756C}"/>
            </a:ext>
          </a:extLst>
        </xdr:cNvPr>
        <xdr:cNvCxnSpPr/>
      </xdr:nvCxnSpPr>
      <xdr:spPr>
        <a:xfrm>
          <a:off x="4114800" y="10416963"/>
          <a:ext cx="8382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9A19E64C-FC48-4D79-A3B6-8D2B4B109961}"/>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FD4ADC3B-6FCA-4D55-9FCB-C84001066EEC}"/>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129963</xdr:rowOff>
    </xdr:from>
    <xdr:to>
      <xdr:col>19</xdr:col>
      <xdr:colOff>133350</xdr:colOff>
      <xdr:row>64</xdr:row>
      <xdr:rowOff>79587</xdr:rowOff>
    </xdr:to>
    <xdr:cxnSp macro="">
      <xdr:nvCxnSpPr>
        <xdr:cNvPr id="135" name="直線コネクタ 134">
          <a:extLst>
            <a:ext uri="{FF2B5EF4-FFF2-40B4-BE49-F238E27FC236}">
              <a16:creationId xmlns:a16="http://schemas.microsoft.com/office/drawing/2014/main" id="{91A69736-3694-462B-B2C5-980962FD6C32}"/>
            </a:ext>
          </a:extLst>
        </xdr:cNvPr>
        <xdr:cNvCxnSpPr/>
      </xdr:nvCxnSpPr>
      <xdr:spPr>
        <a:xfrm flipV="1">
          <a:off x="3225800" y="10416963"/>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F258D7AE-BCBC-4B37-920D-EB048EDE7AE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1A20B8BC-AC81-4303-8AFB-954615D7387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79587</xdr:rowOff>
    </xdr:from>
    <xdr:to>
      <xdr:col>15</xdr:col>
      <xdr:colOff>82550</xdr:colOff>
      <xdr:row>65</xdr:row>
      <xdr:rowOff>36830</xdr:rowOff>
    </xdr:to>
    <xdr:cxnSp macro="">
      <xdr:nvCxnSpPr>
        <xdr:cNvPr id="138" name="直線コネクタ 137">
          <a:extLst>
            <a:ext uri="{FF2B5EF4-FFF2-40B4-BE49-F238E27FC236}">
              <a16:creationId xmlns:a16="http://schemas.microsoft.com/office/drawing/2014/main" id="{1A1B8464-50D9-429A-9E70-F05E58928A02}"/>
            </a:ext>
          </a:extLst>
        </xdr:cNvPr>
        <xdr:cNvCxnSpPr/>
      </xdr:nvCxnSpPr>
      <xdr:spPr>
        <a:xfrm flipV="1">
          <a:off x="2336800" y="110523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B5D6B818-1459-455C-9FCB-E3F703038F82}"/>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417B6EC8-DBC4-4FB0-AEDC-CD4C75F6C208}"/>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101177</xdr:rowOff>
    </xdr:to>
    <xdr:cxnSp macro="">
      <xdr:nvCxnSpPr>
        <xdr:cNvPr id="141" name="直線コネクタ 140">
          <a:extLst>
            <a:ext uri="{FF2B5EF4-FFF2-40B4-BE49-F238E27FC236}">
              <a16:creationId xmlns:a16="http://schemas.microsoft.com/office/drawing/2014/main" id="{75619EEB-2497-4FB7-BC15-479875C934E3}"/>
            </a:ext>
          </a:extLst>
        </xdr:cNvPr>
        <xdr:cNvCxnSpPr/>
      </xdr:nvCxnSpPr>
      <xdr:spPr>
        <a:xfrm flipV="1">
          <a:off x="1447800" y="111810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ADD22A3E-5D70-4269-AF5E-E295D44C3751}"/>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DE3AB326-6FAE-441E-82AE-F4D2A2682B3C}"/>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D4545FFD-699E-470C-8D1F-C35F1727F7A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CFE02D05-B072-41CA-88C0-F08DA39650E1}"/>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1C0862B-B303-465A-AD7C-145C6B3B0406}"/>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8C0DE84-33A8-4FA1-BC3A-7FCC9DFC2B8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1C9EAA1-14DA-4D37-A573-735DEAC46B2D}"/>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0FAB21B-190B-4DA6-AC07-D8FD6833A6C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7FF967A4-EA3B-46EF-8211-61FC57DB00E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51" name="楕円 150">
          <a:extLst>
            <a:ext uri="{FF2B5EF4-FFF2-40B4-BE49-F238E27FC236}">
              <a16:creationId xmlns:a16="http://schemas.microsoft.com/office/drawing/2014/main" id="{0CF3F616-C9A8-4580-B79C-2D91A56119E3}"/>
            </a:ext>
          </a:extLst>
        </xdr:cNvPr>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47854</xdr:rowOff>
    </xdr:from>
    <xdr:ext cx="762000" cy="259045"/>
    <xdr:sp macro="" textlink="">
      <xdr:nvSpPr>
        <xdr:cNvPr id="152" name="財政構造の弾力性該当値テキスト">
          <a:extLst>
            <a:ext uri="{FF2B5EF4-FFF2-40B4-BE49-F238E27FC236}">
              <a16:creationId xmlns:a16="http://schemas.microsoft.com/office/drawing/2014/main" id="{62139286-FD5E-42AF-8C01-6164923F697E}"/>
            </a:ext>
          </a:extLst>
        </xdr:cNvPr>
        <xdr:cNvSpPr txBox="1"/>
      </xdr:nvSpPr>
      <xdr:spPr>
        <a:xfrm>
          <a:off x="50419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79163</xdr:rowOff>
    </xdr:from>
    <xdr:to>
      <xdr:col>19</xdr:col>
      <xdr:colOff>184150</xdr:colOff>
      <xdr:row>61</xdr:row>
      <xdr:rowOff>9313</xdr:rowOff>
    </xdr:to>
    <xdr:sp macro="" textlink="">
      <xdr:nvSpPr>
        <xdr:cNvPr id="153" name="楕円 152">
          <a:extLst>
            <a:ext uri="{FF2B5EF4-FFF2-40B4-BE49-F238E27FC236}">
              <a16:creationId xmlns:a16="http://schemas.microsoft.com/office/drawing/2014/main" id="{83B96912-4EFB-40F3-8C6F-34A584AAEAF4}"/>
            </a:ext>
          </a:extLst>
        </xdr:cNvPr>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54" name="テキスト ボックス 153">
          <a:extLst>
            <a:ext uri="{FF2B5EF4-FFF2-40B4-BE49-F238E27FC236}">
              <a16:creationId xmlns:a16="http://schemas.microsoft.com/office/drawing/2014/main" id="{F131A28E-4F8B-432E-8835-91B204209F94}"/>
            </a:ext>
          </a:extLst>
        </xdr:cNvPr>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28787</xdr:rowOff>
    </xdr:from>
    <xdr:to>
      <xdr:col>15</xdr:col>
      <xdr:colOff>133350</xdr:colOff>
      <xdr:row>64</xdr:row>
      <xdr:rowOff>130387</xdr:rowOff>
    </xdr:to>
    <xdr:sp macro="" textlink="">
      <xdr:nvSpPr>
        <xdr:cNvPr id="155" name="楕円 154">
          <a:extLst>
            <a:ext uri="{FF2B5EF4-FFF2-40B4-BE49-F238E27FC236}">
              <a16:creationId xmlns:a16="http://schemas.microsoft.com/office/drawing/2014/main" id="{0743DA4F-6033-49CB-86ED-1F6986F4164A}"/>
            </a:ext>
          </a:extLst>
        </xdr:cNvPr>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140564</xdr:rowOff>
    </xdr:from>
    <xdr:ext cx="762000" cy="259045"/>
    <xdr:sp macro="" textlink="">
      <xdr:nvSpPr>
        <xdr:cNvPr id="156" name="テキスト ボックス 155">
          <a:extLst>
            <a:ext uri="{FF2B5EF4-FFF2-40B4-BE49-F238E27FC236}">
              <a16:creationId xmlns:a16="http://schemas.microsoft.com/office/drawing/2014/main" id="{48C4F180-A26A-4562-8242-E3CAC519116B}"/>
            </a:ext>
          </a:extLst>
        </xdr:cNvPr>
        <xdr:cNvSpPr txBox="1"/>
      </xdr:nvSpPr>
      <xdr:spPr>
        <a:xfrm>
          <a:off x="2844800" y="107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7" name="楕円 156">
          <a:extLst>
            <a:ext uri="{FF2B5EF4-FFF2-40B4-BE49-F238E27FC236}">
              <a16:creationId xmlns:a16="http://schemas.microsoft.com/office/drawing/2014/main" id="{A99DB7F1-CE6B-48E3-8754-B81B279611AA}"/>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8" name="テキスト ボックス 157">
          <a:extLst>
            <a:ext uri="{FF2B5EF4-FFF2-40B4-BE49-F238E27FC236}">
              <a16:creationId xmlns:a16="http://schemas.microsoft.com/office/drawing/2014/main" id="{D073B92E-93FF-4C21-A682-BD7B1D46BD17}"/>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50377</xdr:rowOff>
    </xdr:from>
    <xdr:to>
      <xdr:col>7</xdr:col>
      <xdr:colOff>31750</xdr:colOff>
      <xdr:row>65</xdr:row>
      <xdr:rowOff>151977</xdr:rowOff>
    </xdr:to>
    <xdr:sp macro="" textlink="">
      <xdr:nvSpPr>
        <xdr:cNvPr id="159" name="楕円 158">
          <a:extLst>
            <a:ext uri="{FF2B5EF4-FFF2-40B4-BE49-F238E27FC236}">
              <a16:creationId xmlns:a16="http://schemas.microsoft.com/office/drawing/2014/main" id="{056C7D02-75DC-434E-8EDD-35A8BE74C9E4}"/>
            </a:ext>
          </a:extLst>
        </xdr:cNvPr>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136754</xdr:rowOff>
    </xdr:from>
    <xdr:ext cx="762000" cy="259045"/>
    <xdr:sp macro="" textlink="">
      <xdr:nvSpPr>
        <xdr:cNvPr id="160" name="テキスト ボックス 159">
          <a:extLst>
            <a:ext uri="{FF2B5EF4-FFF2-40B4-BE49-F238E27FC236}">
              <a16:creationId xmlns:a16="http://schemas.microsoft.com/office/drawing/2014/main" id="{639BF3AA-8803-4872-81E7-CDE127533875}"/>
            </a:ext>
          </a:extLst>
        </xdr:cNvPr>
        <xdr:cNvSpPr txBox="1"/>
      </xdr:nvSpPr>
      <xdr:spPr>
        <a:xfrm>
          <a:off x="1066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57C6A12-D2DB-4995-B774-23E88C400CE4}"/>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8DFC3E27-8F37-4A76-A869-2A4FB7F6342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F5A653D9-770C-4335-A612-4215C2E2661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7FCABC2E-89D7-4D81-A962-31786DA1A84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3E2FD768-EC14-4F24-926B-A7AA10B863C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33D25097-2B22-431C-8ECC-97D3BD4929C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1DE91B9C-1CE2-47FE-9913-618710C4E31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1CA728EA-4C97-40F7-AE58-F3869B51CEC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3710FE69-065B-4C1A-B9FF-D7BA644C33C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55354EC3-C07F-43B1-A1CF-84BFFF2469D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BB5F5711-E5C0-4C4C-AA1B-D1937B0EA65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AD4973FA-8309-416D-ADFC-2055F804228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77780715-69EA-487D-A46D-270FFFAD92E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ごみ・し尿処理や消防業務を一部事務組合で実施していることから、過去の実績同様、類似団体平均より少なくなった。</a:t>
          </a:r>
          <a:endParaRPr lang="ja-JP" altLang="ja-JP" sz="10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年度は、</a:t>
          </a:r>
          <a:r>
            <a:rPr lang="ja-JP" altLang="ja-JP" sz="1000" b="0" i="0" baseline="0">
              <a:solidFill>
                <a:schemeClr val="dk1"/>
              </a:solidFill>
              <a:effectLst/>
              <a:latin typeface="+mn-lt"/>
              <a:ea typeface="+mn-ea"/>
              <a:cs typeface="+mn-cs"/>
            </a:rPr>
            <a:t>人件費における令和</a:t>
          </a:r>
          <a:r>
            <a:rPr lang="en-US" altLang="ja-JP" sz="1000" b="0" i="0" baseline="0">
              <a:solidFill>
                <a:schemeClr val="dk1"/>
              </a:solidFill>
              <a:effectLst/>
              <a:latin typeface="+mn-lt"/>
              <a:ea typeface="+mn-ea"/>
              <a:cs typeface="+mn-cs"/>
            </a:rPr>
            <a:t>3</a:t>
          </a:r>
          <a:r>
            <a:rPr lang="ja-JP" altLang="ja-JP" sz="1000" b="0" i="0" baseline="0">
              <a:solidFill>
                <a:schemeClr val="dk1"/>
              </a:solidFill>
              <a:effectLst/>
              <a:latin typeface="+mn-lt"/>
              <a:ea typeface="+mn-ea"/>
              <a:cs typeface="+mn-cs"/>
            </a:rPr>
            <a:t>年</a:t>
          </a:r>
          <a:r>
            <a:rPr lang="en-US" altLang="ja-JP" sz="1000" b="0" i="0" baseline="0">
              <a:solidFill>
                <a:schemeClr val="dk1"/>
              </a:solidFill>
              <a:effectLst/>
              <a:latin typeface="+mn-lt"/>
              <a:ea typeface="+mn-ea"/>
              <a:cs typeface="+mn-cs"/>
            </a:rPr>
            <a:t>12</a:t>
          </a:r>
          <a:r>
            <a:rPr lang="ja-JP" altLang="ja-JP" sz="1000" b="0" i="0" baseline="0">
              <a:solidFill>
                <a:schemeClr val="dk1"/>
              </a:solidFill>
              <a:effectLst/>
              <a:latin typeface="+mn-lt"/>
              <a:ea typeface="+mn-ea"/>
              <a:cs typeface="+mn-cs"/>
            </a:rPr>
            <a:t>月期末手当引下げ相当分を、令和</a:t>
          </a:r>
          <a:r>
            <a:rPr lang="en-US" altLang="ja-JP" sz="1000" b="0" i="0" baseline="0">
              <a:solidFill>
                <a:schemeClr val="dk1"/>
              </a:solidFill>
              <a:effectLst/>
              <a:latin typeface="+mn-lt"/>
              <a:ea typeface="+mn-ea"/>
              <a:cs typeface="+mn-cs"/>
            </a:rPr>
            <a:t>4</a:t>
          </a:r>
          <a:r>
            <a:rPr lang="ja-JP" altLang="ja-JP" sz="1000" b="0" i="0" baseline="0">
              <a:solidFill>
                <a:schemeClr val="dk1"/>
              </a:solidFill>
              <a:effectLst/>
              <a:latin typeface="+mn-lt"/>
              <a:ea typeface="+mn-ea"/>
              <a:cs typeface="+mn-cs"/>
            </a:rPr>
            <a:t>年</a:t>
          </a:r>
          <a:r>
            <a:rPr lang="en-US" altLang="ja-JP" sz="1000" b="0" i="0" baseline="0">
              <a:solidFill>
                <a:schemeClr val="dk1"/>
              </a:solidFill>
              <a:effectLst/>
              <a:latin typeface="+mn-lt"/>
              <a:ea typeface="+mn-ea"/>
              <a:cs typeface="+mn-cs"/>
            </a:rPr>
            <a:t>6</a:t>
          </a:r>
          <a:r>
            <a:rPr lang="ja-JP" altLang="ja-JP" sz="1000" b="0" i="0" baseline="0">
              <a:solidFill>
                <a:schemeClr val="dk1"/>
              </a:solidFill>
              <a:effectLst/>
              <a:latin typeface="+mn-lt"/>
              <a:ea typeface="+mn-ea"/>
              <a:cs typeface="+mn-cs"/>
            </a:rPr>
            <a:t>月期末手当にて調整したことによる減要因を、物件費における物価高騰の影響による公共施設の光熱費や学校給食食材費上昇の増要因が上回ったことから、</a:t>
          </a:r>
          <a:r>
            <a:rPr lang="en-US" altLang="ja-JP" sz="1000" b="0" i="0" baseline="0">
              <a:solidFill>
                <a:schemeClr val="dk1"/>
              </a:solidFill>
              <a:effectLst/>
              <a:latin typeface="+mn-lt"/>
              <a:ea typeface="+mn-ea"/>
              <a:cs typeface="+mn-cs"/>
            </a:rPr>
            <a:t>1,546</a:t>
          </a:r>
          <a:r>
            <a:rPr lang="ja-JP" altLang="ja-JP" sz="1000" b="0" i="0" baseline="0">
              <a:solidFill>
                <a:schemeClr val="dk1"/>
              </a:solidFill>
              <a:effectLst/>
              <a:latin typeface="+mn-lt"/>
              <a:ea typeface="+mn-ea"/>
              <a:cs typeface="+mn-cs"/>
            </a:rPr>
            <a:t>円増加した。</a:t>
          </a:r>
          <a:endParaRPr lang="ja-JP" altLang="ja-JP" sz="1000">
            <a:effectLst/>
          </a:endParaRPr>
        </a:p>
        <a:p>
          <a:r>
            <a:rPr kumimoji="1" lang="ja-JP" altLang="ja-JP" sz="1000">
              <a:solidFill>
                <a:schemeClr val="dk1"/>
              </a:solidFill>
              <a:effectLst/>
              <a:latin typeface="+mn-lt"/>
              <a:ea typeface="+mn-ea"/>
              <a:cs typeface="+mn-cs"/>
            </a:rPr>
            <a:t>　今後も、</a:t>
          </a:r>
          <a:r>
            <a:rPr kumimoji="1" lang="en-US" altLang="ja-JP" sz="1000">
              <a:solidFill>
                <a:schemeClr val="dk1"/>
              </a:solidFill>
              <a:effectLst/>
              <a:latin typeface="+mn-lt"/>
              <a:ea typeface="+mn-ea"/>
              <a:cs typeface="+mn-cs"/>
            </a:rPr>
            <a:t>DX</a:t>
          </a:r>
          <a:r>
            <a:rPr kumimoji="1" lang="ja-JP" altLang="ja-JP" sz="1000">
              <a:solidFill>
                <a:schemeClr val="dk1"/>
              </a:solidFill>
              <a:effectLst/>
              <a:latin typeface="+mn-lt"/>
              <a:ea typeface="+mn-ea"/>
              <a:cs typeface="+mn-cs"/>
            </a:rPr>
            <a:t>推進や事務事業のアウトソーシング等により、人件費の肥大を抑制するとともに、物件費は公共施設等総合管理計画に基づき、施設管理運営費のコスト削減を図っていく。</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55FCA2A2-8B33-41A6-9E41-4BD1862A9B7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EBFC3B38-2002-4B76-956C-D02A8321273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B5C314EA-520C-43CB-AA64-2C666497BD6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87F76E2A-78A2-43ED-9969-5534A685B9C7}"/>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F193C980-3367-4F39-A307-35406F28C83C}"/>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E8AEFE87-C5EE-442F-975F-EDC94A4FD08F}"/>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CCDC53D8-838B-4C1B-BE81-3974D7D01A08}"/>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4AE00F9-BC18-427C-992C-D905486F9246}"/>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AE724788-2C91-4FD4-9A11-011756B51523}"/>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5DD98FE6-F483-4129-B856-B60DCBD31484}"/>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53F68AAB-64B2-462B-B4E6-8F529CA3BBE7}"/>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77C42D55-A1EC-4080-A322-AB359D3F4E09}"/>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9D863414-0660-42FE-AD5D-833B0C1BE5E3}"/>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61D1A346-2E59-4B96-B839-1C28C9050C73}"/>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CB04E561-52BB-4831-9A6B-7B34206F4223}"/>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524B4D7D-EAE8-49AF-AC81-C04193B5FF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2889B5A4-BD9E-4BDF-BCB2-384847E66ED8}"/>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AD6E3518-459E-4C6E-A8A0-F0CAEB26B15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8361E1C-8264-44ED-8705-72A05F740E0F}"/>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5132ED4F-A561-4BCF-8CB6-89B9FD0C1FCC}"/>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BCE17E08-99A0-4236-AB4A-DB199A641D5B}"/>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38457353-8A13-4A9C-9AB2-A3493A186F7D}"/>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5808ECE4-FDEA-488A-B58C-323AC1CC3D21}"/>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94514</xdr:rowOff>
    </xdr:from>
    <xdr:to>
      <xdr:col>23</xdr:col>
      <xdr:colOff>133350</xdr:colOff>
      <xdr:row>81</xdr:row>
      <xdr:rowOff>112278</xdr:rowOff>
    </xdr:to>
    <xdr:cxnSp macro="">
      <xdr:nvCxnSpPr>
        <xdr:cNvPr id="197" name="直線コネクタ 196">
          <a:extLst>
            <a:ext uri="{FF2B5EF4-FFF2-40B4-BE49-F238E27FC236}">
              <a16:creationId xmlns:a16="http://schemas.microsoft.com/office/drawing/2014/main" id="{4E4F423D-A87E-4012-84E2-18015F720E6B}"/>
            </a:ext>
          </a:extLst>
        </xdr:cNvPr>
        <xdr:cNvCxnSpPr/>
      </xdr:nvCxnSpPr>
      <xdr:spPr>
        <a:xfrm>
          <a:off x="4114800" y="13981964"/>
          <a:ext cx="838200" cy="1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4668A458-9C0E-4C85-B5DC-E3AA6237C6BB}"/>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3D01CAD9-4518-483C-9FCC-06AAF17C295E}"/>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84609</xdr:rowOff>
    </xdr:from>
    <xdr:to>
      <xdr:col>19</xdr:col>
      <xdr:colOff>133350</xdr:colOff>
      <xdr:row>81</xdr:row>
      <xdr:rowOff>94514</xdr:rowOff>
    </xdr:to>
    <xdr:cxnSp macro="">
      <xdr:nvCxnSpPr>
        <xdr:cNvPr id="200" name="直線コネクタ 199">
          <a:extLst>
            <a:ext uri="{FF2B5EF4-FFF2-40B4-BE49-F238E27FC236}">
              <a16:creationId xmlns:a16="http://schemas.microsoft.com/office/drawing/2014/main" id="{0E747C0E-196B-4987-A36C-2F9B75FA0F2F}"/>
            </a:ext>
          </a:extLst>
        </xdr:cNvPr>
        <xdr:cNvCxnSpPr/>
      </xdr:nvCxnSpPr>
      <xdr:spPr>
        <a:xfrm>
          <a:off x="3225800" y="13972059"/>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54A9E53A-7C80-4EA3-8D2B-8C1231FBA5C6}"/>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74FFD68B-43D7-4194-9854-2E9F013E0A06}"/>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133765</xdr:rowOff>
    </xdr:from>
    <xdr:to>
      <xdr:col>15</xdr:col>
      <xdr:colOff>82550</xdr:colOff>
      <xdr:row>81</xdr:row>
      <xdr:rowOff>84609</xdr:rowOff>
    </xdr:to>
    <xdr:cxnSp macro="">
      <xdr:nvCxnSpPr>
        <xdr:cNvPr id="203" name="直線コネクタ 202">
          <a:extLst>
            <a:ext uri="{FF2B5EF4-FFF2-40B4-BE49-F238E27FC236}">
              <a16:creationId xmlns:a16="http://schemas.microsoft.com/office/drawing/2014/main" id="{9C4344B9-1340-4DFE-9311-9B70EE2FD026}"/>
            </a:ext>
          </a:extLst>
        </xdr:cNvPr>
        <xdr:cNvCxnSpPr/>
      </xdr:nvCxnSpPr>
      <xdr:spPr>
        <a:xfrm>
          <a:off x="2336800" y="13849765"/>
          <a:ext cx="889000" cy="12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C191729E-E95A-413A-9BBB-EEFC1E53B15C}"/>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EBFFCF9C-4F6F-4C6D-8C73-BFF29D15C2BC}"/>
            </a:ext>
          </a:extLst>
        </xdr:cNvPr>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119104</xdr:rowOff>
    </xdr:from>
    <xdr:to>
      <xdr:col>11</xdr:col>
      <xdr:colOff>31750</xdr:colOff>
      <xdr:row>80</xdr:row>
      <xdr:rowOff>133765</xdr:rowOff>
    </xdr:to>
    <xdr:cxnSp macro="">
      <xdr:nvCxnSpPr>
        <xdr:cNvPr id="206" name="直線コネクタ 205">
          <a:extLst>
            <a:ext uri="{FF2B5EF4-FFF2-40B4-BE49-F238E27FC236}">
              <a16:creationId xmlns:a16="http://schemas.microsoft.com/office/drawing/2014/main" id="{896F95B4-A778-4666-B5D4-5F72920C92D6}"/>
            </a:ext>
          </a:extLst>
        </xdr:cNvPr>
        <xdr:cNvCxnSpPr/>
      </xdr:nvCxnSpPr>
      <xdr:spPr>
        <a:xfrm>
          <a:off x="1447800" y="13835104"/>
          <a:ext cx="889000" cy="1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663FB661-39A3-4DF2-969C-CA93941DDE2A}"/>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8A6FF400-487A-4A42-B943-6A1F77F56A61}"/>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F91279AE-1829-4670-BB16-E5898CEF7A03}"/>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20CDFD19-07E8-4AD7-BFD5-B9C7690755E2}"/>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AE34DB1-5034-45C7-8324-D76490C79F0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CB4AB76-D230-4ADB-9C39-29E2627D817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6BBC5F20-ADA8-4CB5-83BB-68477EE751A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AE6A9728-D50A-409D-B470-986AE79C5B1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CA0FD02C-B95F-48E7-8819-2F2BBAE9F0C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61478</xdr:rowOff>
    </xdr:from>
    <xdr:to>
      <xdr:col>23</xdr:col>
      <xdr:colOff>184150</xdr:colOff>
      <xdr:row>81</xdr:row>
      <xdr:rowOff>163078</xdr:rowOff>
    </xdr:to>
    <xdr:sp macro="" textlink="">
      <xdr:nvSpPr>
        <xdr:cNvPr id="216" name="楕円 215">
          <a:extLst>
            <a:ext uri="{FF2B5EF4-FFF2-40B4-BE49-F238E27FC236}">
              <a16:creationId xmlns:a16="http://schemas.microsoft.com/office/drawing/2014/main" id="{4B622C23-62A5-403E-9B8D-6BCC4B435B83}"/>
            </a:ext>
          </a:extLst>
        </xdr:cNvPr>
        <xdr:cNvSpPr/>
      </xdr:nvSpPr>
      <xdr:spPr>
        <a:xfrm>
          <a:off x="4902200" y="139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78005</xdr:rowOff>
    </xdr:from>
    <xdr:ext cx="762000" cy="259045"/>
    <xdr:sp macro="" textlink="">
      <xdr:nvSpPr>
        <xdr:cNvPr id="217" name="人件費・物件費等の状況該当値テキスト">
          <a:extLst>
            <a:ext uri="{FF2B5EF4-FFF2-40B4-BE49-F238E27FC236}">
              <a16:creationId xmlns:a16="http://schemas.microsoft.com/office/drawing/2014/main" id="{482C1621-35C7-43C0-9077-4424030E63C2}"/>
            </a:ext>
          </a:extLst>
        </xdr:cNvPr>
        <xdr:cNvSpPr txBox="1"/>
      </xdr:nvSpPr>
      <xdr:spPr>
        <a:xfrm>
          <a:off x="5041900" y="137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43714</xdr:rowOff>
    </xdr:from>
    <xdr:to>
      <xdr:col>19</xdr:col>
      <xdr:colOff>184150</xdr:colOff>
      <xdr:row>81</xdr:row>
      <xdr:rowOff>145314</xdr:rowOff>
    </xdr:to>
    <xdr:sp macro="" textlink="">
      <xdr:nvSpPr>
        <xdr:cNvPr id="218" name="楕円 217">
          <a:extLst>
            <a:ext uri="{FF2B5EF4-FFF2-40B4-BE49-F238E27FC236}">
              <a16:creationId xmlns:a16="http://schemas.microsoft.com/office/drawing/2014/main" id="{F5825C3E-B6BB-4AE8-9108-F3058ABAC664}"/>
            </a:ext>
          </a:extLst>
        </xdr:cNvPr>
        <xdr:cNvSpPr/>
      </xdr:nvSpPr>
      <xdr:spPr>
        <a:xfrm>
          <a:off x="4064000" y="1393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155491</xdr:rowOff>
    </xdr:from>
    <xdr:ext cx="736600" cy="259045"/>
    <xdr:sp macro="" textlink="">
      <xdr:nvSpPr>
        <xdr:cNvPr id="219" name="テキスト ボックス 218">
          <a:extLst>
            <a:ext uri="{FF2B5EF4-FFF2-40B4-BE49-F238E27FC236}">
              <a16:creationId xmlns:a16="http://schemas.microsoft.com/office/drawing/2014/main" id="{6567031A-5C6A-468E-8C02-16584965AEC6}"/>
            </a:ext>
          </a:extLst>
        </xdr:cNvPr>
        <xdr:cNvSpPr txBox="1"/>
      </xdr:nvSpPr>
      <xdr:spPr>
        <a:xfrm>
          <a:off x="3733800" y="13700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33809</xdr:rowOff>
    </xdr:from>
    <xdr:to>
      <xdr:col>15</xdr:col>
      <xdr:colOff>133350</xdr:colOff>
      <xdr:row>81</xdr:row>
      <xdr:rowOff>135409</xdr:rowOff>
    </xdr:to>
    <xdr:sp macro="" textlink="">
      <xdr:nvSpPr>
        <xdr:cNvPr id="220" name="楕円 219">
          <a:extLst>
            <a:ext uri="{FF2B5EF4-FFF2-40B4-BE49-F238E27FC236}">
              <a16:creationId xmlns:a16="http://schemas.microsoft.com/office/drawing/2014/main" id="{384E8F54-8627-4D94-A06E-691F156A2867}"/>
            </a:ext>
          </a:extLst>
        </xdr:cNvPr>
        <xdr:cNvSpPr/>
      </xdr:nvSpPr>
      <xdr:spPr>
        <a:xfrm>
          <a:off x="3175000" y="139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145586</xdr:rowOff>
    </xdr:from>
    <xdr:ext cx="762000" cy="259045"/>
    <xdr:sp macro="" textlink="">
      <xdr:nvSpPr>
        <xdr:cNvPr id="221" name="テキスト ボックス 220">
          <a:extLst>
            <a:ext uri="{FF2B5EF4-FFF2-40B4-BE49-F238E27FC236}">
              <a16:creationId xmlns:a16="http://schemas.microsoft.com/office/drawing/2014/main" id="{F807879C-D1B4-4E24-B35A-676008766542}"/>
            </a:ext>
          </a:extLst>
        </xdr:cNvPr>
        <xdr:cNvSpPr txBox="1"/>
      </xdr:nvSpPr>
      <xdr:spPr>
        <a:xfrm>
          <a:off x="2844800" y="1369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82965</xdr:rowOff>
    </xdr:from>
    <xdr:to>
      <xdr:col>11</xdr:col>
      <xdr:colOff>82550</xdr:colOff>
      <xdr:row>81</xdr:row>
      <xdr:rowOff>13115</xdr:rowOff>
    </xdr:to>
    <xdr:sp macro="" textlink="">
      <xdr:nvSpPr>
        <xdr:cNvPr id="222" name="楕円 221">
          <a:extLst>
            <a:ext uri="{FF2B5EF4-FFF2-40B4-BE49-F238E27FC236}">
              <a16:creationId xmlns:a16="http://schemas.microsoft.com/office/drawing/2014/main" id="{A4260C38-2D4D-406A-A91E-66C7D3D6A312}"/>
            </a:ext>
          </a:extLst>
        </xdr:cNvPr>
        <xdr:cNvSpPr/>
      </xdr:nvSpPr>
      <xdr:spPr>
        <a:xfrm>
          <a:off x="2286000" y="137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23292</xdr:rowOff>
    </xdr:from>
    <xdr:ext cx="762000" cy="259045"/>
    <xdr:sp macro="" textlink="">
      <xdr:nvSpPr>
        <xdr:cNvPr id="223" name="テキスト ボックス 222">
          <a:extLst>
            <a:ext uri="{FF2B5EF4-FFF2-40B4-BE49-F238E27FC236}">
              <a16:creationId xmlns:a16="http://schemas.microsoft.com/office/drawing/2014/main" id="{2C1544C0-2155-4167-B898-183B1286B2C9}"/>
            </a:ext>
          </a:extLst>
        </xdr:cNvPr>
        <xdr:cNvSpPr txBox="1"/>
      </xdr:nvSpPr>
      <xdr:spPr>
        <a:xfrm>
          <a:off x="1955800" y="1356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68304</xdr:rowOff>
    </xdr:from>
    <xdr:to>
      <xdr:col>7</xdr:col>
      <xdr:colOff>31750</xdr:colOff>
      <xdr:row>80</xdr:row>
      <xdr:rowOff>169904</xdr:rowOff>
    </xdr:to>
    <xdr:sp macro="" textlink="">
      <xdr:nvSpPr>
        <xdr:cNvPr id="224" name="楕円 223">
          <a:extLst>
            <a:ext uri="{FF2B5EF4-FFF2-40B4-BE49-F238E27FC236}">
              <a16:creationId xmlns:a16="http://schemas.microsoft.com/office/drawing/2014/main" id="{855364B8-A7DB-4B7C-BC77-056DACEB5332}"/>
            </a:ext>
          </a:extLst>
        </xdr:cNvPr>
        <xdr:cNvSpPr/>
      </xdr:nvSpPr>
      <xdr:spPr>
        <a:xfrm>
          <a:off x="1397000" y="137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8631</xdr:rowOff>
    </xdr:from>
    <xdr:ext cx="762000" cy="259045"/>
    <xdr:sp macro="" textlink="">
      <xdr:nvSpPr>
        <xdr:cNvPr id="225" name="テキスト ボックス 224">
          <a:extLst>
            <a:ext uri="{FF2B5EF4-FFF2-40B4-BE49-F238E27FC236}">
              <a16:creationId xmlns:a16="http://schemas.microsoft.com/office/drawing/2014/main" id="{39792E3C-442D-4FCA-B539-08449573763D}"/>
            </a:ext>
          </a:extLst>
        </xdr:cNvPr>
        <xdr:cNvSpPr txBox="1"/>
      </xdr:nvSpPr>
      <xdr:spPr>
        <a:xfrm>
          <a:off x="1066800" y="1355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85D70768-F49B-4E0C-9D58-96555E322F1B}"/>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5B40ED43-48B4-4E27-811E-16AA9226E80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5B9084BE-0335-4543-9193-EB671FCA51D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2DF1A7FD-7171-434F-AF1F-1ED01DAD1AB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B11A4FF7-616B-4050-943E-DCB804A8C0A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24E90907-7093-4683-823A-16CAEFB62962}"/>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2856837E-6ACB-4E5C-A0D4-3C25C8CC452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B9DFA745-889A-4B1B-91F4-B92217C7C46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BBE82BB-F7D5-4BBC-AA55-CBB694787C9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DE147CAE-8892-4433-8322-96E7E3637DC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70665652-E4A1-4719-9A2C-0AE3408B56D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A0391E4B-57B3-4D21-8034-C07AF9A32A8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B6B8B424-0064-43DC-9F3D-85ABE9EE492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年度までの給与構造改革、平成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年度からの給与制度の総合的見直しや人事院勧告などに伴う給与施策の実施および退職補充の抑制を引き続き実施していることから、類似団体平均よりも低い水準が続いている。</a:t>
          </a:r>
          <a:endParaRPr lang="ja-JP" altLang="ja-JP" sz="1400">
            <a:effectLst/>
          </a:endParaRPr>
        </a:p>
        <a:p>
          <a:r>
            <a:rPr kumimoji="1" lang="ja-JP" altLang="ja-JP" sz="1100">
              <a:solidFill>
                <a:schemeClr val="dk1"/>
              </a:solidFill>
              <a:effectLst/>
              <a:latin typeface="+mn-lt"/>
              <a:ea typeface="+mn-ea"/>
              <a:cs typeface="+mn-cs"/>
            </a:rPr>
            <a:t>　今後も、国における給与制度改革を見据えながら、国に準拠した給与制度の見直しを図り、引き続き給与水準の適正化に努める。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C7CE853-2740-48A6-965C-4C841A4DAC2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7818E753-8E57-4754-B249-0FA0930747E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85087A08-21BE-4CAC-9D32-59765630FF76}"/>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D1BCDA24-BA6C-4A5E-BA05-157096FEE7B2}"/>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63D1C98E-8DDA-4F9A-BF88-2240B13FCC31}"/>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2FD72D56-59C9-4A61-A973-8B69F8867BC3}"/>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BEEF42C2-8D2F-4133-9ACB-1BB1A023377D}"/>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4D000377-03DD-422E-BF7B-3810288B341D}"/>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CF581C3E-6B6C-44F9-9872-3D264480CDA9}"/>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D9C523CD-9E00-4A0F-B779-147B5A92E9A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D40B87C5-094B-411F-B5F4-5C0B6191BCF8}"/>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67E88D8C-8E39-470D-B241-303C460AB067}"/>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AD03801E-D392-4B36-A86A-42DE12A61E3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F1058822-77D1-4C30-870E-E5C577EC290A}"/>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A6B393ED-7BF6-42BD-BC4B-5551FA174BEE}"/>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49A0FB16-F229-4256-9652-06FE02AC79F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E363653B-C9FC-41E0-8962-A5EED426953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A7974AEB-3417-4B07-BDED-1647DEFE7A9B}"/>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7B31F72B-F615-4843-BF61-5FB00FAFFA8D}"/>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E1DC38A8-CB0B-47A6-9C29-F1F80C58D244}"/>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75CB356F-9D89-4D7E-A917-39D0DD3278EE}"/>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A70EB7B5-52C0-46DE-8E8B-2E94AAB159B7}"/>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169636</xdr:rowOff>
    </xdr:to>
    <xdr:cxnSp macro="">
      <xdr:nvCxnSpPr>
        <xdr:cNvPr id="261" name="直線コネクタ 260">
          <a:extLst>
            <a:ext uri="{FF2B5EF4-FFF2-40B4-BE49-F238E27FC236}">
              <a16:creationId xmlns:a16="http://schemas.microsoft.com/office/drawing/2014/main" id="{8B7D0826-4B92-48E4-AA39-9E5E8C46AEDC}"/>
            </a:ext>
          </a:extLst>
        </xdr:cNvPr>
        <xdr:cNvCxnSpPr/>
      </xdr:nvCxnSpPr>
      <xdr:spPr>
        <a:xfrm>
          <a:off x="16179800" y="147084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F34656E3-864D-4BFF-9CD0-07FC25C18F54}"/>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1D7630A4-74DB-44FC-B248-ED5D6883382B}"/>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135164</xdr:rowOff>
    </xdr:to>
    <xdr:cxnSp macro="">
      <xdr:nvCxnSpPr>
        <xdr:cNvPr id="264" name="直線コネクタ 263">
          <a:extLst>
            <a:ext uri="{FF2B5EF4-FFF2-40B4-BE49-F238E27FC236}">
              <a16:creationId xmlns:a16="http://schemas.microsoft.com/office/drawing/2014/main" id="{1F10ACA3-0FDF-4001-B130-A1B1D7A15B13}"/>
            </a:ext>
          </a:extLst>
        </xdr:cNvPr>
        <xdr:cNvCxnSpPr/>
      </xdr:nvCxnSpPr>
      <xdr:spPr>
        <a:xfrm>
          <a:off x="15290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D01C3E61-D3E4-451C-B092-F4C008FC7632}"/>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CA19391D-C930-4A94-8852-D3783E0E3382}"/>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117929</xdr:rowOff>
    </xdr:to>
    <xdr:cxnSp macro="">
      <xdr:nvCxnSpPr>
        <xdr:cNvPr id="267" name="直線コネクタ 266">
          <a:extLst>
            <a:ext uri="{FF2B5EF4-FFF2-40B4-BE49-F238E27FC236}">
              <a16:creationId xmlns:a16="http://schemas.microsoft.com/office/drawing/2014/main" id="{7503DD53-18C9-489A-960F-7E6A4B5B1C45}"/>
            </a:ext>
          </a:extLst>
        </xdr:cNvPr>
        <xdr:cNvCxnSpPr/>
      </xdr:nvCxnSpPr>
      <xdr:spPr>
        <a:xfrm>
          <a:off x="14401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B3187951-7666-40DC-B2FB-5F5CD1746AD7}"/>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a:extLst>
            <a:ext uri="{FF2B5EF4-FFF2-40B4-BE49-F238E27FC236}">
              <a16:creationId xmlns:a16="http://schemas.microsoft.com/office/drawing/2014/main" id="{6E2EB5B8-0EC4-4160-AE44-FACFB953EE03}"/>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66221</xdr:rowOff>
    </xdr:to>
    <xdr:cxnSp macro="">
      <xdr:nvCxnSpPr>
        <xdr:cNvPr id="270" name="直線コネクタ 269">
          <a:extLst>
            <a:ext uri="{FF2B5EF4-FFF2-40B4-BE49-F238E27FC236}">
              <a16:creationId xmlns:a16="http://schemas.microsoft.com/office/drawing/2014/main" id="{B03B7777-61F8-41EB-A1C2-F0EB9C4F5C60}"/>
            </a:ext>
          </a:extLst>
        </xdr:cNvPr>
        <xdr:cNvCxnSpPr/>
      </xdr:nvCxnSpPr>
      <xdr:spPr>
        <a:xfrm>
          <a:off x="13512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95C9D3F-E15C-4D7A-A96E-B8D820A698A2}"/>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F22C8577-726E-4D78-B948-0D73E1BE11D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7D7E38B6-D6D3-4DE1-8515-B0D3CFE5E33E}"/>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BC8D21E3-EB07-4F3D-BB5F-230952B6F786}"/>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16045A1-D5D7-49E8-823F-92D9A61C7279}"/>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1EDFB68-9923-4017-80BA-F1F32953B7B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B5791BBD-761C-4ADC-BCBE-415623F870F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31334DEB-688B-4F90-84E2-30C3E90DEDD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D7C691E5-CB63-4AD7-8C18-16CCA76B0669}"/>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80" name="楕円 279">
          <a:extLst>
            <a:ext uri="{FF2B5EF4-FFF2-40B4-BE49-F238E27FC236}">
              <a16:creationId xmlns:a16="http://schemas.microsoft.com/office/drawing/2014/main" id="{E3B3AA85-8019-49DE-94B4-0E1057EAD554}"/>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81" name="給与水準   （国との比較）該当値テキスト">
          <a:extLst>
            <a:ext uri="{FF2B5EF4-FFF2-40B4-BE49-F238E27FC236}">
              <a16:creationId xmlns:a16="http://schemas.microsoft.com/office/drawing/2014/main" id="{BE0A38C5-E856-494B-84B4-3B4D145535C2}"/>
            </a:ext>
          </a:extLst>
        </xdr:cNvPr>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2" name="楕円 281">
          <a:extLst>
            <a:ext uri="{FF2B5EF4-FFF2-40B4-BE49-F238E27FC236}">
              <a16:creationId xmlns:a16="http://schemas.microsoft.com/office/drawing/2014/main" id="{28F64AC1-11C9-407E-978E-EDD258C698BE}"/>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3" name="テキスト ボックス 282">
          <a:extLst>
            <a:ext uri="{FF2B5EF4-FFF2-40B4-BE49-F238E27FC236}">
              <a16:creationId xmlns:a16="http://schemas.microsoft.com/office/drawing/2014/main" id="{79212FDE-22D1-4D83-9621-034651D61ABF}"/>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4" name="楕円 283">
          <a:extLst>
            <a:ext uri="{FF2B5EF4-FFF2-40B4-BE49-F238E27FC236}">
              <a16:creationId xmlns:a16="http://schemas.microsoft.com/office/drawing/2014/main" id="{EF366F0B-053A-4F01-A835-DFC8FA7D6FD8}"/>
            </a:ext>
          </a:extLst>
        </xdr:cNvPr>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5" name="テキスト ボックス 284">
          <a:extLst>
            <a:ext uri="{FF2B5EF4-FFF2-40B4-BE49-F238E27FC236}">
              <a16:creationId xmlns:a16="http://schemas.microsoft.com/office/drawing/2014/main" id="{C3E990A9-969E-4E9A-924D-58130DF45D57}"/>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6" name="楕円 285">
          <a:extLst>
            <a:ext uri="{FF2B5EF4-FFF2-40B4-BE49-F238E27FC236}">
              <a16:creationId xmlns:a16="http://schemas.microsoft.com/office/drawing/2014/main" id="{DBDC9AA6-4AAA-4EC7-9C47-85CFF363F5A1}"/>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7" name="テキスト ボックス 286">
          <a:extLst>
            <a:ext uri="{FF2B5EF4-FFF2-40B4-BE49-F238E27FC236}">
              <a16:creationId xmlns:a16="http://schemas.microsoft.com/office/drawing/2014/main" id="{17C51A8E-F7D6-4B36-A7D9-91CF008E71AC}"/>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8" name="楕円 287">
          <a:extLst>
            <a:ext uri="{FF2B5EF4-FFF2-40B4-BE49-F238E27FC236}">
              <a16:creationId xmlns:a16="http://schemas.microsoft.com/office/drawing/2014/main" id="{6C8BD415-7630-4F88-8603-722A1330BCA8}"/>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9" name="テキスト ボックス 288">
          <a:extLst>
            <a:ext uri="{FF2B5EF4-FFF2-40B4-BE49-F238E27FC236}">
              <a16:creationId xmlns:a16="http://schemas.microsoft.com/office/drawing/2014/main" id="{ECAABC5C-F7A2-4D62-97E2-8B5F8A099E5E}"/>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247273CD-CA49-44D0-BBB8-9FACBC4EBF0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790A17AF-EEBE-4E39-989F-18B4331CE7D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3CAC0B39-F8E9-422C-B38D-EFA5DF7492DA}"/>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B205D185-8A60-4A92-9732-1BACB501C0C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126781D9-FCC8-4945-9FAF-2C194F26B77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752973DF-9C21-44F8-A53F-6FDB4E19C3FB}"/>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2B911B5A-D28C-458A-B79C-16ED1CCCADF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B72284D9-FD6A-41F6-96BC-8B692C1EAB2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F95936A3-20E9-4B7C-B654-4540B1AA94F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AD2A37BB-4A4F-48D3-A875-70FCAAA5F516}"/>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D3E9A3B9-8417-4463-94FD-4A9BC007412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F3E91E92-F09C-4165-BBF6-585D2DB3F48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3BCF4FE5-4567-4DFA-8DA4-05F7C08ACF6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ごみ・し尿処理や消防業務を一部事務組合で実施していることから、依然として類似団体平均より少ない傾向にあるが、将来の行政運営に支障が出ないよう職員採用数を一定数確保しており、前年度比</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について、定年延長による職員数増加及び年齢構成バランスも考慮しながら、デジタル技術の活用やアウトソーシング等により、事務の効率化・省力化を徹底し、多様な行政ニーズに応えられるよう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41E83873-EAB8-42D9-AA65-DFB89C4CF26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A8FD1F77-7746-4C7A-A63E-616073E80853}"/>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7CD390D8-55E2-410B-8F45-B3A81B0DB3E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A84B40CF-D314-4D9B-A5B9-24AAA0F19253}"/>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C2BF167F-EEB1-4793-A6E0-3301344CFDFE}"/>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EB47E17E-9F71-4025-9B6A-DC8A40518564}"/>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ED30DFE2-262C-47D1-9D23-EBB7D4B91BFB}"/>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2216E2E1-C236-40C8-842D-501AE9AEFB6A}"/>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1EE023C8-92FE-4D94-94B2-3069E8D31B0E}"/>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679E9D4-9043-4CAA-B9EB-53B48BD82E84}"/>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95865AB-2145-4A97-9B32-F82D7DDA4232}"/>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C337615C-BA03-45E8-A78B-03BDC31BA103}"/>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79999AC3-571E-4052-A895-7F5FE2C92014}"/>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181107E2-A45B-4461-A1AE-847581F9AAF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6CF06D08-384E-44BA-B37A-CAA54B2674BB}"/>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FDD233D1-DEF6-4352-9120-CC7A4ED2018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634139F3-AF79-43D1-88E7-BC44D155BDE9}"/>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4D710D73-E860-4474-8738-2EE216F39B72}"/>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76081807-E956-42A5-BED9-994D223B5D8E}"/>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BD3EC18B-2DDA-4F60-965C-D6497E63B233}"/>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61883342-7DDF-4D0C-934D-92D534E6D5FF}"/>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114406</xdr:rowOff>
    </xdr:from>
    <xdr:to>
      <xdr:col>81</xdr:col>
      <xdr:colOff>44450</xdr:colOff>
      <xdr:row>59</xdr:row>
      <xdr:rowOff>116417</xdr:rowOff>
    </xdr:to>
    <xdr:cxnSp macro="">
      <xdr:nvCxnSpPr>
        <xdr:cNvPr id="324" name="直線コネクタ 323">
          <a:extLst>
            <a:ext uri="{FF2B5EF4-FFF2-40B4-BE49-F238E27FC236}">
              <a16:creationId xmlns:a16="http://schemas.microsoft.com/office/drawing/2014/main" id="{198B0AE4-989C-4527-8B0B-62F0D6C6E85A}"/>
            </a:ext>
          </a:extLst>
        </xdr:cNvPr>
        <xdr:cNvCxnSpPr/>
      </xdr:nvCxnSpPr>
      <xdr:spPr>
        <a:xfrm>
          <a:off x="16179800" y="1022995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1CF0321C-0F4A-4B1F-8E33-3FA755E1E57E}"/>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D9DDE810-466D-4336-8A5E-D1F6CA644A1D}"/>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110384</xdr:rowOff>
    </xdr:from>
    <xdr:to>
      <xdr:col>77</xdr:col>
      <xdr:colOff>44450</xdr:colOff>
      <xdr:row>59</xdr:row>
      <xdr:rowOff>114406</xdr:rowOff>
    </xdr:to>
    <xdr:cxnSp macro="">
      <xdr:nvCxnSpPr>
        <xdr:cNvPr id="327" name="直線コネクタ 326">
          <a:extLst>
            <a:ext uri="{FF2B5EF4-FFF2-40B4-BE49-F238E27FC236}">
              <a16:creationId xmlns:a16="http://schemas.microsoft.com/office/drawing/2014/main" id="{1CA93B23-CDA9-4D4B-86D4-6FDD404B642B}"/>
            </a:ext>
          </a:extLst>
        </xdr:cNvPr>
        <xdr:cNvCxnSpPr/>
      </xdr:nvCxnSpPr>
      <xdr:spPr>
        <a:xfrm>
          <a:off x="15290800" y="1022593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8B247E0C-9993-464A-B199-DD9B667FA616}"/>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C00EEFFD-BC0B-4D85-8124-BCEB7BFB3303}"/>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110384</xdr:rowOff>
    </xdr:from>
    <xdr:to>
      <xdr:col>72</xdr:col>
      <xdr:colOff>203200</xdr:colOff>
      <xdr:row>59</xdr:row>
      <xdr:rowOff>122449</xdr:rowOff>
    </xdr:to>
    <xdr:cxnSp macro="">
      <xdr:nvCxnSpPr>
        <xdr:cNvPr id="330" name="直線コネクタ 329">
          <a:extLst>
            <a:ext uri="{FF2B5EF4-FFF2-40B4-BE49-F238E27FC236}">
              <a16:creationId xmlns:a16="http://schemas.microsoft.com/office/drawing/2014/main" id="{5EF1DFC8-35CB-4338-A80D-DF8BA1EDC53F}"/>
            </a:ext>
          </a:extLst>
        </xdr:cNvPr>
        <xdr:cNvCxnSpPr/>
      </xdr:nvCxnSpPr>
      <xdr:spPr>
        <a:xfrm flipV="1">
          <a:off x="14401800" y="102259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B404B698-BA6E-4E1D-83C3-9132A6F541A3}"/>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23B87078-7531-447C-9151-3D6677F84082}"/>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100330</xdr:rowOff>
    </xdr:from>
    <xdr:to>
      <xdr:col>68</xdr:col>
      <xdr:colOff>152400</xdr:colOff>
      <xdr:row>59</xdr:row>
      <xdr:rowOff>122449</xdr:rowOff>
    </xdr:to>
    <xdr:cxnSp macro="">
      <xdr:nvCxnSpPr>
        <xdr:cNvPr id="333" name="直線コネクタ 332">
          <a:extLst>
            <a:ext uri="{FF2B5EF4-FFF2-40B4-BE49-F238E27FC236}">
              <a16:creationId xmlns:a16="http://schemas.microsoft.com/office/drawing/2014/main" id="{B5A73FCB-DDB8-49F6-B53D-62DE64BBC297}"/>
            </a:ext>
          </a:extLst>
        </xdr:cNvPr>
        <xdr:cNvCxnSpPr/>
      </xdr:nvCxnSpPr>
      <xdr:spPr>
        <a:xfrm>
          <a:off x="13512800" y="1021588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FFCE1124-C227-453E-B58E-FE9D15265314}"/>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F9014DA8-D85A-4246-8E72-C2741019750B}"/>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B627D99F-579F-48B0-ABFF-8A162A16B218}"/>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a:extLst>
            <a:ext uri="{FF2B5EF4-FFF2-40B4-BE49-F238E27FC236}">
              <a16:creationId xmlns:a16="http://schemas.microsoft.com/office/drawing/2014/main" id="{B2CF25C9-B8B8-400E-8629-BA084EA0F1A3}"/>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6BAED676-644E-422E-81D6-778EE3E1BEB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E0CD276E-B8FA-4B6C-9E35-7C6C80E72395}"/>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63098FF3-3DF4-48F8-9FC6-934FDF23F67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6487A9FC-53CE-46BD-A493-AF0E9AD2725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C3976F63-0687-4ABB-B6A4-2BFAAAC55083}"/>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65617</xdr:rowOff>
    </xdr:from>
    <xdr:to>
      <xdr:col>81</xdr:col>
      <xdr:colOff>95250</xdr:colOff>
      <xdr:row>59</xdr:row>
      <xdr:rowOff>167217</xdr:rowOff>
    </xdr:to>
    <xdr:sp macro="" textlink="">
      <xdr:nvSpPr>
        <xdr:cNvPr id="343" name="楕円 342">
          <a:extLst>
            <a:ext uri="{FF2B5EF4-FFF2-40B4-BE49-F238E27FC236}">
              <a16:creationId xmlns:a16="http://schemas.microsoft.com/office/drawing/2014/main" id="{3B647F4F-3FE7-4EF4-B4EB-8928BCA549E5}"/>
            </a:ext>
          </a:extLst>
        </xdr:cNvPr>
        <xdr:cNvSpPr/>
      </xdr:nvSpPr>
      <xdr:spPr>
        <a:xfrm>
          <a:off x="16967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82144</xdr:rowOff>
    </xdr:from>
    <xdr:ext cx="762000" cy="259045"/>
    <xdr:sp macro="" textlink="">
      <xdr:nvSpPr>
        <xdr:cNvPr id="344" name="定員管理の状況該当値テキスト">
          <a:extLst>
            <a:ext uri="{FF2B5EF4-FFF2-40B4-BE49-F238E27FC236}">
              <a16:creationId xmlns:a16="http://schemas.microsoft.com/office/drawing/2014/main" id="{53CE731E-3A8D-400E-9E8E-91E52D9F810F}"/>
            </a:ext>
          </a:extLst>
        </xdr:cNvPr>
        <xdr:cNvSpPr txBox="1"/>
      </xdr:nvSpPr>
      <xdr:spPr>
        <a:xfrm>
          <a:off x="17106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63606</xdr:rowOff>
    </xdr:from>
    <xdr:to>
      <xdr:col>77</xdr:col>
      <xdr:colOff>95250</xdr:colOff>
      <xdr:row>59</xdr:row>
      <xdr:rowOff>165206</xdr:rowOff>
    </xdr:to>
    <xdr:sp macro="" textlink="">
      <xdr:nvSpPr>
        <xdr:cNvPr id="345" name="楕円 344">
          <a:extLst>
            <a:ext uri="{FF2B5EF4-FFF2-40B4-BE49-F238E27FC236}">
              <a16:creationId xmlns:a16="http://schemas.microsoft.com/office/drawing/2014/main" id="{E9DE854B-BB60-4A98-9435-E9F487E1C286}"/>
            </a:ext>
          </a:extLst>
        </xdr:cNvPr>
        <xdr:cNvSpPr/>
      </xdr:nvSpPr>
      <xdr:spPr>
        <a:xfrm>
          <a:off x="16129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3933</xdr:rowOff>
    </xdr:from>
    <xdr:ext cx="736600" cy="259045"/>
    <xdr:sp macro="" textlink="">
      <xdr:nvSpPr>
        <xdr:cNvPr id="346" name="テキスト ボックス 345">
          <a:extLst>
            <a:ext uri="{FF2B5EF4-FFF2-40B4-BE49-F238E27FC236}">
              <a16:creationId xmlns:a16="http://schemas.microsoft.com/office/drawing/2014/main" id="{CFD5E3D4-55D3-4CFE-863E-289A2F1CB6F4}"/>
            </a:ext>
          </a:extLst>
        </xdr:cNvPr>
        <xdr:cNvSpPr txBox="1"/>
      </xdr:nvSpPr>
      <xdr:spPr>
        <a:xfrm>
          <a:off x="15798800" y="994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59584</xdr:rowOff>
    </xdr:from>
    <xdr:to>
      <xdr:col>73</xdr:col>
      <xdr:colOff>44450</xdr:colOff>
      <xdr:row>59</xdr:row>
      <xdr:rowOff>161184</xdr:rowOff>
    </xdr:to>
    <xdr:sp macro="" textlink="">
      <xdr:nvSpPr>
        <xdr:cNvPr id="347" name="楕円 346">
          <a:extLst>
            <a:ext uri="{FF2B5EF4-FFF2-40B4-BE49-F238E27FC236}">
              <a16:creationId xmlns:a16="http://schemas.microsoft.com/office/drawing/2014/main" id="{1AD6FF89-30F3-4799-A78C-9C27A033E6BF}"/>
            </a:ext>
          </a:extLst>
        </xdr:cNvPr>
        <xdr:cNvSpPr/>
      </xdr:nvSpPr>
      <xdr:spPr>
        <a:xfrm>
          <a:off x="152400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171361</xdr:rowOff>
    </xdr:from>
    <xdr:ext cx="762000" cy="259045"/>
    <xdr:sp macro="" textlink="">
      <xdr:nvSpPr>
        <xdr:cNvPr id="348" name="テキスト ボックス 347">
          <a:extLst>
            <a:ext uri="{FF2B5EF4-FFF2-40B4-BE49-F238E27FC236}">
              <a16:creationId xmlns:a16="http://schemas.microsoft.com/office/drawing/2014/main" id="{8C7026B6-3FD2-4B0E-AF6E-E78BEA491DE2}"/>
            </a:ext>
          </a:extLst>
        </xdr:cNvPr>
        <xdr:cNvSpPr txBox="1"/>
      </xdr:nvSpPr>
      <xdr:spPr>
        <a:xfrm>
          <a:off x="14909800" y="994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71649</xdr:rowOff>
    </xdr:from>
    <xdr:to>
      <xdr:col>68</xdr:col>
      <xdr:colOff>203200</xdr:colOff>
      <xdr:row>60</xdr:row>
      <xdr:rowOff>1799</xdr:rowOff>
    </xdr:to>
    <xdr:sp macro="" textlink="">
      <xdr:nvSpPr>
        <xdr:cNvPr id="349" name="楕円 348">
          <a:extLst>
            <a:ext uri="{FF2B5EF4-FFF2-40B4-BE49-F238E27FC236}">
              <a16:creationId xmlns:a16="http://schemas.microsoft.com/office/drawing/2014/main" id="{9746388E-1235-46DB-A7E5-6F31F82E59E2}"/>
            </a:ext>
          </a:extLst>
        </xdr:cNvPr>
        <xdr:cNvSpPr/>
      </xdr:nvSpPr>
      <xdr:spPr>
        <a:xfrm>
          <a:off x="14351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11976</xdr:rowOff>
    </xdr:from>
    <xdr:ext cx="762000" cy="259045"/>
    <xdr:sp macro="" textlink="">
      <xdr:nvSpPr>
        <xdr:cNvPr id="350" name="テキスト ボックス 349">
          <a:extLst>
            <a:ext uri="{FF2B5EF4-FFF2-40B4-BE49-F238E27FC236}">
              <a16:creationId xmlns:a16="http://schemas.microsoft.com/office/drawing/2014/main" id="{48A45339-4A38-478C-A8C3-720F4FCCDE88}"/>
            </a:ext>
          </a:extLst>
        </xdr:cNvPr>
        <xdr:cNvSpPr txBox="1"/>
      </xdr:nvSpPr>
      <xdr:spPr>
        <a:xfrm>
          <a:off x="14020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49530</xdr:rowOff>
    </xdr:from>
    <xdr:to>
      <xdr:col>64</xdr:col>
      <xdr:colOff>152400</xdr:colOff>
      <xdr:row>59</xdr:row>
      <xdr:rowOff>151130</xdr:rowOff>
    </xdr:to>
    <xdr:sp macro="" textlink="">
      <xdr:nvSpPr>
        <xdr:cNvPr id="351" name="楕円 350">
          <a:extLst>
            <a:ext uri="{FF2B5EF4-FFF2-40B4-BE49-F238E27FC236}">
              <a16:creationId xmlns:a16="http://schemas.microsoft.com/office/drawing/2014/main" id="{464D0D7D-FA2A-4EF5-95B6-711826E508A3}"/>
            </a:ext>
          </a:extLst>
        </xdr:cNvPr>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161307</xdr:rowOff>
    </xdr:from>
    <xdr:ext cx="762000" cy="259045"/>
    <xdr:sp macro="" textlink="">
      <xdr:nvSpPr>
        <xdr:cNvPr id="352" name="テキスト ボックス 351">
          <a:extLst>
            <a:ext uri="{FF2B5EF4-FFF2-40B4-BE49-F238E27FC236}">
              <a16:creationId xmlns:a16="http://schemas.microsoft.com/office/drawing/2014/main" id="{03DE16D7-B2AB-47AE-B648-B6E57DB30D54}"/>
            </a:ext>
          </a:extLst>
        </xdr:cNvPr>
        <xdr:cNvSpPr txBox="1"/>
      </xdr:nvSpPr>
      <xdr:spPr>
        <a:xfrm>
          <a:off x="13131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1CE05733-2C9B-48E1-896D-88A1EE2E7BC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F7525E20-789E-45ED-A50B-4111244E4469}"/>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F7D1A812-515E-4B16-92BD-994D341FC79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BCB4E3EC-43BE-49C9-9ABE-A22A4316D82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4E1959FD-1ECB-4452-8E70-9431E8EEBE7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D23E711C-8804-4F57-86BE-A74579E6772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57DAE53-BFAB-440F-B1AC-9B3909B1498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C904A9C2-3E64-4BEE-8B5A-A7F77B499A8A}"/>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93D2FB95-D687-46BE-9E39-5AB0012453DA}"/>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21E481C9-DE94-4F14-A081-D64A572745E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F3BD7107-4DC2-4982-A677-70A4D76C804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1E94FC66-7D2E-462C-9B2E-616E6072A95B}"/>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CB3B0515-A5AD-46DB-9103-55792B09677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年度決算ベースの数値（３か年平均）は、分母となる標準財政規模が実質的な普通交付税の減により縮小したが、分子となる既往債の償還も着実に進捗したことから、前年度より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ポイント低下しており、依然として類似団体平均より良好な水準を維持している。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の公共施設等の再編・更新需要の拡大に備え、起債の償還方法の検討を重ねていくとともに、既往債の着実な償還と新規発行の適正管理に努め、起債充当事業の厳選や低利資金活用等、財政負担の平準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64BD6481-CC83-4389-8A8F-63700E58BAE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52F191DE-46D2-41AE-918F-8D0749F77807}"/>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166B09AA-CC9B-4436-A1A1-10DD208A881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D8494045-3234-4133-BE63-E726E322C8EA}"/>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EBB134C6-59C0-48AB-BE2F-4AE83CB4ECC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2DCE9AC-2260-4A11-8FFB-B668920607BA}"/>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289625E4-9365-4ABE-9EF4-64D3CFF6251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9B3D2F75-87A0-475F-B2BD-9DC2AEFE0815}"/>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57FDA818-E235-4FE7-AEC4-38117E787EF1}"/>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424BD492-AE84-4AAB-940D-E4EE8173E0B2}"/>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61788481-F9C8-42F3-B8DF-F5D7E4B704E7}"/>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197B61DC-40D0-4536-90E4-350735EB343A}"/>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89FF2552-1310-41B3-91D8-B25AA91A70D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31CBBC24-C515-43A9-9AA0-C48B2546DC3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E5959D4E-3F93-4239-A78A-0337EEE20CED}"/>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AA32CB72-AA1C-4D41-9621-59643D0C44E8}"/>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26829B33-3DE1-4197-8012-C1D6BF22B133}"/>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928EEDB7-D708-49AC-A120-57220D98B685}"/>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6F638EB3-993F-46D8-8255-99F122F7493B}"/>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143087</xdr:rowOff>
    </xdr:to>
    <xdr:cxnSp macro="">
      <xdr:nvCxnSpPr>
        <xdr:cNvPr id="385" name="直線コネクタ 384">
          <a:extLst>
            <a:ext uri="{FF2B5EF4-FFF2-40B4-BE49-F238E27FC236}">
              <a16:creationId xmlns:a16="http://schemas.microsoft.com/office/drawing/2014/main" id="{3D00726B-4AFC-4341-A164-4C56F9E81296}"/>
            </a:ext>
          </a:extLst>
        </xdr:cNvPr>
        <xdr:cNvCxnSpPr/>
      </xdr:nvCxnSpPr>
      <xdr:spPr>
        <a:xfrm flipV="1">
          <a:off x="16179800" y="695282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257ADB7A-84DB-48CC-9DDD-19C398EF8B19}"/>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1A43E9AA-88F2-48F0-BCE7-EAEFC899C438}"/>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41</xdr:row>
      <xdr:rowOff>3810</xdr:rowOff>
    </xdr:to>
    <xdr:cxnSp macro="">
      <xdr:nvCxnSpPr>
        <xdr:cNvPr id="388" name="直線コネクタ 387">
          <a:extLst>
            <a:ext uri="{FF2B5EF4-FFF2-40B4-BE49-F238E27FC236}">
              <a16:creationId xmlns:a16="http://schemas.microsoft.com/office/drawing/2014/main" id="{F20BDA72-444C-4172-B75B-8D7FA7170A4A}"/>
            </a:ext>
          </a:extLst>
        </xdr:cNvPr>
        <xdr:cNvCxnSpPr/>
      </xdr:nvCxnSpPr>
      <xdr:spPr>
        <a:xfrm flipV="1">
          <a:off x="15290800" y="70010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E1CE8A7F-DA31-4357-81BF-984B99B50B71}"/>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28B6DFBB-1BDF-4A84-B5C1-7FB4B40BFCC1}"/>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3810</xdr:rowOff>
    </xdr:to>
    <xdr:cxnSp macro="">
      <xdr:nvCxnSpPr>
        <xdr:cNvPr id="391" name="直線コネクタ 390">
          <a:extLst>
            <a:ext uri="{FF2B5EF4-FFF2-40B4-BE49-F238E27FC236}">
              <a16:creationId xmlns:a16="http://schemas.microsoft.com/office/drawing/2014/main" id="{26D2ECBB-B61B-4ECC-BD24-07A59AB9565C}"/>
            </a:ext>
          </a:extLst>
        </xdr:cNvPr>
        <xdr:cNvCxnSpPr/>
      </xdr:nvCxnSpPr>
      <xdr:spPr>
        <a:xfrm>
          <a:off x="14401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B2BA0EAE-2CF0-4ABA-9614-3318FF8C21A6}"/>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989FD1EE-9868-4180-AA18-B25C65318D72}"/>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40</xdr:row>
      <xdr:rowOff>151130</xdr:rowOff>
    </xdr:to>
    <xdr:cxnSp macro="">
      <xdr:nvCxnSpPr>
        <xdr:cNvPr id="394" name="直線コネクタ 393">
          <a:extLst>
            <a:ext uri="{FF2B5EF4-FFF2-40B4-BE49-F238E27FC236}">
              <a16:creationId xmlns:a16="http://schemas.microsoft.com/office/drawing/2014/main" id="{8A097713-72C6-4B56-90A9-7C8AAD0AA869}"/>
            </a:ext>
          </a:extLst>
        </xdr:cNvPr>
        <xdr:cNvCxnSpPr/>
      </xdr:nvCxnSpPr>
      <xdr:spPr>
        <a:xfrm>
          <a:off x="13512800" y="69689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DBE2A8C3-769E-425C-93D6-85157D43D3CC}"/>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F6F777EC-8685-40BA-A426-21ABE96F1889}"/>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51B15E0E-39CD-410B-9BB3-CD807530A939}"/>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29DDBF7D-E40A-49F8-A8BA-C6BE21C0416F}"/>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08E5418-A688-4D81-BAE9-431AE05A5095}"/>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9064AEF1-4C29-4444-8BF6-BCEF86488A8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69A33177-68B3-4C11-8FB8-9B563047B011}"/>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CFD60499-30EE-4470-9491-91727F467CF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7B70AF72-749B-45EE-AD91-1AC5A7DBA38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4" name="楕円 403">
          <a:extLst>
            <a:ext uri="{FF2B5EF4-FFF2-40B4-BE49-F238E27FC236}">
              <a16:creationId xmlns:a16="http://schemas.microsoft.com/office/drawing/2014/main" id="{BC71BA47-ADE9-4B26-8C89-A7F2AEFEF70D}"/>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60554</xdr:rowOff>
    </xdr:from>
    <xdr:ext cx="762000" cy="259045"/>
    <xdr:sp macro="" textlink="">
      <xdr:nvSpPr>
        <xdr:cNvPr id="405" name="公債費負担の状況該当値テキスト">
          <a:extLst>
            <a:ext uri="{FF2B5EF4-FFF2-40B4-BE49-F238E27FC236}">
              <a16:creationId xmlns:a16="http://schemas.microsoft.com/office/drawing/2014/main" id="{C04A67E4-A0B5-4D24-900F-2BFF8BE63FDB}"/>
            </a:ext>
          </a:extLst>
        </xdr:cNvPr>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6" name="楕円 405">
          <a:extLst>
            <a:ext uri="{FF2B5EF4-FFF2-40B4-BE49-F238E27FC236}">
              <a16:creationId xmlns:a16="http://schemas.microsoft.com/office/drawing/2014/main" id="{5E4216DD-BA9E-4B29-8386-E2A8305A210C}"/>
            </a:ext>
          </a:extLst>
        </xdr:cNvPr>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407" name="テキスト ボックス 406">
          <a:extLst>
            <a:ext uri="{FF2B5EF4-FFF2-40B4-BE49-F238E27FC236}">
              <a16:creationId xmlns:a16="http://schemas.microsoft.com/office/drawing/2014/main" id="{0F34E4CA-B539-4B6E-82E9-C3339EAC6DA3}"/>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8" name="楕円 407">
          <a:extLst>
            <a:ext uri="{FF2B5EF4-FFF2-40B4-BE49-F238E27FC236}">
              <a16:creationId xmlns:a16="http://schemas.microsoft.com/office/drawing/2014/main" id="{4779D2CC-F021-4A8A-8FFF-B6F9438E1BE5}"/>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9" name="テキスト ボックス 408">
          <a:extLst>
            <a:ext uri="{FF2B5EF4-FFF2-40B4-BE49-F238E27FC236}">
              <a16:creationId xmlns:a16="http://schemas.microsoft.com/office/drawing/2014/main" id="{DB963C27-5F36-469C-9F38-F50DB696427D}"/>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10" name="楕円 409">
          <a:extLst>
            <a:ext uri="{FF2B5EF4-FFF2-40B4-BE49-F238E27FC236}">
              <a16:creationId xmlns:a16="http://schemas.microsoft.com/office/drawing/2014/main" id="{49684D67-E4A8-425D-BCC5-0E934480956E}"/>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11" name="テキスト ボックス 410">
          <a:extLst>
            <a:ext uri="{FF2B5EF4-FFF2-40B4-BE49-F238E27FC236}">
              <a16:creationId xmlns:a16="http://schemas.microsoft.com/office/drawing/2014/main" id="{001239C4-853F-49F9-8AEF-9ED9F1B49DB8}"/>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12" name="楕円 411">
          <a:extLst>
            <a:ext uri="{FF2B5EF4-FFF2-40B4-BE49-F238E27FC236}">
              <a16:creationId xmlns:a16="http://schemas.microsoft.com/office/drawing/2014/main" id="{91C137AE-779E-4509-B40B-648CB4F172A4}"/>
            </a:ext>
          </a:extLst>
        </xdr:cNvPr>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13" name="テキスト ボックス 412">
          <a:extLst>
            <a:ext uri="{FF2B5EF4-FFF2-40B4-BE49-F238E27FC236}">
              <a16:creationId xmlns:a16="http://schemas.microsoft.com/office/drawing/2014/main" id="{B29C55A7-04F3-46F6-9BC6-37F753E2DE34}"/>
            </a:ext>
          </a:extLst>
        </xdr:cNvPr>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46201CCE-E1C8-437D-8F73-A4D27C232DD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F6F77051-B04C-4A4B-812D-EE62C249561A}"/>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4FA98F91-AC55-422B-B682-86CEBDAC26F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253538D9-F27E-4734-8117-83F7F368D6AC}"/>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E2AACE24-B522-4C2A-AB07-9363954DCA0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9EA2635B-EB2C-4048-8CB2-98ED0462159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A475FEB6-D492-445B-A623-713871CE147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A0F33CE9-E78A-4E1F-8DC3-AC361E15F875}"/>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49A7FCD1-B4FD-40D4-934F-5BF4711F856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7C690DC9-8320-45C0-9C7C-8C25015FDF9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BFE2D846-E6E0-41C7-A479-2BB1EBD87C6D}"/>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2C95F70B-274C-4EF9-95F3-277325B6A6B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EA4DC234-EEC0-442A-946B-DDD23CBF5874}"/>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基準財政需要額算入見込額をはじめとした充当可能財源等の減少もあるものの、起債償還の進捗による地方債残高の減や債務負担行為に基づく支出予定額などの減で将来負担額が減っていることから、平成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年度以降将来負担比率は算出されていない。</a:t>
          </a:r>
          <a:endParaRPr lang="ja-JP" altLang="ja-JP" sz="1000">
            <a:effectLst/>
          </a:endParaRPr>
        </a:p>
        <a:p>
          <a:r>
            <a:rPr kumimoji="1" lang="ja-JP" altLang="ja-JP" sz="1000">
              <a:solidFill>
                <a:schemeClr val="dk1"/>
              </a:solidFill>
              <a:effectLst/>
              <a:latin typeface="+mn-lt"/>
              <a:ea typeface="+mn-ea"/>
              <a:cs typeface="+mn-cs"/>
            </a:rPr>
            <a:t>　今後、小中一貫校施設や新保健福祉施設の建設をはじめとした公共施設再編・老朽化施設更新などを予定しているため、地方債残高は増加していく見通しであり、将来負担比率の再算出も懸念される。後年度負担の低減のため、事業実施時期の平準化、地方債の繰上償還を行い、地方債残高の抑制に努めるなど財政運営の健全化を図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13531BB5-B8A3-4371-9F1C-D9B996E8415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C6BB1ACD-28FA-4B87-A9DC-996F09C16EA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FA331C65-FF11-4403-AB10-AB255DCA82B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67D01F5D-E4C2-4BB5-B014-FFA8BA679258}"/>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240267D5-006A-479E-BA35-B39FA48AE193}"/>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780ABE05-8CF2-4427-93FB-1C56ED075D3E}"/>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876E486-F797-43D7-AB65-D755FE6B1C55}"/>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9ACBBED-277B-4854-8FB0-F41AAB537ACC}"/>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12645789-3111-4713-86FF-329167F038A5}"/>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BA3CB25D-1D02-4731-976D-1044B87B9AEB}"/>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6366BF9C-78ED-4E48-B120-6067604676FE}"/>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FFAB0F32-5618-492A-8B74-7DB7E1857D1D}"/>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A5FA1F89-F50B-4694-BC81-452F1A7E20FF}"/>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2CED4F38-8B8E-41A6-8B88-46DA102B5E0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8A340CDD-04FA-4CD3-9099-5FF8DAF9B39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847E37C0-3C0D-4AE9-9A73-29C8033F40ED}"/>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181D62C5-4D83-42C6-851A-1FCC2ECB68E9}"/>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3192CA7B-6B2E-472B-894F-48C7B699DEA4}"/>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245EF5BB-F77C-4112-BF62-1B09264ABEBD}"/>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2C99BA73-E488-478C-B505-87B4C127ED92}"/>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E846C6B4-7AF7-4EB6-9837-7F3989CC4741}"/>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A31E452D-0BCB-4A8D-B79D-B9AD673ACFF8}"/>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C4203E99-3A6B-436A-A4CF-8B1FEB9AAEEB}"/>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47D01611-0448-4928-95EF-7DDCA780EC1D}"/>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a:extLst>
            <a:ext uri="{FF2B5EF4-FFF2-40B4-BE49-F238E27FC236}">
              <a16:creationId xmlns:a16="http://schemas.microsoft.com/office/drawing/2014/main" id="{C39BDFAA-0D14-4D2D-A872-B48F3E365654}"/>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a:extLst>
            <a:ext uri="{FF2B5EF4-FFF2-40B4-BE49-F238E27FC236}">
              <a16:creationId xmlns:a16="http://schemas.microsoft.com/office/drawing/2014/main" id="{EDB3B012-EAEC-45B7-834D-21F1ABDB8353}"/>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622113C4-3591-48B4-9C53-411B790B3522}"/>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2E73ECE1-4D14-45E9-B7F0-376D35B03C02}"/>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43F6A7C2-A261-49D8-B72B-D2AF816E2085}"/>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71B93E4A-6723-4E15-AD92-C8F7B579361F}"/>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55647D40-BEB7-4C87-9C03-34584DC1DD8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66B12BC-FAAE-45E9-9954-0154D1EDF94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A48D6D45-8F4D-4B69-BD35-DD360CC36CA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BEA207A7-0A63-43F2-9A6F-ABD5D91A7C6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404169CF-57DE-40C3-8F23-F4E80716BD5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75,813
73,338
78.59
31,224,289
29,252,004
1,784,471
15,815,515
21,962,939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en-US" sz="1050">
              <a:solidFill>
                <a:sysClr val="windowText" lastClr="000000"/>
              </a:solidFill>
              <a:effectLst/>
              <a:latin typeface="+mn-lt"/>
              <a:ea typeface="+mn-ea"/>
              <a:cs typeface="+mn-cs"/>
            </a:rPr>
            <a:t>歳出決算額は、</a:t>
          </a:r>
          <a:r>
            <a:rPr lang="ja-JP" altLang="en-US" sz="1050" b="0" i="0" u="none" strike="noStrike" baseline="0">
              <a:solidFill>
                <a:schemeClr val="dk1"/>
              </a:solidFill>
              <a:latin typeface="+mn-lt"/>
              <a:ea typeface="+mn-ea"/>
              <a:cs typeface="+mn-cs"/>
            </a:rPr>
            <a:t>令和</a:t>
          </a:r>
          <a:r>
            <a:rPr lang="en-US" altLang="ja-JP" sz="1050" b="0" i="0" u="none" strike="noStrike" baseline="0">
              <a:solidFill>
                <a:schemeClr val="dk1"/>
              </a:solidFill>
              <a:latin typeface="+mn-lt"/>
              <a:ea typeface="+mn-ea"/>
              <a:cs typeface="+mn-cs"/>
            </a:rPr>
            <a:t>3</a:t>
          </a:r>
          <a:r>
            <a:rPr lang="ja-JP" altLang="en-US" sz="1050" b="0" i="0" u="none" strike="noStrike" baseline="0">
              <a:solidFill>
                <a:schemeClr val="dk1"/>
              </a:solidFill>
              <a:latin typeface="+mn-lt"/>
              <a:ea typeface="+mn-ea"/>
              <a:cs typeface="+mn-cs"/>
            </a:rPr>
            <a:t>年</a:t>
          </a:r>
          <a:r>
            <a:rPr lang="en-US" altLang="ja-JP" sz="1050" b="0" i="0" u="none" strike="noStrike" baseline="0">
              <a:solidFill>
                <a:schemeClr val="dk1"/>
              </a:solidFill>
              <a:latin typeface="+mn-lt"/>
              <a:ea typeface="+mn-ea"/>
              <a:cs typeface="+mn-cs"/>
            </a:rPr>
            <a:t>12</a:t>
          </a:r>
          <a:r>
            <a:rPr lang="ja-JP" altLang="en-US" sz="1050" b="0" i="0" u="none" strike="noStrike" baseline="0">
              <a:solidFill>
                <a:schemeClr val="dk1"/>
              </a:solidFill>
              <a:latin typeface="+mn-lt"/>
              <a:ea typeface="+mn-ea"/>
              <a:cs typeface="+mn-cs"/>
            </a:rPr>
            <a:t>月期末手当引下げ相当分を令和</a:t>
          </a:r>
          <a:r>
            <a:rPr lang="en-US" altLang="ja-JP" sz="1050" b="0" i="0" u="none" strike="noStrike" baseline="0">
              <a:solidFill>
                <a:schemeClr val="dk1"/>
              </a:solidFill>
              <a:latin typeface="+mn-lt"/>
              <a:ea typeface="+mn-ea"/>
              <a:cs typeface="+mn-cs"/>
            </a:rPr>
            <a:t>4</a:t>
          </a:r>
          <a:r>
            <a:rPr lang="ja-JP" altLang="en-US" sz="1050" b="0" i="0" u="none" strike="noStrike" baseline="0">
              <a:solidFill>
                <a:schemeClr val="dk1"/>
              </a:solidFill>
              <a:latin typeface="+mn-lt"/>
              <a:ea typeface="+mn-ea"/>
              <a:cs typeface="+mn-cs"/>
            </a:rPr>
            <a:t>年</a:t>
          </a:r>
          <a:r>
            <a:rPr lang="en-US" altLang="ja-JP" sz="1050" b="0" i="0" u="none" strike="noStrike" baseline="0">
              <a:solidFill>
                <a:schemeClr val="dk1"/>
              </a:solidFill>
              <a:latin typeface="+mn-lt"/>
              <a:ea typeface="+mn-ea"/>
              <a:cs typeface="+mn-cs"/>
            </a:rPr>
            <a:t>6</a:t>
          </a:r>
          <a:r>
            <a:rPr lang="ja-JP" altLang="en-US" sz="1050" b="0" i="0" u="none" strike="noStrike" baseline="0">
              <a:solidFill>
                <a:schemeClr val="dk1"/>
              </a:solidFill>
              <a:latin typeface="+mn-lt"/>
              <a:ea typeface="+mn-ea"/>
              <a:cs typeface="+mn-cs"/>
            </a:rPr>
            <a:t>月期末手当で調整したことで減少したものの、コロナ禍を反映した実質的な普通交付税も減となったことにより、分母の減少率を分子の減少率が上回ったことから、</a:t>
          </a:r>
          <a:r>
            <a:rPr kumimoji="1" lang="ja-JP" altLang="ja-JP" sz="1050">
              <a:solidFill>
                <a:schemeClr val="dk1"/>
              </a:solidFill>
              <a:effectLst/>
              <a:latin typeface="+mn-lt"/>
              <a:ea typeface="+mn-ea"/>
              <a:cs typeface="+mn-cs"/>
            </a:rPr>
            <a:t>前年度当該団体数値と比較すると</a:t>
          </a:r>
          <a:r>
            <a:rPr lang="en-US" altLang="ja-JP" sz="1050" b="0" i="0" u="none" strike="noStrike" baseline="0">
              <a:solidFill>
                <a:schemeClr val="dk1"/>
              </a:solidFill>
              <a:latin typeface="+mn-lt"/>
              <a:ea typeface="+mn-ea"/>
              <a:cs typeface="+mn-cs"/>
            </a:rPr>
            <a:t>1.0</a:t>
          </a:r>
          <a:r>
            <a:rPr lang="ja-JP" altLang="en-US" sz="1050" b="0" i="0" u="none" strike="noStrike" baseline="0">
              <a:solidFill>
                <a:schemeClr val="dk1"/>
              </a:solidFill>
              <a:latin typeface="+mn-lt"/>
              <a:ea typeface="+mn-ea"/>
              <a:cs typeface="+mn-cs"/>
            </a:rPr>
            <a:t>ポイント上昇した。</a:t>
          </a:r>
          <a:endParaRPr lang="ja-JP" altLang="ja-JP" sz="1200">
            <a:solidFill>
              <a:srgbClr val="FF0000"/>
            </a:solidFill>
            <a:effectLst/>
          </a:endParaRPr>
        </a:p>
        <a:p>
          <a:r>
            <a:rPr kumimoji="1" lang="ja-JP" altLang="ja-JP" sz="1050">
              <a:solidFill>
                <a:sysClr val="windowText" lastClr="000000"/>
              </a:solidFill>
              <a:effectLst/>
              <a:latin typeface="+mn-lt"/>
              <a:ea typeface="+mn-ea"/>
              <a:cs typeface="+mn-cs"/>
            </a:rPr>
            <a:t>　今後</a:t>
          </a:r>
          <a:r>
            <a:rPr kumimoji="1" lang="ja-JP" altLang="en-US" sz="1050">
              <a:solidFill>
                <a:sysClr val="windowText" lastClr="000000"/>
              </a:solidFill>
              <a:effectLst/>
              <a:latin typeface="+mn-lt"/>
              <a:ea typeface="+mn-ea"/>
              <a:cs typeface="+mn-cs"/>
            </a:rPr>
            <a:t>想定される定年引上げの影響も踏まえつつ、</a:t>
          </a:r>
          <a:r>
            <a:rPr kumimoji="1" lang="ja-JP" altLang="ja-JP" sz="1050">
              <a:solidFill>
                <a:sysClr val="windowText" lastClr="000000"/>
              </a:solidFill>
              <a:effectLst/>
              <a:latin typeface="+mn-lt"/>
              <a:ea typeface="+mn-ea"/>
              <a:cs typeface="+mn-cs"/>
            </a:rPr>
            <a:t>退職者の再任用を含めた適正な人員管理により正職員及び会計年度任用職員の網羅的な定員管理に努め</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人件費を抑制する。</a:t>
          </a:r>
          <a:endParaRPr lang="ja-JP" altLang="ja-JP" sz="12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9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91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年度以降</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類似団体平均を</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回る水準となってい</a:t>
          </a:r>
          <a:r>
            <a:rPr kumimoji="1" lang="ja-JP" altLang="en-US" sz="1000">
              <a:solidFill>
                <a:schemeClr val="dk1"/>
              </a:solidFill>
              <a:effectLst/>
              <a:latin typeface="+mn-lt"/>
              <a:ea typeface="+mn-ea"/>
              <a:cs typeface="+mn-cs"/>
            </a:rPr>
            <a:t>たが、</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年度は</a:t>
          </a:r>
          <a:r>
            <a:rPr lang="ja-JP" altLang="en-US" sz="1000" b="0" i="0" u="none" strike="noStrike" baseline="0">
              <a:solidFill>
                <a:schemeClr val="dk1"/>
              </a:solidFill>
              <a:latin typeface="+mn-lt"/>
              <a:ea typeface="+mn-ea"/>
              <a:cs typeface="+mn-cs"/>
            </a:rPr>
            <a:t>エネルギーコストの上昇などに伴う物価高騰の影響により、公共施設の光熱費や学校給食食材費などが上昇、さらに分母となる</a:t>
          </a:r>
          <a:r>
            <a:rPr lang="ja-JP" altLang="ja-JP" sz="1000" b="0" i="0" baseline="0">
              <a:solidFill>
                <a:schemeClr val="dk1"/>
              </a:solidFill>
              <a:effectLst/>
              <a:latin typeface="+mn-lt"/>
              <a:ea typeface="+mn-ea"/>
              <a:cs typeface="+mn-cs"/>
            </a:rPr>
            <a:t>コロナ禍を反映した実質的な普通交付税も減となったこと</a:t>
          </a:r>
          <a:r>
            <a:rPr lang="ja-JP" altLang="en-US" sz="1000" b="0" i="0" baseline="0">
              <a:solidFill>
                <a:schemeClr val="dk1"/>
              </a:solidFill>
              <a:effectLst/>
              <a:latin typeface="+mn-lt"/>
              <a:ea typeface="+mn-ea"/>
              <a:cs typeface="+mn-cs"/>
            </a:rPr>
            <a:t>で、</a:t>
          </a:r>
          <a:r>
            <a:rPr lang="en-US" altLang="ja-JP" sz="1000" b="0" i="0" baseline="0">
              <a:solidFill>
                <a:schemeClr val="dk1"/>
              </a:solidFill>
              <a:effectLst/>
              <a:latin typeface="+mn-lt"/>
              <a:ea typeface="+mn-ea"/>
              <a:cs typeface="+mn-cs"/>
            </a:rPr>
            <a:t>2.2</a:t>
          </a:r>
          <a:r>
            <a:rPr lang="ja-JP" altLang="en-US" sz="1000" b="0" i="0" baseline="0">
              <a:solidFill>
                <a:schemeClr val="dk1"/>
              </a:solidFill>
              <a:effectLst/>
              <a:latin typeface="+mn-lt"/>
              <a:ea typeface="+mn-ea"/>
              <a:cs typeface="+mn-cs"/>
            </a:rPr>
            <a:t>ポイント上昇し、類似団体平均を上回った。</a:t>
          </a:r>
          <a:endParaRPr lang="ja-JP" altLang="ja-JP" sz="1100">
            <a:effectLst/>
          </a:endParaRPr>
        </a:p>
        <a:p>
          <a:r>
            <a:rPr kumimoji="1" lang="ja-JP" altLang="ja-JP" sz="1000">
              <a:solidFill>
                <a:schemeClr val="dk1"/>
              </a:solidFill>
              <a:effectLst/>
              <a:latin typeface="+mn-lt"/>
              <a:ea typeface="+mn-ea"/>
              <a:cs typeface="+mn-cs"/>
            </a:rPr>
            <a:t> 　今後も</a:t>
          </a:r>
          <a:r>
            <a:rPr kumimoji="1" lang="ja-JP" altLang="en-US" sz="1000">
              <a:solidFill>
                <a:schemeClr val="dk1"/>
              </a:solidFill>
              <a:effectLst/>
              <a:latin typeface="+mn-lt"/>
              <a:ea typeface="+mn-ea"/>
              <a:cs typeface="+mn-cs"/>
            </a:rPr>
            <a:t>、エネルギー価格の高騰や円安の進行による物価の高止まりやそれに対応した賃上げにより、指定管理料などの歳出圧力も強まることが想定される。引き続き、内部管理経費の見直しや事務事業の整理・統合を図っていく。</a:t>
          </a:r>
          <a:endParaRPr kumimoji="1" lang="en-US" altLang="ja-JP" sz="1000">
            <a:solidFill>
              <a:schemeClr val="dk1"/>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129286</xdr:rowOff>
    </xdr:from>
    <xdr:to>
      <xdr:col>82</xdr:col>
      <xdr:colOff>107950</xdr:colOff>
      <xdr:row>16</xdr:row>
      <xdr:rowOff>159004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01036"/>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16</xdr:row>
      <xdr:rowOff>30988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010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94996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741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16</xdr:row>
      <xdr:rowOff>94996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19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80281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78486</xdr:rowOff>
    </xdr:from>
    <xdr:to>
      <xdr:col>78</xdr:col>
      <xdr:colOff>120650</xdr:colOff>
      <xdr:row>16</xdr:row>
      <xdr:rowOff>8636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18813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年度以降</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類似団体平均を下回る水準となっており</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、歳出決算額としては、児童手当支給事業の減などにより縮小したが、</a:t>
          </a:r>
          <a:r>
            <a:rPr lang="ja-JP" altLang="ja-JP" sz="1050" b="0" i="0" baseline="0">
              <a:solidFill>
                <a:schemeClr val="dk1"/>
              </a:solidFill>
              <a:effectLst/>
              <a:latin typeface="+mn-lt"/>
              <a:ea typeface="+mn-ea"/>
              <a:cs typeface="+mn-cs"/>
            </a:rPr>
            <a:t>コロナ禍を反映した実質的な普通交付税も減となったことにより、</a:t>
          </a:r>
          <a:r>
            <a:rPr lang="ja-JP" altLang="en-US" sz="1050" b="0" i="0" baseline="0">
              <a:solidFill>
                <a:schemeClr val="dk1"/>
              </a:solidFill>
              <a:effectLst/>
              <a:latin typeface="+mn-lt"/>
              <a:ea typeface="+mn-ea"/>
              <a:cs typeface="+mn-cs"/>
            </a:rPr>
            <a:t>分母</a:t>
          </a:r>
          <a:r>
            <a:rPr lang="ja-JP" altLang="ja-JP" sz="1050" b="0" i="0" baseline="0">
              <a:solidFill>
                <a:schemeClr val="dk1"/>
              </a:solidFill>
              <a:effectLst/>
              <a:latin typeface="+mn-lt"/>
              <a:ea typeface="+mn-ea"/>
              <a:cs typeface="+mn-cs"/>
            </a:rPr>
            <a:t>の減少率を</a:t>
          </a:r>
          <a:r>
            <a:rPr lang="ja-JP" altLang="en-US" sz="1050" b="0" i="0" baseline="0">
              <a:solidFill>
                <a:schemeClr val="dk1"/>
              </a:solidFill>
              <a:effectLst/>
              <a:latin typeface="+mn-lt"/>
              <a:ea typeface="+mn-ea"/>
              <a:cs typeface="+mn-cs"/>
            </a:rPr>
            <a:t>分子</a:t>
          </a:r>
          <a:r>
            <a:rPr lang="ja-JP" altLang="ja-JP" sz="1050" b="0" i="0" baseline="0">
              <a:solidFill>
                <a:schemeClr val="dk1"/>
              </a:solidFill>
              <a:effectLst/>
              <a:latin typeface="+mn-lt"/>
              <a:ea typeface="+mn-ea"/>
              <a:cs typeface="+mn-cs"/>
            </a:rPr>
            <a:t>の減少率が上回ったことから、</a:t>
          </a:r>
          <a:r>
            <a:rPr kumimoji="1" lang="ja-JP" altLang="ja-JP" sz="1050">
              <a:solidFill>
                <a:schemeClr val="dk1"/>
              </a:solidFill>
              <a:effectLst/>
              <a:latin typeface="+mn-lt"/>
              <a:ea typeface="+mn-ea"/>
              <a:cs typeface="+mn-cs"/>
            </a:rPr>
            <a:t>前年度当該団体数値と比較すると</a:t>
          </a:r>
          <a:r>
            <a:rPr kumimoji="0" lang="en-US" altLang="ja-JP" sz="1050" b="0" i="0" baseline="0">
              <a:solidFill>
                <a:schemeClr val="dk1"/>
              </a:solidFill>
              <a:effectLst/>
              <a:latin typeface="+mn-lt"/>
              <a:ea typeface="+mn-ea"/>
              <a:cs typeface="+mn-cs"/>
            </a:rPr>
            <a:t>0.4</a:t>
          </a:r>
          <a:r>
            <a:rPr lang="ja-JP" altLang="ja-JP" sz="1050" b="0" i="0" baseline="0">
              <a:solidFill>
                <a:schemeClr val="dk1"/>
              </a:solidFill>
              <a:effectLst/>
              <a:latin typeface="+mn-lt"/>
              <a:ea typeface="+mn-ea"/>
              <a:cs typeface="+mn-cs"/>
            </a:rPr>
            <a:t>ポイント</a:t>
          </a:r>
          <a:r>
            <a:rPr lang="ja-JP" altLang="en-US" sz="1050" b="0" i="0" baseline="0">
              <a:solidFill>
                <a:schemeClr val="dk1"/>
              </a:solidFill>
              <a:effectLst/>
              <a:latin typeface="+mn-lt"/>
              <a:ea typeface="+mn-ea"/>
              <a:cs typeface="+mn-cs"/>
            </a:rPr>
            <a:t>上昇</a:t>
          </a:r>
          <a:r>
            <a:rPr lang="ja-JP" altLang="ja-JP" sz="1050" b="0" i="0" baseline="0">
              <a:solidFill>
                <a:schemeClr val="dk1"/>
              </a:solidFill>
              <a:effectLst/>
              <a:latin typeface="+mn-lt"/>
              <a:ea typeface="+mn-ea"/>
              <a:cs typeface="+mn-cs"/>
            </a:rPr>
            <a:t>した。</a:t>
          </a:r>
          <a:endParaRPr lang="ja-JP" altLang="ja-JP" sz="1200">
            <a:effectLst/>
          </a:endParaRPr>
        </a:p>
        <a:p>
          <a:r>
            <a:rPr kumimoji="1" lang="ja-JP" altLang="ja-JP" sz="1050">
              <a:solidFill>
                <a:schemeClr val="dk1"/>
              </a:solidFill>
              <a:effectLst/>
              <a:latin typeface="+mn-lt"/>
              <a:ea typeface="+mn-ea"/>
              <a:cs typeface="+mn-cs"/>
            </a:rPr>
            <a:t>　社会保障の拡大により今後も増加が見込まれるが</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単独事業については</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国や県の制度との整合を図るなど</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事業の適正な認定や執行に努める。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100330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9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138430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153670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153670</xdr:rowOff>
    </xdr:from>
    <xdr:to>
      <xdr:col>11</xdr:col>
      <xdr:colOff>9525</xdr:colOff>
      <xdr:row>56</xdr:row>
      <xdr:rowOff>5080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49530</xdr:rowOff>
    </xdr:from>
    <xdr:to>
      <xdr:col>24</xdr:col>
      <xdr:colOff>76200</xdr:colOff>
      <xdr:row>55</xdr:row>
      <xdr:rowOff>151130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66057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102870</xdr:rowOff>
    </xdr:from>
    <xdr:to>
      <xdr:col>11</xdr:col>
      <xdr:colOff>60325</xdr:colOff>
      <xdr:row>56</xdr:row>
      <xdr:rowOff>33020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43197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125730</xdr:rowOff>
    </xdr:from>
    <xdr:to>
      <xdr:col>6</xdr:col>
      <xdr:colOff>171450</xdr:colOff>
      <xdr:row>56</xdr:row>
      <xdr:rowOff>55880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66057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その他の経費は、特別会計に対する繰出金が主なものであり、高齢化の進行に伴い、介護保険事業特別会計、後期高齢者医療事業特別会計に対する繰出金の額は増加基調を継続している。</a:t>
          </a:r>
          <a:r>
            <a:rPr kumimoji="1" lang="ja-JP" altLang="en-US" sz="1000">
              <a:solidFill>
                <a:schemeClr val="dk1"/>
              </a:solidFill>
              <a:effectLst/>
              <a:latin typeface="+mn-lt"/>
              <a:ea typeface="+mn-ea"/>
              <a:cs typeface="+mn-cs"/>
            </a:rPr>
            <a:t>また、</a:t>
          </a:r>
          <a:r>
            <a:rPr lang="ja-JP" altLang="ja-JP" sz="1000" b="0" i="0" baseline="0">
              <a:solidFill>
                <a:schemeClr val="dk1"/>
              </a:solidFill>
              <a:effectLst/>
              <a:latin typeface="+mn-lt"/>
              <a:ea typeface="+mn-ea"/>
              <a:cs typeface="+mn-cs"/>
            </a:rPr>
            <a:t>分母となるコロナ禍を反映した実質的な普通交付税も減</a:t>
          </a:r>
          <a:r>
            <a:rPr lang="ja-JP" altLang="en-US" sz="1000" b="0" i="0" baseline="0">
              <a:solidFill>
                <a:schemeClr val="dk1"/>
              </a:solidFill>
              <a:effectLst/>
              <a:latin typeface="+mn-lt"/>
              <a:ea typeface="+mn-ea"/>
              <a:cs typeface="+mn-cs"/>
            </a:rPr>
            <a:t>により、</a:t>
          </a:r>
          <a:r>
            <a:rPr lang="en-US" altLang="ja-JP" sz="1000" b="0" i="0" baseline="0">
              <a:solidFill>
                <a:schemeClr val="dk1"/>
              </a:solidFill>
              <a:effectLst/>
              <a:latin typeface="+mn-lt"/>
              <a:ea typeface="+mn-ea"/>
              <a:cs typeface="+mn-cs"/>
            </a:rPr>
            <a:t>1.2</a:t>
          </a:r>
          <a:r>
            <a:rPr lang="ja-JP" altLang="ja-JP" sz="1000" b="0" i="0" baseline="0">
              <a:solidFill>
                <a:schemeClr val="dk1"/>
              </a:solidFill>
              <a:effectLst/>
              <a:latin typeface="+mn-lt"/>
              <a:ea typeface="+mn-ea"/>
              <a:cs typeface="+mn-cs"/>
            </a:rPr>
            <a:t>ポイント</a:t>
          </a:r>
          <a:r>
            <a:rPr lang="ja-JP" altLang="en-US" sz="1000" b="0" i="0" baseline="0">
              <a:solidFill>
                <a:schemeClr val="dk1"/>
              </a:solidFill>
              <a:effectLst/>
              <a:latin typeface="+mn-lt"/>
              <a:ea typeface="+mn-ea"/>
              <a:cs typeface="+mn-cs"/>
            </a:rPr>
            <a:t>上昇</a:t>
          </a:r>
          <a:r>
            <a:rPr lang="ja-JP" altLang="ja-JP" sz="1000" b="0" i="0" baseline="0">
              <a:solidFill>
                <a:schemeClr val="dk1"/>
              </a:solidFill>
              <a:effectLst/>
              <a:latin typeface="+mn-lt"/>
              <a:ea typeface="+mn-ea"/>
              <a:cs typeface="+mn-cs"/>
            </a:rPr>
            <a:t>し、類似団体平均</a:t>
          </a:r>
          <a:r>
            <a:rPr lang="ja-JP" altLang="en-US" sz="1000" b="0" i="0" baseline="0">
              <a:solidFill>
                <a:schemeClr val="dk1"/>
              </a:solidFill>
              <a:effectLst/>
              <a:latin typeface="+mn-lt"/>
              <a:ea typeface="+mn-ea"/>
              <a:cs typeface="+mn-cs"/>
            </a:rPr>
            <a:t>と同水準となった</a:t>
          </a:r>
          <a:r>
            <a:rPr lang="ja-JP" altLang="ja-JP" sz="1000" b="0" i="0" baseline="0">
              <a:solidFill>
                <a:schemeClr val="dk1"/>
              </a:solidFill>
              <a:effectLst/>
              <a:latin typeface="+mn-lt"/>
              <a:ea typeface="+mn-ea"/>
              <a:cs typeface="+mn-cs"/>
            </a:rPr>
            <a:t>。</a:t>
          </a:r>
          <a:endParaRPr lang="en-US" altLang="ja-JP"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今後も団塊の世代の高齢化に伴い、社会保障経費の財政需要は高まり、繰出金増加が懸念されるため、保健事業や介護予防の充実に努め、普通会計の負担低減を図る。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66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120650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66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59</xdr:row>
      <xdr:rowOff>95250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933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152400</xdr:rowOff>
    </xdr:from>
    <xdr:to>
      <xdr:col>69</xdr:col>
      <xdr:colOff>92075</xdr:colOff>
      <xdr:row>59</xdr:row>
      <xdr:rowOff>95250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96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44450</xdr:rowOff>
    </xdr:from>
    <xdr:to>
      <xdr:col>69</xdr:col>
      <xdr:colOff>142875</xdr:colOff>
      <xdr:row>59</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lang="ja-JP" altLang="en-US" sz="1100" b="0" i="0" u="none" strike="noStrike" baseline="0">
              <a:solidFill>
                <a:schemeClr val="dk1"/>
              </a:solidFill>
              <a:latin typeface="+mn-lt"/>
              <a:ea typeface="+mn-ea"/>
              <a:cs typeface="+mn-cs"/>
            </a:rPr>
            <a:t>、都市ガス料金の値上げに伴う龍ケ崎地方塵芥処理組合への運営費負担金増により、歳出決算額が増加したことで</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回る水準となった。</a:t>
          </a:r>
          <a:endParaRPr lang="ja-JP" altLang="ja-JP" sz="1400">
            <a:effectLst/>
          </a:endParaRPr>
        </a:p>
        <a:p>
          <a:r>
            <a:rPr kumimoji="1" lang="ja-JP" altLang="ja-JP" sz="1100">
              <a:solidFill>
                <a:schemeClr val="dk1"/>
              </a:solidFill>
              <a:effectLst/>
              <a:latin typeface="+mn-lt"/>
              <a:ea typeface="+mn-ea"/>
              <a:cs typeface="+mn-cs"/>
            </a:rPr>
            <a:t>　今後も補助金等の適正化に努めるととともに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一部事務組合の基金活用等の経営内容精査も行い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負担金の軽減を図り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類似団体平均と同等の水準を目指していく。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28702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266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14986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763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136144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分母となる臨時財政対策債が大きく減少したものの、</a:t>
          </a:r>
          <a:r>
            <a:rPr kumimoji="1" lang="ja-JP" altLang="ja-JP" sz="1050">
              <a:solidFill>
                <a:sysClr val="windowText" lastClr="000000"/>
              </a:solidFill>
              <a:effectLst/>
              <a:latin typeface="+mn-lt"/>
              <a:ea typeface="+mn-ea"/>
              <a:cs typeface="+mn-cs"/>
            </a:rPr>
            <a:t>平成</a:t>
          </a:r>
          <a:r>
            <a:rPr kumimoji="1" lang="en-US" altLang="ja-JP" sz="1050">
              <a:solidFill>
                <a:sysClr val="windowText" lastClr="000000"/>
              </a:solidFill>
              <a:effectLst/>
              <a:latin typeface="+mn-lt"/>
              <a:ea typeface="+mn-ea"/>
              <a:cs typeface="+mn-cs"/>
            </a:rPr>
            <a:t>28</a:t>
          </a:r>
          <a:r>
            <a:rPr kumimoji="1" lang="ja-JP" altLang="ja-JP" sz="1050">
              <a:solidFill>
                <a:sysClr val="windowText" lastClr="000000"/>
              </a:solidFill>
              <a:effectLst/>
              <a:latin typeface="+mn-lt"/>
              <a:ea typeface="+mn-ea"/>
              <a:cs typeface="+mn-cs"/>
            </a:rPr>
            <a:t>年度以降に地方債借入における据置期間を見直したことによる元金償還開始時期の重複のピークが過ぎたことで減少基調が継続し</a:t>
          </a:r>
          <a:r>
            <a:rPr kumimoji="1" lang="ja-JP" altLang="en-US" sz="1050">
              <a:solidFill>
                <a:sysClr val="windowText" lastClr="000000"/>
              </a:solidFill>
              <a:effectLst/>
              <a:latin typeface="+mn-lt"/>
              <a:ea typeface="+mn-ea"/>
              <a:cs typeface="+mn-cs"/>
            </a:rPr>
            <a:t>、既往債の償還も着実に進んだため、前年度から横ばいを維持した。</a:t>
          </a:r>
          <a:endParaRPr lang="ja-JP" altLang="ja-JP" sz="1200">
            <a:solidFill>
              <a:sysClr val="windowText" lastClr="000000"/>
            </a:solidFill>
            <a:effectLst/>
          </a:endParaRPr>
        </a:p>
        <a:p>
          <a:r>
            <a:rPr kumimoji="1" lang="ja-JP" altLang="ja-JP" sz="1050">
              <a:solidFill>
                <a:schemeClr val="dk1"/>
              </a:solidFill>
              <a:effectLst/>
              <a:latin typeface="+mn-lt"/>
              <a:ea typeface="+mn-ea"/>
              <a:cs typeface="+mn-cs"/>
            </a:rPr>
            <a:t>　今後も公共施設等再編・更新需要による</a:t>
          </a:r>
          <a:r>
            <a:rPr kumimoji="1" lang="ja-JP" altLang="en-US" sz="1050">
              <a:solidFill>
                <a:schemeClr val="dk1"/>
              </a:solidFill>
              <a:effectLst/>
              <a:latin typeface="+mn-lt"/>
              <a:ea typeface="+mn-ea"/>
              <a:cs typeface="+mn-cs"/>
            </a:rPr>
            <a:t>地方債活用</a:t>
          </a:r>
          <a:r>
            <a:rPr kumimoji="1" lang="ja-JP" altLang="ja-JP" sz="1050">
              <a:solidFill>
                <a:schemeClr val="dk1"/>
              </a:solidFill>
              <a:effectLst/>
              <a:latin typeface="+mn-lt"/>
              <a:ea typeface="+mn-ea"/>
              <a:cs typeface="+mn-cs"/>
            </a:rPr>
            <a:t>が予定さ</a:t>
          </a:r>
          <a:r>
            <a:rPr kumimoji="1" lang="ja-JP" altLang="en-US" sz="1050">
              <a:solidFill>
                <a:schemeClr val="dk1"/>
              </a:solidFill>
              <a:effectLst/>
              <a:latin typeface="+mn-lt"/>
              <a:ea typeface="+mn-ea"/>
              <a:cs typeface="+mn-cs"/>
            </a:rPr>
            <a:t>れるが、</a:t>
          </a:r>
          <a:r>
            <a:rPr kumimoji="1" lang="ja-JP" altLang="ja-JP" sz="1050">
              <a:solidFill>
                <a:schemeClr val="dk1"/>
              </a:solidFill>
              <a:effectLst/>
              <a:latin typeface="+mn-lt"/>
              <a:ea typeface="+mn-ea"/>
              <a:cs typeface="+mn-cs"/>
            </a:rPr>
            <a:t>既往債の借換のほか</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新規投資事業の総量・年度間調整を行い</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新規借入額が起債償還額を超過しないよう</a:t>
          </a:r>
          <a:r>
            <a:rPr kumimoji="1" lang="ja-JP" altLang="en-US" sz="1050">
              <a:solidFill>
                <a:schemeClr val="dk1"/>
              </a:solidFill>
              <a:effectLst/>
              <a:latin typeface="+mn-lt"/>
              <a:ea typeface="+mn-ea"/>
              <a:cs typeface="+mn-cs"/>
            </a:rPr>
            <a:t>、公債費水準の適正化</a:t>
          </a:r>
          <a:r>
            <a:rPr kumimoji="1" lang="ja-JP" altLang="ja-JP" sz="1050">
              <a:solidFill>
                <a:schemeClr val="dk1"/>
              </a:solidFill>
              <a:effectLst/>
              <a:latin typeface="+mn-lt"/>
              <a:ea typeface="+mn-ea"/>
              <a:cs typeface="+mn-cs"/>
            </a:rPr>
            <a:t>に努め</a:t>
          </a:r>
          <a:r>
            <a:rPr kumimoji="1" lang="ja-JP" altLang="en-US" sz="1050">
              <a:solidFill>
                <a:schemeClr val="dk1"/>
              </a:solidFill>
              <a:effectLst/>
              <a:latin typeface="+mn-lt"/>
              <a:ea typeface="+mn-ea"/>
              <a:cs typeface="+mn-cs"/>
            </a:rPr>
            <a:t>る</a:t>
          </a:r>
          <a:r>
            <a:rPr kumimoji="1" lang="ja-JP" altLang="ja-JP" sz="1050">
              <a:solidFill>
                <a:schemeClr val="dk1"/>
              </a:solidFill>
              <a:effectLst/>
              <a:latin typeface="+mn-lt"/>
              <a:ea typeface="+mn-ea"/>
              <a:cs typeface="+mn-cs"/>
            </a:rPr>
            <a:t>。</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48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133858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486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77</xdr:row>
      <xdr:rowOff>156718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35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77</xdr:row>
      <xdr:rowOff>165863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583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29990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公債費以外の経常収支比率は、分母となる臨時財政対策債が大きく減少した</a:t>
          </a:r>
          <a:r>
            <a:rPr kumimoji="1" lang="ja-JP" altLang="en-US" sz="900">
              <a:solidFill>
                <a:schemeClr val="dk1"/>
              </a:solidFill>
              <a:effectLst/>
              <a:latin typeface="+mn-lt"/>
              <a:ea typeface="+mn-ea"/>
              <a:cs typeface="+mn-cs"/>
            </a:rPr>
            <a:t>こと</a:t>
          </a:r>
          <a:r>
            <a:rPr kumimoji="1" lang="ja-JP" altLang="ja-JP" sz="900">
              <a:solidFill>
                <a:schemeClr val="dk1"/>
              </a:solidFill>
              <a:effectLst/>
              <a:latin typeface="+mn-lt"/>
              <a:ea typeface="+mn-ea"/>
              <a:cs typeface="+mn-cs"/>
            </a:rPr>
            <a:t>により、前年度と比較して</a:t>
          </a:r>
          <a:r>
            <a:rPr kumimoji="1" lang="en-US" altLang="ja-JP" sz="900">
              <a:solidFill>
                <a:schemeClr val="dk1"/>
              </a:solidFill>
              <a:effectLst/>
              <a:latin typeface="+mn-lt"/>
              <a:ea typeface="+mn-ea"/>
              <a:cs typeface="+mn-cs"/>
            </a:rPr>
            <a:t>5.8</a:t>
          </a:r>
          <a:r>
            <a:rPr kumimoji="1" lang="ja-JP" altLang="ja-JP" sz="900">
              <a:solidFill>
                <a:schemeClr val="dk1"/>
              </a:solidFill>
              <a:effectLst/>
              <a:latin typeface="+mn-lt"/>
              <a:ea typeface="+mn-ea"/>
              <a:cs typeface="+mn-cs"/>
            </a:rPr>
            <a:t>ポイントと大幅に</a:t>
          </a:r>
          <a:r>
            <a:rPr kumimoji="1" lang="ja-JP" altLang="en-US" sz="900">
              <a:solidFill>
                <a:schemeClr val="dk1"/>
              </a:solidFill>
              <a:effectLst/>
              <a:latin typeface="+mn-lt"/>
              <a:ea typeface="+mn-ea"/>
              <a:cs typeface="+mn-cs"/>
            </a:rPr>
            <a:t>上昇</a:t>
          </a:r>
          <a:r>
            <a:rPr kumimoji="1" lang="ja-JP" altLang="ja-JP" sz="900">
              <a:solidFill>
                <a:schemeClr val="dk1"/>
              </a:solidFill>
              <a:effectLst/>
              <a:latin typeface="+mn-lt"/>
              <a:ea typeface="+mn-ea"/>
              <a:cs typeface="+mn-cs"/>
            </a:rPr>
            <a:t>し</a:t>
          </a:r>
          <a:r>
            <a:rPr kumimoji="1" lang="ja-JP" altLang="en-US" sz="900">
              <a:solidFill>
                <a:schemeClr val="dk1"/>
              </a:solidFill>
              <a:effectLst/>
              <a:latin typeface="+mn-lt"/>
              <a:ea typeface="+mn-ea"/>
              <a:cs typeface="+mn-cs"/>
            </a:rPr>
            <a:t>た。また、物件費については、</a:t>
          </a:r>
          <a:r>
            <a:rPr lang="ja-JP" altLang="ja-JP" sz="900" b="0" i="0" baseline="0">
              <a:solidFill>
                <a:schemeClr val="dk1"/>
              </a:solidFill>
              <a:effectLst/>
              <a:latin typeface="+mn-lt"/>
              <a:ea typeface="+mn-ea"/>
              <a:cs typeface="+mn-cs"/>
            </a:rPr>
            <a:t>エネルギーコストの上昇に伴う物価高騰の影響に</a:t>
          </a:r>
          <a:r>
            <a:rPr lang="ja-JP" altLang="en-US" sz="900" b="0" i="0" baseline="0">
              <a:solidFill>
                <a:schemeClr val="dk1"/>
              </a:solidFill>
              <a:effectLst/>
              <a:latin typeface="+mn-lt"/>
              <a:ea typeface="+mn-ea"/>
              <a:cs typeface="+mn-cs"/>
            </a:rPr>
            <a:t>伴う</a:t>
          </a:r>
          <a:r>
            <a:rPr lang="ja-JP" altLang="ja-JP" sz="900" b="0" i="0" baseline="0">
              <a:solidFill>
                <a:schemeClr val="dk1"/>
              </a:solidFill>
              <a:effectLst/>
              <a:latin typeface="+mn-lt"/>
              <a:ea typeface="+mn-ea"/>
              <a:cs typeface="+mn-cs"/>
            </a:rPr>
            <a:t>公共施設の光熱費や学校給食食材費などが上昇し</a:t>
          </a:r>
          <a:r>
            <a:rPr lang="ja-JP" altLang="en-US" sz="900" b="0" i="0" baseline="0">
              <a:solidFill>
                <a:schemeClr val="dk1"/>
              </a:solidFill>
              <a:effectLst/>
              <a:latin typeface="+mn-lt"/>
              <a:ea typeface="+mn-ea"/>
              <a:cs typeface="+mn-cs"/>
            </a:rPr>
            <a:t>たこと、補助費等については、</a:t>
          </a:r>
          <a:r>
            <a:rPr lang="ja-JP" altLang="ja-JP" sz="900" b="0" i="0" baseline="0">
              <a:solidFill>
                <a:schemeClr val="dk1"/>
              </a:solidFill>
              <a:effectLst/>
              <a:latin typeface="+mn-lt"/>
              <a:ea typeface="+mn-ea"/>
              <a:cs typeface="+mn-cs"/>
            </a:rPr>
            <a:t>都市ガス料金の値上げに伴う龍ケ崎</a:t>
          </a:r>
          <a:r>
            <a:rPr lang="ja-JP" altLang="en-US" sz="900" b="0" i="0" baseline="0">
              <a:solidFill>
                <a:schemeClr val="dk1"/>
              </a:solidFill>
              <a:effectLst/>
              <a:latin typeface="+mn-lt"/>
              <a:ea typeface="+mn-ea"/>
              <a:cs typeface="+mn-cs"/>
            </a:rPr>
            <a:t>地方</a:t>
          </a:r>
          <a:r>
            <a:rPr lang="ja-JP" altLang="ja-JP" sz="900" b="0" i="0" baseline="0">
              <a:solidFill>
                <a:schemeClr val="dk1"/>
              </a:solidFill>
              <a:effectLst/>
              <a:latin typeface="+mn-lt"/>
              <a:ea typeface="+mn-ea"/>
              <a:cs typeface="+mn-cs"/>
            </a:rPr>
            <a:t>塵芥処理組合への運営費負担金増により</a:t>
          </a:r>
          <a:r>
            <a:rPr lang="ja-JP" altLang="en-US" sz="900" b="0" i="0" baseline="0">
              <a:solidFill>
                <a:schemeClr val="dk1"/>
              </a:solidFill>
              <a:effectLst/>
              <a:latin typeface="+mn-lt"/>
              <a:ea typeface="+mn-ea"/>
              <a:cs typeface="+mn-cs"/>
            </a:rPr>
            <a:t>、類似団体の上昇幅を上回り、類似団体内順位は下落した。</a:t>
          </a:r>
          <a:endParaRPr lang="en-US" altLang="ja-JP" sz="900" b="0" i="0" baseline="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今後も</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社会保障関係費の増が見込まれることから市税の徴収率向上に向けた取組</a:t>
          </a:r>
          <a:r>
            <a:rPr kumimoji="1" lang="ja-JP" altLang="en-US" sz="900">
              <a:solidFill>
                <a:schemeClr val="dk1"/>
              </a:solidFill>
              <a:effectLst/>
              <a:latin typeface="+mn-lt"/>
              <a:ea typeface="+mn-ea"/>
              <a:cs typeface="+mn-cs"/>
            </a:rPr>
            <a:t>み</a:t>
          </a:r>
          <a:r>
            <a:rPr kumimoji="1" lang="ja-JP" altLang="ja-JP" sz="900">
              <a:solidFill>
                <a:schemeClr val="dk1"/>
              </a:solidFill>
              <a:effectLst/>
              <a:latin typeface="+mn-lt"/>
              <a:ea typeface="+mn-ea"/>
              <a:cs typeface="+mn-cs"/>
            </a:rPr>
            <a:t>など</a:t>
          </a:r>
          <a:r>
            <a:rPr kumimoji="1" lang="ja-JP" altLang="en-US" sz="900">
              <a:solidFill>
                <a:schemeClr val="dk1"/>
              </a:solidFill>
              <a:effectLst/>
              <a:latin typeface="+mn-lt"/>
              <a:ea typeface="+mn-ea"/>
              <a:cs typeface="+mn-cs"/>
            </a:rPr>
            <a:t>財源確保に努め、経常経費の見直しと削減を徹底する。</a:t>
          </a:r>
          <a:endParaRPr lang="en-US" altLang="ja-JP" sz="900" b="0" i="0" baseline="0">
            <a:solidFill>
              <a:schemeClr val="dk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58420</xdr:rowOff>
    </xdr:from>
    <xdr:to>
      <xdr:col>82</xdr:col>
      <xdr:colOff>107950</xdr:colOff>
      <xdr:row>76</xdr:row>
      <xdr:rowOff>46989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745720"/>
          <a:ext cx="838200" cy="3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58420</xdr:rowOff>
    </xdr:from>
    <xdr:to>
      <xdr:col>78</xdr:col>
      <xdr:colOff>69850</xdr:colOff>
      <xdr:row>76</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7457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121286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0886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121286</xdr:rowOff>
    </xdr:from>
    <xdr:to>
      <xdr:col>69</xdr:col>
      <xdr:colOff>92075</xdr:colOff>
      <xdr:row>76</xdr:row>
      <xdr:rowOff>155575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1514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12717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xdr:rowOff>
    </xdr:from>
    <xdr:to>
      <xdr:col>78</xdr:col>
      <xdr:colOff>120650</xdr:colOff>
      <xdr:row>74</xdr:row>
      <xdr:rowOff>109220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119397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70486</xdr:rowOff>
    </xdr:from>
    <xdr:to>
      <xdr:col>69</xdr:col>
      <xdr:colOff>142875</xdr:colOff>
      <xdr:row>77</xdr:row>
      <xdr:rowOff>636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10812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104775</xdr:rowOff>
    </xdr:from>
    <xdr:to>
      <xdr:col>65</xdr:col>
      <xdr:colOff>53975</xdr:colOff>
      <xdr:row>77</xdr:row>
      <xdr:rowOff>34925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19702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126133</xdr:rowOff>
    </xdr:from>
    <xdr:to>
      <xdr:col>29</xdr:col>
      <xdr:colOff>127000</xdr:colOff>
      <xdr:row>18</xdr:row>
      <xdr:rowOff>127491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259858"/>
          <a:ext cx="647700" cy="1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126133</xdr:rowOff>
    </xdr:from>
    <xdr:to>
      <xdr:col>26</xdr:col>
      <xdr:colOff>50800</xdr:colOff>
      <xdr:row>18</xdr:row>
      <xdr:rowOff>127876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59858"/>
          <a:ext cx="698500" cy="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127876</xdr:rowOff>
    </xdr:from>
    <xdr:to>
      <xdr:col>22</xdr:col>
      <xdr:colOff>114300</xdr:colOff>
      <xdr:row>18</xdr:row>
      <xdr:rowOff>147879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61601"/>
          <a:ext cx="698500" cy="20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138749</xdr:rowOff>
    </xdr:from>
    <xdr:to>
      <xdr:col>18</xdr:col>
      <xdr:colOff>177800</xdr:colOff>
      <xdr:row>18</xdr:row>
      <xdr:rowOff>147879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72474"/>
          <a:ext cx="698500" cy="9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76690</xdr:rowOff>
    </xdr:from>
    <xdr:to>
      <xdr:col>29</xdr:col>
      <xdr:colOff>177800</xdr:colOff>
      <xdr:row>19</xdr:row>
      <xdr:rowOff>6841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104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48767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8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75333</xdr:rowOff>
    </xdr:from>
    <xdr:to>
      <xdr:col>26</xdr:col>
      <xdr:colOff>101600</xdr:colOff>
      <xdr:row>19</xdr:row>
      <xdr:rowOff>5483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09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161710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95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77076</xdr:rowOff>
    </xdr:from>
    <xdr:to>
      <xdr:col>22</xdr:col>
      <xdr:colOff>165100</xdr:colOff>
      <xdr:row>19</xdr:row>
      <xdr:rowOff>7226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10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163453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9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97079</xdr:rowOff>
    </xdr:from>
    <xdr:to>
      <xdr:col>19</xdr:col>
      <xdr:colOff>38100</xdr:colOff>
      <xdr:row>19</xdr:row>
      <xdr:rowOff>27229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30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12006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1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87949</xdr:rowOff>
    </xdr:from>
    <xdr:to>
      <xdr:col>15</xdr:col>
      <xdr:colOff>101600</xdr:colOff>
      <xdr:row>19</xdr:row>
      <xdr:rowOff>18099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21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2876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0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54893</xdr:rowOff>
    </xdr:from>
    <xdr:to>
      <xdr:col>29</xdr:col>
      <xdr:colOff>127000</xdr:colOff>
      <xdr:row>36</xdr:row>
      <xdr:rowOff>72952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7008143"/>
          <a:ext cx="6477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32620</xdr:rowOff>
    </xdr:from>
    <xdr:to>
      <xdr:col>26</xdr:col>
      <xdr:colOff>50800</xdr:colOff>
      <xdr:row>36</xdr:row>
      <xdr:rowOff>54893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985870"/>
          <a:ext cx="698500" cy="2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10871</xdr:rowOff>
    </xdr:from>
    <xdr:to>
      <xdr:col>22</xdr:col>
      <xdr:colOff>114300</xdr:colOff>
      <xdr:row>36</xdr:row>
      <xdr:rowOff>32620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964121"/>
          <a:ext cx="698500" cy="21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10871</xdr:rowOff>
    </xdr:from>
    <xdr:to>
      <xdr:col>18</xdr:col>
      <xdr:colOff>177800</xdr:colOff>
      <xdr:row>36</xdr:row>
      <xdr:rowOff>13680</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964121"/>
          <a:ext cx="6985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22152</xdr:rowOff>
    </xdr:from>
    <xdr:to>
      <xdr:col>29</xdr:col>
      <xdr:colOff>177800</xdr:colOff>
      <xdr:row>36</xdr:row>
      <xdr:rowOff>123752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7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337129</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4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4093</xdr:rowOff>
    </xdr:from>
    <xdr:to>
      <xdr:col>26</xdr:col>
      <xdr:colOff>101600</xdr:colOff>
      <xdr:row>36</xdr:row>
      <xdr:rowOff>105693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95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90470</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4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324720</xdr:rowOff>
    </xdr:from>
    <xdr:to>
      <xdr:col>22</xdr:col>
      <xdr:colOff>165100</xdr:colOff>
      <xdr:row>36</xdr:row>
      <xdr:rowOff>83420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935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68197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2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302971</xdr:rowOff>
    </xdr:from>
    <xdr:to>
      <xdr:col>19</xdr:col>
      <xdr:colOff>38100</xdr:colOff>
      <xdr:row>36</xdr:row>
      <xdr:rowOff>61671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91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46448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99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305780</xdr:rowOff>
    </xdr:from>
    <xdr:to>
      <xdr:col>15</xdr:col>
      <xdr:colOff>101600</xdr:colOff>
      <xdr:row>36</xdr:row>
      <xdr:rowOff>64480</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916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49257</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00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75,813
73,338
78.59
31,224,289
29,252,004
1,784,471
15,815,515
21,962,939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104781</xdr:rowOff>
    </xdr:from>
    <xdr:to>
      <xdr:col>24</xdr:col>
      <xdr:colOff>63500</xdr:colOff>
      <xdr:row>37</xdr:row>
      <xdr:rowOff>105524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48431"/>
          <a:ext cx="8382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104343</xdr:rowOff>
    </xdr:from>
    <xdr:to>
      <xdr:col>19</xdr:col>
      <xdr:colOff>177800</xdr:colOff>
      <xdr:row>37</xdr:row>
      <xdr:rowOff>104781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47993"/>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104343</xdr:rowOff>
    </xdr:from>
    <xdr:to>
      <xdr:col>15</xdr:col>
      <xdr:colOff>50800</xdr:colOff>
      <xdr:row>37</xdr:row>
      <xdr:rowOff>131337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7993"/>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116878</xdr:rowOff>
    </xdr:from>
    <xdr:to>
      <xdr:col>10</xdr:col>
      <xdr:colOff>114300</xdr:colOff>
      <xdr:row>37</xdr:row>
      <xdr:rowOff>131337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60528"/>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54724</xdr:rowOff>
    </xdr:from>
    <xdr:to>
      <xdr:col>24</xdr:col>
      <xdr:colOff>114300</xdr:colOff>
      <xdr:row>37</xdr:row>
      <xdr:rowOff>156324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33151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53981</xdr:rowOff>
    </xdr:from>
    <xdr:to>
      <xdr:col>20</xdr:col>
      <xdr:colOff>38100</xdr:colOff>
      <xdr:row>37</xdr:row>
      <xdr:rowOff>155581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53543</xdr:rowOff>
    </xdr:from>
    <xdr:to>
      <xdr:col>15</xdr:col>
      <xdr:colOff>101600</xdr:colOff>
      <xdr:row>37</xdr:row>
      <xdr:rowOff>155143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146270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80537</xdr:rowOff>
    </xdr:from>
    <xdr:to>
      <xdr:col>10</xdr:col>
      <xdr:colOff>165100</xdr:colOff>
      <xdr:row>38</xdr:row>
      <xdr:rowOff>10687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66078</xdr:rowOff>
    </xdr:from>
    <xdr:to>
      <xdr:col>6</xdr:col>
      <xdr:colOff>38100</xdr:colOff>
      <xdr:row>37</xdr:row>
      <xdr:rowOff>167678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158805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146939</xdr:rowOff>
    </xdr:from>
    <xdr:to>
      <xdr:col>24</xdr:col>
      <xdr:colOff>63500</xdr:colOff>
      <xdr:row>57</xdr:row>
      <xdr:rowOff>158173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19589"/>
          <a:ext cx="8382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158173</xdr:rowOff>
    </xdr:from>
    <xdr:to>
      <xdr:col>19</xdr:col>
      <xdr:colOff>177800</xdr:colOff>
      <xdr:row>57</xdr:row>
      <xdr:rowOff>165575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30823"/>
          <a:ext cx="889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165575</xdr:rowOff>
    </xdr:from>
    <xdr:to>
      <xdr:col>15</xdr:col>
      <xdr:colOff>50800</xdr:colOff>
      <xdr:row>58</xdr:row>
      <xdr:rowOff>95384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38225"/>
          <a:ext cx="889000" cy="10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95384</xdr:rowOff>
    </xdr:from>
    <xdr:to>
      <xdr:col>10</xdr:col>
      <xdr:colOff>114300</xdr:colOff>
      <xdr:row>58</xdr:row>
      <xdr:rowOff>111768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39484"/>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96139</xdr:rowOff>
    </xdr:from>
    <xdr:to>
      <xdr:col>24</xdr:col>
      <xdr:colOff>114300</xdr:colOff>
      <xdr:row>58</xdr:row>
      <xdr:rowOff>26289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74566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4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107373</xdr:rowOff>
    </xdr:from>
    <xdr:to>
      <xdr:col>20</xdr:col>
      <xdr:colOff>38100</xdr:colOff>
      <xdr:row>58</xdr:row>
      <xdr:rowOff>37523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28650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7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114775</xdr:rowOff>
    </xdr:from>
    <xdr:to>
      <xdr:col>15</xdr:col>
      <xdr:colOff>101600</xdr:colOff>
      <xdr:row>58</xdr:row>
      <xdr:rowOff>44925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8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44584</xdr:rowOff>
    </xdr:from>
    <xdr:to>
      <xdr:col>10</xdr:col>
      <xdr:colOff>165100</xdr:colOff>
      <xdr:row>58</xdr:row>
      <xdr:rowOff>146184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137311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60968</xdr:rowOff>
    </xdr:from>
    <xdr:to>
      <xdr:col>6</xdr:col>
      <xdr:colOff>38100</xdr:colOff>
      <xdr:row>58</xdr:row>
      <xdr:rowOff>162568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153695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103772</xdr:rowOff>
    </xdr:from>
    <xdr:to>
      <xdr:col>24</xdr:col>
      <xdr:colOff>63500</xdr:colOff>
      <xdr:row>78</xdr:row>
      <xdr:rowOff>117602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76872"/>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117602</xdr:rowOff>
    </xdr:from>
    <xdr:to>
      <xdr:col>19</xdr:col>
      <xdr:colOff>177800</xdr:colOff>
      <xdr:row>78</xdr:row>
      <xdr:rowOff>119811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90702"/>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119811</xdr:rowOff>
    </xdr:from>
    <xdr:to>
      <xdr:col>15</xdr:col>
      <xdr:colOff>50800</xdr:colOff>
      <xdr:row>78</xdr:row>
      <xdr:rowOff>124727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92911"/>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124727</xdr:rowOff>
    </xdr:from>
    <xdr:to>
      <xdr:col>10</xdr:col>
      <xdr:colOff>114300</xdr:colOff>
      <xdr:row>78</xdr:row>
      <xdr:rowOff>134404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97827"/>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52972</xdr:rowOff>
    </xdr:from>
    <xdr:to>
      <xdr:col>24</xdr:col>
      <xdr:colOff>114300</xdr:colOff>
      <xdr:row>78</xdr:row>
      <xdr:rowOff>154572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66802</xdr:rowOff>
    </xdr:from>
    <xdr:to>
      <xdr:col>20</xdr:col>
      <xdr:colOff>38100</xdr:colOff>
      <xdr:row>78</xdr:row>
      <xdr:rowOff>168402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159529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3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69011</xdr:rowOff>
    </xdr:from>
    <xdr:to>
      <xdr:col>15</xdr:col>
      <xdr:colOff>101600</xdr:colOff>
      <xdr:row>78</xdr:row>
      <xdr:rowOff>170611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161738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73927</xdr:rowOff>
    </xdr:from>
    <xdr:to>
      <xdr:col>10</xdr:col>
      <xdr:colOff>165100</xdr:colOff>
      <xdr:row>79</xdr:row>
      <xdr:rowOff>4077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166654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3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83604</xdr:rowOff>
    </xdr:from>
    <xdr:to>
      <xdr:col>6</xdr:col>
      <xdr:colOff>38100</xdr:colOff>
      <xdr:row>79</xdr:row>
      <xdr:rowOff>13754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4881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4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52332</xdr:rowOff>
    </xdr:from>
    <xdr:to>
      <xdr:col>24</xdr:col>
      <xdr:colOff>63500</xdr:colOff>
      <xdr:row>97</xdr:row>
      <xdr:rowOff>10269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11532"/>
          <a:ext cx="8382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52332</xdr:rowOff>
    </xdr:from>
    <xdr:to>
      <xdr:col>19</xdr:col>
      <xdr:colOff>177800</xdr:colOff>
      <xdr:row>97</xdr:row>
      <xdr:rowOff>130839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11532"/>
          <a:ext cx="889000" cy="24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130839</xdr:rowOff>
    </xdr:from>
    <xdr:to>
      <xdr:col>15</xdr:col>
      <xdr:colOff>50800</xdr:colOff>
      <xdr:row>97</xdr:row>
      <xdr:rowOff>161592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61489"/>
          <a:ext cx="889000" cy="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161592</xdr:rowOff>
    </xdr:from>
    <xdr:to>
      <xdr:col>10</xdr:col>
      <xdr:colOff>114300</xdr:colOff>
      <xdr:row>98</xdr:row>
      <xdr:rowOff>22254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92242"/>
          <a:ext cx="8890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130919</xdr:rowOff>
    </xdr:from>
    <xdr:to>
      <xdr:col>24</xdr:col>
      <xdr:colOff>114300</xdr:colOff>
      <xdr:row>97</xdr:row>
      <xdr:rowOff>61069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109346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6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1532</xdr:rowOff>
    </xdr:from>
    <xdr:to>
      <xdr:col>20</xdr:col>
      <xdr:colOff>38100</xdr:colOff>
      <xdr:row>96</xdr:row>
      <xdr:rowOff>103132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94259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5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80039</xdr:rowOff>
    </xdr:from>
    <xdr:to>
      <xdr:col>15</xdr:col>
      <xdr:colOff>101600</xdr:colOff>
      <xdr:row>98</xdr:row>
      <xdr:rowOff>10189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0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110792</xdr:rowOff>
    </xdr:from>
    <xdr:to>
      <xdr:col>10</xdr:col>
      <xdr:colOff>165100</xdr:colOff>
      <xdr:row>98</xdr:row>
      <xdr:rowOff>40942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4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32069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3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142904</xdr:rowOff>
    </xdr:from>
    <xdr:to>
      <xdr:col>6</xdr:col>
      <xdr:colOff>38100</xdr:colOff>
      <xdr:row>98</xdr:row>
      <xdr:rowOff>73054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7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64181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6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91825</xdr:rowOff>
    </xdr:from>
    <xdr:to>
      <xdr:col>55</xdr:col>
      <xdr:colOff>0</xdr:colOff>
      <xdr:row>38</xdr:row>
      <xdr:rowOff>71458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435475"/>
          <a:ext cx="838200" cy="15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61628</xdr:rowOff>
    </xdr:from>
    <xdr:to>
      <xdr:col>50</xdr:col>
      <xdr:colOff>114300</xdr:colOff>
      <xdr:row>38</xdr:row>
      <xdr:rowOff>71458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76578"/>
          <a:ext cx="889000" cy="120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100499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2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61628</xdr:rowOff>
    </xdr:from>
    <xdr:to>
      <xdr:col>45</xdr:col>
      <xdr:colOff>177800</xdr:colOff>
      <xdr:row>38</xdr:row>
      <xdr:rowOff>167001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76578"/>
          <a:ext cx="889000" cy="130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63754</xdr:rowOff>
    </xdr:from>
    <xdr:to>
      <xdr:col>46</xdr:col>
      <xdr:colOff>38100</xdr:colOff>
      <xdr:row>31</xdr:row>
      <xdr:rowOff>165354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3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156481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4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167001</xdr:rowOff>
    </xdr:from>
    <xdr:to>
      <xdr:col>41</xdr:col>
      <xdr:colOff>50800</xdr:colOff>
      <xdr:row>39</xdr:row>
      <xdr:rowOff>28786</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82101"/>
          <a:ext cx="889000" cy="3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66084</xdr:rowOff>
    </xdr:from>
    <xdr:to>
      <xdr:col>41</xdr:col>
      <xdr:colOff>101600</xdr:colOff>
      <xdr:row>38</xdr:row>
      <xdr:rowOff>167684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12761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56968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0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41025</xdr:rowOff>
    </xdr:from>
    <xdr:to>
      <xdr:col>55</xdr:col>
      <xdr:colOff>50800</xdr:colOff>
      <xdr:row>37</xdr:row>
      <xdr:rowOff>142625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63902</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23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20658</xdr:rowOff>
    </xdr:from>
    <xdr:to>
      <xdr:col>50</xdr:col>
      <xdr:colOff>165100</xdr:colOff>
      <xdr:row>38</xdr:row>
      <xdr:rowOff>122258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3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113385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10828</xdr:rowOff>
    </xdr:from>
    <xdr:to>
      <xdr:col>46</xdr:col>
      <xdr:colOff>38100</xdr:colOff>
      <xdr:row>31</xdr:row>
      <xdr:rowOff>112428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32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128955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116201</xdr:rowOff>
    </xdr:from>
    <xdr:to>
      <xdr:col>41</xdr:col>
      <xdr:colOff>101600</xdr:colOff>
      <xdr:row>39</xdr:row>
      <xdr:rowOff>46351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37478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2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149436</xdr:rowOff>
    </xdr:from>
    <xdr:to>
      <xdr:col>36</xdr:col>
      <xdr:colOff>165100</xdr:colOff>
      <xdr:row>39</xdr:row>
      <xdr:rowOff>79586</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70713</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5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132210</xdr:rowOff>
    </xdr:from>
    <xdr:to>
      <xdr:col>55</xdr:col>
      <xdr:colOff>0</xdr:colOff>
      <xdr:row>57</xdr:row>
      <xdr:rowOff>135486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04860"/>
          <a:ext cx="8382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132210</xdr:rowOff>
    </xdr:from>
    <xdr:to>
      <xdr:col>50</xdr:col>
      <xdr:colOff>114300</xdr:colOff>
      <xdr:row>58</xdr:row>
      <xdr:rowOff>10046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904860"/>
          <a:ext cx="8890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10046</xdr:rowOff>
    </xdr:from>
    <xdr:to>
      <xdr:col>45</xdr:col>
      <xdr:colOff>177800</xdr:colOff>
      <xdr:row>58</xdr:row>
      <xdr:rowOff>12797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954146"/>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12797</xdr:rowOff>
    </xdr:from>
    <xdr:to>
      <xdr:col>41</xdr:col>
      <xdr:colOff>50800</xdr:colOff>
      <xdr:row>58</xdr:row>
      <xdr:rowOff>43688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56897"/>
          <a:ext cx="889000" cy="3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84686</xdr:rowOff>
    </xdr:from>
    <xdr:to>
      <xdr:col>55</xdr:col>
      <xdr:colOff>50800</xdr:colOff>
      <xdr:row>58</xdr:row>
      <xdr:rowOff>14836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5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63113</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81410</xdr:rowOff>
    </xdr:from>
    <xdr:to>
      <xdr:col>50</xdr:col>
      <xdr:colOff>165100</xdr:colOff>
      <xdr:row>58</xdr:row>
      <xdr:rowOff>11560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2687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130696</xdr:rowOff>
    </xdr:from>
    <xdr:to>
      <xdr:col>46</xdr:col>
      <xdr:colOff>38100</xdr:colOff>
      <xdr:row>58</xdr:row>
      <xdr:rowOff>60846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51973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133447</xdr:rowOff>
    </xdr:from>
    <xdr:to>
      <xdr:col>41</xdr:col>
      <xdr:colOff>101600</xdr:colOff>
      <xdr:row>58</xdr:row>
      <xdr:rowOff>63597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0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54724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9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164338</xdr:rowOff>
    </xdr:from>
    <xdr:to>
      <xdr:col>36</xdr:col>
      <xdr:colOff>165100</xdr:colOff>
      <xdr:row>58</xdr:row>
      <xdr:rowOff>94488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85615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2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52527</xdr:rowOff>
    </xdr:from>
    <xdr:to>
      <xdr:col>55</xdr:col>
      <xdr:colOff>0</xdr:colOff>
      <xdr:row>78</xdr:row>
      <xdr:rowOff>117514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25627"/>
          <a:ext cx="8382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52527</xdr:rowOff>
    </xdr:from>
    <xdr:to>
      <xdr:col>50</xdr:col>
      <xdr:colOff>114300</xdr:colOff>
      <xdr:row>78</xdr:row>
      <xdr:rowOff>162040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25627"/>
          <a:ext cx="889000" cy="10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142239</xdr:rowOff>
    </xdr:from>
    <xdr:to>
      <xdr:col>45</xdr:col>
      <xdr:colOff>177800</xdr:colOff>
      <xdr:row>78</xdr:row>
      <xdr:rowOff>162040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515339"/>
          <a:ext cx="889000" cy="1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135737</xdr:rowOff>
    </xdr:from>
    <xdr:to>
      <xdr:col>41</xdr:col>
      <xdr:colOff>50800</xdr:colOff>
      <xdr:row>78</xdr:row>
      <xdr:rowOff>142239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08837"/>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66714</xdr:rowOff>
    </xdr:from>
    <xdr:to>
      <xdr:col>55</xdr:col>
      <xdr:colOff>50800</xdr:colOff>
      <xdr:row>78</xdr:row>
      <xdr:rowOff>168314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14852</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8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1727</xdr:rowOff>
    </xdr:from>
    <xdr:to>
      <xdr:col>50</xdr:col>
      <xdr:colOff>165100</xdr:colOff>
      <xdr:row>78</xdr:row>
      <xdr:rowOff>103327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119854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15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111240</xdr:rowOff>
    </xdr:from>
    <xdr:to>
      <xdr:col>46</xdr:col>
      <xdr:colOff>38100</xdr:colOff>
      <xdr:row>79</xdr:row>
      <xdr:rowOff>41390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32517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91439</xdr:rowOff>
    </xdr:from>
    <xdr:to>
      <xdr:col>41</xdr:col>
      <xdr:colOff>101600</xdr:colOff>
      <xdr:row>79</xdr:row>
      <xdr:rowOff>21589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12716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5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84937</xdr:rowOff>
    </xdr:from>
    <xdr:to>
      <xdr:col>36</xdr:col>
      <xdr:colOff>165100</xdr:colOff>
      <xdr:row>79</xdr:row>
      <xdr:rowOff>15087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6214</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137846</xdr:rowOff>
    </xdr:from>
    <xdr:to>
      <xdr:col>55</xdr:col>
      <xdr:colOff>0</xdr:colOff>
      <xdr:row>98</xdr:row>
      <xdr:rowOff>69417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768496"/>
          <a:ext cx="838200" cy="10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153085</xdr:rowOff>
    </xdr:from>
    <xdr:to>
      <xdr:col>50</xdr:col>
      <xdr:colOff>114300</xdr:colOff>
      <xdr:row>98</xdr:row>
      <xdr:rowOff>69417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783735"/>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153085</xdr:rowOff>
    </xdr:from>
    <xdr:to>
      <xdr:col>45</xdr:col>
      <xdr:colOff>177800</xdr:colOff>
      <xdr:row>97</xdr:row>
      <xdr:rowOff>167793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783735"/>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167793</xdr:rowOff>
    </xdr:from>
    <xdr:to>
      <xdr:col>41</xdr:col>
      <xdr:colOff>50800</xdr:colOff>
      <xdr:row>98</xdr:row>
      <xdr:rowOff>48882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798443"/>
          <a:ext cx="889000" cy="5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87046</xdr:rowOff>
    </xdr:from>
    <xdr:to>
      <xdr:col>55</xdr:col>
      <xdr:colOff>50800</xdr:colOff>
      <xdr:row>98</xdr:row>
      <xdr:rowOff>17196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65473</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18617</xdr:rowOff>
    </xdr:from>
    <xdr:to>
      <xdr:col>50</xdr:col>
      <xdr:colOff>165100</xdr:colOff>
      <xdr:row>98</xdr:row>
      <xdr:rowOff>120217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8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111344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9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102285</xdr:rowOff>
    </xdr:from>
    <xdr:to>
      <xdr:col>46</xdr:col>
      <xdr:colOff>38100</xdr:colOff>
      <xdr:row>98</xdr:row>
      <xdr:rowOff>32435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23562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2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116993</xdr:rowOff>
    </xdr:from>
    <xdr:to>
      <xdr:col>41</xdr:col>
      <xdr:colOff>101600</xdr:colOff>
      <xdr:row>98</xdr:row>
      <xdr:rowOff>47143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38270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4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169532</xdr:rowOff>
    </xdr:from>
    <xdr:to>
      <xdr:col>36</xdr:col>
      <xdr:colOff>165100</xdr:colOff>
      <xdr:row>98</xdr:row>
      <xdr:rowOff>99682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90809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139426</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139426</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88626</xdr:rowOff>
    </xdr:from>
    <xdr:to>
      <xdr:col>72</xdr:col>
      <xdr:colOff>38100</xdr:colOff>
      <xdr:row>39</xdr:row>
      <xdr:rowOff>18776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9903</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146659</xdr:rowOff>
    </xdr:from>
    <xdr:to>
      <xdr:col>85</xdr:col>
      <xdr:colOff>127000</xdr:colOff>
      <xdr:row>76</xdr:row>
      <xdr:rowOff>162280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176859"/>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133783</xdr:rowOff>
    </xdr:from>
    <xdr:to>
      <xdr:col>81</xdr:col>
      <xdr:colOff>50800</xdr:colOff>
      <xdr:row>76</xdr:row>
      <xdr:rowOff>146659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163983"/>
          <a:ext cx="889000" cy="1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128905</xdr:rowOff>
    </xdr:from>
    <xdr:to>
      <xdr:col>76</xdr:col>
      <xdr:colOff>114300</xdr:colOff>
      <xdr:row>76</xdr:row>
      <xdr:rowOff>133783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159105"/>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125552</xdr:rowOff>
    </xdr:from>
    <xdr:to>
      <xdr:col>71</xdr:col>
      <xdr:colOff>177800</xdr:colOff>
      <xdr:row>76</xdr:row>
      <xdr:rowOff>128905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15575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111480</xdr:rowOff>
    </xdr:from>
    <xdr:to>
      <xdr:col>85</xdr:col>
      <xdr:colOff>177800</xdr:colOff>
      <xdr:row>77</xdr:row>
      <xdr:rowOff>41630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89907</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95859</xdr:rowOff>
    </xdr:from>
    <xdr:to>
      <xdr:col>81</xdr:col>
      <xdr:colOff>101600</xdr:colOff>
      <xdr:row>77</xdr:row>
      <xdr:rowOff>26009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17136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82983</xdr:rowOff>
    </xdr:from>
    <xdr:to>
      <xdr:col>76</xdr:col>
      <xdr:colOff>165100</xdr:colOff>
      <xdr:row>77</xdr:row>
      <xdr:rowOff>13133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4260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78105</xdr:rowOff>
    </xdr:from>
    <xdr:to>
      <xdr:col>72</xdr:col>
      <xdr:colOff>38100</xdr:colOff>
      <xdr:row>77</xdr:row>
      <xdr:rowOff>8255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170832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0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74752</xdr:rowOff>
    </xdr:from>
    <xdr:to>
      <xdr:col>67</xdr:col>
      <xdr:colOff>101600</xdr:colOff>
      <xdr:row>77</xdr:row>
      <xdr:rowOff>4902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167479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1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26670</xdr:rowOff>
    </xdr:from>
    <xdr:to>
      <xdr:col>85</xdr:col>
      <xdr:colOff>127000</xdr:colOff>
      <xdr:row>98</xdr:row>
      <xdr:rowOff>131229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28770"/>
          <a:ext cx="838200" cy="10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131229</xdr:rowOff>
    </xdr:from>
    <xdr:to>
      <xdr:col>81</xdr:col>
      <xdr:colOff>50800</xdr:colOff>
      <xdr:row>98</xdr:row>
      <xdr:rowOff>153493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33329"/>
          <a:ext cx="889000" cy="2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153493</xdr:rowOff>
    </xdr:from>
    <xdr:to>
      <xdr:col>76</xdr:col>
      <xdr:colOff>114300</xdr:colOff>
      <xdr:row>99</xdr:row>
      <xdr:rowOff>15442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55593"/>
          <a:ext cx="889000" cy="3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15442</xdr:rowOff>
    </xdr:from>
    <xdr:to>
      <xdr:col>71</xdr:col>
      <xdr:colOff>177800</xdr:colOff>
      <xdr:row>99</xdr:row>
      <xdr:rowOff>17196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88992"/>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147320</xdr:rowOff>
    </xdr:from>
    <xdr:to>
      <xdr:col>85</xdr:col>
      <xdr:colOff>177800</xdr:colOff>
      <xdr:row>98</xdr:row>
      <xdr:rowOff>77470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125747</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80429</xdr:rowOff>
    </xdr:from>
    <xdr:to>
      <xdr:col>81</xdr:col>
      <xdr:colOff>101600</xdr:colOff>
      <xdr:row>99</xdr:row>
      <xdr:rowOff>10579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1706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7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102693</xdr:rowOff>
    </xdr:from>
    <xdr:to>
      <xdr:col>76</xdr:col>
      <xdr:colOff>165100</xdr:colOff>
      <xdr:row>99</xdr:row>
      <xdr:rowOff>32843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23970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9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136092</xdr:rowOff>
    </xdr:from>
    <xdr:to>
      <xdr:col>72</xdr:col>
      <xdr:colOff>38100</xdr:colOff>
      <xdr:row>99</xdr:row>
      <xdr:rowOff>66242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57369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3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137846</xdr:rowOff>
    </xdr:from>
    <xdr:to>
      <xdr:col>67</xdr:col>
      <xdr:colOff>101600</xdr:colOff>
      <xdr:row>99</xdr:row>
      <xdr:rowOff>67996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3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59123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3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96266</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2816"/>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96266</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782816"/>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97409</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3959"/>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45466</xdr:rowOff>
    </xdr:from>
    <xdr:to>
      <xdr:col>112</xdr:col>
      <xdr:colOff>38100</xdr:colOff>
      <xdr:row>39</xdr:row>
      <xdr:rowOff>147066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138193</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66333" y="6824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46609</xdr:rowOff>
    </xdr:from>
    <xdr:to>
      <xdr:col>98</xdr:col>
      <xdr:colOff>38100</xdr:colOff>
      <xdr:row>39</xdr:row>
      <xdr:rowOff>148209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139336</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5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34811</xdr:rowOff>
    </xdr:from>
    <xdr:to>
      <xdr:col>116</xdr:col>
      <xdr:colOff>63500</xdr:colOff>
      <xdr:row>59</xdr:row>
      <xdr:rowOff>35458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50361"/>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34010</xdr:rowOff>
    </xdr:from>
    <xdr:to>
      <xdr:col>111</xdr:col>
      <xdr:colOff>177800</xdr:colOff>
      <xdr:row>59</xdr:row>
      <xdr:rowOff>34811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49560"/>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34010</xdr:rowOff>
    </xdr:from>
    <xdr:to>
      <xdr:col>107</xdr:col>
      <xdr:colOff>50800</xdr:colOff>
      <xdr:row>59</xdr:row>
      <xdr:rowOff>34392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4956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34392</xdr:rowOff>
    </xdr:from>
    <xdr:to>
      <xdr:col>102</xdr:col>
      <xdr:colOff>114300</xdr:colOff>
      <xdr:row>59</xdr:row>
      <xdr:rowOff>37173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49942"/>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156108</xdr:rowOff>
    </xdr:from>
    <xdr:to>
      <xdr:col>116</xdr:col>
      <xdr:colOff>114300</xdr:colOff>
      <xdr:row>59</xdr:row>
      <xdr:rowOff>86258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71035</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1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155461</xdr:rowOff>
    </xdr:from>
    <xdr:to>
      <xdr:col>112</xdr:col>
      <xdr:colOff>38100</xdr:colOff>
      <xdr:row>59</xdr:row>
      <xdr:rowOff>85611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76738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192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154660</xdr:rowOff>
    </xdr:from>
    <xdr:to>
      <xdr:col>107</xdr:col>
      <xdr:colOff>101600</xdr:colOff>
      <xdr:row>59</xdr:row>
      <xdr:rowOff>84810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75937</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19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155042</xdr:rowOff>
    </xdr:from>
    <xdr:to>
      <xdr:col>102</xdr:col>
      <xdr:colOff>165100</xdr:colOff>
      <xdr:row>59</xdr:row>
      <xdr:rowOff>85192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76319</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19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157823</xdr:rowOff>
    </xdr:from>
    <xdr:to>
      <xdr:col>98</xdr:col>
      <xdr:colOff>38100</xdr:colOff>
      <xdr:row>59</xdr:row>
      <xdr:rowOff>87973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79100</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19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120955</xdr:rowOff>
    </xdr:from>
    <xdr:to>
      <xdr:col>116</xdr:col>
      <xdr:colOff>63500</xdr:colOff>
      <xdr:row>77</xdr:row>
      <xdr:rowOff>150346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32260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150346</xdr:rowOff>
    </xdr:from>
    <xdr:to>
      <xdr:col>111</xdr:col>
      <xdr:colOff>177800</xdr:colOff>
      <xdr:row>77</xdr:row>
      <xdr:rowOff>154885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351996"/>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163833</xdr:rowOff>
    </xdr:from>
    <xdr:to>
      <xdr:col>107</xdr:col>
      <xdr:colOff>50800</xdr:colOff>
      <xdr:row>77</xdr:row>
      <xdr:rowOff>154885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3194033"/>
          <a:ext cx="889000" cy="16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163833</xdr:rowOff>
    </xdr:from>
    <xdr:to>
      <xdr:col>102</xdr:col>
      <xdr:colOff>114300</xdr:colOff>
      <xdr:row>77</xdr:row>
      <xdr:rowOff>18314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194033"/>
          <a:ext cx="889000" cy="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70155</xdr:rowOff>
    </xdr:from>
    <xdr:to>
      <xdr:col>116</xdr:col>
      <xdr:colOff>114300</xdr:colOff>
      <xdr:row>78</xdr:row>
      <xdr:rowOff>305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2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48582</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25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99546</xdr:rowOff>
    </xdr:from>
    <xdr:to>
      <xdr:col>112</xdr:col>
      <xdr:colOff>38100</xdr:colOff>
      <xdr:row>78</xdr:row>
      <xdr:rowOff>29696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3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20823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3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104085</xdr:rowOff>
    </xdr:from>
    <xdr:to>
      <xdr:col>107</xdr:col>
      <xdr:colOff>101600</xdr:colOff>
      <xdr:row>78</xdr:row>
      <xdr:rowOff>34235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3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25362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3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113033</xdr:rowOff>
    </xdr:from>
    <xdr:to>
      <xdr:col>102</xdr:col>
      <xdr:colOff>165100</xdr:colOff>
      <xdr:row>77</xdr:row>
      <xdr:rowOff>43183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14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34310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2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138964</xdr:rowOff>
    </xdr:from>
    <xdr:to>
      <xdr:col>98</xdr:col>
      <xdr:colOff>38100</xdr:colOff>
      <xdr:row>77</xdr:row>
      <xdr:rowOff>69114</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1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60241</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2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年度の歳出決算総額は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市民一人当たり</a:t>
          </a:r>
          <a:r>
            <a:rPr lang="en-US" altLang="ja-JP" sz="1100">
              <a:solidFill>
                <a:schemeClr val="dk1"/>
              </a:solidFill>
              <a:effectLst/>
              <a:latin typeface="+mn-lt"/>
              <a:ea typeface="+mn-ea"/>
              <a:cs typeface="+mn-cs"/>
            </a:rPr>
            <a:t>385,844</a:t>
          </a:r>
          <a:r>
            <a:rPr lang="ja-JP" altLang="ja-JP" sz="1100">
              <a:solidFill>
                <a:schemeClr val="dk1"/>
              </a:solidFill>
              <a:effectLst/>
              <a:latin typeface="+mn-lt"/>
              <a:ea typeface="+mn-ea"/>
              <a:cs typeface="+mn-cs"/>
            </a:rPr>
            <a:t>円であり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10,789</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a:t>
          </a:r>
          <a:r>
            <a:rPr lang="ja-JP" altLang="en-US" sz="1100">
              <a:solidFill>
                <a:schemeClr val="dk1"/>
              </a:solidFill>
              <a:effectLst/>
              <a:latin typeface="+mn-lt"/>
              <a:ea typeface="+mn-ea"/>
              <a:cs typeface="+mn-cs"/>
            </a:rPr>
            <a:t>いるが、補助費等</a:t>
          </a:r>
          <a:r>
            <a:rPr lang="ja-JP" altLang="ja-JP" sz="1100">
              <a:solidFill>
                <a:schemeClr val="dk1"/>
              </a:solidFill>
              <a:effectLst/>
              <a:latin typeface="+mn-lt"/>
              <a:ea typeface="+mn-ea"/>
              <a:cs typeface="+mn-cs"/>
            </a:rPr>
            <a:t>を除き類似団体平均より各歳出とも下回って</a:t>
          </a:r>
          <a:r>
            <a:rPr lang="ja-JP" altLang="en-US" sz="1100">
              <a:solidFill>
                <a:schemeClr val="dk1"/>
              </a:solidFill>
              <a:effectLst/>
              <a:latin typeface="+mn-lt"/>
              <a:ea typeface="+mn-ea"/>
              <a:cs typeface="+mn-cs"/>
            </a:rPr>
            <a:t>おり、効率的に執行していると言える。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主な構成項目である扶助費は</a:t>
          </a:r>
          <a:r>
            <a:rPr lang="ja-JP" altLang="en-US" sz="1100">
              <a:solidFill>
                <a:schemeClr val="dk1"/>
              </a:solidFill>
              <a:effectLst/>
              <a:latin typeface="+mn-lt"/>
              <a:ea typeface="+mn-ea"/>
              <a:cs typeface="+mn-cs"/>
            </a:rPr>
            <a:t>、</a:t>
          </a:r>
          <a:r>
            <a:rPr lang="ja-JP" altLang="en-US" sz="1100" b="0" i="0" u="none" strike="noStrike" baseline="0">
              <a:solidFill>
                <a:schemeClr val="dk1"/>
              </a:solidFill>
              <a:latin typeface="+mn-lt"/>
              <a:ea typeface="+mn-ea"/>
              <a:cs typeface="+mn-cs"/>
            </a:rPr>
            <a:t>新型コロナウイルス感染症対策として実施した各種給付金の規模縮小により、減となった。</a:t>
          </a:r>
          <a:r>
            <a:rPr lang="ja-JP" altLang="en-US" sz="1100">
              <a:solidFill>
                <a:schemeClr val="dk1"/>
              </a:solidFill>
              <a:effectLst/>
              <a:latin typeface="+mn-lt"/>
              <a:ea typeface="+mn-ea"/>
              <a:cs typeface="+mn-cs"/>
            </a:rPr>
            <a:t>人件費は</a:t>
          </a:r>
          <a:r>
            <a:rPr lang="ja-JP" altLang="en-US" sz="1100" b="0" i="0" u="none" strike="noStrike" baseline="0">
              <a:solidFill>
                <a:schemeClr val="dk1"/>
              </a:solidFill>
              <a:latin typeface="+mn-lt"/>
              <a:ea typeface="+mn-ea"/>
              <a:cs typeface="+mn-cs"/>
            </a:rPr>
            <a:t>令和</a:t>
          </a:r>
          <a:r>
            <a:rPr lang="en-US" altLang="ja-JP" sz="1100" b="0" i="0" u="none" strike="noStrike" baseline="0">
              <a:solidFill>
                <a:schemeClr val="dk1"/>
              </a:solidFill>
              <a:latin typeface="+mn-lt"/>
              <a:ea typeface="+mn-ea"/>
              <a:cs typeface="+mn-cs"/>
            </a:rPr>
            <a:t>3</a:t>
          </a:r>
          <a:r>
            <a:rPr lang="ja-JP" altLang="en-US" sz="1100" b="0" i="0" u="none" strike="noStrike" baseline="0">
              <a:solidFill>
                <a:schemeClr val="dk1"/>
              </a:solidFill>
              <a:latin typeface="+mn-lt"/>
              <a:ea typeface="+mn-ea"/>
              <a:cs typeface="+mn-cs"/>
            </a:rPr>
            <a:t>年</a:t>
          </a:r>
          <a:r>
            <a:rPr lang="en-US" altLang="ja-JP" sz="1100" b="0" i="0" u="none" strike="noStrike" baseline="0">
              <a:solidFill>
                <a:schemeClr val="dk1"/>
              </a:solidFill>
              <a:latin typeface="+mn-lt"/>
              <a:ea typeface="+mn-ea"/>
              <a:cs typeface="+mn-cs"/>
            </a:rPr>
            <a:t>12</a:t>
          </a:r>
          <a:r>
            <a:rPr lang="ja-JP" altLang="en-US" sz="1100" b="0" i="0" u="none" strike="noStrike" baseline="0">
              <a:solidFill>
                <a:schemeClr val="dk1"/>
              </a:solidFill>
              <a:latin typeface="+mn-lt"/>
              <a:ea typeface="+mn-ea"/>
              <a:cs typeface="+mn-cs"/>
            </a:rPr>
            <a:t>月期末手当引下げ相当分を、令和</a:t>
          </a:r>
          <a:r>
            <a:rPr lang="en-US" altLang="ja-JP" sz="1100" b="0" i="0" u="none" strike="noStrike" baseline="0">
              <a:solidFill>
                <a:schemeClr val="dk1"/>
              </a:solidFill>
              <a:latin typeface="+mn-lt"/>
              <a:ea typeface="+mn-ea"/>
              <a:cs typeface="+mn-cs"/>
            </a:rPr>
            <a:t>4</a:t>
          </a:r>
          <a:r>
            <a:rPr lang="ja-JP" altLang="en-US" sz="1100" b="0" i="0" u="none" strike="noStrike" baseline="0">
              <a:solidFill>
                <a:schemeClr val="dk1"/>
              </a:solidFill>
              <a:latin typeface="+mn-lt"/>
              <a:ea typeface="+mn-ea"/>
              <a:cs typeface="+mn-cs"/>
            </a:rPr>
            <a:t>年</a:t>
          </a:r>
          <a:r>
            <a:rPr lang="en-US" altLang="ja-JP" sz="1100" b="0" i="0" u="none" strike="noStrike" baseline="0">
              <a:solidFill>
                <a:schemeClr val="dk1"/>
              </a:solidFill>
              <a:latin typeface="+mn-lt"/>
              <a:ea typeface="+mn-ea"/>
              <a:cs typeface="+mn-cs"/>
            </a:rPr>
            <a:t>6</a:t>
          </a:r>
          <a:r>
            <a:rPr lang="ja-JP" altLang="en-US" sz="1100" b="0" i="0" u="none" strike="noStrike" baseline="0">
              <a:solidFill>
                <a:schemeClr val="dk1"/>
              </a:solidFill>
              <a:latin typeface="+mn-lt"/>
              <a:ea typeface="+mn-ea"/>
              <a:cs typeface="+mn-cs"/>
            </a:rPr>
            <a:t>月期末手当にて調整したため、減少した。補助費等は、</a:t>
          </a: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年度の新型コロナウイルス感染症対策などに係る国県支出金の超過交付分</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3,200</a:t>
          </a:r>
          <a:r>
            <a:rPr lang="ja-JP" altLang="ja-JP" sz="1100" b="0" i="0" baseline="0">
              <a:solidFill>
                <a:schemeClr val="dk1"/>
              </a:solidFill>
              <a:effectLst/>
              <a:latin typeface="+mn-lt"/>
              <a:ea typeface="+mn-ea"/>
              <a:cs typeface="+mn-cs"/>
            </a:rPr>
            <a:t>万円を返還したことにより、歳出決算額が増加したことで</a:t>
          </a:r>
          <a:r>
            <a:rPr kumimoji="1" lang="ja-JP" altLang="ja-JP" sz="1100">
              <a:solidFill>
                <a:schemeClr val="dk1"/>
              </a:solidFill>
              <a:effectLst/>
              <a:latin typeface="+mn-lt"/>
              <a:ea typeface="+mn-ea"/>
              <a:cs typeface="+mn-cs"/>
            </a:rPr>
            <a:t>前年度により</a:t>
          </a:r>
          <a:r>
            <a:rPr kumimoji="1" lang="en-US" altLang="ja-JP" sz="1100">
              <a:solidFill>
                <a:schemeClr val="dk1"/>
              </a:solidFill>
              <a:effectLst/>
              <a:latin typeface="+mn-lt"/>
              <a:ea typeface="+mn-ea"/>
              <a:cs typeface="+mn-cs"/>
            </a:rPr>
            <a:t>13,879</a:t>
          </a:r>
          <a:r>
            <a:rPr kumimoji="1" lang="ja-JP" altLang="en-US" sz="1100">
              <a:solidFill>
                <a:schemeClr val="dk1"/>
              </a:solidFill>
              <a:effectLst/>
              <a:latin typeface="+mn-lt"/>
              <a:ea typeface="+mn-ea"/>
              <a:cs typeface="+mn-cs"/>
            </a:rPr>
            <a:t>円増加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類似団体平均を上回る水準となった。</a:t>
          </a:r>
          <a:r>
            <a:rPr kumimoji="1" lang="ja-JP" altLang="en-US" sz="1100">
              <a:solidFill>
                <a:schemeClr val="dk1"/>
              </a:solidFill>
              <a:effectLst/>
              <a:latin typeface="+mn-lt"/>
              <a:ea typeface="+mn-ea"/>
              <a:cs typeface="+mn-cs"/>
            </a:rPr>
            <a:t>積立金については、</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年度以降</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類似団体平均から大きく下回る状況が続いている一方</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年度は令和</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年度決算剰余金や土地売払収入を原資に積立てを行ったことから、前年度より</a:t>
          </a:r>
          <a:r>
            <a:rPr lang="en-US" altLang="ja-JP" sz="1100">
              <a:solidFill>
                <a:schemeClr val="dk1"/>
              </a:solidFill>
              <a:effectLst/>
              <a:latin typeface="+mn-lt"/>
              <a:ea typeface="+mn-ea"/>
              <a:cs typeface="+mn-cs"/>
            </a:rPr>
            <a:t>8,233</a:t>
          </a:r>
          <a:r>
            <a:rPr lang="ja-JP" altLang="en-US" sz="1100">
              <a:solidFill>
                <a:schemeClr val="dk1"/>
              </a:solidFill>
              <a:effectLst/>
              <a:latin typeface="+mn-lt"/>
              <a:ea typeface="+mn-ea"/>
              <a:cs typeface="+mn-cs"/>
            </a:rPr>
            <a:t>円増加し、積立金残高比率も</a:t>
          </a:r>
          <a:r>
            <a:rPr lang="ja-JP" altLang="ja-JP" sz="1100">
              <a:solidFill>
                <a:schemeClr val="dk1"/>
              </a:solidFill>
              <a:effectLst/>
              <a:latin typeface="+mn-lt"/>
              <a:ea typeface="+mn-ea"/>
              <a:cs typeface="+mn-cs"/>
            </a:rPr>
            <a:t>市条例に定める</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％を上回る</a:t>
          </a:r>
          <a:r>
            <a:rPr lang="en-US" altLang="ja-JP" sz="1100">
              <a:solidFill>
                <a:schemeClr val="dk1"/>
              </a:solidFill>
              <a:effectLst/>
              <a:latin typeface="+mn-lt"/>
              <a:ea typeface="+mn-ea"/>
              <a:cs typeface="+mn-cs"/>
            </a:rPr>
            <a:t>42.8</a:t>
          </a:r>
          <a:r>
            <a:rPr lang="ja-JP" altLang="ja-JP" sz="1100">
              <a:solidFill>
                <a:schemeClr val="dk1"/>
              </a:solidFill>
              <a:effectLst/>
              <a:latin typeface="+mn-lt"/>
              <a:ea typeface="+mn-ea"/>
              <a:cs typeface="+mn-cs"/>
            </a:rPr>
            <a:t>％とな</a:t>
          </a:r>
          <a:r>
            <a:rPr lang="ja-JP" altLang="en-US" sz="1100">
              <a:solidFill>
                <a:schemeClr val="dk1"/>
              </a:solidFill>
              <a:effectLst/>
              <a:latin typeface="+mn-lt"/>
              <a:ea typeface="+mn-ea"/>
              <a:cs typeface="+mn-cs"/>
            </a:rPr>
            <a:t>った。普通建設事業費（うち更新整備）については、前年度より</a:t>
          </a:r>
          <a:r>
            <a:rPr lang="en-US" altLang="ja-JP" sz="1100">
              <a:solidFill>
                <a:schemeClr val="dk1"/>
              </a:solidFill>
              <a:effectLst/>
              <a:latin typeface="+mn-lt"/>
              <a:ea typeface="+mn-ea"/>
              <a:cs typeface="+mn-cs"/>
            </a:rPr>
            <a:t>8,112</a:t>
          </a:r>
          <a:r>
            <a:rPr lang="ja-JP" altLang="en-US" sz="1100">
              <a:solidFill>
                <a:schemeClr val="dk1"/>
              </a:solidFill>
              <a:effectLst/>
              <a:latin typeface="+mn-lt"/>
              <a:ea typeface="+mn-ea"/>
              <a:cs typeface="+mn-cs"/>
            </a:rPr>
            <a:t>円増加しており、今後も</a:t>
          </a:r>
          <a:r>
            <a:rPr lang="ja-JP" altLang="en-US" sz="1100" b="0" i="0" u="none" strike="noStrike" baseline="0">
              <a:solidFill>
                <a:schemeClr val="dk1"/>
              </a:solidFill>
              <a:effectLst/>
              <a:latin typeface="+mn-lt"/>
              <a:ea typeface="+mn-ea"/>
              <a:cs typeface="+mn-cs"/>
            </a:rPr>
            <a:t>、</a:t>
          </a:r>
          <a:r>
            <a:rPr lang="ja-JP" altLang="en-US" sz="1100" b="0" i="0" u="none" strike="noStrike" baseline="0">
              <a:solidFill>
                <a:schemeClr val="dk1"/>
              </a:solidFill>
              <a:latin typeface="+mn-lt"/>
              <a:ea typeface="+mn-ea"/>
              <a:cs typeface="+mn-cs"/>
            </a:rPr>
            <a:t>施設の老朽化に伴う公共施設更新の財政需要が予測され、将来世代に過度の負担を強いることがないよう、公共資産等の形成と地方債現在高等の双方に留意しながら事業を進めていく。</a:t>
          </a:r>
          <a:r>
            <a:rPr lang="ja-JP" altLang="ja-JP" sz="1100">
              <a:solidFill>
                <a:schemeClr val="dk1"/>
              </a:solidFill>
              <a:effectLst/>
              <a:latin typeface="+mn-lt"/>
              <a:ea typeface="+mn-ea"/>
              <a:cs typeface="+mn-cs"/>
            </a:rPr>
            <a:t>公債費は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年度以降の地方債借入における据置期間の見直しに伴う元金償還開始時期の重複がピークを過ぎたことで減少に転じてはいるものの</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新規投資事業の総量・年度間調整を行い</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新規借入額が起債償還額を超過しないよう</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適正な管理に努めていく。</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75,813
73,338
78.59
31,224,289
29,252,004
1,784,471
15,815,515
21,962,939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37744</xdr:rowOff>
    </xdr:from>
    <xdr:to>
      <xdr:col>24</xdr:col>
      <xdr:colOff>63500</xdr:colOff>
      <xdr:row>36</xdr:row>
      <xdr:rowOff>66548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09944"/>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16713</xdr:rowOff>
    </xdr:from>
    <xdr:to>
      <xdr:col>19</xdr:col>
      <xdr:colOff>177800</xdr:colOff>
      <xdr:row>36</xdr:row>
      <xdr:rowOff>37744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88913"/>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16713</xdr:rowOff>
    </xdr:from>
    <xdr:to>
      <xdr:col>15</xdr:col>
      <xdr:colOff>50800</xdr:colOff>
      <xdr:row>36</xdr:row>
      <xdr:rowOff>62890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8891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48717</xdr:rowOff>
    </xdr:from>
    <xdr:to>
      <xdr:col>10</xdr:col>
      <xdr:colOff>114300</xdr:colOff>
      <xdr:row>36</xdr:row>
      <xdr:rowOff>62890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2091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15748</xdr:rowOff>
    </xdr:from>
    <xdr:to>
      <xdr:col>24</xdr:col>
      <xdr:colOff>114300</xdr:colOff>
      <xdr:row>36</xdr:row>
      <xdr:rowOff>117348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165625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158394</xdr:rowOff>
    </xdr:from>
    <xdr:to>
      <xdr:col>20</xdr:col>
      <xdr:colOff>38100</xdr:colOff>
      <xdr:row>36</xdr:row>
      <xdr:rowOff>88544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79671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5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137363</xdr:rowOff>
    </xdr:from>
    <xdr:to>
      <xdr:col>15</xdr:col>
      <xdr:colOff>101600</xdr:colOff>
      <xdr:row>36</xdr:row>
      <xdr:rowOff>67513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58640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12090</xdr:rowOff>
    </xdr:from>
    <xdr:to>
      <xdr:col>10</xdr:col>
      <xdr:colOff>165100</xdr:colOff>
      <xdr:row>36</xdr:row>
      <xdr:rowOff>113690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169367</xdr:rowOff>
    </xdr:from>
    <xdr:to>
      <xdr:col>6</xdr:col>
      <xdr:colOff>38100</xdr:colOff>
      <xdr:row>36</xdr:row>
      <xdr:rowOff>99517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90644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139753</xdr:rowOff>
    </xdr:from>
    <xdr:to>
      <xdr:col>24</xdr:col>
      <xdr:colOff>63500</xdr:colOff>
      <xdr:row>56</xdr:row>
      <xdr:rowOff>164732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40953"/>
          <a:ext cx="838200" cy="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84737</xdr:rowOff>
    </xdr:from>
    <xdr:to>
      <xdr:col>19</xdr:col>
      <xdr:colOff>177800</xdr:colOff>
      <xdr:row>56</xdr:row>
      <xdr:rowOff>164732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00137"/>
          <a:ext cx="889000" cy="76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84737</xdr:rowOff>
    </xdr:from>
    <xdr:to>
      <xdr:col>15</xdr:col>
      <xdr:colOff>50800</xdr:colOff>
      <xdr:row>56</xdr:row>
      <xdr:rowOff>170988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00137"/>
          <a:ext cx="889000" cy="77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170988</xdr:rowOff>
    </xdr:from>
    <xdr:to>
      <xdr:col>10</xdr:col>
      <xdr:colOff>114300</xdr:colOff>
      <xdr:row>57</xdr:row>
      <xdr:rowOff>40404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72188"/>
          <a:ext cx="889000" cy="4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88953</xdr:rowOff>
    </xdr:from>
    <xdr:to>
      <xdr:col>24</xdr:col>
      <xdr:colOff>114300</xdr:colOff>
      <xdr:row>57</xdr:row>
      <xdr:rowOff>19103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9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67380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6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113932</xdr:rowOff>
    </xdr:from>
    <xdr:to>
      <xdr:col>20</xdr:col>
      <xdr:colOff>38100</xdr:colOff>
      <xdr:row>57</xdr:row>
      <xdr:rowOff>44082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35209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0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33937</xdr:rowOff>
    </xdr:from>
    <xdr:to>
      <xdr:col>15</xdr:col>
      <xdr:colOff>101600</xdr:colOff>
      <xdr:row>52</xdr:row>
      <xdr:rowOff>135537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4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126664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4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120188</xdr:rowOff>
    </xdr:from>
    <xdr:to>
      <xdr:col>10</xdr:col>
      <xdr:colOff>165100</xdr:colOff>
      <xdr:row>57</xdr:row>
      <xdr:rowOff>50338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2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66865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9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161054</xdr:rowOff>
    </xdr:from>
    <xdr:to>
      <xdr:col>6</xdr:col>
      <xdr:colOff>38100</xdr:colOff>
      <xdr:row>57</xdr:row>
      <xdr:rowOff>91204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82331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149416</xdr:rowOff>
    </xdr:from>
    <xdr:to>
      <xdr:col>24</xdr:col>
      <xdr:colOff>63500</xdr:colOff>
      <xdr:row>76</xdr:row>
      <xdr:rowOff>170507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79616"/>
          <a:ext cx="838200" cy="2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149416</xdr:rowOff>
    </xdr:from>
    <xdr:to>
      <xdr:col>19</xdr:col>
      <xdr:colOff>177800</xdr:colOff>
      <xdr:row>77</xdr:row>
      <xdr:rowOff>162392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79616"/>
          <a:ext cx="889000" cy="18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162392</xdr:rowOff>
    </xdr:from>
    <xdr:to>
      <xdr:col>15</xdr:col>
      <xdr:colOff>50800</xdr:colOff>
      <xdr:row>78</xdr:row>
      <xdr:rowOff>41883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64042"/>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41883</xdr:rowOff>
    </xdr:from>
    <xdr:to>
      <xdr:col>10</xdr:col>
      <xdr:colOff>114300</xdr:colOff>
      <xdr:row>78</xdr:row>
      <xdr:rowOff>64216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14983"/>
          <a:ext cx="889000" cy="2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119707</xdr:rowOff>
    </xdr:from>
    <xdr:to>
      <xdr:col>24</xdr:col>
      <xdr:colOff>114300</xdr:colOff>
      <xdr:row>77</xdr:row>
      <xdr:rowOff>49857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98134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2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98616</xdr:rowOff>
    </xdr:from>
    <xdr:to>
      <xdr:col>20</xdr:col>
      <xdr:colOff>38100</xdr:colOff>
      <xdr:row>77</xdr:row>
      <xdr:rowOff>28766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19893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2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111592</xdr:rowOff>
    </xdr:from>
    <xdr:to>
      <xdr:col>15</xdr:col>
      <xdr:colOff>101600</xdr:colOff>
      <xdr:row>78</xdr:row>
      <xdr:rowOff>41742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32869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0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162533</xdr:rowOff>
    </xdr:from>
    <xdr:to>
      <xdr:col>10</xdr:col>
      <xdr:colOff>165100</xdr:colOff>
      <xdr:row>78</xdr:row>
      <xdr:rowOff>92683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6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83810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13416</xdr:rowOff>
    </xdr:from>
    <xdr:to>
      <xdr:col>6</xdr:col>
      <xdr:colOff>38100</xdr:colOff>
      <xdr:row>78</xdr:row>
      <xdr:rowOff>115016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106143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7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12860</xdr:rowOff>
    </xdr:from>
    <xdr:to>
      <xdr:col>24</xdr:col>
      <xdr:colOff>63500</xdr:colOff>
      <xdr:row>99</xdr:row>
      <xdr:rowOff>37374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86410"/>
          <a:ext cx="838200" cy="2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37374</xdr:rowOff>
    </xdr:from>
    <xdr:to>
      <xdr:col>19</xdr:col>
      <xdr:colOff>177800</xdr:colOff>
      <xdr:row>99</xdr:row>
      <xdr:rowOff>59951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10924"/>
          <a:ext cx="8890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59951</xdr:rowOff>
    </xdr:from>
    <xdr:to>
      <xdr:col>15</xdr:col>
      <xdr:colOff>50800</xdr:colOff>
      <xdr:row>99</xdr:row>
      <xdr:rowOff>156431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33501"/>
          <a:ext cx="889000" cy="9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152468</xdr:rowOff>
    </xdr:from>
    <xdr:to>
      <xdr:col>10</xdr:col>
      <xdr:colOff>114300</xdr:colOff>
      <xdr:row>99</xdr:row>
      <xdr:rowOff>156431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126018"/>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133510</xdr:rowOff>
    </xdr:from>
    <xdr:to>
      <xdr:col>24</xdr:col>
      <xdr:colOff>114300</xdr:colOff>
      <xdr:row>99</xdr:row>
      <xdr:rowOff>63660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111937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1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158024</xdr:rowOff>
    </xdr:from>
    <xdr:to>
      <xdr:col>20</xdr:col>
      <xdr:colOff>38100</xdr:colOff>
      <xdr:row>99</xdr:row>
      <xdr:rowOff>88174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79301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5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9151</xdr:rowOff>
    </xdr:from>
    <xdr:to>
      <xdr:col>15</xdr:col>
      <xdr:colOff>101600</xdr:colOff>
      <xdr:row>99</xdr:row>
      <xdr:rowOff>110751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101878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7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105631</xdr:rowOff>
    </xdr:from>
    <xdr:to>
      <xdr:col>10</xdr:col>
      <xdr:colOff>165100</xdr:colOff>
      <xdr:row>100</xdr:row>
      <xdr:rowOff>35781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26908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7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101668</xdr:rowOff>
    </xdr:from>
    <xdr:to>
      <xdr:col>6</xdr:col>
      <xdr:colOff>38100</xdr:colOff>
      <xdr:row>100</xdr:row>
      <xdr:rowOff>31818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22945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6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104267</xdr:rowOff>
    </xdr:from>
    <xdr:to>
      <xdr:col>55</xdr:col>
      <xdr:colOff>0</xdr:colOff>
      <xdr:row>38</xdr:row>
      <xdr:rowOff>133985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19367"/>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104267</xdr:rowOff>
    </xdr:from>
    <xdr:to>
      <xdr:col>50</xdr:col>
      <xdr:colOff>114300</xdr:colOff>
      <xdr:row>38</xdr:row>
      <xdr:rowOff>148844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19367"/>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105791</xdr:rowOff>
    </xdr:from>
    <xdr:to>
      <xdr:col>45</xdr:col>
      <xdr:colOff>177800</xdr:colOff>
      <xdr:row>38</xdr:row>
      <xdr:rowOff>148844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20891"/>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105791</xdr:rowOff>
    </xdr:from>
    <xdr:to>
      <xdr:col>41</xdr:col>
      <xdr:colOff>50800</xdr:colOff>
      <xdr:row>38</xdr:row>
      <xdr:rowOff>152654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20891"/>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83185</xdr:rowOff>
    </xdr:from>
    <xdr:to>
      <xdr:col>55</xdr:col>
      <xdr:colOff>50800</xdr:colOff>
      <xdr:row>39</xdr:row>
      <xdr:rowOff>13335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169562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3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53467</xdr:rowOff>
    </xdr:from>
    <xdr:to>
      <xdr:col>50</xdr:col>
      <xdr:colOff>165100</xdr:colOff>
      <xdr:row>38</xdr:row>
      <xdr:rowOff>155067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146194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98044</xdr:rowOff>
    </xdr:from>
    <xdr:to>
      <xdr:col>46</xdr:col>
      <xdr:colOff>38100</xdr:colOff>
      <xdr:row>39</xdr:row>
      <xdr:rowOff>28194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19321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54991</xdr:rowOff>
    </xdr:from>
    <xdr:to>
      <xdr:col>41</xdr:col>
      <xdr:colOff>101600</xdr:colOff>
      <xdr:row>38</xdr:row>
      <xdr:rowOff>156591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147718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101854</xdr:rowOff>
    </xdr:from>
    <xdr:to>
      <xdr:col>36</xdr:col>
      <xdr:colOff>165100</xdr:colOff>
      <xdr:row>39</xdr:row>
      <xdr:rowOff>32004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23131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100019</xdr:rowOff>
    </xdr:from>
    <xdr:to>
      <xdr:col>55</xdr:col>
      <xdr:colOff>0</xdr:colOff>
      <xdr:row>58</xdr:row>
      <xdr:rowOff>103639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44119"/>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96342</xdr:rowOff>
    </xdr:from>
    <xdr:to>
      <xdr:col>50</xdr:col>
      <xdr:colOff>114300</xdr:colOff>
      <xdr:row>58</xdr:row>
      <xdr:rowOff>100019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40442"/>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96342</xdr:rowOff>
    </xdr:from>
    <xdr:to>
      <xdr:col>45</xdr:col>
      <xdr:colOff>177800</xdr:colOff>
      <xdr:row>58</xdr:row>
      <xdr:rowOff>97180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4044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97180</xdr:rowOff>
    </xdr:from>
    <xdr:to>
      <xdr:col>41</xdr:col>
      <xdr:colOff>50800</xdr:colOff>
      <xdr:row>58</xdr:row>
      <xdr:rowOff>114173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41280"/>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52839</xdr:rowOff>
    </xdr:from>
    <xdr:to>
      <xdr:col>55</xdr:col>
      <xdr:colOff>50800</xdr:colOff>
      <xdr:row>58</xdr:row>
      <xdr:rowOff>154439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49219</xdr:rowOff>
    </xdr:from>
    <xdr:to>
      <xdr:col>50</xdr:col>
      <xdr:colOff>165100</xdr:colOff>
      <xdr:row>58</xdr:row>
      <xdr:rowOff>150819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141946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8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45542</xdr:rowOff>
    </xdr:from>
    <xdr:to>
      <xdr:col>46</xdr:col>
      <xdr:colOff>38100</xdr:colOff>
      <xdr:row>58</xdr:row>
      <xdr:rowOff>147142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163669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76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46380</xdr:rowOff>
    </xdr:from>
    <xdr:to>
      <xdr:col>41</xdr:col>
      <xdr:colOff>101600</xdr:colOff>
      <xdr:row>58</xdr:row>
      <xdr:rowOff>147980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164507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97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63373</xdr:rowOff>
    </xdr:from>
    <xdr:to>
      <xdr:col>36</xdr:col>
      <xdr:colOff>165100</xdr:colOff>
      <xdr:row>58</xdr:row>
      <xdr:rowOff>164973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156100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0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26276</xdr:rowOff>
    </xdr:from>
    <xdr:to>
      <xdr:col>55</xdr:col>
      <xdr:colOff>0</xdr:colOff>
      <xdr:row>78</xdr:row>
      <xdr:rowOff>75006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99376"/>
          <a:ext cx="8382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26657</xdr:rowOff>
    </xdr:from>
    <xdr:to>
      <xdr:col>50</xdr:col>
      <xdr:colOff>114300</xdr:colOff>
      <xdr:row>78</xdr:row>
      <xdr:rowOff>75006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99757"/>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26657</xdr:rowOff>
    </xdr:from>
    <xdr:to>
      <xdr:col>45</xdr:col>
      <xdr:colOff>177800</xdr:colOff>
      <xdr:row>78</xdr:row>
      <xdr:rowOff>107468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99757"/>
          <a:ext cx="889000" cy="8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85674</xdr:rowOff>
    </xdr:from>
    <xdr:to>
      <xdr:col>41</xdr:col>
      <xdr:colOff>50800</xdr:colOff>
      <xdr:row>78</xdr:row>
      <xdr:rowOff>107468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58774"/>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146926</xdr:rowOff>
    </xdr:from>
    <xdr:to>
      <xdr:col>55</xdr:col>
      <xdr:colOff>50800</xdr:colOff>
      <xdr:row>78</xdr:row>
      <xdr:rowOff>77076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125353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24206</xdr:rowOff>
    </xdr:from>
    <xdr:to>
      <xdr:col>50</xdr:col>
      <xdr:colOff>165100</xdr:colOff>
      <xdr:row>78</xdr:row>
      <xdr:rowOff>125806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116933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147307</xdr:rowOff>
    </xdr:from>
    <xdr:to>
      <xdr:col>46</xdr:col>
      <xdr:colOff>38100</xdr:colOff>
      <xdr:row>78</xdr:row>
      <xdr:rowOff>77457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68584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4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56668</xdr:rowOff>
    </xdr:from>
    <xdr:to>
      <xdr:col>41</xdr:col>
      <xdr:colOff>101600</xdr:colOff>
      <xdr:row>78</xdr:row>
      <xdr:rowOff>158268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149395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2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34874</xdr:rowOff>
    </xdr:from>
    <xdr:to>
      <xdr:col>36</xdr:col>
      <xdr:colOff>165100</xdr:colOff>
      <xdr:row>78</xdr:row>
      <xdr:rowOff>136474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127601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0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135813</xdr:rowOff>
    </xdr:from>
    <xdr:to>
      <xdr:col>55</xdr:col>
      <xdr:colOff>0</xdr:colOff>
      <xdr:row>99</xdr:row>
      <xdr:rowOff>58319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37913"/>
          <a:ext cx="838200" cy="9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36798</xdr:rowOff>
    </xdr:from>
    <xdr:to>
      <xdr:col>50</xdr:col>
      <xdr:colOff>114300</xdr:colOff>
      <xdr:row>99</xdr:row>
      <xdr:rowOff>58319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7010348"/>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36798</xdr:rowOff>
    </xdr:from>
    <xdr:to>
      <xdr:col>45</xdr:col>
      <xdr:colOff>177800</xdr:colOff>
      <xdr:row>99</xdr:row>
      <xdr:rowOff>63658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7010348"/>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63658</xdr:rowOff>
    </xdr:from>
    <xdr:to>
      <xdr:col>41</xdr:col>
      <xdr:colOff>50800</xdr:colOff>
      <xdr:row>99</xdr:row>
      <xdr:rowOff>66108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7037208"/>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85013</xdr:rowOff>
    </xdr:from>
    <xdr:to>
      <xdr:col>55</xdr:col>
      <xdr:colOff>50800</xdr:colOff>
      <xdr:row>99</xdr:row>
      <xdr:rowOff>15163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63440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7519</xdr:rowOff>
    </xdr:from>
    <xdr:to>
      <xdr:col>50</xdr:col>
      <xdr:colOff>165100</xdr:colOff>
      <xdr:row>99</xdr:row>
      <xdr:rowOff>109119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100246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7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157448</xdr:rowOff>
    </xdr:from>
    <xdr:to>
      <xdr:col>46</xdr:col>
      <xdr:colOff>38100</xdr:colOff>
      <xdr:row>99</xdr:row>
      <xdr:rowOff>87598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78725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5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12858</xdr:rowOff>
    </xdr:from>
    <xdr:to>
      <xdr:col>41</xdr:col>
      <xdr:colOff>101600</xdr:colOff>
      <xdr:row>99</xdr:row>
      <xdr:rowOff>114458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8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105585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7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15308</xdr:rowOff>
    </xdr:from>
    <xdr:to>
      <xdr:col>36</xdr:col>
      <xdr:colOff>165100</xdr:colOff>
      <xdr:row>99</xdr:row>
      <xdr:rowOff>116908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8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108035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8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108839</xdr:rowOff>
    </xdr:from>
    <xdr:to>
      <xdr:col>85</xdr:col>
      <xdr:colOff>127000</xdr:colOff>
      <xdr:row>38</xdr:row>
      <xdr:rowOff>9444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52489"/>
          <a:ext cx="838200" cy="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148249</xdr:rowOff>
    </xdr:from>
    <xdr:to>
      <xdr:col>81</xdr:col>
      <xdr:colOff>50800</xdr:colOff>
      <xdr:row>37</xdr:row>
      <xdr:rowOff>108839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20449"/>
          <a:ext cx="889000" cy="13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148249</xdr:rowOff>
    </xdr:from>
    <xdr:to>
      <xdr:col>76</xdr:col>
      <xdr:colOff>114300</xdr:colOff>
      <xdr:row>37</xdr:row>
      <xdr:rowOff>159771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20449"/>
          <a:ext cx="889000" cy="18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159771</xdr:rowOff>
    </xdr:from>
    <xdr:to>
      <xdr:col>71</xdr:col>
      <xdr:colOff>177800</xdr:colOff>
      <xdr:row>37</xdr:row>
      <xdr:rowOff>162240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03421"/>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130094</xdr:rowOff>
    </xdr:from>
    <xdr:to>
      <xdr:col>85</xdr:col>
      <xdr:colOff>177800</xdr:colOff>
      <xdr:row>38</xdr:row>
      <xdr:rowOff>60244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7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108521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58039</xdr:rowOff>
    </xdr:from>
    <xdr:to>
      <xdr:col>81</xdr:col>
      <xdr:colOff>101600</xdr:colOff>
      <xdr:row>37</xdr:row>
      <xdr:rowOff>159639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150766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97449</xdr:rowOff>
    </xdr:from>
    <xdr:to>
      <xdr:col>76</xdr:col>
      <xdr:colOff>165100</xdr:colOff>
      <xdr:row>37</xdr:row>
      <xdr:rowOff>27599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44126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4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108971</xdr:rowOff>
    </xdr:from>
    <xdr:to>
      <xdr:col>72</xdr:col>
      <xdr:colOff>38100</xdr:colOff>
      <xdr:row>38</xdr:row>
      <xdr:rowOff>39122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526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30248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111440</xdr:rowOff>
    </xdr:from>
    <xdr:to>
      <xdr:col>67</xdr:col>
      <xdr:colOff>101600</xdr:colOff>
      <xdr:row>38</xdr:row>
      <xdr:rowOff>41590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32717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4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50356</xdr:rowOff>
    </xdr:from>
    <xdr:to>
      <xdr:col>85</xdr:col>
      <xdr:colOff>127000</xdr:colOff>
      <xdr:row>55</xdr:row>
      <xdr:rowOff>129108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480106"/>
          <a:ext cx="838200" cy="7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129108</xdr:rowOff>
    </xdr:from>
    <xdr:to>
      <xdr:col>81</xdr:col>
      <xdr:colOff>50800</xdr:colOff>
      <xdr:row>55</xdr:row>
      <xdr:rowOff>142329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558858"/>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142329</xdr:rowOff>
    </xdr:from>
    <xdr:to>
      <xdr:col>76</xdr:col>
      <xdr:colOff>114300</xdr:colOff>
      <xdr:row>56</xdr:row>
      <xdr:rowOff>103486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72079"/>
          <a:ext cx="889000" cy="13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103486</xdr:rowOff>
    </xdr:from>
    <xdr:to>
      <xdr:col>71</xdr:col>
      <xdr:colOff>177800</xdr:colOff>
      <xdr:row>56</xdr:row>
      <xdr:rowOff>170294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04686"/>
          <a:ext cx="889000" cy="6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171006</xdr:rowOff>
    </xdr:from>
    <xdr:to>
      <xdr:col>85</xdr:col>
      <xdr:colOff>177800</xdr:colOff>
      <xdr:row>55</xdr:row>
      <xdr:rowOff>101156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22433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8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78308</xdr:rowOff>
    </xdr:from>
    <xdr:to>
      <xdr:col>81</xdr:col>
      <xdr:colOff>101600</xdr:colOff>
      <xdr:row>56</xdr:row>
      <xdr:rowOff>8458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24985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8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91529</xdr:rowOff>
    </xdr:from>
    <xdr:to>
      <xdr:col>76</xdr:col>
      <xdr:colOff>165100</xdr:colOff>
      <xdr:row>56</xdr:row>
      <xdr:rowOff>21679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2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12806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52686</xdr:rowOff>
    </xdr:from>
    <xdr:to>
      <xdr:col>72</xdr:col>
      <xdr:colOff>38100</xdr:colOff>
      <xdr:row>56</xdr:row>
      <xdr:rowOff>154286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145413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119494</xdr:rowOff>
    </xdr:from>
    <xdr:to>
      <xdr:col>67</xdr:col>
      <xdr:colOff>101600</xdr:colOff>
      <xdr:row>57</xdr:row>
      <xdr:rowOff>49644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40771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139426</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139426</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12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88626</xdr:rowOff>
    </xdr:from>
    <xdr:to>
      <xdr:col>72</xdr:col>
      <xdr:colOff>38100</xdr:colOff>
      <xdr:row>79</xdr:row>
      <xdr:rowOff>18776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9903</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146659</xdr:rowOff>
    </xdr:from>
    <xdr:to>
      <xdr:col>85</xdr:col>
      <xdr:colOff>127000</xdr:colOff>
      <xdr:row>96</xdr:row>
      <xdr:rowOff>162280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605859"/>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133783</xdr:rowOff>
    </xdr:from>
    <xdr:to>
      <xdr:col>81</xdr:col>
      <xdr:colOff>50800</xdr:colOff>
      <xdr:row>96</xdr:row>
      <xdr:rowOff>146659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592983"/>
          <a:ext cx="889000" cy="1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128905</xdr:rowOff>
    </xdr:from>
    <xdr:to>
      <xdr:col>76</xdr:col>
      <xdr:colOff>114300</xdr:colOff>
      <xdr:row>96</xdr:row>
      <xdr:rowOff>133783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88105"/>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125552</xdr:rowOff>
    </xdr:from>
    <xdr:to>
      <xdr:col>71</xdr:col>
      <xdr:colOff>177800</xdr:colOff>
      <xdr:row>96</xdr:row>
      <xdr:rowOff>128905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8475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111480</xdr:rowOff>
    </xdr:from>
    <xdr:to>
      <xdr:col>85</xdr:col>
      <xdr:colOff>177800</xdr:colOff>
      <xdr:row>97</xdr:row>
      <xdr:rowOff>41630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89907</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4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95859</xdr:rowOff>
    </xdr:from>
    <xdr:to>
      <xdr:col>81</xdr:col>
      <xdr:colOff>101600</xdr:colOff>
      <xdr:row>97</xdr:row>
      <xdr:rowOff>26009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17136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82983</xdr:rowOff>
    </xdr:from>
    <xdr:to>
      <xdr:col>76</xdr:col>
      <xdr:colOff>165100</xdr:colOff>
      <xdr:row>97</xdr:row>
      <xdr:rowOff>13133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4260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78105</xdr:rowOff>
    </xdr:from>
    <xdr:to>
      <xdr:col>72</xdr:col>
      <xdr:colOff>38100</xdr:colOff>
      <xdr:row>97</xdr:row>
      <xdr:rowOff>8255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170832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74752</xdr:rowOff>
    </xdr:from>
    <xdr:to>
      <xdr:col>67</xdr:col>
      <xdr:colOff>101600</xdr:colOff>
      <xdr:row>97</xdr:row>
      <xdr:rowOff>4902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167479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2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年度の歳出決算総額は</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市民一人当たり</a:t>
          </a:r>
          <a:r>
            <a:rPr kumimoji="1" lang="en-US" altLang="ja-JP" sz="1050">
              <a:solidFill>
                <a:schemeClr val="dk1"/>
              </a:solidFill>
              <a:effectLst/>
              <a:latin typeface="+mn-lt"/>
              <a:ea typeface="+mn-ea"/>
              <a:cs typeface="+mn-cs"/>
            </a:rPr>
            <a:t>375,055</a:t>
          </a:r>
          <a:r>
            <a:rPr kumimoji="1" lang="ja-JP" altLang="ja-JP" sz="1050">
              <a:solidFill>
                <a:schemeClr val="dk1"/>
              </a:solidFill>
              <a:effectLst/>
              <a:latin typeface="+mn-lt"/>
              <a:ea typeface="+mn-ea"/>
              <a:cs typeface="+mn-cs"/>
            </a:rPr>
            <a:t>円であり</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教育費を除き類似団体平均より各歳出とも下回っている。</a:t>
          </a:r>
          <a:endParaRPr lang="ja-JP" altLang="ja-JP" sz="120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最も占める割合の高い</a:t>
          </a:r>
          <a:r>
            <a:rPr kumimoji="1" lang="ja-JP" altLang="ja-JP" sz="1050">
              <a:solidFill>
                <a:schemeClr val="dk1"/>
              </a:solidFill>
              <a:effectLst/>
              <a:latin typeface="+mn-lt"/>
              <a:ea typeface="+mn-ea"/>
              <a:cs typeface="+mn-cs"/>
            </a:rPr>
            <a:t>民生費は</a:t>
          </a:r>
          <a:r>
            <a:rPr lang="ja-JP" altLang="en-US" sz="1050" b="0" i="0" u="none" strike="noStrike" baseline="0">
              <a:solidFill>
                <a:schemeClr val="dk1"/>
              </a:solidFill>
              <a:latin typeface="+mn-lt"/>
              <a:ea typeface="+mn-ea"/>
              <a:cs typeface="+mn-cs"/>
            </a:rPr>
            <a:t>、新型コロナウイルス感染症対策として実施した各種給付金の規模縮小により</a:t>
          </a:r>
          <a:r>
            <a:rPr lang="en-US" altLang="ja-JP" sz="1050" b="0" i="0" u="none" strike="noStrike" baseline="0">
              <a:solidFill>
                <a:schemeClr val="dk1"/>
              </a:solidFill>
              <a:latin typeface="+mn-lt"/>
              <a:ea typeface="+mn-ea"/>
              <a:cs typeface="+mn-cs"/>
            </a:rPr>
            <a:t>2,768</a:t>
          </a:r>
          <a:r>
            <a:rPr lang="ja-JP" altLang="en-US" sz="1050" b="0" i="0" u="none" strike="noStrike" baseline="0">
              <a:solidFill>
                <a:schemeClr val="dk1"/>
              </a:solidFill>
              <a:latin typeface="+mn-lt"/>
              <a:ea typeface="+mn-ea"/>
              <a:cs typeface="+mn-cs"/>
            </a:rPr>
            <a:t>円の減となったが、</a:t>
          </a:r>
          <a:r>
            <a:rPr kumimoji="1" lang="ja-JP" altLang="ja-JP" sz="1050">
              <a:solidFill>
                <a:schemeClr val="dk1"/>
              </a:solidFill>
              <a:effectLst/>
              <a:latin typeface="+mn-lt"/>
              <a:ea typeface="+mn-ea"/>
              <a:cs typeface="+mn-cs"/>
            </a:rPr>
            <a:t>高齢化社会の進展</a:t>
          </a:r>
          <a:r>
            <a:rPr kumimoji="1" lang="ja-JP" altLang="en-US" sz="1050">
              <a:solidFill>
                <a:schemeClr val="dk1"/>
              </a:solidFill>
              <a:effectLst/>
              <a:latin typeface="+mn-lt"/>
              <a:ea typeface="+mn-ea"/>
              <a:cs typeface="+mn-cs"/>
            </a:rPr>
            <a:t>や現下の社会経済情勢が反映され、依然として規模は膨らんでいる。総務費は、</a:t>
          </a:r>
          <a:r>
            <a:rPr lang="ja-JP" altLang="en-US" sz="1050" b="0" i="0" u="none" strike="noStrike" baseline="0">
              <a:solidFill>
                <a:schemeClr val="dk1"/>
              </a:solidFill>
              <a:latin typeface="+mn-lt"/>
              <a:ea typeface="+mn-ea"/>
              <a:cs typeface="+mn-cs"/>
            </a:rPr>
            <a:t>本格化する大型事業への対応や物価高騰の長期化を見据え、公共施設維持整備基金や財政調整基金に積立てを行ったため、</a:t>
          </a:r>
          <a:r>
            <a:rPr kumimoji="1" lang="ja-JP" altLang="en-US" sz="1050" b="0" i="0" u="none" strike="noStrike" baseline="0">
              <a:solidFill>
                <a:schemeClr val="dk1"/>
              </a:solidFill>
              <a:effectLst/>
              <a:latin typeface="+mn-lt"/>
              <a:ea typeface="+mn-ea"/>
              <a:cs typeface="+mn-cs"/>
            </a:rPr>
            <a:t>類似団体が減少基調であるのに対し、増額決算となった。土木費は、</a:t>
          </a:r>
          <a:r>
            <a:rPr lang="ja-JP" altLang="en-US" sz="1050" b="0" i="0" u="none" strike="noStrike" baseline="0">
              <a:solidFill>
                <a:schemeClr val="dk1"/>
              </a:solidFill>
              <a:latin typeface="+mn-lt"/>
              <a:ea typeface="+mn-ea"/>
              <a:cs typeface="+mn-cs"/>
            </a:rPr>
            <a:t>佐貫</a:t>
          </a:r>
          <a:r>
            <a:rPr lang="en-US" altLang="ja-JP" sz="1050" b="0" i="0" u="none" strike="noStrike" baseline="0">
              <a:solidFill>
                <a:schemeClr val="dk1"/>
              </a:solidFill>
              <a:latin typeface="+mn-lt"/>
              <a:ea typeface="+mn-ea"/>
              <a:cs typeface="+mn-cs"/>
            </a:rPr>
            <a:t>3</a:t>
          </a:r>
          <a:r>
            <a:rPr lang="ja-JP" altLang="en-US" sz="1050" b="0" i="0" u="none" strike="noStrike" baseline="0">
              <a:solidFill>
                <a:schemeClr val="dk1"/>
              </a:solidFill>
              <a:latin typeface="+mn-lt"/>
              <a:ea typeface="+mn-ea"/>
              <a:cs typeface="+mn-cs"/>
            </a:rPr>
            <a:t>号線をはじめとした道路や、橋りょうといった都市基盤施設の整備事業の増により、類似団体の上昇幅を上回っている。衛生費においては、新型コロナウイルスワクチン接種体制確保事業の国庫支出金の返還や、出産・子育て応援交付金給付事業の開始、子宮頸がんワクチン接種の勧奨再開に伴う接種者数の増加により、決算規模は拡大しており、さらに今後は、新保健福祉施設建設事業の本格化による財政負担の増加が見込まれる。</a:t>
          </a:r>
          <a:r>
            <a:rPr kumimoji="1" lang="ja-JP" altLang="en-US" sz="1050">
              <a:solidFill>
                <a:schemeClr val="dk1"/>
              </a:solidFill>
              <a:effectLst/>
              <a:latin typeface="+mn-lt"/>
              <a:ea typeface="+mn-ea"/>
              <a:cs typeface="+mn-cs"/>
            </a:rPr>
            <a:t>類似団体平均を唯一上回っている教育費については、新学校給食センター建設事業の継続のほか、</a:t>
          </a:r>
          <a:r>
            <a:rPr lang="ja-JP" altLang="en-US" sz="1050" b="0" i="0" u="none" strike="noStrike" baseline="0">
              <a:solidFill>
                <a:schemeClr val="dk1"/>
              </a:solidFill>
              <a:latin typeface="+mn-lt"/>
              <a:ea typeface="+mn-ea"/>
              <a:cs typeface="+mn-cs"/>
            </a:rPr>
            <a:t>施設一体型小中一貫校の整備への対応のため、義務教育施設整備基金への積立てを行ったことから、前年度に引き続き、増額決算となった。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今後</a:t>
          </a:r>
          <a:r>
            <a:rPr kumimoji="1" lang="ja-JP" altLang="en-US" sz="1050">
              <a:solidFill>
                <a:schemeClr val="dk1"/>
              </a:solidFill>
              <a:effectLst/>
              <a:latin typeface="+mn-lt"/>
              <a:ea typeface="+mn-ea"/>
              <a:cs typeface="+mn-cs"/>
            </a:rPr>
            <a:t>、新保健福祉施設や市小中一貫校施設整備に伴う財政需要に加え、公共施設等の老朽化進行に伴う潜在的な財政需要が見込まれる。さらに社会保障関係経費が増加傾向にあるなかで、国の異次元の少子化対策による財政需要の拡大も予測されるため、</a:t>
          </a:r>
          <a:r>
            <a:rPr kumimoji="1" lang="ja-JP" altLang="ja-JP" sz="1050">
              <a:solidFill>
                <a:schemeClr val="dk1"/>
              </a:solidFill>
              <a:effectLst/>
              <a:latin typeface="+mn-lt"/>
              <a:ea typeface="+mn-ea"/>
              <a:cs typeface="+mn-cs"/>
            </a:rPr>
            <a:t>各費目において経費削減</a:t>
          </a:r>
          <a:r>
            <a:rPr kumimoji="1" lang="ja-JP" altLang="en-US" sz="1050">
              <a:solidFill>
                <a:schemeClr val="dk1"/>
              </a:solidFill>
              <a:effectLst/>
              <a:latin typeface="+mn-lt"/>
              <a:ea typeface="+mn-ea"/>
              <a:cs typeface="+mn-cs"/>
            </a:rPr>
            <a:t>を実施し、持続可能な財政運営に努める。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5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に</a:t>
          </a:r>
          <a:r>
            <a:rPr kumimoji="1" lang="ja-JP" altLang="ja-JP" sz="900">
              <a:solidFill>
                <a:schemeClr val="dk1"/>
              </a:solidFill>
              <a:effectLst/>
              <a:latin typeface="+mn-lt"/>
              <a:ea typeface="+mn-ea"/>
              <a:cs typeface="+mn-cs"/>
            </a:rPr>
            <a:t>新型コロナウイルス感染症対策に係る財源調整のため</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12</a:t>
          </a:r>
          <a:r>
            <a:rPr kumimoji="1" lang="ja-JP" altLang="ja-JP" sz="900">
              <a:solidFill>
                <a:schemeClr val="dk1"/>
              </a:solidFill>
              <a:effectLst/>
              <a:latin typeface="+mn-lt"/>
              <a:ea typeface="+mn-ea"/>
              <a:cs typeface="+mn-cs"/>
            </a:rPr>
            <a:t>年ぶりに取崩し</a:t>
          </a:r>
          <a:r>
            <a:rPr kumimoji="1" lang="ja-JP" altLang="en-US" sz="900">
              <a:solidFill>
                <a:schemeClr val="dk1"/>
              </a:solidFill>
              <a:effectLst/>
              <a:latin typeface="+mn-lt"/>
              <a:ea typeface="+mn-ea"/>
              <a:cs typeface="+mn-cs"/>
            </a:rPr>
            <a:t>を行って以降、</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年度ともに</a:t>
          </a:r>
          <a:r>
            <a:rPr kumimoji="1" lang="ja-JP" altLang="ja-JP" sz="900">
              <a:solidFill>
                <a:schemeClr val="dk1"/>
              </a:solidFill>
              <a:effectLst/>
              <a:latin typeface="+mn-lt"/>
              <a:ea typeface="+mn-ea"/>
              <a:cs typeface="+mn-cs"/>
            </a:rPr>
            <a:t>取崩しを回避し</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年度については、前年度決算剰余金を原資として</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億円を積立てたことから、標準財政規模比は増加となった。</a:t>
          </a:r>
          <a:endParaRPr kumimoji="1" lang="en-US" altLang="ja-JP" sz="900">
            <a:solidFill>
              <a:schemeClr val="dk1"/>
            </a:solidFill>
            <a:effectLst/>
            <a:latin typeface="+mn-lt"/>
            <a:ea typeface="+mn-ea"/>
            <a:cs typeface="+mn-cs"/>
          </a:endParaRPr>
        </a:p>
        <a:p>
          <a:pPr eaLnBrk="1" fontAlgn="auto" latinLnBrk="0" hangingPunct="1"/>
          <a:r>
            <a:rPr kumimoji="1" lang="ja-JP" altLang="en-US" sz="900">
              <a:solidFill>
                <a:schemeClr val="dk1"/>
              </a:solidFill>
              <a:effectLst/>
              <a:latin typeface="+mn-lt"/>
              <a:ea typeface="+mn-ea"/>
              <a:cs typeface="+mn-cs"/>
            </a:rPr>
            <a:t>　実質収支額について、国の財源措置等を有効に活用し、効率的な予算執行の結果、実質収支は</a:t>
          </a:r>
          <a:r>
            <a:rPr kumimoji="1" lang="en-US" altLang="ja-JP" sz="900">
              <a:solidFill>
                <a:schemeClr val="dk1"/>
              </a:solidFill>
              <a:effectLst/>
              <a:latin typeface="+mn-lt"/>
              <a:ea typeface="+mn-ea"/>
              <a:cs typeface="+mn-cs"/>
            </a:rPr>
            <a:t>17</a:t>
          </a:r>
          <a:r>
            <a:rPr kumimoji="1" lang="ja-JP" altLang="en-US" sz="900">
              <a:solidFill>
                <a:schemeClr val="dk1"/>
              </a:solidFill>
              <a:effectLst/>
              <a:latin typeface="+mn-lt"/>
              <a:ea typeface="+mn-ea"/>
              <a:cs typeface="+mn-cs"/>
            </a:rPr>
            <a:t>億</a:t>
          </a:r>
          <a:r>
            <a:rPr kumimoji="1" lang="en-US" altLang="ja-JP" sz="900">
              <a:solidFill>
                <a:schemeClr val="dk1"/>
              </a:solidFill>
              <a:effectLst/>
              <a:latin typeface="+mn-lt"/>
              <a:ea typeface="+mn-ea"/>
              <a:cs typeface="+mn-cs"/>
            </a:rPr>
            <a:t>8,447</a:t>
          </a:r>
          <a:r>
            <a:rPr kumimoji="1" lang="ja-JP" altLang="en-US" sz="900">
              <a:solidFill>
                <a:schemeClr val="dk1"/>
              </a:solidFill>
              <a:effectLst/>
              <a:latin typeface="+mn-lt"/>
              <a:ea typeface="+mn-ea"/>
              <a:cs typeface="+mn-cs"/>
            </a:rPr>
            <a:t>万円確保している。しかし、令和</a:t>
          </a:r>
          <a:r>
            <a:rPr kumimoji="1" lang="en-US" altLang="ja-JP" sz="900">
              <a:solidFill>
                <a:schemeClr val="dk1"/>
              </a:solidFill>
              <a:effectLst/>
              <a:latin typeface="+mn-lt"/>
              <a:ea typeface="+mn-ea"/>
              <a:cs typeface="+mn-cs"/>
            </a:rPr>
            <a:t>3</a:t>
          </a:r>
          <a:r>
            <a:rPr kumimoji="1" lang="ja-JP" altLang="en-US" sz="900">
              <a:solidFill>
                <a:schemeClr val="dk1"/>
              </a:solidFill>
              <a:effectLst/>
              <a:latin typeface="+mn-lt"/>
              <a:ea typeface="+mn-ea"/>
              <a:cs typeface="+mn-cs"/>
            </a:rPr>
            <a:t>年度の実質的な普通交付税が大幅増となったことの収支改善により、令和</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年度はその恩恵を受けたため、実質単年度収支としては、</a:t>
          </a:r>
          <a:r>
            <a:rPr kumimoji="1" lang="en-US" altLang="ja-JP" sz="900">
              <a:solidFill>
                <a:schemeClr val="dk1"/>
              </a:solidFill>
              <a:effectLst/>
              <a:latin typeface="+mn-lt"/>
              <a:ea typeface="+mn-ea"/>
              <a:cs typeface="+mn-cs"/>
            </a:rPr>
            <a:t>6</a:t>
          </a:r>
          <a:r>
            <a:rPr kumimoji="1" lang="ja-JP" altLang="en-US" sz="900">
              <a:solidFill>
                <a:schemeClr val="dk1"/>
              </a:solidFill>
              <a:effectLst/>
              <a:latin typeface="+mn-lt"/>
              <a:ea typeface="+mn-ea"/>
              <a:cs typeface="+mn-cs"/>
            </a:rPr>
            <a:t>億</a:t>
          </a:r>
          <a:r>
            <a:rPr kumimoji="1" lang="en-US" altLang="ja-JP" sz="900">
              <a:solidFill>
                <a:schemeClr val="dk1"/>
              </a:solidFill>
              <a:effectLst/>
              <a:latin typeface="+mn-lt"/>
              <a:ea typeface="+mn-ea"/>
              <a:cs typeface="+mn-cs"/>
            </a:rPr>
            <a:t>4,314</a:t>
          </a:r>
          <a:r>
            <a:rPr kumimoji="1" lang="ja-JP" altLang="en-US" sz="900">
              <a:solidFill>
                <a:schemeClr val="dk1"/>
              </a:solidFill>
              <a:effectLst/>
              <a:latin typeface="+mn-lt"/>
              <a:ea typeface="+mn-ea"/>
              <a:cs typeface="+mn-cs"/>
            </a:rPr>
            <a:t>万円の赤字となったため、標準財政規模比は低下した。</a:t>
          </a:r>
          <a:endParaRPr kumimoji="1" lang="en-US" altLang="ja-JP" sz="900">
            <a:solidFill>
              <a:schemeClr val="dk1"/>
            </a:solidFill>
            <a:effectLst/>
            <a:latin typeface="+mn-lt"/>
            <a:ea typeface="+mn-ea"/>
            <a:cs typeface="+mn-cs"/>
          </a:endParaRPr>
        </a:p>
        <a:p>
          <a:pPr eaLnBrk="1" fontAlgn="auto" latinLnBrk="0" hangingPunct="1"/>
          <a:r>
            <a:rPr lang="ja-JP" altLang="en-US" sz="900">
              <a:effectLst/>
            </a:rPr>
            <a:t>　今後も、市税を中心とした自主財源の確保、事業見直しによる歳出削減を徹底し、健全な財政運営、持続可能な財政構造を構築していく。</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年度までのすべての会計において黒字決算となったため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連結実質赤字比率は算出されていない。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一般会計は</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について、実質的な普通交付税の大幅減を主因として、分母となる標準財政規模が減少したことで、標準財政規模比は低下したが、国の財源措置等を有効に活用し、効率的な予算執行に努めた結果、実質収支</a:t>
          </a: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8,531</a:t>
          </a:r>
          <a:r>
            <a:rPr kumimoji="1" lang="ja-JP" altLang="en-US" sz="1100">
              <a:solidFill>
                <a:sysClr val="windowText" lastClr="000000"/>
              </a:solidFill>
              <a:effectLst/>
              <a:latin typeface="+mn-lt"/>
              <a:ea typeface="+mn-ea"/>
              <a:cs typeface="+mn-cs"/>
            </a:rPr>
            <a:t>千円を確保し、比較的堅調な決算となっている。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その他、特別会計・公営企業会計についても、前年度から大きな増減はなく、標準財政規模に対する比率は、</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％未満で推移している。今後も、独立採算の原則に基づき、保険税・料、使用料等の受益者負担の見直しを定期的に行い、国民健康保険税等の収入未済額の縮減に取組み、基準外繰出しの抑制に努めていく。</a:t>
          </a:r>
          <a:endParaRPr kumimoji="1" lang="en-US" altLang="ja-JP" sz="1100">
            <a:solidFill>
              <a:sysClr val="windowText" lastClr="00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今後、小中一貫校施設や新保健福祉施設</a:t>
          </a:r>
          <a:r>
            <a:rPr kumimoji="1" lang="ja-JP" altLang="en-US" sz="1100">
              <a:solidFill>
                <a:schemeClr val="dk1"/>
              </a:solidFill>
              <a:effectLst/>
              <a:latin typeface="+mn-lt"/>
              <a:ea typeface="+mn-ea"/>
              <a:cs typeface="+mn-cs"/>
            </a:rPr>
            <a:t>といった大型事業が控えていることを鑑み、本市の最上位計画「龍ケ崎みらい創造ビジョン</a:t>
          </a:r>
          <a:r>
            <a:rPr kumimoji="1" lang="en-US" altLang="ja-JP" sz="1100">
              <a:solidFill>
                <a:schemeClr val="dk1"/>
              </a:solidFill>
              <a:effectLst/>
              <a:latin typeface="+mn-lt"/>
              <a:ea typeface="+mn-ea"/>
              <a:cs typeface="+mn-cs"/>
            </a:rPr>
            <a:t>for2030</a:t>
          </a:r>
          <a:r>
            <a:rPr kumimoji="1" lang="ja-JP" altLang="en-US" sz="1100">
              <a:solidFill>
                <a:schemeClr val="dk1"/>
              </a:solidFill>
              <a:effectLst/>
              <a:latin typeface="+mn-lt"/>
              <a:ea typeface="+mn-ea"/>
              <a:cs typeface="+mn-cs"/>
            </a:rPr>
            <a:t>」に基づき、投資的経費等については、将来世代への過度な負担とならないよう回避するなど、世代間負担の公平性を十分見極めながら推進し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市税等の徴収強化や基金の適正管理</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適正な市債発行といった歳入確保に</a:t>
          </a:r>
          <a:r>
            <a:rPr kumimoji="1" lang="ja-JP" altLang="en-US" sz="1100">
              <a:solidFill>
                <a:sysClr val="windowText" lastClr="000000"/>
              </a:solidFill>
              <a:effectLst/>
              <a:latin typeface="+mn-lt"/>
              <a:ea typeface="+mn-ea"/>
              <a:cs typeface="+mn-cs"/>
            </a:rPr>
            <a:t>努め、健全な財政運営を図る。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実質公債費比率の分子は</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4</a:t>
          </a:r>
          <a:r>
            <a:rPr kumimoji="1" lang="ja-JP" altLang="en-US" sz="1050">
              <a:solidFill>
                <a:schemeClr val="dk1"/>
              </a:solidFill>
              <a:effectLst/>
              <a:latin typeface="+mn-lt"/>
              <a:ea typeface="+mn-ea"/>
              <a:cs typeface="+mn-cs"/>
            </a:rPr>
            <a:t>年度においても、</a:t>
          </a:r>
          <a:r>
            <a:rPr lang="ja-JP" altLang="en-US" sz="1050" b="0" i="0" u="none" strike="noStrike" baseline="0">
              <a:solidFill>
                <a:schemeClr val="dk1"/>
              </a:solidFill>
              <a:latin typeface="+mn-lt"/>
              <a:ea typeface="+mn-ea"/>
              <a:cs typeface="+mn-cs"/>
            </a:rPr>
            <a:t>既往債の償還が着実に進んでいることから、減少傾向が続いている。</a:t>
          </a:r>
          <a:endParaRPr lang="ja-JP" altLang="ja-JP" sz="120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公共下水道事業分の準元利償還金参入額が増加したことから、</a:t>
          </a:r>
          <a:r>
            <a:rPr kumimoji="1" lang="ja-JP" altLang="ja-JP" sz="1050">
              <a:solidFill>
                <a:schemeClr val="dk1"/>
              </a:solidFill>
              <a:effectLst/>
              <a:latin typeface="+mn-lt"/>
              <a:ea typeface="+mn-ea"/>
              <a:cs typeface="+mn-cs"/>
            </a:rPr>
            <a:t>公営企業債の元利償還金に対する繰入金</a:t>
          </a:r>
          <a:r>
            <a:rPr kumimoji="1" lang="ja-JP" altLang="en-US" sz="1050">
              <a:solidFill>
                <a:schemeClr val="dk1"/>
              </a:solidFill>
              <a:effectLst/>
              <a:latin typeface="+mn-lt"/>
              <a:ea typeface="+mn-ea"/>
              <a:cs typeface="+mn-cs"/>
            </a:rPr>
            <a:t>が増となった。</a:t>
          </a:r>
          <a:endParaRPr kumimoji="1" lang="en-US" altLang="ja-JP" sz="1050">
            <a:solidFill>
              <a:schemeClr val="dk1"/>
            </a:solidFill>
            <a:effectLst/>
            <a:latin typeface="+mn-lt"/>
            <a:ea typeface="+mn-ea"/>
            <a:cs typeface="+mn-cs"/>
          </a:endParaRPr>
        </a:p>
        <a:p>
          <a:r>
            <a:rPr lang="ja-JP" altLang="en-US" sz="1050">
              <a:effectLst/>
              <a:latin typeface="游ゴシック 本文"/>
            </a:rPr>
            <a:t>　今後は、</a:t>
          </a:r>
          <a:r>
            <a:rPr kumimoji="1" lang="ja-JP" altLang="ja-JP" sz="1050">
              <a:solidFill>
                <a:schemeClr val="dk1"/>
              </a:solidFill>
              <a:effectLst/>
              <a:latin typeface="+mn-lt"/>
              <a:ea typeface="+mn-ea"/>
              <a:cs typeface="+mn-cs"/>
            </a:rPr>
            <a:t>小中一貫校施設や新保健福祉施設</a:t>
          </a:r>
          <a:r>
            <a:rPr lang="ja-JP" altLang="en-US" sz="1050">
              <a:effectLst/>
              <a:latin typeface="游ゴシック 本文"/>
            </a:rPr>
            <a:t>等の地方債を活用した整備事業の本格化、さらには公共施設の老朽化に伴う改修により、市債残高・元利償還金の増加が見込まれる。そのため、公共施設の再編成により、施設の統合等を進めるほか、地方債充当事業の厳選や平準化、低利資金の有効活用等により、公債費負担、将来負担の低減に努め、持続可能な財政運営を図る。</a:t>
          </a:r>
          <a:endParaRPr lang="ja-JP" altLang="ja-JP" sz="1050">
            <a:effectLst/>
            <a:latin typeface="游ゴシック 本文"/>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満期一括償還地方債の借入を行っていないため該当なし。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公営企業債等繰入見込額</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龍ケ崎市公共下水道事業会計の償還進捗</a:t>
          </a:r>
          <a:r>
            <a:rPr kumimoji="1" lang="ja-JP" altLang="en-US" sz="1100">
              <a:solidFill>
                <a:schemeClr val="dk1"/>
              </a:solidFill>
              <a:effectLst/>
              <a:latin typeface="+mn-lt"/>
              <a:ea typeface="+mn-ea"/>
              <a:cs typeface="+mn-cs"/>
            </a:rPr>
            <a:t>により企業債残高が減少したことに伴い、一般会計からの繰入見込額が減となった。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基準財政需要額参入見込額</a:t>
          </a:r>
          <a:r>
            <a:rPr lang="ja-JP" altLang="en-US" sz="1100" b="0" i="0" baseline="0">
              <a:solidFill>
                <a:schemeClr val="dk1"/>
              </a:solidFill>
              <a:effectLst/>
              <a:latin typeface="+mn-lt"/>
              <a:ea typeface="+mn-ea"/>
              <a:cs typeface="+mn-cs"/>
            </a:rPr>
            <a:t>にかかる</a:t>
          </a:r>
          <a:r>
            <a:rPr lang="ja-JP" altLang="ja-JP" sz="1100" b="0" i="0" baseline="0">
              <a:solidFill>
                <a:schemeClr val="dk1"/>
              </a:solidFill>
              <a:effectLst/>
              <a:latin typeface="+mn-lt"/>
              <a:ea typeface="+mn-ea"/>
              <a:cs typeface="+mn-cs"/>
            </a:rPr>
            <a:t>下水道費参入見込額、公債費参入見込額</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要因が、エネルギーコスト上昇や公共施設更新に備えた積立による充当可能基金の増要因を上回り、充当可能財源等は減少した。</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結果として、将来負担額の減少幅が、充当可能財源等の減少幅を上回ったこともあり、前年同様、将来負担比率は算出されなかった。</a:t>
          </a:r>
          <a:endParaRPr lang="en-US" altLang="ja-JP" sz="1100" b="0" i="0" u="none" strike="noStrike" baseline="0">
            <a:solidFill>
              <a:schemeClr val="dk1"/>
            </a:solidFill>
            <a:latin typeface="+mn-lt"/>
            <a:ea typeface="+mn-ea"/>
            <a:cs typeface="+mn-cs"/>
          </a:endParaRPr>
        </a:p>
        <a:p>
          <a:r>
            <a:rPr kumimoji="1" lang="ja-JP" altLang="en-US" sz="1100">
              <a:solidFill>
                <a:schemeClr val="dk1"/>
              </a:solidFill>
              <a:effectLst/>
              <a:latin typeface="+mn-lt"/>
              <a:ea typeface="+mn-ea"/>
              <a:cs typeface="+mn-cs"/>
            </a:rPr>
            <a:t>　今後は、</a:t>
          </a:r>
          <a:r>
            <a:rPr kumimoji="1" lang="ja-JP" altLang="ja-JP" sz="1100">
              <a:solidFill>
                <a:schemeClr val="dk1"/>
              </a:solidFill>
              <a:effectLst/>
              <a:latin typeface="+mn-lt"/>
              <a:ea typeface="+mn-ea"/>
              <a:cs typeface="+mn-cs"/>
            </a:rPr>
            <a:t>小中一貫校施設</a:t>
          </a:r>
          <a:r>
            <a:rPr kumimoji="1" lang="ja-JP" altLang="en-US" sz="1100">
              <a:solidFill>
                <a:schemeClr val="dk1"/>
              </a:solidFill>
              <a:effectLst/>
              <a:latin typeface="+mn-lt"/>
              <a:ea typeface="+mn-ea"/>
              <a:cs typeface="+mn-cs"/>
            </a:rPr>
            <a:t>や新保健福祉施設等の地方債を活用した整備事業の本格化、さらには公共施設の老朽化に伴う改修により、地方債残高は上昇し、将来負担額の増加が見込まれる。そのため、公共施設の再編成により、施設の統合等を進める。また、税収等の歳入確保、ふるさと納税事業における更なる基金残高の増加等に努め、健全な財政運営を図る。</a:t>
          </a:r>
          <a:r>
            <a:rPr kumimoji="1" lang="en-US"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茨城県龍ケ崎市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游ゴシック 本文"/>
              <a:ea typeface="ＭＳ ゴシック" panose="020B0609070205080204" pitchFamily="49" charset="-128"/>
              <a:cs typeface="+mn-cs"/>
            </a:rPr>
            <a:t>（増減理由）</a:t>
          </a:r>
          <a:endParaRPr kumimoji="1" lang="en-US" altLang="ja-JP" sz="1100">
            <a:solidFill>
              <a:schemeClr val="dk1"/>
            </a:solidFill>
            <a:effectLst/>
            <a:latin typeface="游ゴシック 本文"/>
            <a:ea typeface="ＭＳ ゴシック" panose="020B0609070205080204" pitchFamily="49" charset="-128"/>
            <a:cs typeface="+mn-cs"/>
          </a:endParaRPr>
        </a:p>
        <a:p>
          <a:r>
            <a:rPr lang="ja-JP" altLang="en-US" sz="1000" b="0" i="0" u="none" strike="noStrike" baseline="0">
              <a:solidFill>
                <a:schemeClr val="dk1"/>
              </a:solidFill>
              <a:latin typeface="+mn-lt"/>
              <a:ea typeface="+mn-ea"/>
              <a:cs typeface="+mn-cs"/>
            </a:rPr>
            <a:t>　エネルギーコストの上昇などに伴う物価の高止まりや、今後予定している公共施設の更新に備えて、令和</a:t>
          </a:r>
          <a:r>
            <a:rPr lang="en-US" altLang="ja-JP" sz="1000" b="0" i="0" u="none" strike="noStrike" baseline="0">
              <a:solidFill>
                <a:schemeClr val="dk1"/>
              </a:solidFill>
              <a:latin typeface="+mn-lt"/>
              <a:ea typeface="+mn-ea"/>
              <a:cs typeface="+mn-cs"/>
            </a:rPr>
            <a:t>3</a:t>
          </a:r>
          <a:r>
            <a:rPr lang="ja-JP" altLang="en-US" sz="1000" b="0" i="0" u="none" strike="noStrike" baseline="0">
              <a:solidFill>
                <a:schemeClr val="dk1"/>
              </a:solidFill>
              <a:latin typeface="+mn-lt"/>
              <a:ea typeface="+mn-ea"/>
              <a:cs typeface="+mn-cs"/>
            </a:rPr>
            <a:t>年度の決算剰余金を原資として、財政調整基金</a:t>
          </a:r>
          <a:r>
            <a:rPr lang="en-US" altLang="ja-JP" sz="1000" b="0" i="0" u="none" strike="noStrike" baseline="0">
              <a:solidFill>
                <a:schemeClr val="dk1"/>
              </a:solidFill>
              <a:latin typeface="+mn-lt"/>
              <a:ea typeface="+mn-ea"/>
              <a:cs typeface="+mn-cs"/>
            </a:rPr>
            <a:t>2</a:t>
          </a:r>
          <a:r>
            <a:rPr lang="ja-JP" altLang="en-US" sz="1000" b="0" i="0" u="none" strike="noStrike" baseline="0">
              <a:solidFill>
                <a:schemeClr val="dk1"/>
              </a:solidFill>
              <a:latin typeface="+mn-lt"/>
              <a:ea typeface="+mn-ea"/>
              <a:cs typeface="+mn-cs"/>
            </a:rPr>
            <a:t>億円、公共施設維持整備基金</a:t>
          </a:r>
          <a:r>
            <a:rPr lang="en-US" altLang="ja-JP" sz="1000" b="0" i="0" u="none" strike="noStrike" baseline="0">
              <a:solidFill>
                <a:schemeClr val="dk1"/>
              </a:solidFill>
              <a:latin typeface="+mn-lt"/>
              <a:ea typeface="+mn-ea"/>
              <a:cs typeface="+mn-cs"/>
            </a:rPr>
            <a:t>2</a:t>
          </a:r>
          <a:r>
            <a:rPr lang="ja-JP" altLang="en-US" sz="1000" b="0" i="0" u="none" strike="noStrike" baseline="0">
              <a:solidFill>
                <a:schemeClr val="dk1"/>
              </a:solidFill>
              <a:latin typeface="+mn-lt"/>
              <a:ea typeface="+mn-ea"/>
              <a:cs typeface="+mn-cs"/>
            </a:rPr>
            <a:t>億</a:t>
          </a:r>
          <a:r>
            <a:rPr lang="en-US" altLang="ja-JP" sz="1000" b="0" i="0" u="none" strike="noStrike" baseline="0">
              <a:solidFill>
                <a:schemeClr val="dk1"/>
              </a:solidFill>
              <a:latin typeface="+mn-lt"/>
              <a:ea typeface="+mn-ea"/>
              <a:cs typeface="+mn-cs"/>
            </a:rPr>
            <a:t>2,500</a:t>
          </a:r>
          <a:r>
            <a:rPr lang="ja-JP" altLang="en-US" sz="1000" b="0" i="0" u="none" strike="noStrike" baseline="0">
              <a:solidFill>
                <a:schemeClr val="dk1"/>
              </a:solidFill>
              <a:latin typeface="+mn-lt"/>
              <a:ea typeface="+mn-ea"/>
              <a:cs typeface="+mn-cs"/>
            </a:rPr>
            <a:t>万円、地域振興基金</a:t>
          </a:r>
          <a:r>
            <a:rPr lang="en-US" altLang="ja-JP" sz="1000" b="0" i="0" u="none" strike="noStrike" baseline="0">
              <a:solidFill>
                <a:schemeClr val="dk1"/>
              </a:solidFill>
              <a:latin typeface="+mn-lt"/>
              <a:ea typeface="+mn-ea"/>
              <a:cs typeface="+mn-cs"/>
            </a:rPr>
            <a:t>1</a:t>
          </a:r>
          <a:r>
            <a:rPr lang="ja-JP" altLang="en-US" sz="1000" b="0" i="0" u="none" strike="noStrike" baseline="0">
              <a:solidFill>
                <a:schemeClr val="dk1"/>
              </a:solidFill>
              <a:latin typeface="+mn-lt"/>
              <a:ea typeface="+mn-ea"/>
              <a:cs typeface="+mn-cs"/>
            </a:rPr>
            <a:t>億円、義務教育施設整備基金</a:t>
          </a:r>
          <a:r>
            <a:rPr lang="en-US" altLang="ja-JP" sz="1000" b="0" i="0" u="none" strike="noStrike" baseline="0">
              <a:solidFill>
                <a:schemeClr val="dk1"/>
              </a:solidFill>
              <a:latin typeface="+mn-lt"/>
              <a:ea typeface="+mn-ea"/>
              <a:cs typeface="+mn-cs"/>
            </a:rPr>
            <a:t>3</a:t>
          </a:r>
          <a:r>
            <a:rPr lang="ja-JP" altLang="en-US" sz="1000" b="0" i="0" u="none" strike="noStrike" baseline="0">
              <a:solidFill>
                <a:schemeClr val="dk1"/>
              </a:solidFill>
              <a:latin typeface="+mn-lt"/>
              <a:ea typeface="+mn-ea"/>
              <a:cs typeface="+mn-cs"/>
            </a:rPr>
            <a:t>億円、計</a:t>
          </a:r>
          <a:r>
            <a:rPr lang="en-US" altLang="ja-JP" sz="1000" b="0" i="0" u="none" strike="noStrike" baseline="0">
              <a:solidFill>
                <a:schemeClr val="dk1"/>
              </a:solidFill>
              <a:latin typeface="+mn-lt"/>
              <a:ea typeface="+mn-ea"/>
              <a:cs typeface="+mn-cs"/>
            </a:rPr>
            <a:t>8</a:t>
          </a:r>
          <a:r>
            <a:rPr lang="ja-JP" altLang="en-US" sz="1000" b="0" i="0" u="none" strike="noStrike" baseline="0">
              <a:solidFill>
                <a:schemeClr val="dk1"/>
              </a:solidFill>
              <a:latin typeface="+mn-lt"/>
              <a:ea typeface="+mn-ea"/>
              <a:cs typeface="+mn-cs"/>
            </a:rPr>
            <a:t>億</a:t>
          </a:r>
          <a:r>
            <a:rPr lang="en-US" altLang="ja-JP" sz="1000" b="0" i="0" u="none" strike="noStrike" baseline="0">
              <a:solidFill>
                <a:schemeClr val="dk1"/>
              </a:solidFill>
              <a:latin typeface="+mn-lt"/>
              <a:ea typeface="+mn-ea"/>
              <a:cs typeface="+mn-cs"/>
            </a:rPr>
            <a:t>2,500</a:t>
          </a:r>
          <a:r>
            <a:rPr lang="ja-JP" altLang="en-US" sz="1000" b="0" i="0" u="none" strike="noStrike" baseline="0">
              <a:solidFill>
                <a:schemeClr val="dk1"/>
              </a:solidFill>
              <a:latin typeface="+mn-lt"/>
              <a:ea typeface="+mn-ea"/>
              <a:cs typeface="+mn-cs"/>
            </a:rPr>
            <a:t>万円を積立てた。そのほか、公共施設維持整備基金に、土地売払収入など</a:t>
          </a:r>
          <a:r>
            <a:rPr lang="en-US" altLang="ja-JP" sz="1000" b="0" i="0" u="none" strike="noStrike" baseline="0">
              <a:solidFill>
                <a:schemeClr val="dk1"/>
              </a:solidFill>
              <a:latin typeface="+mn-lt"/>
              <a:ea typeface="+mn-ea"/>
              <a:cs typeface="+mn-cs"/>
            </a:rPr>
            <a:t>1</a:t>
          </a:r>
          <a:r>
            <a:rPr lang="ja-JP" altLang="en-US" sz="1000" b="0" i="0" u="none" strike="noStrike" baseline="0">
              <a:solidFill>
                <a:schemeClr val="dk1"/>
              </a:solidFill>
              <a:latin typeface="+mn-lt"/>
              <a:ea typeface="+mn-ea"/>
              <a:cs typeface="+mn-cs"/>
            </a:rPr>
            <a:t>億</a:t>
          </a:r>
          <a:r>
            <a:rPr lang="en-US" altLang="ja-JP" sz="1000" b="0" i="0" u="none" strike="noStrike" baseline="0">
              <a:solidFill>
                <a:schemeClr val="dk1"/>
              </a:solidFill>
              <a:latin typeface="+mn-lt"/>
              <a:ea typeface="+mn-ea"/>
              <a:cs typeface="+mn-cs"/>
            </a:rPr>
            <a:t>8,800</a:t>
          </a:r>
          <a:r>
            <a:rPr lang="ja-JP" altLang="en-US" sz="1000" b="0" i="0" u="none" strike="noStrike" baseline="0">
              <a:solidFill>
                <a:schemeClr val="dk1"/>
              </a:solidFill>
              <a:latin typeface="+mn-lt"/>
              <a:ea typeface="+mn-ea"/>
              <a:cs typeface="+mn-cs"/>
            </a:rPr>
            <a:t>万円、みらい育成基金に、ふるさと龍ケ崎応援寄附金</a:t>
          </a:r>
          <a:r>
            <a:rPr lang="en-US" altLang="ja-JP" sz="1000" b="0" i="0" u="none" strike="noStrike" baseline="0">
              <a:solidFill>
                <a:schemeClr val="dk1"/>
              </a:solidFill>
              <a:latin typeface="+mn-lt"/>
              <a:ea typeface="+mn-ea"/>
              <a:cs typeface="+mn-cs"/>
            </a:rPr>
            <a:t>1</a:t>
          </a:r>
          <a:r>
            <a:rPr lang="ja-JP" altLang="en-US" sz="1000" b="0" i="0" u="none" strike="noStrike" baseline="0">
              <a:solidFill>
                <a:schemeClr val="dk1"/>
              </a:solidFill>
              <a:latin typeface="+mn-lt"/>
              <a:ea typeface="+mn-ea"/>
              <a:cs typeface="+mn-cs"/>
            </a:rPr>
            <a:t>億</a:t>
          </a:r>
          <a:r>
            <a:rPr lang="en-US" altLang="ja-JP" sz="1000" b="0" i="0" u="none" strike="noStrike" baseline="0">
              <a:solidFill>
                <a:schemeClr val="dk1"/>
              </a:solidFill>
              <a:latin typeface="+mn-lt"/>
              <a:ea typeface="+mn-ea"/>
              <a:cs typeface="+mn-cs"/>
            </a:rPr>
            <a:t>700</a:t>
          </a:r>
          <a:r>
            <a:rPr lang="ja-JP" altLang="en-US" sz="1000" b="0" i="0" u="none" strike="noStrike" baseline="0">
              <a:solidFill>
                <a:schemeClr val="dk1"/>
              </a:solidFill>
              <a:latin typeface="+mn-lt"/>
              <a:ea typeface="+mn-ea"/>
              <a:cs typeface="+mn-cs"/>
            </a:rPr>
            <a:t>万円など、総額で</a:t>
          </a:r>
          <a:r>
            <a:rPr lang="en-US" altLang="ja-JP" sz="1000" b="0" i="0" u="none" strike="noStrike" baseline="0">
              <a:solidFill>
                <a:schemeClr val="dk1"/>
              </a:solidFill>
              <a:latin typeface="+mn-lt"/>
              <a:ea typeface="+mn-ea"/>
              <a:cs typeface="+mn-cs"/>
            </a:rPr>
            <a:t>11</a:t>
          </a:r>
          <a:r>
            <a:rPr lang="ja-JP" altLang="en-US" sz="1000" b="0" i="0" u="none" strike="noStrike" baseline="0">
              <a:solidFill>
                <a:schemeClr val="dk1"/>
              </a:solidFill>
              <a:latin typeface="+mn-lt"/>
              <a:ea typeface="+mn-ea"/>
              <a:cs typeface="+mn-cs"/>
            </a:rPr>
            <a:t>億</a:t>
          </a:r>
          <a:r>
            <a:rPr lang="en-US" altLang="ja-JP" sz="1000" b="0" i="0" u="none" strike="noStrike" baseline="0">
              <a:solidFill>
                <a:schemeClr val="dk1"/>
              </a:solidFill>
              <a:latin typeface="+mn-lt"/>
              <a:ea typeface="+mn-ea"/>
              <a:cs typeface="+mn-cs"/>
            </a:rPr>
            <a:t>3,000</a:t>
          </a:r>
          <a:r>
            <a:rPr lang="ja-JP" altLang="en-US" sz="1000" b="0" i="0" u="none" strike="noStrike" baseline="0">
              <a:solidFill>
                <a:schemeClr val="dk1"/>
              </a:solidFill>
              <a:latin typeface="+mn-lt"/>
              <a:ea typeface="+mn-ea"/>
              <a:cs typeface="+mn-cs"/>
            </a:rPr>
            <a:t>万円を積立てた。一方で、事業に充当するため、特定目的基金のうち</a:t>
          </a:r>
          <a:r>
            <a:rPr lang="en-US" altLang="ja-JP" sz="1000" b="0" i="0" u="none" strike="noStrike" baseline="0">
              <a:solidFill>
                <a:schemeClr val="dk1"/>
              </a:solidFill>
              <a:latin typeface="+mn-lt"/>
              <a:ea typeface="+mn-ea"/>
              <a:cs typeface="+mn-cs"/>
            </a:rPr>
            <a:t>1</a:t>
          </a:r>
          <a:r>
            <a:rPr lang="ja-JP" altLang="en-US" sz="1000" b="0" i="0" u="none" strike="noStrike" baseline="0">
              <a:solidFill>
                <a:schemeClr val="dk1"/>
              </a:solidFill>
              <a:latin typeface="+mn-lt"/>
              <a:ea typeface="+mn-ea"/>
              <a:cs typeface="+mn-cs"/>
            </a:rPr>
            <a:t>億</a:t>
          </a:r>
          <a:r>
            <a:rPr lang="en-US" altLang="ja-JP" sz="1000" b="0" i="0" u="none" strike="noStrike" baseline="0">
              <a:solidFill>
                <a:schemeClr val="dk1"/>
              </a:solidFill>
              <a:latin typeface="+mn-lt"/>
              <a:ea typeface="+mn-ea"/>
              <a:cs typeface="+mn-cs"/>
            </a:rPr>
            <a:t>2,600</a:t>
          </a:r>
          <a:r>
            <a:rPr lang="ja-JP" altLang="en-US" sz="1000" b="0" i="0" u="none" strike="noStrike" baseline="0">
              <a:solidFill>
                <a:schemeClr val="dk1"/>
              </a:solidFill>
              <a:latin typeface="+mn-lt"/>
              <a:ea typeface="+mn-ea"/>
              <a:cs typeface="+mn-cs"/>
            </a:rPr>
            <a:t>万円を取崩したことから、年度末現在高は、前年度と比べて</a:t>
          </a:r>
          <a:r>
            <a:rPr lang="en-US" altLang="ja-JP" sz="1000" b="0" i="0" u="none" strike="noStrike" baseline="0">
              <a:solidFill>
                <a:schemeClr val="dk1"/>
              </a:solidFill>
              <a:latin typeface="+mn-lt"/>
              <a:ea typeface="+mn-ea"/>
              <a:cs typeface="+mn-cs"/>
            </a:rPr>
            <a:t>10</a:t>
          </a:r>
          <a:r>
            <a:rPr lang="ja-JP" altLang="en-US" sz="1000" b="0" i="0" u="none" strike="noStrike" baseline="0">
              <a:solidFill>
                <a:schemeClr val="dk1"/>
              </a:solidFill>
              <a:latin typeface="+mn-lt"/>
              <a:ea typeface="+mn-ea"/>
              <a:cs typeface="+mn-cs"/>
            </a:rPr>
            <a:t>億</a:t>
          </a:r>
          <a:r>
            <a:rPr lang="en-US" altLang="ja-JP" sz="1000" b="0" i="0" u="none" strike="noStrike" baseline="0">
              <a:solidFill>
                <a:schemeClr val="dk1"/>
              </a:solidFill>
              <a:latin typeface="+mn-lt"/>
              <a:ea typeface="+mn-ea"/>
              <a:cs typeface="+mn-cs"/>
            </a:rPr>
            <a:t>400</a:t>
          </a:r>
          <a:r>
            <a:rPr lang="ja-JP" altLang="en-US" sz="1000" b="0" i="0" u="none" strike="noStrike" baseline="0">
              <a:solidFill>
                <a:schemeClr val="dk1"/>
              </a:solidFill>
              <a:latin typeface="+mn-lt"/>
              <a:ea typeface="+mn-ea"/>
              <a:cs typeface="+mn-cs"/>
            </a:rPr>
            <a:t>万円の増となった。「龍ケ崎市財政運営の基本指針等に関する条例施行規則」に規定した、積立金残高比率</a:t>
          </a:r>
          <a:r>
            <a:rPr lang="en-US" altLang="ja-JP" sz="1000" b="0" i="0" u="none" strike="noStrike" baseline="0">
              <a:solidFill>
                <a:schemeClr val="dk1"/>
              </a:solidFill>
              <a:latin typeface="+mn-lt"/>
              <a:ea typeface="+mn-ea"/>
              <a:cs typeface="+mn-cs"/>
            </a:rPr>
            <a:t>35</a:t>
          </a:r>
          <a:r>
            <a:rPr lang="ja-JP" altLang="en-US" sz="1000" b="0" i="0" u="none" strike="noStrike" baseline="0">
              <a:solidFill>
                <a:schemeClr val="dk1"/>
              </a:solidFill>
              <a:latin typeface="+mn-lt"/>
              <a:ea typeface="+mn-ea"/>
              <a:cs typeface="+mn-cs"/>
            </a:rPr>
            <a:t>％以上という目標値についても、令和</a:t>
          </a:r>
          <a:r>
            <a:rPr lang="en-US" altLang="ja-JP" sz="1000" b="0" i="0" u="none" strike="noStrike" baseline="0">
              <a:solidFill>
                <a:schemeClr val="dk1"/>
              </a:solidFill>
              <a:latin typeface="+mn-lt"/>
              <a:ea typeface="+mn-ea"/>
              <a:cs typeface="+mn-cs"/>
            </a:rPr>
            <a:t>3</a:t>
          </a:r>
          <a:r>
            <a:rPr lang="ja-JP" altLang="en-US" sz="1000" b="0" i="0" u="none" strike="noStrike" baseline="0">
              <a:solidFill>
                <a:schemeClr val="dk1"/>
              </a:solidFill>
              <a:latin typeface="+mn-lt"/>
              <a:ea typeface="+mn-ea"/>
              <a:cs typeface="+mn-cs"/>
            </a:rPr>
            <a:t>年度は</a:t>
          </a:r>
          <a:r>
            <a:rPr lang="en-US" altLang="ja-JP" sz="1000" b="0" i="0" u="none" strike="noStrike" baseline="0">
              <a:solidFill>
                <a:schemeClr val="dk1"/>
              </a:solidFill>
              <a:latin typeface="+mn-lt"/>
              <a:ea typeface="+mn-ea"/>
              <a:cs typeface="+mn-cs"/>
            </a:rPr>
            <a:t>35.7%</a:t>
          </a:r>
          <a:r>
            <a:rPr lang="ja-JP" altLang="en-US" sz="1000" b="0" i="0" u="none" strike="noStrike" baseline="0">
              <a:solidFill>
                <a:schemeClr val="dk1"/>
              </a:solidFill>
              <a:latin typeface="+mn-lt"/>
              <a:ea typeface="+mn-ea"/>
              <a:cs typeface="+mn-cs"/>
            </a:rPr>
            <a:t>と目標値をかろうじてクリアする水準であったが、令和</a:t>
          </a:r>
          <a:r>
            <a:rPr lang="en-US" altLang="ja-JP" sz="1000" b="0" i="0" u="none" strike="noStrike" baseline="0">
              <a:solidFill>
                <a:schemeClr val="dk1"/>
              </a:solidFill>
              <a:latin typeface="+mn-lt"/>
              <a:ea typeface="+mn-ea"/>
              <a:cs typeface="+mn-cs"/>
            </a:rPr>
            <a:t>4</a:t>
          </a:r>
          <a:r>
            <a:rPr lang="ja-JP" altLang="en-US" sz="1000" b="0" i="0" u="none" strike="noStrike" baseline="0">
              <a:solidFill>
                <a:schemeClr val="dk1"/>
              </a:solidFill>
              <a:latin typeface="+mn-lt"/>
              <a:ea typeface="+mn-ea"/>
              <a:cs typeface="+mn-cs"/>
            </a:rPr>
            <a:t>年度は</a:t>
          </a:r>
          <a:r>
            <a:rPr lang="en-US" altLang="ja-JP" sz="1000" b="0" i="0" u="none" strike="noStrike" baseline="0">
              <a:solidFill>
                <a:schemeClr val="dk1"/>
              </a:solidFill>
              <a:latin typeface="+mn-lt"/>
              <a:ea typeface="+mn-ea"/>
              <a:cs typeface="+mn-cs"/>
            </a:rPr>
            <a:t>7.1</a:t>
          </a:r>
          <a:r>
            <a:rPr lang="ja-JP" altLang="en-US" sz="1000" b="0" i="0" u="none" strike="noStrike" baseline="0">
              <a:solidFill>
                <a:schemeClr val="dk1"/>
              </a:solidFill>
              <a:latin typeface="+mn-lt"/>
              <a:ea typeface="+mn-ea"/>
              <a:cs typeface="+mn-cs"/>
            </a:rPr>
            <a:t>ポイント増の</a:t>
          </a:r>
          <a:r>
            <a:rPr lang="en-US" altLang="ja-JP" sz="1000" b="0" i="0" u="none" strike="noStrike" baseline="0">
              <a:solidFill>
                <a:schemeClr val="dk1"/>
              </a:solidFill>
              <a:latin typeface="+mn-lt"/>
              <a:ea typeface="+mn-ea"/>
              <a:cs typeface="+mn-cs"/>
            </a:rPr>
            <a:t>42.8</a:t>
          </a:r>
          <a:r>
            <a:rPr lang="ja-JP" altLang="en-US" sz="1000" b="0" i="0" u="none" strike="noStrike" baseline="0">
              <a:solidFill>
                <a:schemeClr val="dk1"/>
              </a:solidFill>
              <a:latin typeface="+mn-lt"/>
              <a:ea typeface="+mn-ea"/>
              <a:cs typeface="+mn-cs"/>
            </a:rPr>
            <a:t>％まで上昇した。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mn-lt"/>
              <a:ea typeface="+mn-ea"/>
              <a:cs typeface="+mn-cs"/>
            </a:rPr>
            <a:t>将来の公共施設等のストック対策</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臨時的な財政需要等への備えとして基金残高の確保は重要である。一方</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人口減少社会や景気変動による不安定な歳入環境</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高齢化社会の本格化による社会保障関係費の増等</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財政状況が非常に厳しいなか</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積立原資を確保するのが難しい局面に来ている。</a:t>
          </a:r>
          <a:r>
            <a:rPr kumimoji="1" lang="ja-JP" altLang="en-US" sz="1000">
              <a:solidFill>
                <a:schemeClr val="dk1"/>
              </a:solidFill>
              <a:effectLst/>
              <a:latin typeface="+mn-lt"/>
              <a:ea typeface="+mn-ea"/>
              <a:cs typeface="+mn-cs"/>
            </a:rPr>
            <a:t>さらに、現下のエネルギー価格高騰や円安進行による物価高騰など、歳出圧力が高まる厳しい状況に置かれている。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lang="ja-JP" altLang="en-US" sz="1000" b="0" i="0" u="none" strike="noStrike" baseline="0">
              <a:solidFill>
                <a:schemeClr val="dk1"/>
              </a:solidFill>
              <a:latin typeface="+mn-lt"/>
              <a:ea typeface="+mn-ea"/>
              <a:cs typeface="+mn-cs"/>
            </a:rPr>
            <a:t>「龍ケ崎みらい創造ビジョン</a:t>
          </a:r>
          <a:r>
            <a:rPr lang="en-US" altLang="ja-JP" sz="1000" b="0" i="0" u="none" strike="noStrike" baseline="0">
              <a:solidFill>
                <a:schemeClr val="dk1"/>
              </a:solidFill>
              <a:latin typeface="+mn-lt"/>
              <a:ea typeface="+mn-ea"/>
              <a:cs typeface="+mn-cs"/>
            </a:rPr>
            <a:t>for2030</a:t>
          </a:r>
          <a:r>
            <a:rPr lang="ja-JP" altLang="en-US" sz="1000" b="0" i="0" u="none" strike="noStrike" baseline="0">
              <a:solidFill>
                <a:schemeClr val="dk1"/>
              </a:solidFill>
              <a:latin typeface="+mn-lt"/>
              <a:ea typeface="+mn-ea"/>
              <a:cs typeface="+mn-cs"/>
            </a:rPr>
            <a:t>」の計画期間（令和</a:t>
          </a:r>
          <a:r>
            <a:rPr lang="en-US" altLang="ja-JP" sz="1000" b="0" i="0" u="none" strike="noStrike" baseline="0">
              <a:solidFill>
                <a:schemeClr val="dk1"/>
              </a:solidFill>
              <a:latin typeface="+mn-lt"/>
              <a:ea typeface="+mn-ea"/>
              <a:cs typeface="+mn-cs"/>
            </a:rPr>
            <a:t>5</a:t>
          </a:r>
          <a:r>
            <a:rPr lang="ja-JP" altLang="en-US" sz="1000" b="0" i="0" u="none" strike="noStrike" baseline="0">
              <a:solidFill>
                <a:schemeClr val="dk1"/>
              </a:solidFill>
              <a:latin typeface="+mn-lt"/>
              <a:ea typeface="+mn-ea"/>
              <a:cs typeface="+mn-cs"/>
            </a:rPr>
            <a:t>年度から</a:t>
          </a:r>
          <a:r>
            <a:rPr lang="en-US" altLang="ja-JP" sz="1000" b="0" i="0" u="none" strike="noStrike" baseline="0">
              <a:solidFill>
                <a:schemeClr val="dk1"/>
              </a:solidFill>
              <a:latin typeface="+mn-lt"/>
              <a:ea typeface="+mn-ea"/>
              <a:cs typeface="+mn-cs"/>
            </a:rPr>
            <a:t>12</a:t>
          </a:r>
          <a:r>
            <a:rPr lang="ja-JP" altLang="en-US" sz="1000" b="0" i="0" u="none" strike="noStrike" baseline="0">
              <a:solidFill>
                <a:schemeClr val="dk1"/>
              </a:solidFill>
              <a:latin typeface="+mn-lt"/>
              <a:ea typeface="+mn-ea"/>
              <a:cs typeface="+mn-cs"/>
            </a:rPr>
            <a:t>年度）内の累積収支不足額は、前期基本計画最終年度が</a:t>
          </a:r>
          <a:r>
            <a:rPr lang="en-US" altLang="ja-JP" sz="1000" b="0" i="0" u="none" strike="noStrike" baseline="0">
              <a:solidFill>
                <a:schemeClr val="dk1"/>
              </a:solidFill>
              <a:latin typeface="+mn-lt"/>
              <a:ea typeface="+mn-ea"/>
              <a:cs typeface="+mn-cs"/>
            </a:rPr>
            <a:t>8.9</a:t>
          </a:r>
          <a:r>
            <a:rPr lang="ja-JP" altLang="en-US" sz="1000" b="0" i="0" u="none" strike="noStrike" baseline="0">
              <a:solidFill>
                <a:schemeClr val="dk1"/>
              </a:solidFill>
              <a:latin typeface="+mn-lt"/>
              <a:ea typeface="+mn-ea"/>
              <a:cs typeface="+mn-cs"/>
            </a:rPr>
            <a:t>億円、後期基本計画最終年度は</a:t>
          </a:r>
          <a:r>
            <a:rPr lang="en-US" altLang="ja-JP" sz="1000" b="0" i="0" u="none" strike="noStrike" baseline="0">
              <a:solidFill>
                <a:schemeClr val="dk1"/>
              </a:solidFill>
              <a:latin typeface="+mn-lt"/>
              <a:ea typeface="+mn-ea"/>
              <a:cs typeface="+mn-cs"/>
            </a:rPr>
            <a:t>60.7</a:t>
          </a:r>
          <a:r>
            <a:rPr lang="ja-JP" altLang="en-US" sz="1000" b="0" i="0" u="none" strike="noStrike" baseline="0">
              <a:solidFill>
                <a:schemeClr val="dk1"/>
              </a:solidFill>
              <a:latin typeface="+mn-lt"/>
              <a:ea typeface="+mn-ea"/>
              <a:cs typeface="+mn-cs"/>
            </a:rPr>
            <a:t>億円となり、前期基本計画中に収支不足が生じ、後期基本計画最終年度の</a:t>
          </a:r>
          <a:r>
            <a:rPr lang="en-US" altLang="ja-JP" sz="1000" b="0" i="0" u="none" strike="noStrike" baseline="0">
              <a:solidFill>
                <a:schemeClr val="dk1"/>
              </a:solidFill>
              <a:latin typeface="+mn-lt"/>
              <a:ea typeface="+mn-ea"/>
              <a:cs typeface="+mn-cs"/>
            </a:rPr>
            <a:t>12</a:t>
          </a:r>
          <a:r>
            <a:rPr lang="ja-JP" altLang="en-US" sz="1000" b="0" i="0" u="none" strike="noStrike" baseline="0">
              <a:solidFill>
                <a:schemeClr val="dk1"/>
              </a:solidFill>
              <a:latin typeface="+mn-lt"/>
              <a:ea typeface="+mn-ea"/>
              <a:cs typeface="+mn-cs"/>
            </a:rPr>
            <a:t>年度には累積収支不足額と一般基金残高が均衡し、基金の枯渇が現実味を帯びてくる。よって、事務事業の不断の見直しに加え、大型事業の実施に当たっては、計画的に積立てたものを除き、過度の取崩しを行わず、収支改善で生み出した財源の範囲内での実施に努め、基金残高を維持し、さらに収支改善による余剰が発生した場合は、既存施設の統合や老朽施設の更新に備え、公共施設維持整備基金や義務教育施設整備基金を中心に積立てを行う。また、遊休地の売却を進め、維持管理費を軽減するとともに、売却収入を公共施設維持整備基金に積立てを行うなど、積立金残高比率の目標値を維持できるよう、基金ストックの充実を図る。</a:t>
          </a:r>
          <a:endParaRPr lang="ja-JP" altLang="ja-JP" sz="11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公共施設維持整備基金：</a:t>
          </a:r>
          <a:r>
            <a:rPr lang="ja-JP" altLang="ja-JP" sz="1100" b="0" i="0">
              <a:solidFill>
                <a:schemeClr val="dk1"/>
              </a:solidFill>
              <a:effectLst/>
              <a:latin typeface="+mn-lt"/>
              <a:ea typeface="+mn-ea"/>
              <a:cs typeface="+mn-cs"/>
            </a:rPr>
            <a:t>公共施設維持整備資金に充当。</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dk1"/>
              </a:solidFill>
              <a:effectLst/>
              <a:latin typeface="+mn-lt"/>
              <a:ea typeface="+mn-ea"/>
              <a:cs typeface="+mn-cs"/>
            </a:rPr>
            <a:t>　地域振興基金：</a:t>
          </a:r>
          <a:r>
            <a:rPr lang="ja-JP" altLang="ja-JP" sz="1100" b="0" i="0">
              <a:solidFill>
                <a:schemeClr val="dk1"/>
              </a:solidFill>
              <a:effectLst/>
              <a:latin typeface="+mn-lt"/>
              <a:ea typeface="+mn-ea"/>
              <a:cs typeface="+mn-cs"/>
            </a:rPr>
            <a:t>地域における福祉活動の促進、快適な生活環境の形成、にぎわいの創出等の活性化を図るとともに、国際交流をはじめとする市民の交流事業を円滑に推進する。</a:t>
          </a:r>
          <a:endParaRPr lang="en-US" altLang="ja-JP"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　義務教育施設整備基金：義務教育施設整備事業に充当。</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みらい育成基金：</a:t>
          </a:r>
          <a:r>
            <a:rPr kumimoji="1" lang="ja-JP" altLang="en-US" sz="1100">
              <a:solidFill>
                <a:schemeClr val="dk1"/>
              </a:solidFill>
              <a:effectLst/>
              <a:latin typeface="+mn-lt"/>
              <a:ea typeface="+mn-ea"/>
              <a:cs typeface="+mn-cs"/>
            </a:rPr>
            <a:t>ふるさと龍ケ崎応援寄附金を原資として、</a:t>
          </a:r>
          <a:r>
            <a:rPr kumimoji="1" lang="ja-JP" altLang="ja-JP" sz="1100">
              <a:solidFill>
                <a:schemeClr val="dk1"/>
              </a:solidFill>
              <a:effectLst/>
              <a:latin typeface="+mn-lt"/>
              <a:ea typeface="+mn-ea"/>
              <a:cs typeface="+mn-cs"/>
            </a:rPr>
            <a:t>各種事業を実施し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寄附者の龍ケ崎市に対する思いを具現化することにより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様々な人々の参加による個性豊かな魅力あるまちづくりに資することを目的。</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chemeClr val="dk1"/>
              </a:solidFill>
              <a:effectLst/>
              <a:latin typeface="+mn-lt"/>
              <a:ea typeface="+mn-ea"/>
              <a:cs typeface="+mn-cs"/>
            </a:rPr>
            <a:t>　地域福祉基金：地域における高齢者保健福祉の推進及び民間福祉活動に対する助成等に資する。</a:t>
          </a:r>
          <a:endParaRPr kumimoji="1"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公共施設維持整備基金：</a:t>
          </a:r>
          <a:r>
            <a:rPr lang="ja-JP" altLang="en-US" sz="1100" b="0" i="0" u="none" strike="noStrike" baseline="0">
              <a:solidFill>
                <a:schemeClr val="dk1"/>
              </a:solidFill>
              <a:latin typeface="+mn-lt"/>
              <a:ea typeface="+mn-ea"/>
              <a:cs typeface="+mn-cs"/>
            </a:rPr>
            <a:t>令和</a:t>
          </a:r>
          <a:r>
            <a:rPr lang="en-US" altLang="ja-JP" sz="1100" b="0" i="0" u="none" strike="noStrike" baseline="0">
              <a:solidFill>
                <a:schemeClr val="dk1"/>
              </a:solidFill>
              <a:latin typeface="+mn-lt"/>
              <a:ea typeface="+mn-ea"/>
              <a:cs typeface="+mn-cs"/>
            </a:rPr>
            <a:t>3</a:t>
          </a:r>
          <a:r>
            <a:rPr lang="ja-JP" altLang="en-US" sz="1100" b="0" i="0" u="none" strike="noStrike" baseline="0">
              <a:solidFill>
                <a:schemeClr val="dk1"/>
              </a:solidFill>
              <a:latin typeface="+mn-lt"/>
              <a:ea typeface="+mn-ea"/>
              <a:cs typeface="+mn-cs"/>
            </a:rPr>
            <a:t>年度の決算剰余金を原資に</a:t>
          </a:r>
          <a:r>
            <a:rPr lang="en-US" altLang="ja-JP" sz="1100" b="0" i="0" u="none" strike="noStrike" baseline="0">
              <a:solidFill>
                <a:schemeClr val="dk1"/>
              </a:solidFill>
              <a:latin typeface="+mn-lt"/>
              <a:ea typeface="+mn-ea"/>
              <a:cs typeface="+mn-cs"/>
            </a:rPr>
            <a:t>2</a:t>
          </a:r>
          <a:r>
            <a:rPr lang="ja-JP" altLang="en-US" sz="1100" b="0" i="0" u="none" strike="noStrike" baseline="0">
              <a:solidFill>
                <a:schemeClr val="dk1"/>
              </a:solidFill>
              <a:latin typeface="+mn-lt"/>
              <a:ea typeface="+mn-ea"/>
              <a:cs typeface="+mn-cs"/>
            </a:rPr>
            <a:t>億</a:t>
          </a:r>
          <a:r>
            <a:rPr lang="en-US" altLang="ja-JP" sz="1100" b="0" i="0" u="none" strike="noStrike" baseline="0">
              <a:solidFill>
                <a:schemeClr val="dk1"/>
              </a:solidFill>
              <a:latin typeface="+mn-lt"/>
              <a:ea typeface="+mn-ea"/>
              <a:cs typeface="+mn-cs"/>
            </a:rPr>
            <a:t>2,500</a:t>
          </a:r>
          <a:r>
            <a:rPr lang="ja-JP" altLang="en-US" sz="1100" b="0" i="0" u="none" strike="noStrike" baseline="0">
              <a:solidFill>
                <a:schemeClr val="dk1"/>
              </a:solidFill>
              <a:latin typeface="+mn-lt"/>
              <a:ea typeface="+mn-ea"/>
              <a:cs typeface="+mn-cs"/>
            </a:rPr>
            <a:t>万円積立。土地売払収入を原資に</a:t>
          </a:r>
          <a:r>
            <a:rPr lang="en-US" altLang="ja-JP" sz="1100" b="0" i="0" u="none" strike="noStrike" baseline="0">
              <a:solidFill>
                <a:schemeClr val="dk1"/>
              </a:solidFill>
              <a:latin typeface="+mn-lt"/>
              <a:ea typeface="+mn-ea"/>
              <a:cs typeface="+mn-cs"/>
            </a:rPr>
            <a:t>1</a:t>
          </a:r>
          <a:r>
            <a:rPr lang="ja-JP" altLang="en-US" sz="1100" b="0" i="0" u="none" strike="noStrike" baseline="0">
              <a:solidFill>
                <a:schemeClr val="dk1"/>
              </a:solidFill>
              <a:latin typeface="+mn-lt"/>
              <a:ea typeface="+mn-ea"/>
              <a:cs typeface="+mn-cs"/>
            </a:rPr>
            <a:t>億</a:t>
          </a:r>
          <a:r>
            <a:rPr lang="en-US" altLang="ja-JP" sz="1100" b="0" i="0" u="none" strike="noStrike" baseline="0">
              <a:solidFill>
                <a:schemeClr val="dk1"/>
              </a:solidFill>
              <a:latin typeface="+mn-lt"/>
              <a:ea typeface="+mn-ea"/>
              <a:cs typeface="+mn-cs"/>
            </a:rPr>
            <a:t>8,800</a:t>
          </a:r>
          <a:r>
            <a:rPr lang="ja-JP" altLang="en-US" sz="1100" b="0" i="0" u="none" strike="noStrike" baseline="0">
              <a:solidFill>
                <a:schemeClr val="dk1"/>
              </a:solidFill>
              <a:latin typeface="+mn-lt"/>
              <a:ea typeface="+mn-ea"/>
              <a:cs typeface="+mn-cs"/>
            </a:rPr>
            <a:t>万円積立。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a:solidFill>
                <a:schemeClr val="dk1"/>
              </a:solidFill>
              <a:effectLst/>
              <a:latin typeface="+mn-lt"/>
              <a:ea typeface="+mn-ea"/>
              <a:cs typeface="+mn-cs"/>
            </a:rPr>
            <a:t>　</a:t>
          </a:r>
          <a:r>
            <a:rPr kumimoji="1" lang="ja-JP" altLang="ja-JP" sz="1100" b="0" i="0">
              <a:solidFill>
                <a:schemeClr val="dk1"/>
              </a:solidFill>
              <a:effectLst/>
              <a:latin typeface="+mn-lt"/>
              <a:ea typeface="+mn-ea"/>
              <a:cs typeface="+mn-cs"/>
            </a:rPr>
            <a:t>地域振興基金：</a:t>
          </a: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年度の決算剰余金を原資に</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義務教育施設整備基金：</a:t>
          </a: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年度の決算剰余金を原資に</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みらい育成基金：</a:t>
          </a:r>
          <a:r>
            <a:rPr kumimoji="1" lang="ja-JP" altLang="ja-JP" sz="1100" baseline="0">
              <a:solidFill>
                <a:schemeClr val="dk1"/>
              </a:solidFill>
              <a:effectLst/>
              <a:latin typeface="+mn-lt"/>
              <a:ea typeface="+mn-ea"/>
              <a:cs typeface="+mn-cs"/>
            </a:rPr>
            <a:t>基金の充当対象となる</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未来を担う子供たちのための事業等</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ふるさと龍ケ崎応援寄附金の活用事業に</a:t>
          </a:r>
          <a:r>
            <a:rPr kumimoji="1" lang="en-US" altLang="ja-JP" sz="1100" baseline="0">
              <a:solidFill>
                <a:schemeClr val="dk1"/>
              </a:solidFill>
              <a:effectLst/>
              <a:latin typeface="+mn-lt"/>
              <a:ea typeface="+mn-ea"/>
              <a:cs typeface="+mn-cs"/>
            </a:rPr>
            <a:t>9,500</a:t>
          </a:r>
          <a:r>
            <a:rPr kumimoji="1" lang="ja-JP" altLang="ja-JP" sz="1100" baseline="0">
              <a:solidFill>
                <a:schemeClr val="dk1"/>
              </a:solidFill>
              <a:effectLst/>
              <a:latin typeface="+mn-lt"/>
              <a:ea typeface="+mn-ea"/>
              <a:cs typeface="+mn-cs"/>
            </a:rPr>
            <a:t>万円を充当。他方</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基金の原資となるふるさと龍ケ崎応援寄附金の寄附額</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700</a:t>
          </a:r>
          <a:r>
            <a:rPr kumimoji="1" lang="ja-JP" altLang="ja-JP" sz="1100" baseline="0">
              <a:solidFill>
                <a:schemeClr val="dk1"/>
              </a:solidFill>
              <a:effectLst/>
              <a:latin typeface="+mn-lt"/>
              <a:ea typeface="+mn-ea"/>
              <a:cs typeface="+mn-cs"/>
            </a:rPr>
            <a:t>万円を積立</a:t>
          </a:r>
          <a:r>
            <a:rPr kumimoji="1" lang="ja-JP" altLang="en-US" sz="110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庁舎を含む</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公共施設等のストック対策などの財政需要が高まるとともに地域振興やにぎわいの創出など活性化に向けた施策にかかる財源として基金は重要な役割を担っている。当面</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厳しい財政状況が続くと見込まれるが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各事業の効率化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選択と集中を徹底し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年度は新型コロナウイルス感染症対策費の財源として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年ぶりに</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万円を取崩し</a:t>
          </a:r>
          <a:r>
            <a:rPr kumimoji="1" lang="ja-JP" altLang="en-US" sz="1100">
              <a:solidFill>
                <a:schemeClr val="dk1"/>
              </a:solidFill>
              <a:effectLst/>
              <a:latin typeface="+mn-lt"/>
              <a:ea typeface="+mn-ea"/>
              <a:cs typeface="+mn-cs"/>
            </a:rPr>
            <a:t>て以降は、</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年度ともに、</a:t>
          </a:r>
          <a:r>
            <a:rPr kumimoji="1" lang="ja-JP" altLang="ja-JP" sz="1100">
              <a:solidFill>
                <a:schemeClr val="dk1"/>
              </a:solidFill>
              <a:effectLst/>
              <a:latin typeface="+mn-lt"/>
              <a:ea typeface="+mn-ea"/>
              <a:cs typeface="+mn-cs"/>
            </a:rPr>
            <a:t>取崩しを回避でき</a:t>
          </a:r>
          <a:r>
            <a:rPr kumimoji="1" lang="ja-JP" altLang="en-US" sz="1100">
              <a:solidFill>
                <a:schemeClr val="dk1"/>
              </a:solidFill>
              <a:effectLst/>
              <a:latin typeface="+mn-lt"/>
              <a:ea typeface="+mn-ea"/>
              <a:cs typeface="+mn-cs"/>
            </a:rPr>
            <a:t>、</a:t>
          </a:r>
          <a:r>
            <a:rPr lang="ja-JP" altLang="en-US" sz="1100" b="0" i="0" u="none" strike="noStrike" baseline="0">
              <a:solidFill>
                <a:schemeClr val="dk1"/>
              </a:solidFill>
              <a:latin typeface="+mn-lt"/>
              <a:ea typeface="+mn-ea"/>
              <a:cs typeface="+mn-cs"/>
            </a:rPr>
            <a:t>令和</a:t>
          </a:r>
          <a:r>
            <a:rPr lang="en-US" altLang="ja-JP" sz="1100" b="0" i="0" u="none" strike="noStrike" baseline="0">
              <a:solidFill>
                <a:schemeClr val="dk1"/>
              </a:solidFill>
              <a:latin typeface="+mn-lt"/>
              <a:ea typeface="+mn-ea"/>
              <a:cs typeface="+mn-cs"/>
            </a:rPr>
            <a:t>3</a:t>
          </a:r>
          <a:r>
            <a:rPr lang="ja-JP" altLang="en-US" sz="1100" b="0" i="0" u="none" strike="noStrike" baseline="0">
              <a:solidFill>
                <a:schemeClr val="dk1"/>
              </a:solidFill>
              <a:latin typeface="+mn-lt"/>
              <a:ea typeface="+mn-ea"/>
              <a:cs typeface="+mn-cs"/>
            </a:rPr>
            <a:t>年度の決算剰余金を原資として、</a:t>
          </a:r>
          <a:r>
            <a:rPr lang="ja-JP" altLang="ja-JP" sz="1100" b="0" i="0" baseline="0">
              <a:solidFill>
                <a:schemeClr val="dk1"/>
              </a:solidFill>
              <a:effectLst/>
              <a:latin typeface="+mn-lt"/>
              <a:ea typeface="+mn-ea"/>
              <a:cs typeface="+mn-cs"/>
            </a:rPr>
            <a:t>エネルギー価格高騰による財政需要に備えた。</a:t>
          </a:r>
          <a:r>
            <a:rPr lang="ja-JP" altLang="en-US" sz="1100" b="0" i="0" u="none" strike="noStrike" baseline="0">
              <a:solidFill>
                <a:schemeClr val="dk1"/>
              </a:solidFill>
              <a:latin typeface="+mn-lt"/>
              <a:ea typeface="+mn-ea"/>
              <a:cs typeface="+mn-cs"/>
            </a:rPr>
            <a:t>財政調整基金</a:t>
          </a:r>
          <a:r>
            <a:rPr lang="en-US" altLang="ja-JP" sz="1100" b="0" i="0" u="none" strike="noStrike" baseline="0">
              <a:solidFill>
                <a:schemeClr val="dk1"/>
              </a:solidFill>
              <a:latin typeface="+mn-lt"/>
              <a:ea typeface="+mn-ea"/>
              <a:cs typeface="+mn-cs"/>
            </a:rPr>
            <a:t>2</a:t>
          </a:r>
          <a:r>
            <a:rPr lang="ja-JP" altLang="en-US" sz="1100" b="0" i="0" u="none" strike="noStrike" baseline="0">
              <a:solidFill>
                <a:schemeClr val="dk1"/>
              </a:solidFill>
              <a:latin typeface="+mn-lt"/>
              <a:ea typeface="+mn-ea"/>
              <a:cs typeface="+mn-cs"/>
            </a:rPr>
            <a:t>億円を積立てを行った。</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i="0" u="none" strike="noStrike" baseline="0">
            <a:solidFill>
              <a:schemeClr val="dk1"/>
            </a:solidFill>
            <a:latin typeface="+mn-lt"/>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最低限維持すべき水準を標準財政規模の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億円としたうえで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景気の急激な変動等による歳入の下振れや災害時の備えとして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単年度の収支ギャップを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平時への回復期間を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年間と想定し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標準財政規模の約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％にあたる</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億円程度の残高維持を目指す。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運用益の積立による増（</a:t>
          </a:r>
          <a:r>
            <a:rPr kumimoji="1" lang="en-US" altLang="ja-JP" sz="1100">
              <a:solidFill>
                <a:schemeClr val="dk1"/>
              </a:solidFill>
              <a:effectLst/>
              <a:latin typeface="+mn-lt"/>
              <a:ea typeface="+mn-ea"/>
              <a:cs typeface="+mn-cs"/>
            </a:rPr>
            <a:t>+11,405</a:t>
          </a:r>
          <a:r>
            <a:rPr kumimoji="1" lang="ja-JP" altLang="en-US" sz="1100">
              <a:solidFill>
                <a:schemeClr val="dk1"/>
              </a:solidFill>
              <a:effectLst/>
              <a:latin typeface="+mn-lt"/>
              <a:ea typeface="+mn-ea"/>
              <a:cs typeface="+mn-cs"/>
            </a:rPr>
            <a:t>円の増のため、見かけ上の数値に変動なし）。</a:t>
          </a:r>
          <a:endParaRPr kumimoji="1" lang="en-US" altLang="ja-JP" sz="1100">
            <a:solidFill>
              <a:schemeClr val="dk1"/>
            </a:solidFill>
            <a:effectLst/>
            <a:latin typeface="+mn-lt"/>
            <a:ea typeface="+mn-ea"/>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総合運動公園の建設に伴い積立てた分について，総合運動公園にかかる地方債償還に充てる予定である。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09C17B7-97A5-443F-AA09-663CB74E6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37708C9-E40C-4602-A3A5-4D402E694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807DAF4-7570-409C-B347-5F80BD7B190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0A4576F-3B4F-4620-AF0C-E18CF299348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6983386-6F2E-4173-A687-0F5833333C9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91CA342-0014-4EFD-8C19-2AF1A44412E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0F89876-59B1-41D9-86C6-52220407CAC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7C33A1E-36E6-4F6E-9A88-D449F4E4BEB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BCBE6F6-46A2-4D22-AE02-206C4F99D0B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A6C015E-B613-4A8D-AD87-BCF9333E420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731F3C0-08DF-41F5-A000-CA1757C26DD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5B592E5-6253-4D48-84FE-4DA710A8117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24E731E-92B3-4A47-A430-D4ECBB55446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DB94F67-9C65-4C85-AE17-90C0C0D6726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B4C4619-ACE5-4B5F-B053-087554486F0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B6EB7BF-8D15-4F69-B7FC-C942EC80404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E9A4EC6-00A9-4D66-9718-4BF45D87005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0E506DD-21FD-49D6-9FE6-B5EDBCE37DB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B860DD6-0268-41FE-86EE-406A3DF788A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8278031-F9C7-466D-B16E-6185169EC45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43CDF94-F88A-4CF0-A9C0-7B9968AC7B2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BDC7C4E-7B27-417B-8AE1-D026808BAED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75,813
73,338
78.59
31,224,289
29,252,004
1,784,471
15,815,515
21,962,939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D942114-AC7C-47EB-8218-E17B5A6FDF2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F9563EE-78F8-450D-BBD6-DDE0F994FAA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4AF56A1-EDE3-4B6D-B8E4-E044B5CD7EA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F9C6C91-96D3-430C-A6B2-8081073C11A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58F2100-9682-46D9-B682-E0A9A5EFF90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50E4C94-95B3-496E-886E-93AA21F657A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E4D3159-2C51-46E5-AD9C-D56336CA95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897DD45-C9EC-4A52-9F63-1FB2A7B9B7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5188E18-8AC0-4858-8AA9-027E840A206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6C12F11-3D40-47F1-8729-66CD231496B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D2DAD31-D8DD-4A53-8301-B07C9E0267F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0FB5E52-7627-4EE2-A7A1-66B53262804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FE3B144-8618-4AFE-A018-5B04F36CA02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F1DAE5A-736D-444C-B658-887F861EA04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01DA5FB-8479-4470-9B6D-417720F1E17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A59B8F2-2A2E-473B-88C9-8380AA3E387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DEA973D-A46E-4A01-8BE8-FCA232AD333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F69E0D9-D05D-4ED8-B9CB-8CB62ABDAAB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BBC8E03-050F-4E2E-A499-457D7C000F8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4122304-AFFE-4999-9B8A-8E138BFCB55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B95A98BB-38B2-4CC7-A1F5-4F2A659A9DC3}"/>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79BA159-2E33-4163-894E-223F763F8C9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D2D16FC-D956-4C0D-9F07-15B97763A47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E96837D-5EC7-4400-921C-458D126F28C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203D12E-1059-4FA8-9AE4-2A2FF6239EB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F4E2537-E324-4ABE-97D8-58325A184A0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65095F7-D3B4-40C1-9859-462C7128679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13CB2C6-F9E6-49F8-A119-058E943B01F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D405A80-4070-4022-8EAE-E33BBDDD519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DDDF895-578A-448F-A3E6-897E7D141B9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DED5ADF-11F0-4E01-BCC2-2D9DDB2A4F2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B73FA3A-F2FB-4407-A147-055B4E38E7B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C1C6F04-B12E-4E72-89A0-007BA590CDA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D226C94E-D448-4DE3-BC41-3A5E1FA514F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76DFBE6-2F30-4D58-93AB-A10A514C5F0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ea"/>
              <a:ea typeface="+mn-ea"/>
              <a:cs typeface="+mn-cs"/>
            </a:rPr>
            <a:t>有形固定資産減価償却率は、</a:t>
          </a:r>
          <a:r>
            <a:rPr kumimoji="1" lang="ja-JP" altLang="en-US" sz="1000">
              <a:solidFill>
                <a:schemeClr val="dk1"/>
              </a:solidFill>
              <a:effectLst/>
              <a:latin typeface="+mn-ea"/>
              <a:ea typeface="+mn-ea"/>
              <a:cs typeface="+mn-cs"/>
            </a:rPr>
            <a:t>公共施設総合管理計画に定める効果的・効率的な維持管理の方針に基づき改修・更新等</a:t>
          </a:r>
          <a:r>
            <a:rPr kumimoji="1" lang="ja-JP" altLang="ja-JP" sz="1000">
              <a:solidFill>
                <a:schemeClr val="dk1"/>
              </a:solidFill>
              <a:effectLst/>
              <a:latin typeface="+mn-ea"/>
              <a:ea typeface="+mn-ea"/>
              <a:cs typeface="+mn-cs"/>
            </a:rPr>
            <a:t>を</a:t>
          </a:r>
          <a:r>
            <a:rPr kumimoji="1" lang="ja-JP" altLang="en-US" sz="1000">
              <a:solidFill>
                <a:schemeClr val="dk1"/>
              </a:solidFill>
              <a:effectLst/>
              <a:latin typeface="+mn-ea"/>
              <a:ea typeface="+mn-ea"/>
              <a:cs typeface="+mn-cs"/>
            </a:rPr>
            <a:t>実施し</a:t>
          </a:r>
          <a:r>
            <a:rPr kumimoji="1" lang="ja-JP" altLang="ja-JP" sz="1000">
              <a:solidFill>
                <a:schemeClr val="dk1"/>
              </a:solidFill>
              <a:effectLst/>
              <a:latin typeface="+mn-ea"/>
              <a:ea typeface="+mn-ea"/>
              <a:cs typeface="+mn-cs"/>
            </a:rPr>
            <a:t>ているものの、財政健全化の取組で投資的経費を抑制してきたため上昇傾向にあり</a:t>
          </a:r>
          <a:r>
            <a:rPr kumimoji="1" lang="ja-JP" altLang="en-US"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類似団体を上回っ</a:t>
          </a:r>
          <a:r>
            <a:rPr kumimoji="1" lang="ja-JP" altLang="en-US" sz="1000">
              <a:solidFill>
                <a:schemeClr val="dk1"/>
              </a:solidFill>
              <a:effectLst/>
              <a:latin typeface="+mn-ea"/>
              <a:ea typeface="+mn-ea"/>
              <a:cs typeface="+mn-cs"/>
            </a:rPr>
            <a:t>ている状況である</a:t>
          </a:r>
          <a:r>
            <a:rPr kumimoji="1" lang="ja-JP" altLang="ja-JP" sz="1000">
              <a:solidFill>
                <a:schemeClr val="dk1"/>
              </a:solidFill>
              <a:effectLst/>
              <a:latin typeface="+mn-ea"/>
              <a:ea typeface="+mn-ea"/>
              <a:cs typeface="+mn-cs"/>
            </a:rPr>
            <a:t>。</a:t>
          </a:r>
          <a:endParaRPr lang="ja-JP" altLang="ja-JP" sz="1000">
            <a:effectLst/>
            <a:latin typeface="+mn-ea"/>
            <a:ea typeface="+mn-ea"/>
          </a:endParaRPr>
        </a:p>
        <a:p>
          <a:r>
            <a:rPr kumimoji="1" lang="ja-JP" altLang="en-US" sz="1000">
              <a:solidFill>
                <a:schemeClr val="dk1"/>
              </a:solidFill>
              <a:effectLst/>
              <a:latin typeface="+mn-ea"/>
              <a:ea typeface="+mn-ea"/>
              <a:cs typeface="+mn-cs"/>
            </a:rPr>
            <a:t>　今後も、多機能化・複合化による公共施設の集約の推進、児童生徒数減少に対応した小中学校の再編など、インフラも含めた計画的な施設の改修・更新等</a:t>
          </a:r>
          <a:r>
            <a:rPr kumimoji="1" lang="ja-JP" altLang="ja-JP" sz="1000">
              <a:solidFill>
                <a:schemeClr val="dk1"/>
              </a:solidFill>
              <a:effectLst/>
              <a:latin typeface="+mn-ea"/>
              <a:ea typeface="+mn-ea"/>
              <a:cs typeface="+mn-cs"/>
            </a:rPr>
            <a:t>に</a:t>
          </a:r>
          <a:r>
            <a:rPr kumimoji="1" lang="ja-JP" altLang="en-US" sz="1000">
              <a:solidFill>
                <a:schemeClr val="dk1"/>
              </a:solidFill>
              <a:effectLst/>
              <a:latin typeface="+mn-ea"/>
              <a:ea typeface="+mn-ea"/>
              <a:cs typeface="+mn-cs"/>
            </a:rPr>
            <a:t>より、比率の低減に努めていく</a:t>
          </a:r>
          <a:r>
            <a:rPr kumimoji="1" lang="ja-JP" altLang="ja-JP" sz="1000">
              <a:solidFill>
                <a:schemeClr val="dk1"/>
              </a:solidFill>
              <a:effectLst/>
              <a:latin typeface="+mn-ea"/>
              <a:ea typeface="+mn-ea"/>
              <a:cs typeface="+mn-cs"/>
            </a:rPr>
            <a:t>。</a:t>
          </a:r>
          <a:endParaRPr lang="ja-JP" altLang="ja-JP" sz="1000">
            <a:effectLst/>
            <a:latin typeface="+mn-ea"/>
            <a:ea typeface="+mn-ea"/>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F94F7D6-32B4-40F3-8165-114E972E771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B2D16EF-FEC9-4C73-B89B-703CD4113A0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A1CBC33B-BB9A-4BC0-919D-AAFA9CE040C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8E164DFC-DE96-4163-B76D-E8D48ACD72C8}"/>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0BCE4FD1-170A-4076-B518-DF6DD7BC77F6}"/>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EFDCAC9C-B2FF-4AC4-ABA2-396820B5C881}"/>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4648E168-AFB0-478F-985E-CEE9EAD22B19}"/>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8F7121FB-2D98-4EF8-9351-D35BB6EB2A6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251FBA2D-68E0-445A-A3C5-6EE9823C3EF4}"/>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73BB1227-FCD8-46F3-B5BC-2FF70D0AE81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6CAACF03-B5AA-4E4B-AC5C-C88A503CB81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D7C3B360-962B-4D77-9DD9-46DD4CFD1CA9}"/>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5D2EE1DC-EA7A-4410-8D1D-3A7205968D11}"/>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73787244-EAD9-491E-B09D-8A2702735AC4}"/>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9751DD0B-551F-460D-AEC7-444EE5845E27}"/>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4049768A-D517-4710-8C12-9D4A56833DF8}"/>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A0102E9D-696C-4E93-B558-6141D83D54AC}"/>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A9549E70-40FF-46D4-A333-4775046EEE0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9E0500FA-0C1A-4922-BA2B-855C27613CC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CD75BB92-C63B-44B5-806A-C28BC8B0CD3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A7CD1868-D48F-4B7E-8CE2-3F7DDC1A7C6A}"/>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a:extLst>
            <a:ext uri="{FF2B5EF4-FFF2-40B4-BE49-F238E27FC236}">
              <a16:creationId xmlns:a16="http://schemas.microsoft.com/office/drawing/2014/main" id="{DE08D6AF-2714-42D8-9B23-B6B15DDB8034}"/>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B31445A7-35AD-400F-8AAB-1B9943385039}"/>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a:extLst>
            <a:ext uri="{FF2B5EF4-FFF2-40B4-BE49-F238E27FC236}">
              <a16:creationId xmlns:a16="http://schemas.microsoft.com/office/drawing/2014/main" id="{5002D6DF-1AF9-4C8A-9523-E4DFC0DFCB8E}"/>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8F154C59-F576-4180-A8AD-8578500AF61C}"/>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84" name="有形固定資産減価償却率平均値テキスト">
          <a:extLst>
            <a:ext uri="{FF2B5EF4-FFF2-40B4-BE49-F238E27FC236}">
              <a16:creationId xmlns:a16="http://schemas.microsoft.com/office/drawing/2014/main" id="{ED689BF1-517D-4FA6-B0AE-7634F0A256AC}"/>
            </a:ext>
          </a:extLst>
        </xdr:cNvPr>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a:extLst>
            <a:ext uri="{FF2B5EF4-FFF2-40B4-BE49-F238E27FC236}">
              <a16:creationId xmlns:a16="http://schemas.microsoft.com/office/drawing/2014/main" id="{A437702D-F00D-46D8-8422-50C1640B5275}"/>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a:extLst>
            <a:ext uri="{FF2B5EF4-FFF2-40B4-BE49-F238E27FC236}">
              <a16:creationId xmlns:a16="http://schemas.microsoft.com/office/drawing/2014/main" id="{AE985F09-693E-4CE4-9D2D-FFB8FDFD9F51}"/>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a:extLst>
            <a:ext uri="{FF2B5EF4-FFF2-40B4-BE49-F238E27FC236}">
              <a16:creationId xmlns:a16="http://schemas.microsoft.com/office/drawing/2014/main" id="{D52C5B9B-7B29-4AE2-9F71-77FB195B2FFF}"/>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a:extLst>
            <a:ext uri="{FF2B5EF4-FFF2-40B4-BE49-F238E27FC236}">
              <a16:creationId xmlns:a16="http://schemas.microsoft.com/office/drawing/2014/main" id="{80A08541-EE05-42FD-9695-16A8D14D85C4}"/>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a:extLst>
            <a:ext uri="{FF2B5EF4-FFF2-40B4-BE49-F238E27FC236}">
              <a16:creationId xmlns:a16="http://schemas.microsoft.com/office/drawing/2014/main" id="{65351594-2EAA-46F4-9BD9-E77FB0F86BDF}"/>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335A962-84C7-4FFA-9912-4875D522B55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D78BDBC4-7922-4B8C-9260-7D5FED9AE74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20D387B8-425C-49D8-BF74-39598197820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08B21157-5EE3-4954-B5FE-B318CDD25E8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B499A68D-F8DD-4963-BDF6-B9B8439856B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95" name="楕円 94">
          <a:extLst>
            <a:ext uri="{FF2B5EF4-FFF2-40B4-BE49-F238E27FC236}">
              <a16:creationId xmlns:a16="http://schemas.microsoft.com/office/drawing/2014/main" id="{DB39597A-7AEB-4ABC-8683-205646CC5CE4}"/>
            </a:ext>
          </a:extLst>
        </xdr:cNvPr>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96" name="有形固定資産減価償却率該当値テキスト">
          <a:extLst>
            <a:ext uri="{FF2B5EF4-FFF2-40B4-BE49-F238E27FC236}">
              <a16:creationId xmlns:a16="http://schemas.microsoft.com/office/drawing/2014/main" id="{1836D711-26C8-4D31-A165-36D75EAF9370}"/>
            </a:ext>
          </a:extLst>
        </xdr:cNvPr>
        <xdr:cNvSpPr txBox="1"/>
      </xdr:nvSpPr>
      <xdr:spPr>
        <a:xfrm>
          <a:off x="48133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32861</xdr:rowOff>
    </xdr:from>
    <xdr:to>
      <xdr:col>19</xdr:col>
      <xdr:colOff>187325</xdr:colOff>
      <xdr:row>31</xdr:row>
      <xdr:rowOff>134461</xdr:rowOff>
    </xdr:to>
    <xdr:sp macro="" textlink="">
      <xdr:nvSpPr>
        <xdr:cNvPr id="97" name="楕円 96">
          <a:extLst>
            <a:ext uri="{FF2B5EF4-FFF2-40B4-BE49-F238E27FC236}">
              <a16:creationId xmlns:a16="http://schemas.microsoft.com/office/drawing/2014/main" id="{BA479714-F169-49D2-A476-3982DAF57ADB}"/>
            </a:ext>
          </a:extLst>
        </xdr:cNvPr>
        <xdr:cNvSpPr/>
      </xdr:nvSpPr>
      <xdr:spPr>
        <a:xfrm>
          <a:off x="4000500" y="61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83661</xdr:rowOff>
    </xdr:from>
    <xdr:to>
      <xdr:col>23</xdr:col>
      <xdr:colOff>85725</xdr:colOff>
      <xdr:row>31</xdr:row>
      <xdr:rowOff>118745</xdr:rowOff>
    </xdr:to>
    <xdr:cxnSp macro="">
      <xdr:nvCxnSpPr>
        <xdr:cNvPr id="98" name="直線コネクタ 97">
          <a:extLst>
            <a:ext uri="{FF2B5EF4-FFF2-40B4-BE49-F238E27FC236}">
              <a16:creationId xmlns:a16="http://schemas.microsoft.com/office/drawing/2014/main" id="{78449634-2BC0-4724-9729-F79D8FAE6748}"/>
            </a:ext>
          </a:extLst>
        </xdr:cNvPr>
        <xdr:cNvCxnSpPr/>
      </xdr:nvCxnSpPr>
      <xdr:spPr>
        <a:xfrm>
          <a:off x="4051300" y="6170136"/>
          <a:ext cx="7112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139541</xdr:rowOff>
    </xdr:from>
    <xdr:to>
      <xdr:col>15</xdr:col>
      <xdr:colOff>187325</xdr:colOff>
      <xdr:row>31</xdr:row>
      <xdr:rowOff>69691</xdr:rowOff>
    </xdr:to>
    <xdr:sp macro="" textlink="">
      <xdr:nvSpPr>
        <xdr:cNvPr id="99" name="楕円 98">
          <a:extLst>
            <a:ext uri="{FF2B5EF4-FFF2-40B4-BE49-F238E27FC236}">
              <a16:creationId xmlns:a16="http://schemas.microsoft.com/office/drawing/2014/main" id="{BC46AB75-71C8-4448-AA93-8733BDD3CC94}"/>
            </a:ext>
          </a:extLst>
        </xdr:cNvPr>
        <xdr:cNvSpPr/>
      </xdr:nvSpPr>
      <xdr:spPr>
        <a:xfrm>
          <a:off x="3238500" y="60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18891</xdr:rowOff>
    </xdr:from>
    <xdr:to>
      <xdr:col>19</xdr:col>
      <xdr:colOff>136525</xdr:colOff>
      <xdr:row>31</xdr:row>
      <xdr:rowOff>83661</xdr:rowOff>
    </xdr:to>
    <xdr:cxnSp macro="">
      <xdr:nvCxnSpPr>
        <xdr:cNvPr id="100" name="直線コネクタ 99">
          <a:extLst>
            <a:ext uri="{FF2B5EF4-FFF2-40B4-BE49-F238E27FC236}">
              <a16:creationId xmlns:a16="http://schemas.microsoft.com/office/drawing/2014/main" id="{0CBBD985-6DEA-4AE8-9288-BACB2A7E865B}"/>
            </a:ext>
          </a:extLst>
        </xdr:cNvPr>
        <xdr:cNvCxnSpPr/>
      </xdr:nvCxnSpPr>
      <xdr:spPr>
        <a:xfrm>
          <a:off x="3289300" y="610536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90964</xdr:rowOff>
    </xdr:from>
    <xdr:to>
      <xdr:col>11</xdr:col>
      <xdr:colOff>187325</xdr:colOff>
      <xdr:row>31</xdr:row>
      <xdr:rowOff>21114</xdr:rowOff>
    </xdr:to>
    <xdr:sp macro="" textlink="">
      <xdr:nvSpPr>
        <xdr:cNvPr id="101" name="楕円 100">
          <a:extLst>
            <a:ext uri="{FF2B5EF4-FFF2-40B4-BE49-F238E27FC236}">
              <a16:creationId xmlns:a16="http://schemas.microsoft.com/office/drawing/2014/main" id="{D49EF1CE-02A1-47EB-B1AE-A25ED1B94943}"/>
            </a:ext>
          </a:extLst>
        </xdr:cNvPr>
        <xdr:cNvSpPr/>
      </xdr:nvSpPr>
      <xdr:spPr>
        <a:xfrm>
          <a:off x="2476500" y="60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141764</xdr:rowOff>
    </xdr:from>
    <xdr:to>
      <xdr:col>15</xdr:col>
      <xdr:colOff>136525</xdr:colOff>
      <xdr:row>31</xdr:row>
      <xdr:rowOff>18891</xdr:rowOff>
    </xdr:to>
    <xdr:cxnSp macro="">
      <xdr:nvCxnSpPr>
        <xdr:cNvPr id="102" name="直線コネクタ 101">
          <a:extLst>
            <a:ext uri="{FF2B5EF4-FFF2-40B4-BE49-F238E27FC236}">
              <a16:creationId xmlns:a16="http://schemas.microsoft.com/office/drawing/2014/main" id="{733FD4B7-8016-4932-B40E-9167F6A6AB63}"/>
            </a:ext>
          </a:extLst>
        </xdr:cNvPr>
        <xdr:cNvCxnSpPr/>
      </xdr:nvCxnSpPr>
      <xdr:spPr>
        <a:xfrm>
          <a:off x="2527300" y="6056789"/>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42386</xdr:rowOff>
    </xdr:from>
    <xdr:to>
      <xdr:col>7</xdr:col>
      <xdr:colOff>187325</xdr:colOff>
      <xdr:row>30</xdr:row>
      <xdr:rowOff>143986</xdr:rowOff>
    </xdr:to>
    <xdr:sp macro="" textlink="">
      <xdr:nvSpPr>
        <xdr:cNvPr id="103" name="楕円 102">
          <a:extLst>
            <a:ext uri="{FF2B5EF4-FFF2-40B4-BE49-F238E27FC236}">
              <a16:creationId xmlns:a16="http://schemas.microsoft.com/office/drawing/2014/main" id="{DD99E42B-C689-4E58-8D84-1ED04E21CBB4}"/>
            </a:ext>
          </a:extLst>
        </xdr:cNvPr>
        <xdr:cNvSpPr/>
      </xdr:nvSpPr>
      <xdr:spPr>
        <a:xfrm>
          <a:off x="1714500" y="59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93186</xdr:rowOff>
    </xdr:from>
    <xdr:to>
      <xdr:col>11</xdr:col>
      <xdr:colOff>136525</xdr:colOff>
      <xdr:row>30</xdr:row>
      <xdr:rowOff>141764</xdr:rowOff>
    </xdr:to>
    <xdr:cxnSp macro="">
      <xdr:nvCxnSpPr>
        <xdr:cNvPr id="104" name="直線コネクタ 103">
          <a:extLst>
            <a:ext uri="{FF2B5EF4-FFF2-40B4-BE49-F238E27FC236}">
              <a16:creationId xmlns:a16="http://schemas.microsoft.com/office/drawing/2014/main" id="{7CFE9DEA-D7FD-45CB-B75E-3A5AD7C2D61F}"/>
            </a:ext>
          </a:extLst>
        </xdr:cNvPr>
        <xdr:cNvCxnSpPr/>
      </xdr:nvCxnSpPr>
      <xdr:spPr>
        <a:xfrm>
          <a:off x="1765300" y="6008211"/>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105" name="n_1aveValue有形固定資産減価償却率">
          <a:extLst>
            <a:ext uri="{FF2B5EF4-FFF2-40B4-BE49-F238E27FC236}">
              <a16:creationId xmlns:a16="http://schemas.microsoft.com/office/drawing/2014/main" id="{FCEE0137-698A-4FB3-881F-FD7C30CA5050}"/>
            </a:ext>
          </a:extLst>
        </xdr:cNvPr>
        <xdr:cNvSpPr txBox="1"/>
      </xdr:nvSpPr>
      <xdr:spPr>
        <a:xfrm>
          <a:off x="38360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106" name="n_2aveValue有形固定資産減価償却率">
          <a:extLst>
            <a:ext uri="{FF2B5EF4-FFF2-40B4-BE49-F238E27FC236}">
              <a16:creationId xmlns:a16="http://schemas.microsoft.com/office/drawing/2014/main" id="{10D9A969-720F-4EE2-A9E5-2012B57A7D84}"/>
            </a:ext>
          </a:extLst>
        </xdr:cNvPr>
        <xdr:cNvSpPr txBox="1"/>
      </xdr:nvSpPr>
      <xdr:spPr>
        <a:xfrm>
          <a:off x="30867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07" name="n_3aveValue有形固定資産減価償却率">
          <a:extLst>
            <a:ext uri="{FF2B5EF4-FFF2-40B4-BE49-F238E27FC236}">
              <a16:creationId xmlns:a16="http://schemas.microsoft.com/office/drawing/2014/main" id="{2AC5332C-1142-4840-A1B6-7645105493AB}"/>
            </a:ext>
          </a:extLst>
        </xdr:cNvPr>
        <xdr:cNvSpPr txBox="1"/>
      </xdr:nvSpPr>
      <xdr:spPr>
        <a:xfrm>
          <a:off x="2324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108" name="n_4aveValue有形固定資産減価償却率">
          <a:extLst>
            <a:ext uri="{FF2B5EF4-FFF2-40B4-BE49-F238E27FC236}">
              <a16:creationId xmlns:a16="http://schemas.microsoft.com/office/drawing/2014/main" id="{FC3B405D-5B41-4BA9-85D2-EB1E77074741}"/>
            </a:ext>
          </a:extLst>
        </xdr:cNvPr>
        <xdr:cNvSpPr txBox="1"/>
      </xdr:nvSpPr>
      <xdr:spPr>
        <a:xfrm>
          <a:off x="1562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125588</xdr:rowOff>
    </xdr:from>
    <xdr:ext cx="405111" cy="259045"/>
    <xdr:sp macro="" textlink="">
      <xdr:nvSpPr>
        <xdr:cNvPr id="109" name="n_1mainValue有形固定資産減価償却率">
          <a:extLst>
            <a:ext uri="{FF2B5EF4-FFF2-40B4-BE49-F238E27FC236}">
              <a16:creationId xmlns:a16="http://schemas.microsoft.com/office/drawing/2014/main" id="{482BCBA0-0F7F-4AF5-9A8B-6EFF4B4980A7}"/>
            </a:ext>
          </a:extLst>
        </xdr:cNvPr>
        <xdr:cNvSpPr txBox="1"/>
      </xdr:nvSpPr>
      <xdr:spPr>
        <a:xfrm>
          <a:off x="3836044" y="6212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86218</xdr:rowOff>
    </xdr:from>
    <xdr:ext cx="405111" cy="259045"/>
    <xdr:sp macro="" textlink="">
      <xdr:nvSpPr>
        <xdr:cNvPr id="110" name="n_2mainValue有形固定資産減価償却率">
          <a:extLst>
            <a:ext uri="{FF2B5EF4-FFF2-40B4-BE49-F238E27FC236}">
              <a16:creationId xmlns:a16="http://schemas.microsoft.com/office/drawing/2014/main" id="{C086BBE1-217B-422F-B330-C8AF5E31B342}"/>
            </a:ext>
          </a:extLst>
        </xdr:cNvPr>
        <xdr:cNvSpPr txBox="1"/>
      </xdr:nvSpPr>
      <xdr:spPr>
        <a:xfrm>
          <a:off x="3086744" y="582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37641</xdr:rowOff>
    </xdr:from>
    <xdr:ext cx="405111" cy="259045"/>
    <xdr:sp macro="" textlink="">
      <xdr:nvSpPr>
        <xdr:cNvPr id="111" name="n_3mainValue有形固定資産減価償却率">
          <a:extLst>
            <a:ext uri="{FF2B5EF4-FFF2-40B4-BE49-F238E27FC236}">
              <a16:creationId xmlns:a16="http://schemas.microsoft.com/office/drawing/2014/main" id="{34E6FEEC-A936-4660-80BF-5D59AD627649}"/>
            </a:ext>
          </a:extLst>
        </xdr:cNvPr>
        <xdr:cNvSpPr txBox="1"/>
      </xdr:nvSpPr>
      <xdr:spPr>
        <a:xfrm>
          <a:off x="2324744" y="57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160513</xdr:rowOff>
    </xdr:from>
    <xdr:ext cx="405111" cy="259045"/>
    <xdr:sp macro="" textlink="">
      <xdr:nvSpPr>
        <xdr:cNvPr id="112" name="n_4mainValue有形固定資産減価償却率">
          <a:extLst>
            <a:ext uri="{FF2B5EF4-FFF2-40B4-BE49-F238E27FC236}">
              <a16:creationId xmlns:a16="http://schemas.microsoft.com/office/drawing/2014/main" id="{D909BA59-0309-4791-963C-7B9F670BEB07}"/>
            </a:ext>
          </a:extLst>
        </xdr:cNvPr>
        <xdr:cNvSpPr txBox="1"/>
      </xdr:nvSpPr>
      <xdr:spPr>
        <a:xfrm>
          <a:off x="1562744" y="573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806EFB9C-A06C-492E-8B78-4590BDE202C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EF739DFB-ADD7-4843-A021-C4E3BF0C76B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F8EC498E-B1B0-4DC4-8EF8-D0C87A0338C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CC0EB912-D534-4F78-9FE2-F790EABD0A5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452F1457-56F8-4912-99D8-95C5E4DA07C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0A76AE46-215F-42C8-AA42-A72C5AD0152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7BC6047B-2963-4446-AA5A-D85548795EC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D90E139C-35B9-41B3-8A1D-AC3DD8E97F8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1A00EC85-0EAE-4E40-93B3-0B24E5A7937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FBF6F379-1B30-4324-A42A-2521B39BC58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072EAC66-CE90-44D9-A4AE-E12F17D0A8E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FC5A644A-70B8-4FA7-B9B2-49B40E15FF0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0534D916-EE75-40E9-8AEA-A16F3A11D3E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債務償還比率は減少傾向にあり、類似団体の平均</a:t>
          </a:r>
          <a:r>
            <a:rPr kumimoji="1" lang="ja-JP" altLang="en-US" sz="1000">
              <a:solidFill>
                <a:schemeClr val="dk1"/>
              </a:solidFill>
              <a:effectLst/>
              <a:latin typeface="+mn-lt"/>
              <a:ea typeface="+mn-ea"/>
              <a:cs typeface="+mn-cs"/>
            </a:rPr>
            <a:t>を下回って</a:t>
          </a:r>
          <a:r>
            <a:rPr kumimoji="1" lang="ja-JP" altLang="ja-JP" sz="1000">
              <a:solidFill>
                <a:schemeClr val="dk1"/>
              </a:solidFill>
              <a:effectLst/>
              <a:latin typeface="+mn-lt"/>
              <a:ea typeface="+mn-ea"/>
              <a:cs typeface="+mn-cs"/>
            </a:rPr>
            <a:t>いる。中期財政計画</a:t>
          </a:r>
          <a:r>
            <a:rPr kumimoji="1" lang="ja-JP" altLang="en-US" sz="1000">
              <a:solidFill>
                <a:schemeClr val="dk1"/>
              </a:solidFill>
              <a:effectLst/>
              <a:latin typeface="+mn-lt"/>
              <a:ea typeface="+mn-ea"/>
              <a:cs typeface="+mn-cs"/>
            </a:rPr>
            <a:t>に基づき、元金償還金とのバランスを図り、新規借入を抑制していることがその要因である。</a:t>
          </a:r>
          <a:r>
            <a:rPr kumimoji="1" lang="ja-JP" altLang="ja-JP" sz="1000">
              <a:solidFill>
                <a:schemeClr val="dk1"/>
              </a:solidFill>
              <a:effectLst/>
              <a:latin typeface="+mn-lt"/>
              <a:ea typeface="+mn-ea"/>
              <a:cs typeface="+mn-cs"/>
            </a:rPr>
            <a:t>一方で、公共施設の老朽化に伴</a:t>
          </a:r>
          <a:r>
            <a:rPr kumimoji="1" lang="ja-JP" altLang="en-US" sz="1000">
              <a:solidFill>
                <a:schemeClr val="dk1"/>
              </a:solidFill>
              <a:effectLst/>
              <a:latin typeface="+mn-lt"/>
              <a:ea typeface="+mn-ea"/>
              <a:cs typeface="+mn-cs"/>
            </a:rPr>
            <a:t>う</a:t>
          </a:r>
          <a:r>
            <a:rPr kumimoji="1" lang="ja-JP" altLang="ja-JP" sz="1000">
              <a:solidFill>
                <a:schemeClr val="dk1"/>
              </a:solidFill>
              <a:effectLst/>
              <a:latin typeface="+mn-lt"/>
              <a:ea typeface="+mn-ea"/>
              <a:cs typeface="+mn-cs"/>
            </a:rPr>
            <a:t>更新需要</a:t>
          </a:r>
          <a:r>
            <a:rPr kumimoji="1" lang="ja-JP" altLang="en-US" sz="1000">
              <a:solidFill>
                <a:schemeClr val="dk1"/>
              </a:solidFill>
              <a:effectLst/>
              <a:latin typeface="+mn-lt"/>
              <a:ea typeface="+mn-ea"/>
              <a:cs typeface="+mn-cs"/>
            </a:rPr>
            <a:t>の増加に</a:t>
          </a:r>
          <a:r>
            <a:rPr kumimoji="1" lang="ja-JP" altLang="ja-JP" sz="1000">
              <a:solidFill>
                <a:schemeClr val="dk1"/>
              </a:solidFill>
              <a:effectLst/>
              <a:latin typeface="+mn-lt"/>
              <a:ea typeface="+mn-ea"/>
              <a:cs typeface="+mn-cs"/>
            </a:rPr>
            <a:t>加え、新学校給食センターや新保健福祉施設の建設</a:t>
          </a:r>
          <a:r>
            <a:rPr kumimoji="1" lang="ja-JP" altLang="en-US" sz="1000">
              <a:solidFill>
                <a:schemeClr val="dk1"/>
              </a:solidFill>
              <a:effectLst/>
              <a:latin typeface="+mn-lt"/>
              <a:ea typeface="+mn-ea"/>
              <a:cs typeface="+mn-cs"/>
            </a:rPr>
            <a:t>、小中学校再編などに伴う比率の</a:t>
          </a:r>
          <a:r>
            <a:rPr kumimoji="1" lang="ja-JP" altLang="ja-JP" sz="1000">
              <a:solidFill>
                <a:schemeClr val="dk1"/>
              </a:solidFill>
              <a:effectLst/>
              <a:latin typeface="+mn-lt"/>
              <a:ea typeface="+mn-ea"/>
              <a:cs typeface="+mn-cs"/>
            </a:rPr>
            <a:t>上昇が</a:t>
          </a:r>
          <a:r>
            <a:rPr kumimoji="1" lang="ja-JP" altLang="en-US" sz="1000">
              <a:solidFill>
                <a:schemeClr val="dk1"/>
              </a:solidFill>
              <a:effectLst/>
              <a:latin typeface="+mn-lt"/>
              <a:ea typeface="+mn-ea"/>
              <a:cs typeface="+mn-cs"/>
            </a:rPr>
            <a:t>懸念される状況である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今後、急激な上昇とならないよう償還負担の平準化</a:t>
          </a:r>
          <a:r>
            <a:rPr kumimoji="1" lang="ja-JP" altLang="en-US" sz="1000">
              <a:solidFill>
                <a:schemeClr val="dk1"/>
              </a:solidFill>
              <a:effectLst/>
              <a:latin typeface="+mn-lt"/>
              <a:ea typeface="+mn-ea"/>
              <a:cs typeface="+mn-cs"/>
            </a:rPr>
            <a:t>に留意するとともに</a:t>
          </a:r>
          <a:r>
            <a:rPr kumimoji="1" lang="ja-JP" altLang="ja-JP" sz="1000">
              <a:solidFill>
                <a:schemeClr val="dk1"/>
              </a:solidFill>
              <a:effectLst/>
              <a:latin typeface="+mn-lt"/>
              <a:ea typeface="+mn-ea"/>
              <a:cs typeface="+mn-cs"/>
            </a:rPr>
            <a:t>、自主財源の確保に</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取り組んでいく</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78155E6F-2D43-4D4E-90FC-095DB6C99DF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BE2A9F86-87A2-49A6-B09E-06E59F4C11D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56719E95-E2A3-40CC-9C1A-4C0D31AEBA1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DF5A46CB-5B42-4F09-A006-609E42EEEF9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0C388425-AF18-4CAE-8580-E5E2AE4A449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7401BAFE-6A3E-46FD-9109-13744D0ACD6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C3CEAA06-B6F8-4AD0-A700-C429BC7B9FFC}"/>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47D0110C-7744-4E8E-9DD4-EDD9D689082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7EE8BB3F-4066-4FD0-A91D-53B896EF28E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773504F2-C6DD-4979-8C23-7361BA7AA34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FFAD6ACA-7F1F-4946-8A78-D34BD8F3B37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BB750D4D-5123-4757-B4D7-CB6673FB635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8BBF09F3-ACF0-4AA1-97C8-BB1275D6AD4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64CDA605-E07C-4B35-8102-A73DFCF0050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B9E3BCCC-D9C6-46AF-A603-9F83BD20A3C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806E4AFE-0EAE-4FDC-89D7-A827F748400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B8B96E7B-EFEC-43A5-88CB-2DD9A5F8E00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5C6DBDC0-F0A0-4A61-A9EA-2DE549D04C15}"/>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a:extLst>
            <a:ext uri="{FF2B5EF4-FFF2-40B4-BE49-F238E27FC236}">
              <a16:creationId xmlns:a16="http://schemas.microsoft.com/office/drawing/2014/main" id="{577EF4D9-BB00-4DBD-8FCE-366F0DD2590E}"/>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F58A7730-6D98-46BA-BD11-73DFFE85AC32}"/>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DB65A5FA-2A3E-40C4-BA4F-589A100F4B8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942ED0F2-CB85-4416-B270-28E2F025380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a:extLst>
            <a:ext uri="{FF2B5EF4-FFF2-40B4-BE49-F238E27FC236}">
              <a16:creationId xmlns:a16="http://schemas.microsoft.com/office/drawing/2014/main" id="{360F1097-8AAD-4ACE-8149-8E9EB903EA10}"/>
            </a:ext>
          </a:extLst>
        </xdr:cNvPr>
        <xdr:cNvSpPr txBox="1"/>
      </xdr:nvSpPr>
      <xdr:spPr>
        <a:xfrm>
          <a:off x="14846300"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a:extLst>
            <a:ext uri="{FF2B5EF4-FFF2-40B4-BE49-F238E27FC236}">
              <a16:creationId xmlns:a16="http://schemas.microsoft.com/office/drawing/2014/main" id="{3ED38054-6748-41DD-9C1D-FAF13B99FFA5}"/>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a:extLst>
            <a:ext uri="{FF2B5EF4-FFF2-40B4-BE49-F238E27FC236}">
              <a16:creationId xmlns:a16="http://schemas.microsoft.com/office/drawing/2014/main" id="{5592754B-7CE7-43C3-8AA1-8D44D3E01D51}"/>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a:extLst>
            <a:ext uri="{FF2B5EF4-FFF2-40B4-BE49-F238E27FC236}">
              <a16:creationId xmlns:a16="http://schemas.microsoft.com/office/drawing/2014/main" id="{ADFB1CC9-5C8C-472A-926D-BF0033F96E50}"/>
            </a:ext>
          </a:extLst>
        </xdr:cNvPr>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a:extLst>
            <a:ext uri="{FF2B5EF4-FFF2-40B4-BE49-F238E27FC236}">
              <a16:creationId xmlns:a16="http://schemas.microsoft.com/office/drawing/2014/main" id="{D06BFF70-D277-43E4-BF20-5F849FB1E421}"/>
            </a:ext>
          </a:extLst>
        </xdr:cNvPr>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a:extLst>
            <a:ext uri="{FF2B5EF4-FFF2-40B4-BE49-F238E27FC236}">
              <a16:creationId xmlns:a16="http://schemas.microsoft.com/office/drawing/2014/main" id="{7961203A-72A8-4DC8-9869-602454B4B6BA}"/>
            </a:ext>
          </a:extLst>
        </xdr:cNvPr>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4B78181-2868-4195-9FA3-4A98AF266EE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9C73ACFB-85A4-42A6-ADFD-9C38C90FEAD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BA625F22-4398-44A6-8188-55D663730F5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43B3176B-973C-4EA3-9A35-24AF2AE02DF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FDDF10ED-11D1-4563-AFDB-B8D22C10002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59853</xdr:rowOff>
    </xdr:from>
    <xdr:to>
      <xdr:col>76</xdr:col>
      <xdr:colOff>73025</xdr:colOff>
      <xdr:row>29</xdr:row>
      <xdr:rowOff>161453</xdr:rowOff>
    </xdr:to>
    <xdr:sp macro="" textlink="">
      <xdr:nvSpPr>
        <xdr:cNvPr id="159" name="楕円 158">
          <a:extLst>
            <a:ext uri="{FF2B5EF4-FFF2-40B4-BE49-F238E27FC236}">
              <a16:creationId xmlns:a16="http://schemas.microsoft.com/office/drawing/2014/main" id="{F5FD70EC-14FA-4808-B414-C5613570B00E}"/>
            </a:ext>
          </a:extLst>
        </xdr:cNvPr>
        <xdr:cNvSpPr/>
      </xdr:nvSpPr>
      <xdr:spPr>
        <a:xfrm>
          <a:off x="14744700" y="58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82730</xdr:rowOff>
    </xdr:from>
    <xdr:ext cx="469744" cy="259045"/>
    <xdr:sp macro="" textlink="">
      <xdr:nvSpPr>
        <xdr:cNvPr id="160" name="債務償還比率該当値テキスト">
          <a:extLst>
            <a:ext uri="{FF2B5EF4-FFF2-40B4-BE49-F238E27FC236}">
              <a16:creationId xmlns:a16="http://schemas.microsoft.com/office/drawing/2014/main" id="{CFDA9E59-09D7-4E00-9F17-B9CF52FA5FAF}"/>
            </a:ext>
          </a:extLst>
        </xdr:cNvPr>
        <xdr:cNvSpPr txBox="1"/>
      </xdr:nvSpPr>
      <xdr:spPr>
        <a:xfrm>
          <a:off x="14846300" y="565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165300</xdr:rowOff>
    </xdr:from>
    <xdr:to>
      <xdr:col>72</xdr:col>
      <xdr:colOff>123825</xdr:colOff>
      <xdr:row>29</xdr:row>
      <xdr:rowOff>95450</xdr:rowOff>
    </xdr:to>
    <xdr:sp macro="" textlink="">
      <xdr:nvSpPr>
        <xdr:cNvPr id="161" name="楕円 160">
          <a:extLst>
            <a:ext uri="{FF2B5EF4-FFF2-40B4-BE49-F238E27FC236}">
              <a16:creationId xmlns:a16="http://schemas.microsoft.com/office/drawing/2014/main" id="{2305C59B-B255-4EBF-AB07-8BB130766F41}"/>
            </a:ext>
          </a:extLst>
        </xdr:cNvPr>
        <xdr:cNvSpPr/>
      </xdr:nvSpPr>
      <xdr:spPr>
        <a:xfrm>
          <a:off x="14033500" y="57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44650</xdr:rowOff>
    </xdr:from>
    <xdr:to>
      <xdr:col>76</xdr:col>
      <xdr:colOff>22225</xdr:colOff>
      <xdr:row>29</xdr:row>
      <xdr:rowOff>110653</xdr:rowOff>
    </xdr:to>
    <xdr:cxnSp macro="">
      <xdr:nvCxnSpPr>
        <xdr:cNvPr id="162" name="直線コネクタ 161">
          <a:extLst>
            <a:ext uri="{FF2B5EF4-FFF2-40B4-BE49-F238E27FC236}">
              <a16:creationId xmlns:a16="http://schemas.microsoft.com/office/drawing/2014/main" id="{BA81FF00-518C-48F4-8D75-D6E4FA9277C1}"/>
            </a:ext>
          </a:extLst>
        </xdr:cNvPr>
        <xdr:cNvCxnSpPr/>
      </xdr:nvCxnSpPr>
      <xdr:spPr>
        <a:xfrm>
          <a:off x="14084300" y="5788225"/>
          <a:ext cx="711200" cy="6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20719</xdr:rowOff>
    </xdr:from>
    <xdr:to>
      <xdr:col>68</xdr:col>
      <xdr:colOff>123825</xdr:colOff>
      <xdr:row>30</xdr:row>
      <xdr:rowOff>122319</xdr:rowOff>
    </xdr:to>
    <xdr:sp macro="" textlink="">
      <xdr:nvSpPr>
        <xdr:cNvPr id="163" name="楕円 162">
          <a:extLst>
            <a:ext uri="{FF2B5EF4-FFF2-40B4-BE49-F238E27FC236}">
              <a16:creationId xmlns:a16="http://schemas.microsoft.com/office/drawing/2014/main" id="{65C10EF8-7C20-4EEF-BA94-83BF84872900}"/>
            </a:ext>
          </a:extLst>
        </xdr:cNvPr>
        <xdr:cNvSpPr/>
      </xdr:nvSpPr>
      <xdr:spPr>
        <a:xfrm>
          <a:off x="13271500" y="593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44650</xdr:rowOff>
    </xdr:from>
    <xdr:to>
      <xdr:col>72</xdr:col>
      <xdr:colOff>73025</xdr:colOff>
      <xdr:row>30</xdr:row>
      <xdr:rowOff>71519</xdr:rowOff>
    </xdr:to>
    <xdr:cxnSp macro="">
      <xdr:nvCxnSpPr>
        <xdr:cNvPr id="164" name="直線コネクタ 163">
          <a:extLst>
            <a:ext uri="{FF2B5EF4-FFF2-40B4-BE49-F238E27FC236}">
              <a16:creationId xmlns:a16="http://schemas.microsoft.com/office/drawing/2014/main" id="{28A5EF85-D7F6-460D-8B9E-EC13C6673407}"/>
            </a:ext>
          </a:extLst>
        </xdr:cNvPr>
        <xdr:cNvCxnSpPr/>
      </xdr:nvCxnSpPr>
      <xdr:spPr>
        <a:xfrm flipV="1">
          <a:off x="13322300" y="5788225"/>
          <a:ext cx="762000" cy="19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84255</xdr:rowOff>
    </xdr:from>
    <xdr:to>
      <xdr:col>64</xdr:col>
      <xdr:colOff>123825</xdr:colOff>
      <xdr:row>31</xdr:row>
      <xdr:rowOff>14405</xdr:rowOff>
    </xdr:to>
    <xdr:sp macro="" textlink="">
      <xdr:nvSpPr>
        <xdr:cNvPr id="165" name="楕円 164">
          <a:extLst>
            <a:ext uri="{FF2B5EF4-FFF2-40B4-BE49-F238E27FC236}">
              <a16:creationId xmlns:a16="http://schemas.microsoft.com/office/drawing/2014/main" id="{19A87A4A-74C0-4CB0-8117-F6F8D63B93B5}"/>
            </a:ext>
          </a:extLst>
        </xdr:cNvPr>
        <xdr:cNvSpPr/>
      </xdr:nvSpPr>
      <xdr:spPr>
        <a:xfrm>
          <a:off x="12509500" y="599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71519</xdr:rowOff>
    </xdr:from>
    <xdr:to>
      <xdr:col>68</xdr:col>
      <xdr:colOff>73025</xdr:colOff>
      <xdr:row>30</xdr:row>
      <xdr:rowOff>135055</xdr:rowOff>
    </xdr:to>
    <xdr:cxnSp macro="">
      <xdr:nvCxnSpPr>
        <xdr:cNvPr id="166" name="直線コネクタ 165">
          <a:extLst>
            <a:ext uri="{FF2B5EF4-FFF2-40B4-BE49-F238E27FC236}">
              <a16:creationId xmlns:a16="http://schemas.microsoft.com/office/drawing/2014/main" id="{09281702-3152-46FF-9387-B4C50D9B5859}"/>
            </a:ext>
          </a:extLst>
        </xdr:cNvPr>
        <xdr:cNvCxnSpPr/>
      </xdr:nvCxnSpPr>
      <xdr:spPr>
        <a:xfrm flipV="1">
          <a:off x="12560300" y="5986544"/>
          <a:ext cx="762000" cy="6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99677</xdr:rowOff>
    </xdr:from>
    <xdr:to>
      <xdr:col>60</xdr:col>
      <xdr:colOff>123825</xdr:colOff>
      <xdr:row>31</xdr:row>
      <xdr:rowOff>29827</xdr:rowOff>
    </xdr:to>
    <xdr:sp macro="" textlink="">
      <xdr:nvSpPr>
        <xdr:cNvPr id="167" name="楕円 166">
          <a:extLst>
            <a:ext uri="{FF2B5EF4-FFF2-40B4-BE49-F238E27FC236}">
              <a16:creationId xmlns:a16="http://schemas.microsoft.com/office/drawing/2014/main" id="{2D1FD5B3-400A-4874-BC84-16E731320622}"/>
            </a:ext>
          </a:extLst>
        </xdr:cNvPr>
        <xdr:cNvSpPr/>
      </xdr:nvSpPr>
      <xdr:spPr>
        <a:xfrm>
          <a:off x="11747500" y="60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135055</xdr:rowOff>
    </xdr:from>
    <xdr:to>
      <xdr:col>64</xdr:col>
      <xdr:colOff>73025</xdr:colOff>
      <xdr:row>30</xdr:row>
      <xdr:rowOff>150477</xdr:rowOff>
    </xdr:to>
    <xdr:cxnSp macro="">
      <xdr:nvCxnSpPr>
        <xdr:cNvPr id="168" name="直線コネクタ 167">
          <a:extLst>
            <a:ext uri="{FF2B5EF4-FFF2-40B4-BE49-F238E27FC236}">
              <a16:creationId xmlns:a16="http://schemas.microsoft.com/office/drawing/2014/main" id="{77752C2C-AA3E-4B04-8BC1-90B73C122DF9}"/>
            </a:ext>
          </a:extLst>
        </xdr:cNvPr>
        <xdr:cNvCxnSpPr/>
      </xdr:nvCxnSpPr>
      <xdr:spPr>
        <a:xfrm flipV="1">
          <a:off x="11798300" y="6050080"/>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9" name="n_1aveValue債務償還比率">
          <a:extLst>
            <a:ext uri="{FF2B5EF4-FFF2-40B4-BE49-F238E27FC236}">
              <a16:creationId xmlns:a16="http://schemas.microsoft.com/office/drawing/2014/main" id="{F866614F-C873-4946-A3A5-20C81629E4C1}"/>
            </a:ext>
          </a:extLst>
        </xdr:cNvPr>
        <xdr:cNvSpPr txBox="1"/>
      </xdr:nvSpPr>
      <xdr:spPr>
        <a:xfrm>
          <a:off x="138367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70" name="n_2aveValue債務償還比率">
          <a:extLst>
            <a:ext uri="{FF2B5EF4-FFF2-40B4-BE49-F238E27FC236}">
              <a16:creationId xmlns:a16="http://schemas.microsoft.com/office/drawing/2014/main" id="{8D052EFB-4EF0-4FEC-8FE1-041D94F829E3}"/>
            </a:ext>
          </a:extLst>
        </xdr:cNvPr>
        <xdr:cNvSpPr txBox="1"/>
      </xdr:nvSpPr>
      <xdr:spPr>
        <a:xfrm>
          <a:off x="130874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71" name="n_3aveValue債務償還比率">
          <a:extLst>
            <a:ext uri="{FF2B5EF4-FFF2-40B4-BE49-F238E27FC236}">
              <a16:creationId xmlns:a16="http://schemas.microsoft.com/office/drawing/2014/main" id="{F608D124-537B-40C1-8D8D-B83C58BC6446}"/>
            </a:ext>
          </a:extLst>
        </xdr:cNvPr>
        <xdr:cNvSpPr txBox="1"/>
      </xdr:nvSpPr>
      <xdr:spPr>
        <a:xfrm>
          <a:off x="12325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72" name="n_4aveValue債務償還比率">
          <a:extLst>
            <a:ext uri="{FF2B5EF4-FFF2-40B4-BE49-F238E27FC236}">
              <a16:creationId xmlns:a16="http://schemas.microsoft.com/office/drawing/2014/main" id="{D77153DD-A59B-4086-83D3-2AF64399220E}"/>
            </a:ext>
          </a:extLst>
        </xdr:cNvPr>
        <xdr:cNvSpPr txBox="1"/>
      </xdr:nvSpPr>
      <xdr:spPr>
        <a:xfrm>
          <a:off x="11563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111977</xdr:rowOff>
    </xdr:from>
    <xdr:ext cx="469744" cy="259045"/>
    <xdr:sp macro="" textlink="">
      <xdr:nvSpPr>
        <xdr:cNvPr id="173" name="n_1mainValue債務償還比率">
          <a:extLst>
            <a:ext uri="{FF2B5EF4-FFF2-40B4-BE49-F238E27FC236}">
              <a16:creationId xmlns:a16="http://schemas.microsoft.com/office/drawing/2014/main" id="{84E978F4-7449-471C-A93B-036EFE5B226D}"/>
            </a:ext>
          </a:extLst>
        </xdr:cNvPr>
        <xdr:cNvSpPr txBox="1"/>
      </xdr:nvSpPr>
      <xdr:spPr>
        <a:xfrm>
          <a:off x="13836727" y="551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138846</xdr:rowOff>
    </xdr:from>
    <xdr:ext cx="469744" cy="259045"/>
    <xdr:sp macro="" textlink="">
      <xdr:nvSpPr>
        <xdr:cNvPr id="174" name="n_2mainValue債務償還比率">
          <a:extLst>
            <a:ext uri="{FF2B5EF4-FFF2-40B4-BE49-F238E27FC236}">
              <a16:creationId xmlns:a16="http://schemas.microsoft.com/office/drawing/2014/main" id="{4AE8F113-5AEB-45D6-95F7-70D7D6E5C97A}"/>
            </a:ext>
          </a:extLst>
        </xdr:cNvPr>
        <xdr:cNvSpPr txBox="1"/>
      </xdr:nvSpPr>
      <xdr:spPr>
        <a:xfrm>
          <a:off x="13087427" y="57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30932</xdr:rowOff>
    </xdr:from>
    <xdr:ext cx="469744" cy="259045"/>
    <xdr:sp macro="" textlink="">
      <xdr:nvSpPr>
        <xdr:cNvPr id="175" name="n_3mainValue債務償還比率">
          <a:extLst>
            <a:ext uri="{FF2B5EF4-FFF2-40B4-BE49-F238E27FC236}">
              <a16:creationId xmlns:a16="http://schemas.microsoft.com/office/drawing/2014/main" id="{9C24D741-900C-456D-9A69-5988A8F43808}"/>
            </a:ext>
          </a:extLst>
        </xdr:cNvPr>
        <xdr:cNvSpPr txBox="1"/>
      </xdr:nvSpPr>
      <xdr:spPr>
        <a:xfrm>
          <a:off x="12325427" y="57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46354</xdr:rowOff>
    </xdr:from>
    <xdr:ext cx="469744" cy="259045"/>
    <xdr:sp macro="" textlink="">
      <xdr:nvSpPr>
        <xdr:cNvPr id="176" name="n_4mainValue債務償還比率">
          <a:extLst>
            <a:ext uri="{FF2B5EF4-FFF2-40B4-BE49-F238E27FC236}">
              <a16:creationId xmlns:a16="http://schemas.microsoft.com/office/drawing/2014/main" id="{77B0CF84-B1DA-4B7A-89AC-768351F88D4B}"/>
            </a:ext>
          </a:extLst>
        </xdr:cNvPr>
        <xdr:cNvSpPr txBox="1"/>
      </xdr:nvSpPr>
      <xdr:spPr>
        <a:xfrm>
          <a:off x="11563427" y="578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9E6E9B89-46A7-40B7-A78D-A0669001B03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BD9EE2B0-93D2-490F-BBF6-CBD81341C14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B244B8F9-1E50-4585-9386-89D7427FD31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4D585646-EA85-4EC6-93F8-ADA584BDB20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A362A74D-0FA8-41D3-8EAF-73F7BAFAB24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B7818477-4E65-42E6-A692-699578CA791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C3572E9-2DE4-4F6A-8F33-30B6A8777A7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2DC72B-9D22-4E32-9DBA-CABB279D628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86C2071-E7AC-49B6-813C-FF62081FC69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2F54E12-5B11-47E3-96DA-8A376170130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C6215B-FB86-479C-A53A-76618EAD2D4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8F48A77-E827-4DC5-A58D-F103761FFA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DB43AF-0452-4F40-9956-235A37CDE2F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3C7D27-2A9A-4580-BC9D-B185F61FCEB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23E27F-A5FA-4A99-8693-A94422B07DE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C1DD53-6FAF-4535-9730-AC6420DFDEF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75,813
73,338
78.59
31,224,289
29,252,004
1,784,471
15,815,515
21,962,939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6C78290-0FD1-4A3D-A87C-C07DDE2A929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9E82109-1753-4C50-B5D4-8DD70E8B92A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3914B35-27C4-47E6-8F9D-8C057DB815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D4C540-92E3-4B3D-946D-A873AFF45DD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8B1E970-7D07-4323-A91E-E9F011B0E24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DA2D252-6662-464E-AE77-7CD446BDC86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465CAA-DB35-425D-998D-0F99959382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2E1B4F-C6C6-4463-8D27-0E88DA52457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F412B3-7C0B-4532-A23D-C111DFDBA81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3241F0-0472-45A0-9B53-C523B5511E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570BF6-0CF0-41CF-A841-ECB2D0CE72F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E3FB2BF-AACF-4289-ADD5-84E6BD0535C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C4D70F-94A5-499B-8E81-B33F75C98CB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37B37B1-B1B1-4966-9C84-43503F091EA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9BF9C1D-6CE0-43ED-8A16-E3211243FA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8A9AE2D-0788-45BF-B497-7EC11C0B288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4B3E0B-2BA8-4931-B108-2287E29540E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154D2D6-40B5-47DF-A864-C76B45C5943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711900-0950-41C9-84CC-1A4974BD483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33C9FC1-AC8A-467D-B083-6ED7EBDA61B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0C7A37C-4E8A-423A-B750-F66A4630E0E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CF7B94D-3D06-4E71-BABB-D158513CC3D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86C0A0-B95C-44F6-9924-BC8F5B1B4CA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9E13684-CC3C-4259-B12B-E7CD1B34BB1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4D1EC7-C013-47D9-83EB-3E15FF7FE60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61400C2-E83C-4F3B-8494-5D453875432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2C06FDC-A903-48B8-9666-7820771AC68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DD3714B-35B7-47CC-9B93-608F004FABE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E3DC04-9DAB-413E-BFCF-9D7F4503FD9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A91B77A-18B2-4FAD-9012-58ED284C60C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7E6C6A2-E3D9-4132-A443-6C846BE131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7F7C53F-4A5C-4CC0-B5B5-6F6396CC94D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6017AFE-6CF0-4101-82A4-CE3C115854E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06B8265-D620-4F88-BAD1-9240CBAA395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B440E65-4892-4384-93E2-0E59E07A8A5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4D921DF-C092-4926-B12A-BCBF58BA3C4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344E9B4-571A-49EC-BA58-6D5F45BA7C6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058F556-6066-4035-B000-152AE94D97D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7C2CF67-CB3F-40A4-BC14-BD2743221CC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C97AF3A-2748-413D-9BCE-E874B546634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BBD3E18-2DD3-424A-9AF6-A6F095E7DC4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3AB974E-AE7F-4880-99D9-9D6ED8C2736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3B58837-12AF-409E-9DFF-564D1124DE0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E930249-D55F-41BC-9955-E9CC0E22B03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80ACF0A-FE66-447F-93E2-12C1E06005B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C6D8EE89-3445-4385-8F08-E00C13B696D5}"/>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60F30B16-AA9D-4662-BA75-B06168555B7A}"/>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6D6E172C-02AB-4012-9CB8-C974EC99434B}"/>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6C2D8E93-885E-41AD-8F2E-40021ABE0E63}"/>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FF137FFA-AFDF-42A9-A18E-4A3254856F15}"/>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FBAE728E-DB3D-4EF1-9538-AD4816894DCE}"/>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8E22EF1E-4794-49C7-8C1F-82D07C1368D9}"/>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F1DC5C03-D869-4D6F-84C5-279287CCC3FE}"/>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A6481E7F-9DF1-4E8B-AD18-00F6984A9CB9}"/>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937D0310-63B5-4F9C-A1E3-AB966024413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43841281-1EC7-474E-80D5-3A6A749A93F4}"/>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BFE5FFA-D401-4917-94C6-C67A68009FA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9734F0E-838F-497A-BED3-BFF08F21835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7341AF-1747-4FA6-9A8A-E2A528EA95F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BD72371-DBF5-4AB2-99C0-2B57C35B4C5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A98A937-5324-4B98-BBC8-09D38BD0314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73" name="楕円 72">
          <a:extLst>
            <a:ext uri="{FF2B5EF4-FFF2-40B4-BE49-F238E27FC236}">
              <a16:creationId xmlns:a16="http://schemas.microsoft.com/office/drawing/2014/main" id="{81FE6869-FA33-496F-A332-6A885740783E}"/>
            </a:ext>
          </a:extLst>
        </xdr:cNvPr>
        <xdr:cNvSpPr/>
      </xdr:nvSpPr>
      <xdr:spPr>
        <a:xfrm>
          <a:off x="4584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40022</xdr:rowOff>
    </xdr:from>
    <xdr:ext cx="405111" cy="259045"/>
    <xdr:sp macro="" textlink="">
      <xdr:nvSpPr>
        <xdr:cNvPr id="74" name="【道路】&#10;有形固定資産減価償却率該当値テキスト">
          <a:extLst>
            <a:ext uri="{FF2B5EF4-FFF2-40B4-BE49-F238E27FC236}">
              <a16:creationId xmlns:a16="http://schemas.microsoft.com/office/drawing/2014/main" id="{A8B143FC-023D-4E2F-9860-A4E7FEDAEB97}"/>
            </a:ext>
          </a:extLst>
        </xdr:cNvPr>
        <xdr:cNvSpPr txBox="1"/>
      </xdr:nvSpPr>
      <xdr:spPr>
        <a:xfrm>
          <a:off x="467360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5" name="楕円 74">
          <a:extLst>
            <a:ext uri="{FF2B5EF4-FFF2-40B4-BE49-F238E27FC236}">
              <a16:creationId xmlns:a16="http://schemas.microsoft.com/office/drawing/2014/main" id="{591DD3E0-6F7B-471D-889D-99C7ECD50526}"/>
            </a:ext>
          </a:extLst>
        </xdr:cNvPr>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112395</xdr:rowOff>
    </xdr:to>
    <xdr:cxnSp macro="">
      <xdr:nvCxnSpPr>
        <xdr:cNvPr id="76" name="直線コネクタ 75">
          <a:extLst>
            <a:ext uri="{FF2B5EF4-FFF2-40B4-BE49-F238E27FC236}">
              <a16:creationId xmlns:a16="http://schemas.microsoft.com/office/drawing/2014/main" id="{B673ACB3-1145-4A0C-ADF9-0ADD4225EDD8}"/>
            </a:ext>
          </a:extLst>
        </xdr:cNvPr>
        <xdr:cNvCxnSpPr/>
      </xdr:nvCxnSpPr>
      <xdr:spPr>
        <a:xfrm>
          <a:off x="3797300" y="65913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160655</xdr:rowOff>
    </xdr:from>
    <xdr:to>
      <xdr:col>15</xdr:col>
      <xdr:colOff>101600</xdr:colOff>
      <xdr:row>38</xdr:row>
      <xdr:rowOff>90805</xdr:rowOff>
    </xdr:to>
    <xdr:sp macro="" textlink="">
      <xdr:nvSpPr>
        <xdr:cNvPr id="77" name="楕円 76">
          <a:extLst>
            <a:ext uri="{FF2B5EF4-FFF2-40B4-BE49-F238E27FC236}">
              <a16:creationId xmlns:a16="http://schemas.microsoft.com/office/drawing/2014/main" id="{4F301227-0645-45EA-8BF5-A6685D690ABA}"/>
            </a:ext>
          </a:extLst>
        </xdr:cNvPr>
        <xdr:cNvSpPr/>
      </xdr:nvSpPr>
      <xdr:spPr>
        <a:xfrm>
          <a:off x="2857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40005</xdr:rowOff>
    </xdr:from>
    <xdr:to>
      <xdr:col>19</xdr:col>
      <xdr:colOff>177800</xdr:colOff>
      <xdr:row>38</xdr:row>
      <xdr:rowOff>76200</xdr:rowOff>
    </xdr:to>
    <xdr:cxnSp macro="">
      <xdr:nvCxnSpPr>
        <xdr:cNvPr id="78" name="直線コネクタ 77">
          <a:extLst>
            <a:ext uri="{FF2B5EF4-FFF2-40B4-BE49-F238E27FC236}">
              <a16:creationId xmlns:a16="http://schemas.microsoft.com/office/drawing/2014/main" id="{763B2357-4A5E-4AD5-A4E0-C0ECBB526BDF}"/>
            </a:ext>
          </a:extLst>
        </xdr:cNvPr>
        <xdr:cNvCxnSpPr/>
      </xdr:nvCxnSpPr>
      <xdr:spPr>
        <a:xfrm>
          <a:off x="2908300" y="6555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124460</xdr:rowOff>
    </xdr:from>
    <xdr:to>
      <xdr:col>10</xdr:col>
      <xdr:colOff>165100</xdr:colOff>
      <xdr:row>38</xdr:row>
      <xdr:rowOff>54610</xdr:rowOff>
    </xdr:to>
    <xdr:sp macro="" textlink="">
      <xdr:nvSpPr>
        <xdr:cNvPr id="79" name="楕円 78">
          <a:extLst>
            <a:ext uri="{FF2B5EF4-FFF2-40B4-BE49-F238E27FC236}">
              <a16:creationId xmlns:a16="http://schemas.microsoft.com/office/drawing/2014/main" id="{C1356126-26D5-43D8-8BB1-72299287823E}"/>
            </a:ext>
          </a:extLst>
        </xdr:cNvPr>
        <xdr:cNvSpPr/>
      </xdr:nvSpPr>
      <xdr:spPr>
        <a:xfrm>
          <a:off x="1968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xdr:rowOff>
    </xdr:from>
    <xdr:to>
      <xdr:col>15</xdr:col>
      <xdr:colOff>50800</xdr:colOff>
      <xdr:row>38</xdr:row>
      <xdr:rowOff>40005</xdr:rowOff>
    </xdr:to>
    <xdr:cxnSp macro="">
      <xdr:nvCxnSpPr>
        <xdr:cNvPr id="80" name="直線コネクタ 79">
          <a:extLst>
            <a:ext uri="{FF2B5EF4-FFF2-40B4-BE49-F238E27FC236}">
              <a16:creationId xmlns:a16="http://schemas.microsoft.com/office/drawing/2014/main" id="{26BEAEFB-596B-4982-9212-EEF5B8988D46}"/>
            </a:ext>
          </a:extLst>
        </xdr:cNvPr>
        <xdr:cNvCxnSpPr/>
      </xdr:nvCxnSpPr>
      <xdr:spPr>
        <a:xfrm>
          <a:off x="2019300" y="65189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88265</xdr:rowOff>
    </xdr:from>
    <xdr:to>
      <xdr:col>6</xdr:col>
      <xdr:colOff>38100</xdr:colOff>
      <xdr:row>38</xdr:row>
      <xdr:rowOff>18415</xdr:rowOff>
    </xdr:to>
    <xdr:sp macro="" textlink="">
      <xdr:nvSpPr>
        <xdr:cNvPr id="81" name="楕円 80">
          <a:extLst>
            <a:ext uri="{FF2B5EF4-FFF2-40B4-BE49-F238E27FC236}">
              <a16:creationId xmlns:a16="http://schemas.microsoft.com/office/drawing/2014/main" id="{377238F6-288C-4199-A3A6-C770DC957673}"/>
            </a:ext>
          </a:extLst>
        </xdr:cNvPr>
        <xdr:cNvSpPr/>
      </xdr:nvSpPr>
      <xdr:spPr>
        <a:xfrm>
          <a:off x="1079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139065</xdr:rowOff>
    </xdr:from>
    <xdr:to>
      <xdr:col>10</xdr:col>
      <xdr:colOff>114300</xdr:colOff>
      <xdr:row>38</xdr:row>
      <xdr:rowOff>3810</xdr:rowOff>
    </xdr:to>
    <xdr:cxnSp macro="">
      <xdr:nvCxnSpPr>
        <xdr:cNvPr id="82" name="直線コネクタ 81">
          <a:extLst>
            <a:ext uri="{FF2B5EF4-FFF2-40B4-BE49-F238E27FC236}">
              <a16:creationId xmlns:a16="http://schemas.microsoft.com/office/drawing/2014/main" id="{5CF2B3A1-69BB-479B-BA19-3C5A64DD7892}"/>
            </a:ext>
          </a:extLst>
        </xdr:cNvPr>
        <xdr:cNvCxnSpPr/>
      </xdr:nvCxnSpPr>
      <xdr:spPr>
        <a:xfrm>
          <a:off x="1130300" y="64827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92886E64-8A17-4041-A4CB-D33C37937DCE}"/>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489B6D21-C76F-4124-8E77-9ABE61B38A46}"/>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5E89AA4F-F82A-488D-8623-5AF1F9CE8E58}"/>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F75B618C-F650-4359-814D-577A26DC2CEB}"/>
            </a:ext>
          </a:extLst>
        </xdr:cNvPr>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143527</xdr:rowOff>
    </xdr:from>
    <xdr:ext cx="405111" cy="259045"/>
    <xdr:sp macro="" textlink="">
      <xdr:nvSpPr>
        <xdr:cNvPr id="87" name="n_1mainValue【道路】&#10;有形固定資産減価償却率">
          <a:extLst>
            <a:ext uri="{FF2B5EF4-FFF2-40B4-BE49-F238E27FC236}">
              <a16:creationId xmlns:a16="http://schemas.microsoft.com/office/drawing/2014/main" id="{6E77BC04-2A0A-4ECF-A57E-985FFCD23663}"/>
            </a:ext>
          </a:extLst>
        </xdr:cNvPr>
        <xdr:cNvSpPr txBox="1"/>
      </xdr:nvSpPr>
      <xdr:spPr>
        <a:xfrm>
          <a:off x="3582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107332</xdr:rowOff>
    </xdr:from>
    <xdr:ext cx="405111" cy="259045"/>
    <xdr:sp macro="" textlink="">
      <xdr:nvSpPr>
        <xdr:cNvPr id="88" name="n_2mainValue【道路】&#10;有形固定資産減価償却率">
          <a:extLst>
            <a:ext uri="{FF2B5EF4-FFF2-40B4-BE49-F238E27FC236}">
              <a16:creationId xmlns:a16="http://schemas.microsoft.com/office/drawing/2014/main" id="{75F6201A-4AFE-4551-92AE-6A4F5B43028B}"/>
            </a:ext>
          </a:extLst>
        </xdr:cNvPr>
        <xdr:cNvSpPr txBox="1"/>
      </xdr:nvSpPr>
      <xdr:spPr>
        <a:xfrm>
          <a:off x="2705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71137</xdr:rowOff>
    </xdr:from>
    <xdr:ext cx="405111" cy="259045"/>
    <xdr:sp macro="" textlink="">
      <xdr:nvSpPr>
        <xdr:cNvPr id="89" name="n_3mainValue【道路】&#10;有形固定資産減価償却率">
          <a:extLst>
            <a:ext uri="{FF2B5EF4-FFF2-40B4-BE49-F238E27FC236}">
              <a16:creationId xmlns:a16="http://schemas.microsoft.com/office/drawing/2014/main" id="{6575D687-51B7-49CA-8C83-CA674C76F22C}"/>
            </a:ext>
          </a:extLst>
        </xdr:cNvPr>
        <xdr:cNvSpPr txBox="1"/>
      </xdr:nvSpPr>
      <xdr:spPr>
        <a:xfrm>
          <a:off x="1816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34942</xdr:rowOff>
    </xdr:from>
    <xdr:ext cx="405111" cy="259045"/>
    <xdr:sp macro="" textlink="">
      <xdr:nvSpPr>
        <xdr:cNvPr id="90" name="n_4mainValue【道路】&#10;有形固定資産減価償却率">
          <a:extLst>
            <a:ext uri="{FF2B5EF4-FFF2-40B4-BE49-F238E27FC236}">
              <a16:creationId xmlns:a16="http://schemas.microsoft.com/office/drawing/2014/main" id="{22426B5C-E346-4F77-B83F-C9416BE70420}"/>
            </a:ext>
          </a:extLst>
        </xdr:cNvPr>
        <xdr:cNvSpPr txBox="1"/>
      </xdr:nvSpPr>
      <xdr:spPr>
        <a:xfrm>
          <a:off x="927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6B2BD0E-3E96-4E77-AE73-D6A081358DB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4232DD7-84D4-4715-90DF-2B7249B4901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30C346-4203-4957-B254-352E4445A4E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C140F25-0867-4F64-AE46-FBD0B860CBD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630921E-F046-4A61-829F-51A2E0E1F2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09C8E1B-DE0A-4A8D-B9DD-9A56B14D025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F6BF7ED-1240-43CE-BBFE-A3B4DB26A2C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067D783-5C60-4ABB-B7E7-59E87B7AAE6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301CEB2-1387-413D-BC9B-C0873583C1D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1BFBAED-8706-4999-973F-AEA724E37C2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B6E81DB-254F-4552-B60D-D1953233A17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AC27D02-26ED-4C4B-8069-7156D756453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5D21348-0BCF-4588-B589-4383FD041C9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5B96D2E-0B70-4291-9D97-0DE76BD5CC0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71343A5-7850-452F-8188-5D7DEB577E4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35B3C3F-6F12-48BA-9645-F20C4F75CE5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BC93114-9DBB-4A24-95C7-FC23AE223E3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426B9292-C078-4707-81F1-55282F7A8F6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257C818-4DE2-4794-89A8-05FCCBA7C1B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5F0CAB49-70FB-4318-B2B4-3DCA06A4DC8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419E3A1-7FA0-483A-BB6F-7898AA9856D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3F1C8EA-3065-4F9D-A285-5DDC90C0C5C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84DCDA4-1BEC-497C-8CDF-92F212493CE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9708D2C8-8CDC-4DDC-AFCB-30CD33DA25D2}"/>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DBFE8D5C-D36C-4A76-8FA5-8682204CA159}"/>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28511493-2273-4128-B3EB-25A2A9A43506}"/>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302806D7-601F-47AD-8408-C05FB0AD2F7A}"/>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895A7F2A-673D-496B-831E-D99D59AAF5F6}"/>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048AA550-1A4A-477C-8B3F-657826CB176F}"/>
            </a:ext>
          </a:extLst>
        </xdr:cNvPr>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9676766D-D0E6-4160-8F5B-9028CF1B4EFD}"/>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4FF8A8A4-FA57-4333-86EC-0D8D9F65CA9F}"/>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A34A9987-4D82-477B-89A8-DF177D056A29}"/>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45BD7E6F-1BC4-46B6-8ED6-A27E355A298B}"/>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7DC78B25-CC1B-4384-BDC6-A204678067A9}"/>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7DE7455-A4B6-4801-A042-B17484F76A1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07DDEA4-BC8E-45A9-A3C7-2767BDDC868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6961F93-F502-4FE6-9CEF-A2A4B056EFE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095093E-1A01-4E29-9774-B843D0E52D9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5555091-F2D9-4C71-A1FD-4B6D3402A90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163437</xdr:rowOff>
    </xdr:from>
    <xdr:to>
      <xdr:col>55</xdr:col>
      <xdr:colOff>50800</xdr:colOff>
      <xdr:row>40</xdr:row>
      <xdr:rowOff>93587</xdr:rowOff>
    </xdr:to>
    <xdr:sp macro="" textlink="">
      <xdr:nvSpPr>
        <xdr:cNvPr id="130" name="楕円 129">
          <a:extLst>
            <a:ext uri="{FF2B5EF4-FFF2-40B4-BE49-F238E27FC236}">
              <a16:creationId xmlns:a16="http://schemas.microsoft.com/office/drawing/2014/main" id="{5691B850-710A-487C-AE74-0EB87C82FC02}"/>
            </a:ext>
          </a:extLst>
        </xdr:cNvPr>
        <xdr:cNvSpPr/>
      </xdr:nvSpPr>
      <xdr:spPr>
        <a:xfrm>
          <a:off x="10426700" y="68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14864</xdr:rowOff>
    </xdr:from>
    <xdr:ext cx="469744" cy="259045"/>
    <xdr:sp macro="" textlink="">
      <xdr:nvSpPr>
        <xdr:cNvPr id="131" name="【道路】&#10;一人当たり延長該当値テキスト">
          <a:extLst>
            <a:ext uri="{FF2B5EF4-FFF2-40B4-BE49-F238E27FC236}">
              <a16:creationId xmlns:a16="http://schemas.microsoft.com/office/drawing/2014/main" id="{0459E984-C42C-4BBB-808A-B81988E168CF}"/>
            </a:ext>
          </a:extLst>
        </xdr:cNvPr>
        <xdr:cNvSpPr txBox="1"/>
      </xdr:nvSpPr>
      <xdr:spPr>
        <a:xfrm>
          <a:off x="10515600" y="670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165418</xdr:rowOff>
    </xdr:from>
    <xdr:to>
      <xdr:col>50</xdr:col>
      <xdr:colOff>165100</xdr:colOff>
      <xdr:row>40</xdr:row>
      <xdr:rowOff>95568</xdr:rowOff>
    </xdr:to>
    <xdr:sp macro="" textlink="">
      <xdr:nvSpPr>
        <xdr:cNvPr id="132" name="楕円 131">
          <a:extLst>
            <a:ext uri="{FF2B5EF4-FFF2-40B4-BE49-F238E27FC236}">
              <a16:creationId xmlns:a16="http://schemas.microsoft.com/office/drawing/2014/main" id="{A0FB59EB-E7F9-405C-9D2B-E5D278BF68AD}"/>
            </a:ext>
          </a:extLst>
        </xdr:cNvPr>
        <xdr:cNvSpPr/>
      </xdr:nvSpPr>
      <xdr:spPr>
        <a:xfrm>
          <a:off x="9588500" y="68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42787</xdr:rowOff>
    </xdr:from>
    <xdr:to>
      <xdr:col>55</xdr:col>
      <xdr:colOff>0</xdr:colOff>
      <xdr:row>40</xdr:row>
      <xdr:rowOff>44768</xdr:rowOff>
    </xdr:to>
    <xdr:cxnSp macro="">
      <xdr:nvCxnSpPr>
        <xdr:cNvPr id="133" name="直線コネクタ 132">
          <a:extLst>
            <a:ext uri="{FF2B5EF4-FFF2-40B4-BE49-F238E27FC236}">
              <a16:creationId xmlns:a16="http://schemas.microsoft.com/office/drawing/2014/main" id="{0F88ACB3-B710-4C24-AACB-23FB9C60DE11}"/>
            </a:ext>
          </a:extLst>
        </xdr:cNvPr>
        <xdr:cNvCxnSpPr/>
      </xdr:nvCxnSpPr>
      <xdr:spPr>
        <a:xfrm flipV="1">
          <a:off x="9639300" y="6900787"/>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166865</xdr:rowOff>
    </xdr:from>
    <xdr:to>
      <xdr:col>46</xdr:col>
      <xdr:colOff>38100</xdr:colOff>
      <xdr:row>40</xdr:row>
      <xdr:rowOff>97015</xdr:rowOff>
    </xdr:to>
    <xdr:sp macro="" textlink="">
      <xdr:nvSpPr>
        <xdr:cNvPr id="134" name="楕円 133">
          <a:extLst>
            <a:ext uri="{FF2B5EF4-FFF2-40B4-BE49-F238E27FC236}">
              <a16:creationId xmlns:a16="http://schemas.microsoft.com/office/drawing/2014/main" id="{67AD7919-45FD-4E48-9A06-50F0079DFFA5}"/>
            </a:ext>
          </a:extLst>
        </xdr:cNvPr>
        <xdr:cNvSpPr/>
      </xdr:nvSpPr>
      <xdr:spPr>
        <a:xfrm>
          <a:off x="8699500" y="68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44768</xdr:rowOff>
    </xdr:from>
    <xdr:to>
      <xdr:col>50</xdr:col>
      <xdr:colOff>114300</xdr:colOff>
      <xdr:row>40</xdr:row>
      <xdr:rowOff>46215</xdr:rowOff>
    </xdr:to>
    <xdr:cxnSp macro="">
      <xdr:nvCxnSpPr>
        <xdr:cNvPr id="135" name="直線コネクタ 134">
          <a:extLst>
            <a:ext uri="{FF2B5EF4-FFF2-40B4-BE49-F238E27FC236}">
              <a16:creationId xmlns:a16="http://schemas.microsoft.com/office/drawing/2014/main" id="{ABC2736B-11D2-4BB9-A623-CA8BB828BDDA}"/>
            </a:ext>
          </a:extLst>
        </xdr:cNvPr>
        <xdr:cNvCxnSpPr/>
      </xdr:nvCxnSpPr>
      <xdr:spPr>
        <a:xfrm flipV="1">
          <a:off x="8750300" y="6902768"/>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169608</xdr:rowOff>
    </xdr:from>
    <xdr:to>
      <xdr:col>41</xdr:col>
      <xdr:colOff>101600</xdr:colOff>
      <xdr:row>40</xdr:row>
      <xdr:rowOff>99758</xdr:rowOff>
    </xdr:to>
    <xdr:sp macro="" textlink="">
      <xdr:nvSpPr>
        <xdr:cNvPr id="136" name="楕円 135">
          <a:extLst>
            <a:ext uri="{FF2B5EF4-FFF2-40B4-BE49-F238E27FC236}">
              <a16:creationId xmlns:a16="http://schemas.microsoft.com/office/drawing/2014/main" id="{FE68A5A2-F15E-4967-B972-E3AB60F2F2EE}"/>
            </a:ext>
          </a:extLst>
        </xdr:cNvPr>
        <xdr:cNvSpPr/>
      </xdr:nvSpPr>
      <xdr:spPr>
        <a:xfrm>
          <a:off x="7810500" y="68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46215</xdr:rowOff>
    </xdr:from>
    <xdr:to>
      <xdr:col>45</xdr:col>
      <xdr:colOff>177800</xdr:colOff>
      <xdr:row>40</xdr:row>
      <xdr:rowOff>48958</xdr:rowOff>
    </xdr:to>
    <xdr:cxnSp macro="">
      <xdr:nvCxnSpPr>
        <xdr:cNvPr id="137" name="直線コネクタ 136">
          <a:extLst>
            <a:ext uri="{FF2B5EF4-FFF2-40B4-BE49-F238E27FC236}">
              <a16:creationId xmlns:a16="http://schemas.microsoft.com/office/drawing/2014/main" id="{0EBC6F35-02E3-4E47-AE52-E3BEC58E231B}"/>
            </a:ext>
          </a:extLst>
        </xdr:cNvPr>
        <xdr:cNvCxnSpPr/>
      </xdr:nvCxnSpPr>
      <xdr:spPr>
        <a:xfrm flipV="1">
          <a:off x="7861300" y="690421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171056</xdr:rowOff>
    </xdr:from>
    <xdr:to>
      <xdr:col>36</xdr:col>
      <xdr:colOff>165100</xdr:colOff>
      <xdr:row>40</xdr:row>
      <xdr:rowOff>101206</xdr:rowOff>
    </xdr:to>
    <xdr:sp macro="" textlink="">
      <xdr:nvSpPr>
        <xdr:cNvPr id="138" name="楕円 137">
          <a:extLst>
            <a:ext uri="{FF2B5EF4-FFF2-40B4-BE49-F238E27FC236}">
              <a16:creationId xmlns:a16="http://schemas.microsoft.com/office/drawing/2014/main" id="{B65A34EE-B185-4111-A6A0-C0153E1A5863}"/>
            </a:ext>
          </a:extLst>
        </xdr:cNvPr>
        <xdr:cNvSpPr/>
      </xdr:nvSpPr>
      <xdr:spPr>
        <a:xfrm>
          <a:off x="6921500" y="68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48958</xdr:rowOff>
    </xdr:from>
    <xdr:to>
      <xdr:col>41</xdr:col>
      <xdr:colOff>50800</xdr:colOff>
      <xdr:row>40</xdr:row>
      <xdr:rowOff>50406</xdr:rowOff>
    </xdr:to>
    <xdr:cxnSp macro="">
      <xdr:nvCxnSpPr>
        <xdr:cNvPr id="139" name="直線コネクタ 138">
          <a:extLst>
            <a:ext uri="{FF2B5EF4-FFF2-40B4-BE49-F238E27FC236}">
              <a16:creationId xmlns:a16="http://schemas.microsoft.com/office/drawing/2014/main" id="{0A6A959F-C269-4AB5-B032-FA5B99AB0B0D}"/>
            </a:ext>
          </a:extLst>
        </xdr:cNvPr>
        <xdr:cNvCxnSpPr/>
      </xdr:nvCxnSpPr>
      <xdr:spPr>
        <a:xfrm flipV="1">
          <a:off x="6972300" y="690695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F61B68BB-6885-4FAF-A4C8-87D8739FD490}"/>
            </a:ext>
          </a:extLst>
        </xdr:cNvPr>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3717E671-7118-489C-B8FB-D05CE10E65C6}"/>
            </a:ext>
          </a:extLst>
        </xdr:cNvPr>
        <xdr:cNvSpPr txBox="1"/>
      </xdr:nvSpPr>
      <xdr:spPr>
        <a:xfrm>
          <a:off x="8515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EFC22637-FC06-4059-917E-B1C99005C29F}"/>
            </a:ext>
          </a:extLst>
        </xdr:cNvPr>
        <xdr:cNvSpPr txBox="1"/>
      </xdr:nvSpPr>
      <xdr:spPr>
        <a:xfrm>
          <a:off x="7626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688DB22D-7AAE-4B34-A131-1AFD9DAFFD94}"/>
            </a:ext>
          </a:extLst>
        </xdr:cNvPr>
        <xdr:cNvSpPr txBox="1"/>
      </xdr:nvSpPr>
      <xdr:spPr>
        <a:xfrm>
          <a:off x="6737427" y="70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112095</xdr:rowOff>
    </xdr:from>
    <xdr:ext cx="469744" cy="259045"/>
    <xdr:sp macro="" textlink="">
      <xdr:nvSpPr>
        <xdr:cNvPr id="144" name="n_1mainValue【道路】&#10;一人当たり延長">
          <a:extLst>
            <a:ext uri="{FF2B5EF4-FFF2-40B4-BE49-F238E27FC236}">
              <a16:creationId xmlns:a16="http://schemas.microsoft.com/office/drawing/2014/main" id="{1486F3D8-3DB6-4772-A4A5-EB5F4933EC51}"/>
            </a:ext>
          </a:extLst>
        </xdr:cNvPr>
        <xdr:cNvSpPr txBox="1"/>
      </xdr:nvSpPr>
      <xdr:spPr>
        <a:xfrm>
          <a:off x="9391727" y="662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113542</xdr:rowOff>
    </xdr:from>
    <xdr:ext cx="469744" cy="259045"/>
    <xdr:sp macro="" textlink="">
      <xdr:nvSpPr>
        <xdr:cNvPr id="145" name="n_2mainValue【道路】&#10;一人当たり延長">
          <a:extLst>
            <a:ext uri="{FF2B5EF4-FFF2-40B4-BE49-F238E27FC236}">
              <a16:creationId xmlns:a16="http://schemas.microsoft.com/office/drawing/2014/main" id="{2FA3B375-E1A4-46B5-99C8-751A3A44E134}"/>
            </a:ext>
          </a:extLst>
        </xdr:cNvPr>
        <xdr:cNvSpPr txBox="1"/>
      </xdr:nvSpPr>
      <xdr:spPr>
        <a:xfrm>
          <a:off x="8515427" y="662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116285</xdr:rowOff>
    </xdr:from>
    <xdr:ext cx="469744" cy="259045"/>
    <xdr:sp macro="" textlink="">
      <xdr:nvSpPr>
        <xdr:cNvPr id="146" name="n_3mainValue【道路】&#10;一人当たり延長">
          <a:extLst>
            <a:ext uri="{FF2B5EF4-FFF2-40B4-BE49-F238E27FC236}">
              <a16:creationId xmlns:a16="http://schemas.microsoft.com/office/drawing/2014/main" id="{0B664E89-5817-43C5-92A9-9B3816EB965E}"/>
            </a:ext>
          </a:extLst>
        </xdr:cNvPr>
        <xdr:cNvSpPr txBox="1"/>
      </xdr:nvSpPr>
      <xdr:spPr>
        <a:xfrm>
          <a:off x="7626427" y="66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117733</xdr:rowOff>
    </xdr:from>
    <xdr:ext cx="469744" cy="259045"/>
    <xdr:sp macro="" textlink="">
      <xdr:nvSpPr>
        <xdr:cNvPr id="147" name="n_4mainValue【道路】&#10;一人当たり延長">
          <a:extLst>
            <a:ext uri="{FF2B5EF4-FFF2-40B4-BE49-F238E27FC236}">
              <a16:creationId xmlns:a16="http://schemas.microsoft.com/office/drawing/2014/main" id="{CDC87317-B326-4A57-8952-20E33253346E}"/>
            </a:ext>
          </a:extLst>
        </xdr:cNvPr>
        <xdr:cNvSpPr txBox="1"/>
      </xdr:nvSpPr>
      <xdr:spPr>
        <a:xfrm>
          <a:off x="6737427" y="663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E6C0F93-5965-42EE-AA7C-2C0C3A762A4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2B9064A-6D72-450B-841A-886F77886F4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89E20AE-CC50-4FB9-8DAD-471EB4DE8C1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7082F56-F126-4333-B8AF-9CFF26ACC7E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95079C8-4537-41CF-B53D-72A111FA9A1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BFEDDF3-8EEE-49B9-880D-DBAE343A17E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85FE5EB-1158-4D6E-B103-0589BAD39C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09DA0B3-0B63-401F-9F27-5208E554289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C1FF014-417F-4BFD-8F87-F0F3E2759E7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CA9FE33-C65D-4A0B-BC13-E218A3B4352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6AA4EF4-29B9-49E7-850D-51D791A6FB9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771FA0D-440F-488C-A17B-252A74124BB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AE02D31-6E90-4121-89A4-C919C85A133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7C4EF2E-4F20-4BFA-B24C-BD25AFD4A83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51C083D-D87A-4D9C-A7ED-2790EB4B13D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6D475FA-131C-42BD-9D96-FD9E7FBB8B3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1C69634-7BCD-418F-80B4-6DDB0D8C2E8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14029A7-0CA6-4627-9516-26B55FB13F8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8944D47-A538-4546-9715-DB9C1E07EC2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A2BC4A7-F8A3-4997-88C8-9F913A4458F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9D3ABC1-D930-4789-81AD-A047DAA8AAB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6E39076-0BB0-4B08-BEF0-25018178DC8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195E251-BBAF-40E7-A5EC-A009DB4F5E7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85C58E6-90F0-48D9-98B1-38B3C39A904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F6B4D1E-0F10-426A-95CA-31F06CF5D46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3C210C63-6399-47A2-9CE9-676CBDB08923}"/>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A6024857-C0BE-41C0-ABD0-E04602A9303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6ADA6909-EB27-415A-AA42-8DF4278EDE25}"/>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6DE49C9-9953-4795-ABB8-3EABED4DA45A}"/>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449919EE-1595-4F7D-B0E0-BF49A63F73AF}"/>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8217FDE-8976-434E-B2B9-0A26909E38B6}"/>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EFF6476D-D800-496A-8329-D191767E1CEC}"/>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7BB8212C-EFEA-43C8-9C91-E374D01647B8}"/>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8D35BC18-5BF5-444C-942D-02ED571D0C93}"/>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DBBC573B-ABB8-47E2-9EBE-4F1728D7585F}"/>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C601DE78-1C79-429E-8FCA-1D2D0542B258}"/>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B055E79-D39C-4807-A3DC-888378E5C8E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7CF6169-7D37-48CE-93DF-B931F5E1BAE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BD4CD0E-FB64-4610-853D-222300F3DF9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D79A83D-392D-417E-B9BB-1CA86072A8E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94637EC-A6F3-40AD-BE5A-D033B848D4D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65133</xdr:rowOff>
    </xdr:from>
    <xdr:to>
      <xdr:col>24</xdr:col>
      <xdr:colOff>114300</xdr:colOff>
      <xdr:row>61</xdr:row>
      <xdr:rowOff>166733</xdr:rowOff>
    </xdr:to>
    <xdr:sp macro="" textlink="">
      <xdr:nvSpPr>
        <xdr:cNvPr id="189" name="楕円 188">
          <a:extLst>
            <a:ext uri="{FF2B5EF4-FFF2-40B4-BE49-F238E27FC236}">
              <a16:creationId xmlns:a16="http://schemas.microsoft.com/office/drawing/2014/main" id="{C67DCC73-8353-4A24-A9DC-CB9C22CE5B1A}"/>
            </a:ext>
          </a:extLst>
        </xdr:cNvPr>
        <xdr:cNvSpPr/>
      </xdr:nvSpPr>
      <xdr:spPr>
        <a:xfrm>
          <a:off x="4584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43560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7749412-2BA6-4475-BF60-88EAAD2EFC76}"/>
            </a:ext>
          </a:extLst>
        </xdr:cNvPr>
        <xdr:cNvSpPr txBox="1"/>
      </xdr:nvSpPr>
      <xdr:spPr>
        <a:xfrm>
          <a:off x="4673600"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37374</xdr:rowOff>
    </xdr:from>
    <xdr:to>
      <xdr:col>20</xdr:col>
      <xdr:colOff>38100</xdr:colOff>
      <xdr:row>61</xdr:row>
      <xdr:rowOff>138974</xdr:rowOff>
    </xdr:to>
    <xdr:sp macro="" textlink="">
      <xdr:nvSpPr>
        <xdr:cNvPr id="191" name="楕円 190">
          <a:extLst>
            <a:ext uri="{FF2B5EF4-FFF2-40B4-BE49-F238E27FC236}">
              <a16:creationId xmlns:a16="http://schemas.microsoft.com/office/drawing/2014/main" id="{EAFBA72B-751B-48DC-8640-1EEAD48A777B}"/>
            </a:ext>
          </a:extLst>
        </xdr:cNvPr>
        <xdr:cNvSpPr/>
      </xdr:nvSpPr>
      <xdr:spPr>
        <a:xfrm>
          <a:off x="3746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88174</xdr:rowOff>
    </xdr:from>
    <xdr:to>
      <xdr:col>24</xdr:col>
      <xdr:colOff>63500</xdr:colOff>
      <xdr:row>61</xdr:row>
      <xdr:rowOff>115933</xdr:rowOff>
    </xdr:to>
    <xdr:cxnSp macro="">
      <xdr:nvCxnSpPr>
        <xdr:cNvPr id="192" name="直線コネクタ 191">
          <a:extLst>
            <a:ext uri="{FF2B5EF4-FFF2-40B4-BE49-F238E27FC236}">
              <a16:creationId xmlns:a16="http://schemas.microsoft.com/office/drawing/2014/main" id="{A2F51DF7-A8BA-4B40-9CD2-2EA1FAA17403}"/>
            </a:ext>
          </a:extLst>
        </xdr:cNvPr>
        <xdr:cNvCxnSpPr/>
      </xdr:nvCxnSpPr>
      <xdr:spPr>
        <a:xfrm>
          <a:off x="3797300" y="1054662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9616</xdr:rowOff>
    </xdr:from>
    <xdr:to>
      <xdr:col>15</xdr:col>
      <xdr:colOff>101600</xdr:colOff>
      <xdr:row>61</xdr:row>
      <xdr:rowOff>111216</xdr:rowOff>
    </xdr:to>
    <xdr:sp macro="" textlink="">
      <xdr:nvSpPr>
        <xdr:cNvPr id="193" name="楕円 192">
          <a:extLst>
            <a:ext uri="{FF2B5EF4-FFF2-40B4-BE49-F238E27FC236}">
              <a16:creationId xmlns:a16="http://schemas.microsoft.com/office/drawing/2014/main" id="{0369CC22-86BA-4912-87A0-2CE994B67218}"/>
            </a:ext>
          </a:extLst>
        </xdr:cNvPr>
        <xdr:cNvSpPr/>
      </xdr:nvSpPr>
      <xdr:spPr>
        <a:xfrm>
          <a:off x="2857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60416</xdr:rowOff>
    </xdr:from>
    <xdr:to>
      <xdr:col>19</xdr:col>
      <xdr:colOff>177800</xdr:colOff>
      <xdr:row>61</xdr:row>
      <xdr:rowOff>88174</xdr:rowOff>
    </xdr:to>
    <xdr:cxnSp macro="">
      <xdr:nvCxnSpPr>
        <xdr:cNvPr id="194" name="直線コネクタ 193">
          <a:extLst>
            <a:ext uri="{FF2B5EF4-FFF2-40B4-BE49-F238E27FC236}">
              <a16:creationId xmlns:a16="http://schemas.microsoft.com/office/drawing/2014/main" id="{FCBC5048-7E96-4DA3-B2F8-353E42063862}"/>
            </a:ext>
          </a:extLst>
        </xdr:cNvPr>
        <xdr:cNvCxnSpPr/>
      </xdr:nvCxnSpPr>
      <xdr:spPr>
        <a:xfrm>
          <a:off x="2908300" y="105188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5" name="楕円 194">
          <a:extLst>
            <a:ext uri="{FF2B5EF4-FFF2-40B4-BE49-F238E27FC236}">
              <a16:creationId xmlns:a16="http://schemas.microsoft.com/office/drawing/2014/main" id="{CB058EC7-A304-43C8-BE1F-361E8BA3197E}"/>
            </a:ext>
          </a:extLst>
        </xdr:cNvPr>
        <xdr:cNvSpPr/>
      </xdr:nvSpPr>
      <xdr:spPr>
        <a:xfrm>
          <a:off x="1968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60416</xdr:rowOff>
    </xdr:to>
    <xdr:cxnSp macro="">
      <xdr:nvCxnSpPr>
        <xdr:cNvPr id="196" name="直線コネクタ 195">
          <a:extLst>
            <a:ext uri="{FF2B5EF4-FFF2-40B4-BE49-F238E27FC236}">
              <a16:creationId xmlns:a16="http://schemas.microsoft.com/office/drawing/2014/main" id="{9CF42CD3-9BEA-43AC-B00E-77C42CD75A07}"/>
            </a:ext>
          </a:extLst>
        </xdr:cNvPr>
        <xdr:cNvCxnSpPr/>
      </xdr:nvCxnSpPr>
      <xdr:spPr>
        <a:xfrm>
          <a:off x="2019300" y="104943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128815</xdr:rowOff>
    </xdr:from>
    <xdr:to>
      <xdr:col>6</xdr:col>
      <xdr:colOff>38100</xdr:colOff>
      <xdr:row>61</xdr:row>
      <xdr:rowOff>58965</xdr:rowOff>
    </xdr:to>
    <xdr:sp macro="" textlink="">
      <xdr:nvSpPr>
        <xdr:cNvPr id="197" name="楕円 196">
          <a:extLst>
            <a:ext uri="{FF2B5EF4-FFF2-40B4-BE49-F238E27FC236}">
              <a16:creationId xmlns:a16="http://schemas.microsoft.com/office/drawing/2014/main" id="{03E51C24-950D-4F11-9459-4D7523747CB9}"/>
            </a:ext>
          </a:extLst>
        </xdr:cNvPr>
        <xdr:cNvSpPr/>
      </xdr:nvSpPr>
      <xdr:spPr>
        <a:xfrm>
          <a:off x="1079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8165</xdr:rowOff>
    </xdr:from>
    <xdr:to>
      <xdr:col>10</xdr:col>
      <xdr:colOff>114300</xdr:colOff>
      <xdr:row>61</xdr:row>
      <xdr:rowOff>35923</xdr:rowOff>
    </xdr:to>
    <xdr:cxnSp macro="">
      <xdr:nvCxnSpPr>
        <xdr:cNvPr id="198" name="直線コネクタ 197">
          <a:extLst>
            <a:ext uri="{FF2B5EF4-FFF2-40B4-BE49-F238E27FC236}">
              <a16:creationId xmlns:a16="http://schemas.microsoft.com/office/drawing/2014/main" id="{5117C958-DBB6-453A-908E-27EE2C0A4B92}"/>
            </a:ext>
          </a:extLst>
        </xdr:cNvPr>
        <xdr:cNvCxnSpPr/>
      </xdr:nvCxnSpPr>
      <xdr:spPr>
        <a:xfrm>
          <a:off x="1130300" y="104666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135B989-0161-45EB-89A3-A63896B3C06B}"/>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FC54DD8-6E6A-458C-B9E3-D9FE2F3F035C}"/>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BA22F4D-8437-48E1-BD0D-B7B4F289687B}"/>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FB76C49-3159-4C33-A13F-3154EAF28504}"/>
            </a:ext>
          </a:extLst>
        </xdr:cNvPr>
        <xdr:cNvSpPr txBox="1"/>
      </xdr:nvSpPr>
      <xdr:spPr>
        <a:xfrm>
          <a:off x="927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130101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04DBD69-86D7-4FA5-8B85-1CA7CC263319}"/>
            </a:ext>
          </a:extLst>
        </xdr:cNvPr>
        <xdr:cNvSpPr txBox="1"/>
      </xdr:nvSpPr>
      <xdr:spPr>
        <a:xfrm>
          <a:off x="35820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31F43D1-6361-480C-B46B-FECCA068D51B}"/>
            </a:ext>
          </a:extLst>
        </xdr:cNvPr>
        <xdr:cNvSpPr txBox="1"/>
      </xdr:nvSpPr>
      <xdr:spPr>
        <a:xfrm>
          <a:off x="2705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A161625-DB37-485B-A5BE-19FA02A9E4A6}"/>
            </a:ext>
          </a:extLst>
        </xdr:cNvPr>
        <xdr:cNvSpPr txBox="1"/>
      </xdr:nvSpPr>
      <xdr:spPr>
        <a:xfrm>
          <a:off x="1816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50092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33D7C2D-4368-46CA-B69C-A2985B0AFBEF}"/>
            </a:ext>
          </a:extLst>
        </xdr:cNvPr>
        <xdr:cNvSpPr txBox="1"/>
      </xdr:nvSpPr>
      <xdr:spPr>
        <a:xfrm>
          <a:off x="927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A514675-5623-4ECB-BC70-F7ED5154620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3305F20-C9D1-43DE-A44B-BFCEFFF8758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830A42D-1597-4432-BA0F-8945694581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30CBCA1-B956-44F3-865E-F45B7B3904B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3E7D88D-7944-49C4-B499-5C0396DECF0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6C7C8B8-719B-41B5-A2B7-7E29DA8F207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254292B-9589-43DE-B75C-6E4F61AA0B2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15741F1-DEFB-49D0-877C-6E77D229926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3E59B2E-205C-4AC8-AC90-5D4478DD80B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2CFA966-41FF-438E-856D-1256F64FA4A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F3336C8-652B-43AC-864D-711F835AFE6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5E36E6A-4AAD-4C68-8BA8-66D4F97AA29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2C06DEE-724C-4F5A-AABC-794D2E299E9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A3A9D2EC-78B1-4ADC-AA1F-EDBE7E054F9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B361F76-8A4F-45B9-96DC-9EB58F29369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ACB1EE7E-4262-4A8B-BA8C-754673980D5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84EA95E-1029-4B51-AB19-4EFEC049495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13CF6356-1274-4A2A-9EA4-E8C95378F9B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650DEF4-E4B5-45A0-9038-9E1EDD2C34B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2826E11-C17C-451B-A15C-06CC1C3594E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66967C3-4D7E-46BF-8A8F-5483F796E7D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B2A069C-CDE8-4BF3-946C-7B364A111D7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F8B6A08-ED68-4722-9807-8EEC7BFFD85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431C0454-1EC1-4592-836E-A7464B9FF7EF}"/>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7FB99C8A-11A6-40F3-9387-EE65C469E4E4}"/>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42B61DE6-029A-4A06-AAD7-C3BDA4FFA60C}"/>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F68D9FE-B371-466B-94E8-25DF9BCD0ADA}"/>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CBE91A7C-18C8-4E3F-8618-11F3113DBBED}"/>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7B74641-6426-42C8-B3F2-AF6262B3CE6E}"/>
            </a:ext>
          </a:extLst>
        </xdr:cNvPr>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D43F2C38-B3EE-4E3E-8089-058D6229EB4A}"/>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18399AC4-6345-40E4-AC7A-1CC719E950E7}"/>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7F034BF0-0744-419A-B1B2-FCEA6EACD9D9}"/>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57811272-5021-420F-B4D8-8DBEB8C7EE93}"/>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A2DDB332-6A49-4C2D-98E3-281694980E5C}"/>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48EB6D2-BB86-4845-B341-3BF7A5BB945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46A7986-FA55-413E-9986-460DD33A5EE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692DB7B-E945-435A-BE51-3E9D1B039A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8552E0F-2C83-47FE-ABA7-2008EE76B58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A2EA865-0A50-4CC3-8090-81ED2DE5174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138029</xdr:rowOff>
    </xdr:from>
    <xdr:to>
      <xdr:col>55</xdr:col>
      <xdr:colOff>50800</xdr:colOff>
      <xdr:row>63</xdr:row>
      <xdr:rowOff>68179</xdr:rowOff>
    </xdr:to>
    <xdr:sp macro="" textlink="">
      <xdr:nvSpPr>
        <xdr:cNvPr id="246" name="楕円 245">
          <a:extLst>
            <a:ext uri="{FF2B5EF4-FFF2-40B4-BE49-F238E27FC236}">
              <a16:creationId xmlns:a16="http://schemas.microsoft.com/office/drawing/2014/main" id="{1768FEAA-63AC-46D9-B96D-46EC531E2EC8}"/>
            </a:ext>
          </a:extLst>
        </xdr:cNvPr>
        <xdr:cNvSpPr/>
      </xdr:nvSpPr>
      <xdr:spPr>
        <a:xfrm>
          <a:off x="10426700" y="107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160906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825CCB4-28EF-4947-A53C-74718C7AEFD3}"/>
            </a:ext>
          </a:extLst>
        </xdr:cNvPr>
        <xdr:cNvSpPr txBox="1"/>
      </xdr:nvSpPr>
      <xdr:spPr>
        <a:xfrm>
          <a:off x="10515600" y="1061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139390</xdr:rowOff>
    </xdr:from>
    <xdr:to>
      <xdr:col>50</xdr:col>
      <xdr:colOff>165100</xdr:colOff>
      <xdr:row>63</xdr:row>
      <xdr:rowOff>69540</xdr:rowOff>
    </xdr:to>
    <xdr:sp macro="" textlink="">
      <xdr:nvSpPr>
        <xdr:cNvPr id="248" name="楕円 247">
          <a:extLst>
            <a:ext uri="{FF2B5EF4-FFF2-40B4-BE49-F238E27FC236}">
              <a16:creationId xmlns:a16="http://schemas.microsoft.com/office/drawing/2014/main" id="{9AC00FFF-AD06-4250-B32B-4CC42385498D}"/>
            </a:ext>
          </a:extLst>
        </xdr:cNvPr>
        <xdr:cNvSpPr/>
      </xdr:nvSpPr>
      <xdr:spPr>
        <a:xfrm>
          <a:off x="9588500" y="107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17379</xdr:rowOff>
    </xdr:from>
    <xdr:to>
      <xdr:col>55</xdr:col>
      <xdr:colOff>0</xdr:colOff>
      <xdr:row>63</xdr:row>
      <xdr:rowOff>18740</xdr:rowOff>
    </xdr:to>
    <xdr:cxnSp macro="">
      <xdr:nvCxnSpPr>
        <xdr:cNvPr id="249" name="直線コネクタ 248">
          <a:extLst>
            <a:ext uri="{FF2B5EF4-FFF2-40B4-BE49-F238E27FC236}">
              <a16:creationId xmlns:a16="http://schemas.microsoft.com/office/drawing/2014/main" id="{D654A597-BCF1-4829-93D0-4739AF367955}"/>
            </a:ext>
          </a:extLst>
        </xdr:cNvPr>
        <xdr:cNvCxnSpPr/>
      </xdr:nvCxnSpPr>
      <xdr:spPr>
        <a:xfrm flipV="1">
          <a:off x="9639300" y="10818729"/>
          <a:ext cx="8382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140364</xdr:rowOff>
    </xdr:from>
    <xdr:to>
      <xdr:col>46</xdr:col>
      <xdr:colOff>38100</xdr:colOff>
      <xdr:row>63</xdr:row>
      <xdr:rowOff>70514</xdr:rowOff>
    </xdr:to>
    <xdr:sp macro="" textlink="">
      <xdr:nvSpPr>
        <xdr:cNvPr id="250" name="楕円 249">
          <a:extLst>
            <a:ext uri="{FF2B5EF4-FFF2-40B4-BE49-F238E27FC236}">
              <a16:creationId xmlns:a16="http://schemas.microsoft.com/office/drawing/2014/main" id="{78C5673D-2DD3-42D5-9A46-210EBE9D150A}"/>
            </a:ext>
          </a:extLst>
        </xdr:cNvPr>
        <xdr:cNvSpPr/>
      </xdr:nvSpPr>
      <xdr:spPr>
        <a:xfrm>
          <a:off x="8699500" y="1077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18740</xdr:rowOff>
    </xdr:from>
    <xdr:to>
      <xdr:col>50</xdr:col>
      <xdr:colOff>114300</xdr:colOff>
      <xdr:row>63</xdr:row>
      <xdr:rowOff>19714</xdr:rowOff>
    </xdr:to>
    <xdr:cxnSp macro="">
      <xdr:nvCxnSpPr>
        <xdr:cNvPr id="251" name="直線コネクタ 250">
          <a:extLst>
            <a:ext uri="{FF2B5EF4-FFF2-40B4-BE49-F238E27FC236}">
              <a16:creationId xmlns:a16="http://schemas.microsoft.com/office/drawing/2014/main" id="{8368CE53-1DD1-4871-9465-FF4801FA3AB6}"/>
            </a:ext>
          </a:extLst>
        </xdr:cNvPr>
        <xdr:cNvCxnSpPr/>
      </xdr:nvCxnSpPr>
      <xdr:spPr>
        <a:xfrm flipV="1">
          <a:off x="8750300" y="10820090"/>
          <a:ext cx="8890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142866</xdr:rowOff>
    </xdr:from>
    <xdr:to>
      <xdr:col>41</xdr:col>
      <xdr:colOff>101600</xdr:colOff>
      <xdr:row>63</xdr:row>
      <xdr:rowOff>73016</xdr:rowOff>
    </xdr:to>
    <xdr:sp macro="" textlink="">
      <xdr:nvSpPr>
        <xdr:cNvPr id="252" name="楕円 251">
          <a:extLst>
            <a:ext uri="{FF2B5EF4-FFF2-40B4-BE49-F238E27FC236}">
              <a16:creationId xmlns:a16="http://schemas.microsoft.com/office/drawing/2014/main" id="{D099186C-CA2D-4E61-89D3-69C9ADC163B9}"/>
            </a:ext>
          </a:extLst>
        </xdr:cNvPr>
        <xdr:cNvSpPr/>
      </xdr:nvSpPr>
      <xdr:spPr>
        <a:xfrm>
          <a:off x="7810500" y="1077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19714</xdr:rowOff>
    </xdr:from>
    <xdr:to>
      <xdr:col>45</xdr:col>
      <xdr:colOff>177800</xdr:colOff>
      <xdr:row>63</xdr:row>
      <xdr:rowOff>22216</xdr:rowOff>
    </xdr:to>
    <xdr:cxnSp macro="">
      <xdr:nvCxnSpPr>
        <xdr:cNvPr id="253" name="直線コネクタ 252">
          <a:extLst>
            <a:ext uri="{FF2B5EF4-FFF2-40B4-BE49-F238E27FC236}">
              <a16:creationId xmlns:a16="http://schemas.microsoft.com/office/drawing/2014/main" id="{5A855F34-6889-47B8-AA11-5CB56DABCCBB}"/>
            </a:ext>
          </a:extLst>
        </xdr:cNvPr>
        <xdr:cNvCxnSpPr/>
      </xdr:nvCxnSpPr>
      <xdr:spPr>
        <a:xfrm flipV="1">
          <a:off x="7861300" y="10821064"/>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143849</xdr:rowOff>
    </xdr:from>
    <xdr:to>
      <xdr:col>36</xdr:col>
      <xdr:colOff>165100</xdr:colOff>
      <xdr:row>63</xdr:row>
      <xdr:rowOff>73999</xdr:rowOff>
    </xdr:to>
    <xdr:sp macro="" textlink="">
      <xdr:nvSpPr>
        <xdr:cNvPr id="254" name="楕円 253">
          <a:extLst>
            <a:ext uri="{FF2B5EF4-FFF2-40B4-BE49-F238E27FC236}">
              <a16:creationId xmlns:a16="http://schemas.microsoft.com/office/drawing/2014/main" id="{D3364DF2-73E2-4F67-A4D0-82949B7C04B8}"/>
            </a:ext>
          </a:extLst>
        </xdr:cNvPr>
        <xdr:cNvSpPr/>
      </xdr:nvSpPr>
      <xdr:spPr>
        <a:xfrm>
          <a:off x="6921500" y="1077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22216</xdr:rowOff>
    </xdr:from>
    <xdr:to>
      <xdr:col>41</xdr:col>
      <xdr:colOff>50800</xdr:colOff>
      <xdr:row>63</xdr:row>
      <xdr:rowOff>23199</xdr:rowOff>
    </xdr:to>
    <xdr:cxnSp macro="">
      <xdr:nvCxnSpPr>
        <xdr:cNvPr id="255" name="直線コネクタ 254">
          <a:extLst>
            <a:ext uri="{FF2B5EF4-FFF2-40B4-BE49-F238E27FC236}">
              <a16:creationId xmlns:a16="http://schemas.microsoft.com/office/drawing/2014/main" id="{D9C9798C-4157-4932-B2BC-D37C77930844}"/>
            </a:ext>
          </a:extLst>
        </xdr:cNvPr>
        <xdr:cNvCxnSpPr/>
      </xdr:nvCxnSpPr>
      <xdr:spPr>
        <a:xfrm flipV="1">
          <a:off x="6972300" y="10823566"/>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52BA64C-6F87-4F68-926F-5166BFD5E229}"/>
            </a:ext>
          </a:extLst>
        </xdr:cNvPr>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C9EF743-C5AA-4ED5-A381-7D817CC8B01A}"/>
            </a:ext>
          </a:extLst>
        </xdr:cNvPr>
        <xdr:cNvSpPr txBox="1"/>
      </xdr:nvSpPr>
      <xdr:spPr>
        <a:xfrm>
          <a:off x="8450795" y="1095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EB81476-EB57-41D1-B58B-0A13842E35C8}"/>
            </a:ext>
          </a:extLst>
        </xdr:cNvPr>
        <xdr:cNvSpPr txBox="1"/>
      </xdr:nvSpPr>
      <xdr:spPr>
        <a:xfrm>
          <a:off x="7561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1B0F2C6-D6FF-46FB-8CA2-80522CFB16B4}"/>
            </a:ext>
          </a:extLst>
        </xdr:cNvPr>
        <xdr:cNvSpPr txBox="1"/>
      </xdr:nvSpPr>
      <xdr:spPr>
        <a:xfrm>
          <a:off x="6672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86067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6711BD9F-80CA-480D-B6F3-32246F63BC4D}"/>
            </a:ext>
          </a:extLst>
        </xdr:cNvPr>
        <xdr:cNvSpPr txBox="1"/>
      </xdr:nvSpPr>
      <xdr:spPr>
        <a:xfrm>
          <a:off x="9327095" y="1054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87041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77F39EF-BC98-4870-A8A2-F9ACF62A8D49}"/>
            </a:ext>
          </a:extLst>
        </xdr:cNvPr>
        <xdr:cNvSpPr txBox="1"/>
      </xdr:nvSpPr>
      <xdr:spPr>
        <a:xfrm>
          <a:off x="8450795" y="1054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89543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1CD57702-CB9D-46CA-9122-696BB669BBC7}"/>
            </a:ext>
          </a:extLst>
        </xdr:cNvPr>
        <xdr:cNvSpPr txBox="1"/>
      </xdr:nvSpPr>
      <xdr:spPr>
        <a:xfrm>
          <a:off x="7561795" y="1054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90526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F5ADE719-DB63-478E-9C3C-61AED620DC68}"/>
            </a:ext>
          </a:extLst>
        </xdr:cNvPr>
        <xdr:cNvSpPr txBox="1"/>
      </xdr:nvSpPr>
      <xdr:spPr>
        <a:xfrm>
          <a:off x="6672795" y="1054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793121A-DBBF-41E8-8F0D-ED48E16A731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26F8E76-A8C8-49B5-8D6A-107B3AEE644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192F444-3017-4007-8409-A9245CF1013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A0A00C8-D5D3-4B1E-A874-B875433F0BA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D7832B6-25E8-4D35-955E-4F171B1E9F1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A708A6B-982F-4FE0-9032-0D6758C1E85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73D5217-5BBB-437D-8ED1-2D4F88E10B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28CBB91-C676-494C-802B-8802AA20B1A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EDBFFB6-91C2-4754-92F7-1EDADD635A5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85C4DAE-622A-45F5-90EF-B94AC6BC0B4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926428E-6756-4B98-8370-A19CA7653E6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7DF7C37E-9F54-4754-ADF2-7DE1F7B98C2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DA93D7ED-564F-4A65-8C32-67F46ACC471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B2B345D6-2B64-46C2-AFF9-8F559358AAB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9ECDF2B9-FAE8-4734-A5FE-A3E1BBDF6B2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F3BE2013-B066-4BCD-8D14-ACF40A16043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EE6D0261-F063-4F79-A669-0CA96AD999C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81F89DC-412C-40BD-8BF3-ABB7C613C3E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8D678592-6EA0-418F-B12C-D8BFD8DFF5D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30C8D8F9-92EA-4CFA-A02F-1C7D93EA44A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908F5672-6B2E-4D2F-8E70-1BF4E248237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DEB06D4F-9552-4C11-AE64-ADA2322335A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1B1756EC-B9BD-4A59-B55D-23847A8E666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313F276-D255-49DA-B89D-832D8218470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F0CC3700-AB60-4A47-8F5B-BC52AAFCD94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5C00DA24-55A4-4968-970C-820181DCD50F}"/>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BB2394C-CA17-4261-B0C9-549C14C9DCF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3171EBF-982B-40C0-9A12-07DBA4662E8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E79496A3-97EF-4E42-AF6D-43ECC37E6A3A}"/>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3FD1B574-1FC5-4730-9791-B30198DACDE8}"/>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EA41704-5883-4979-9D8B-FDC6D6B47FB0}"/>
            </a:ext>
          </a:extLst>
        </xdr:cNvPr>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A683B7E4-E4EB-4D10-8DE1-911F87B5AADC}"/>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4F941FEF-6A55-41B1-9FEC-8AE072F0464B}"/>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625ACB2D-0F01-4C6C-A679-BF19F6A24538}"/>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76EDAFB0-FEDE-460F-9B2F-B546243D6BA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75BB7D0E-26D7-448F-80C8-F34EA4C9F422}"/>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81EC67E-8A6C-42D8-8C1F-4305FC483FF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10C2C45-7220-4BC8-9295-21E25C5506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7CC1E78-220D-491B-8BDB-B5D76D3523B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41463B9-63D7-417D-9330-795714EED00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C9A2108-9015-4F1A-8C05-959F55CEA19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144055</xdr:rowOff>
    </xdr:from>
    <xdr:to>
      <xdr:col>24</xdr:col>
      <xdr:colOff>114300</xdr:colOff>
      <xdr:row>83</xdr:row>
      <xdr:rowOff>74205</xdr:rowOff>
    </xdr:to>
    <xdr:sp macro="" textlink="">
      <xdr:nvSpPr>
        <xdr:cNvPr id="305" name="楕円 304">
          <a:extLst>
            <a:ext uri="{FF2B5EF4-FFF2-40B4-BE49-F238E27FC236}">
              <a16:creationId xmlns:a16="http://schemas.microsoft.com/office/drawing/2014/main" id="{6DD8927D-98D1-42F9-B2E5-52A5D54B0933}"/>
            </a:ext>
          </a:extLst>
        </xdr:cNvPr>
        <xdr:cNvSpPr/>
      </xdr:nvSpPr>
      <xdr:spPr>
        <a:xfrm>
          <a:off x="45847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166932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972082D7-49C0-4B7D-9F82-D1389C73DED4}"/>
            </a:ext>
          </a:extLst>
        </xdr:cNvPr>
        <xdr:cNvSpPr txBox="1"/>
      </xdr:nvSpPr>
      <xdr:spPr>
        <a:xfrm>
          <a:off x="4673600" y="1405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111398</xdr:rowOff>
    </xdr:from>
    <xdr:to>
      <xdr:col>20</xdr:col>
      <xdr:colOff>38100</xdr:colOff>
      <xdr:row>83</xdr:row>
      <xdr:rowOff>41548</xdr:rowOff>
    </xdr:to>
    <xdr:sp macro="" textlink="">
      <xdr:nvSpPr>
        <xdr:cNvPr id="307" name="楕円 306">
          <a:extLst>
            <a:ext uri="{FF2B5EF4-FFF2-40B4-BE49-F238E27FC236}">
              <a16:creationId xmlns:a16="http://schemas.microsoft.com/office/drawing/2014/main" id="{A2E9A237-BB89-436A-B9AE-224A01645EA3}"/>
            </a:ext>
          </a:extLst>
        </xdr:cNvPr>
        <xdr:cNvSpPr/>
      </xdr:nvSpPr>
      <xdr:spPr>
        <a:xfrm>
          <a:off x="3746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162198</xdr:rowOff>
    </xdr:from>
    <xdr:to>
      <xdr:col>24</xdr:col>
      <xdr:colOff>63500</xdr:colOff>
      <xdr:row>83</xdr:row>
      <xdr:rowOff>23405</xdr:rowOff>
    </xdr:to>
    <xdr:cxnSp macro="">
      <xdr:nvCxnSpPr>
        <xdr:cNvPr id="308" name="直線コネクタ 307">
          <a:extLst>
            <a:ext uri="{FF2B5EF4-FFF2-40B4-BE49-F238E27FC236}">
              <a16:creationId xmlns:a16="http://schemas.microsoft.com/office/drawing/2014/main" id="{9DD552FD-A84D-4DBC-80A1-5A7244B17BFC}"/>
            </a:ext>
          </a:extLst>
        </xdr:cNvPr>
        <xdr:cNvCxnSpPr/>
      </xdr:nvCxnSpPr>
      <xdr:spPr>
        <a:xfrm>
          <a:off x="3797300" y="142210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75474</xdr:rowOff>
    </xdr:from>
    <xdr:to>
      <xdr:col>15</xdr:col>
      <xdr:colOff>101600</xdr:colOff>
      <xdr:row>83</xdr:row>
      <xdr:rowOff>5624</xdr:rowOff>
    </xdr:to>
    <xdr:sp macro="" textlink="">
      <xdr:nvSpPr>
        <xdr:cNvPr id="309" name="楕円 308">
          <a:extLst>
            <a:ext uri="{FF2B5EF4-FFF2-40B4-BE49-F238E27FC236}">
              <a16:creationId xmlns:a16="http://schemas.microsoft.com/office/drawing/2014/main" id="{86A0163C-F186-48ED-816E-8128C78E1A18}"/>
            </a:ext>
          </a:extLst>
        </xdr:cNvPr>
        <xdr:cNvSpPr/>
      </xdr:nvSpPr>
      <xdr:spPr>
        <a:xfrm>
          <a:off x="2857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126274</xdr:rowOff>
    </xdr:from>
    <xdr:to>
      <xdr:col>19</xdr:col>
      <xdr:colOff>177800</xdr:colOff>
      <xdr:row>82</xdr:row>
      <xdr:rowOff>162198</xdr:rowOff>
    </xdr:to>
    <xdr:cxnSp macro="">
      <xdr:nvCxnSpPr>
        <xdr:cNvPr id="310" name="直線コネクタ 309">
          <a:extLst>
            <a:ext uri="{FF2B5EF4-FFF2-40B4-BE49-F238E27FC236}">
              <a16:creationId xmlns:a16="http://schemas.microsoft.com/office/drawing/2014/main" id="{5AD2E5B7-0919-4D28-9F99-FA17601A8142}"/>
            </a:ext>
          </a:extLst>
        </xdr:cNvPr>
        <xdr:cNvCxnSpPr/>
      </xdr:nvCxnSpPr>
      <xdr:spPr>
        <a:xfrm>
          <a:off x="2908300" y="141851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39551</xdr:rowOff>
    </xdr:from>
    <xdr:to>
      <xdr:col>10</xdr:col>
      <xdr:colOff>165100</xdr:colOff>
      <xdr:row>82</xdr:row>
      <xdr:rowOff>141151</xdr:rowOff>
    </xdr:to>
    <xdr:sp macro="" textlink="">
      <xdr:nvSpPr>
        <xdr:cNvPr id="311" name="楕円 310">
          <a:extLst>
            <a:ext uri="{FF2B5EF4-FFF2-40B4-BE49-F238E27FC236}">
              <a16:creationId xmlns:a16="http://schemas.microsoft.com/office/drawing/2014/main" id="{9D4C9575-889E-48D0-9E70-73A256A86075}"/>
            </a:ext>
          </a:extLst>
        </xdr:cNvPr>
        <xdr:cNvSpPr/>
      </xdr:nvSpPr>
      <xdr:spPr>
        <a:xfrm>
          <a:off x="1968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90351</xdr:rowOff>
    </xdr:from>
    <xdr:to>
      <xdr:col>15</xdr:col>
      <xdr:colOff>50800</xdr:colOff>
      <xdr:row>82</xdr:row>
      <xdr:rowOff>126274</xdr:rowOff>
    </xdr:to>
    <xdr:cxnSp macro="">
      <xdr:nvCxnSpPr>
        <xdr:cNvPr id="312" name="直線コネクタ 311">
          <a:extLst>
            <a:ext uri="{FF2B5EF4-FFF2-40B4-BE49-F238E27FC236}">
              <a16:creationId xmlns:a16="http://schemas.microsoft.com/office/drawing/2014/main" id="{FCB6D087-99D2-4F79-AA94-D1DB627F7C77}"/>
            </a:ext>
          </a:extLst>
        </xdr:cNvPr>
        <xdr:cNvCxnSpPr/>
      </xdr:nvCxnSpPr>
      <xdr:spPr>
        <a:xfrm>
          <a:off x="2019300" y="141492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3629</xdr:rowOff>
    </xdr:from>
    <xdr:to>
      <xdr:col>6</xdr:col>
      <xdr:colOff>38100</xdr:colOff>
      <xdr:row>82</xdr:row>
      <xdr:rowOff>105229</xdr:rowOff>
    </xdr:to>
    <xdr:sp macro="" textlink="">
      <xdr:nvSpPr>
        <xdr:cNvPr id="313" name="楕円 312">
          <a:extLst>
            <a:ext uri="{FF2B5EF4-FFF2-40B4-BE49-F238E27FC236}">
              <a16:creationId xmlns:a16="http://schemas.microsoft.com/office/drawing/2014/main" id="{D6EE3D3A-16C3-4CEF-8C70-D3460A813A5F}"/>
            </a:ext>
          </a:extLst>
        </xdr:cNvPr>
        <xdr:cNvSpPr/>
      </xdr:nvSpPr>
      <xdr:spPr>
        <a:xfrm>
          <a:off x="1079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54429</xdr:rowOff>
    </xdr:from>
    <xdr:to>
      <xdr:col>10</xdr:col>
      <xdr:colOff>114300</xdr:colOff>
      <xdr:row>82</xdr:row>
      <xdr:rowOff>90351</xdr:rowOff>
    </xdr:to>
    <xdr:cxnSp macro="">
      <xdr:nvCxnSpPr>
        <xdr:cNvPr id="314" name="直線コネクタ 313">
          <a:extLst>
            <a:ext uri="{FF2B5EF4-FFF2-40B4-BE49-F238E27FC236}">
              <a16:creationId xmlns:a16="http://schemas.microsoft.com/office/drawing/2014/main" id="{84632856-0CA9-4572-851D-5F4E98D37555}"/>
            </a:ext>
          </a:extLst>
        </xdr:cNvPr>
        <xdr:cNvCxnSpPr/>
      </xdr:nvCxnSpPr>
      <xdr:spPr>
        <a:xfrm>
          <a:off x="1130300" y="141133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08D51F6A-A021-4917-A225-46FC033EB97D}"/>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6E4BDE63-E294-4626-8465-62D2ABF87A6A}"/>
            </a:ext>
          </a:extLst>
        </xdr:cNvPr>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E2416BD1-E30A-48D2-ABA9-A294B0480E29}"/>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BE2C75AD-0AEB-4C8B-A25D-77A31D467856}"/>
            </a:ext>
          </a:extLst>
        </xdr:cNvPr>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58075</xdr:rowOff>
    </xdr:from>
    <xdr:ext cx="405111" cy="259045"/>
    <xdr:sp macro="" textlink="">
      <xdr:nvSpPr>
        <xdr:cNvPr id="319" name="n_1mainValue【公営住宅】&#10;有形固定資産減価償却率">
          <a:extLst>
            <a:ext uri="{FF2B5EF4-FFF2-40B4-BE49-F238E27FC236}">
              <a16:creationId xmlns:a16="http://schemas.microsoft.com/office/drawing/2014/main" id="{5D5AAFF6-1117-4A2C-82A1-CF91F0F185B2}"/>
            </a:ext>
          </a:extLst>
        </xdr:cNvPr>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22151</xdr:rowOff>
    </xdr:from>
    <xdr:ext cx="405111" cy="259045"/>
    <xdr:sp macro="" textlink="">
      <xdr:nvSpPr>
        <xdr:cNvPr id="320" name="n_2mainValue【公営住宅】&#10;有形固定資産減価償却率">
          <a:extLst>
            <a:ext uri="{FF2B5EF4-FFF2-40B4-BE49-F238E27FC236}">
              <a16:creationId xmlns:a16="http://schemas.microsoft.com/office/drawing/2014/main" id="{771BF76E-CE2A-487D-9138-299FBBAC8C7D}"/>
            </a:ext>
          </a:extLst>
        </xdr:cNvPr>
        <xdr:cNvSpPr txBox="1"/>
      </xdr:nvSpPr>
      <xdr:spPr>
        <a:xfrm>
          <a:off x="2705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157678</xdr:rowOff>
    </xdr:from>
    <xdr:ext cx="405111" cy="259045"/>
    <xdr:sp macro="" textlink="">
      <xdr:nvSpPr>
        <xdr:cNvPr id="321" name="n_3mainValue【公営住宅】&#10;有形固定資産減価償却率">
          <a:extLst>
            <a:ext uri="{FF2B5EF4-FFF2-40B4-BE49-F238E27FC236}">
              <a16:creationId xmlns:a16="http://schemas.microsoft.com/office/drawing/2014/main" id="{A0FA8D75-BB43-4968-ABB6-24A254489553}"/>
            </a:ext>
          </a:extLst>
        </xdr:cNvPr>
        <xdr:cNvSpPr txBox="1"/>
      </xdr:nvSpPr>
      <xdr:spPr>
        <a:xfrm>
          <a:off x="1816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121756</xdr:rowOff>
    </xdr:from>
    <xdr:ext cx="405111" cy="259045"/>
    <xdr:sp macro="" textlink="">
      <xdr:nvSpPr>
        <xdr:cNvPr id="322" name="n_4mainValue【公営住宅】&#10;有形固定資産減価償却率">
          <a:extLst>
            <a:ext uri="{FF2B5EF4-FFF2-40B4-BE49-F238E27FC236}">
              <a16:creationId xmlns:a16="http://schemas.microsoft.com/office/drawing/2014/main" id="{D6F1E138-6DAE-44EA-9940-B5D51C4A83AA}"/>
            </a:ext>
          </a:extLst>
        </xdr:cNvPr>
        <xdr:cNvSpPr txBox="1"/>
      </xdr:nvSpPr>
      <xdr:spPr>
        <a:xfrm>
          <a:off x="927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C4FD704-D9EA-4235-8479-8B4F54B565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3F304BC9-F13E-4866-BA7D-6B1766A26CC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873C0E0-8E59-4A8F-B0D1-F1A7844389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3B9D0956-2A4E-48C6-9A2D-E2A4CA98D0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E25B1AAA-8031-4AEB-94CD-6153B254D9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C8560A1-2685-475F-9F04-FA5A174988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80D4AF5-97BD-4321-AC08-7690890AEA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6194B09-B572-4EE0-B35D-3AAF1A92717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244BEBB-19F1-4451-BFA9-930C5C0CA65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E7A1FCC-FA6E-421C-A3CC-F21031176FC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1B78EF2-F063-42AE-A4E9-177C7A295D9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492EEDC1-9CF1-4B34-B272-14EE449F4C2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43FD6A-4DC4-4542-8DAE-6992BB072DC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3A1A9B1E-26C3-4B77-A449-57BC927A61B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30E96B10-59C3-4237-8729-856A137ECEE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867FDDAB-97D8-4C33-A291-05A8FC237E1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7BA1DDB6-EBAD-453F-9301-76480DD45A1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221902A7-E9A1-4A8F-99BC-CC80AB29789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375CF3B-93DF-413E-B1AB-B266F1DCF54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EFDC6E56-A3F3-4DDD-B395-7F8DD7DC44F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634107F8-7AC0-4373-B307-90DF42D7E07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F75B32FA-5F59-4521-B645-980470A6A086}"/>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FA4AE545-0CD6-47F3-B7CB-91C3A878E88C}"/>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27C98482-4D0B-49DD-AAC0-1858BB263893}"/>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D0758047-7E14-452B-85E2-FD614E45B0CD}"/>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55FBD106-F53F-4C7A-B9A4-3C1AC6597F6F}"/>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FC95E119-508C-436B-99B0-67ACA9B4E064}"/>
            </a:ext>
          </a:extLst>
        </xdr:cNvPr>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A1DAACDF-C665-4106-8152-E50517D3C9CC}"/>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EA19AE73-B4E1-4586-B942-39192ADB3644}"/>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EC231518-E297-4B05-A5EF-F9C25A2FEEF0}"/>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58739265-DCE0-4063-ACCF-B456E3A957F6}"/>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35F2620D-1E19-4231-AACC-D7609D2F1D1A}"/>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6265B34-D212-4DA8-ADA6-D49EB273F07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0A2EF7F-5346-4DE6-A7A5-E677C2011ED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591411A-6E73-4B18-8329-6D5091E3502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BAE008B-7493-4358-8562-C6B85D2F6CE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B1C2401-3357-458D-98E0-8F1F02EDC6A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91084</xdr:rowOff>
    </xdr:from>
    <xdr:to>
      <xdr:col>55</xdr:col>
      <xdr:colOff>50800</xdr:colOff>
      <xdr:row>86</xdr:row>
      <xdr:rowOff>21234</xdr:rowOff>
    </xdr:to>
    <xdr:sp macro="" textlink="">
      <xdr:nvSpPr>
        <xdr:cNvPr id="360" name="楕円 359">
          <a:extLst>
            <a:ext uri="{FF2B5EF4-FFF2-40B4-BE49-F238E27FC236}">
              <a16:creationId xmlns:a16="http://schemas.microsoft.com/office/drawing/2014/main" id="{BE2DD50E-A776-4B47-9E5A-7266AF58BA8E}"/>
            </a:ext>
          </a:extLst>
        </xdr:cNvPr>
        <xdr:cNvSpPr/>
      </xdr:nvSpPr>
      <xdr:spPr>
        <a:xfrm>
          <a:off x="10426700" y="146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6011</xdr:rowOff>
    </xdr:from>
    <xdr:ext cx="469744" cy="259045"/>
    <xdr:sp macro="" textlink="">
      <xdr:nvSpPr>
        <xdr:cNvPr id="361" name="【公営住宅】&#10;一人当たり面積該当値テキスト">
          <a:extLst>
            <a:ext uri="{FF2B5EF4-FFF2-40B4-BE49-F238E27FC236}">
              <a16:creationId xmlns:a16="http://schemas.microsoft.com/office/drawing/2014/main" id="{7FF7DE16-336D-4459-AF82-AFBB3D33EDFD}"/>
            </a:ext>
          </a:extLst>
        </xdr:cNvPr>
        <xdr:cNvSpPr txBox="1"/>
      </xdr:nvSpPr>
      <xdr:spPr>
        <a:xfrm>
          <a:off x="10515600" y="14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91542</xdr:rowOff>
    </xdr:from>
    <xdr:to>
      <xdr:col>50</xdr:col>
      <xdr:colOff>165100</xdr:colOff>
      <xdr:row>86</xdr:row>
      <xdr:rowOff>21692</xdr:rowOff>
    </xdr:to>
    <xdr:sp macro="" textlink="">
      <xdr:nvSpPr>
        <xdr:cNvPr id="362" name="楕円 361">
          <a:extLst>
            <a:ext uri="{FF2B5EF4-FFF2-40B4-BE49-F238E27FC236}">
              <a16:creationId xmlns:a16="http://schemas.microsoft.com/office/drawing/2014/main" id="{360CC55E-903F-4F6F-95A2-E25785ED9B60}"/>
            </a:ext>
          </a:extLst>
        </xdr:cNvPr>
        <xdr:cNvSpPr/>
      </xdr:nvSpPr>
      <xdr:spPr>
        <a:xfrm>
          <a:off x="9588500" y="146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141884</xdr:rowOff>
    </xdr:from>
    <xdr:to>
      <xdr:col>55</xdr:col>
      <xdr:colOff>0</xdr:colOff>
      <xdr:row>85</xdr:row>
      <xdr:rowOff>142342</xdr:rowOff>
    </xdr:to>
    <xdr:cxnSp macro="">
      <xdr:nvCxnSpPr>
        <xdr:cNvPr id="363" name="直線コネクタ 362">
          <a:extLst>
            <a:ext uri="{FF2B5EF4-FFF2-40B4-BE49-F238E27FC236}">
              <a16:creationId xmlns:a16="http://schemas.microsoft.com/office/drawing/2014/main" id="{84E2B302-921F-450C-B0B4-1C690EBBA894}"/>
            </a:ext>
          </a:extLst>
        </xdr:cNvPr>
        <xdr:cNvCxnSpPr/>
      </xdr:nvCxnSpPr>
      <xdr:spPr>
        <a:xfrm flipV="1">
          <a:off x="9639300" y="14715134"/>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91999</xdr:rowOff>
    </xdr:from>
    <xdr:to>
      <xdr:col>46</xdr:col>
      <xdr:colOff>38100</xdr:colOff>
      <xdr:row>86</xdr:row>
      <xdr:rowOff>22149</xdr:rowOff>
    </xdr:to>
    <xdr:sp macro="" textlink="">
      <xdr:nvSpPr>
        <xdr:cNvPr id="364" name="楕円 363">
          <a:extLst>
            <a:ext uri="{FF2B5EF4-FFF2-40B4-BE49-F238E27FC236}">
              <a16:creationId xmlns:a16="http://schemas.microsoft.com/office/drawing/2014/main" id="{09BF2A52-89AE-4C74-A8AE-88D8C2DAE941}"/>
            </a:ext>
          </a:extLst>
        </xdr:cNvPr>
        <xdr:cNvSpPr/>
      </xdr:nvSpPr>
      <xdr:spPr>
        <a:xfrm>
          <a:off x="8699500" y="146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142342</xdr:rowOff>
    </xdr:from>
    <xdr:to>
      <xdr:col>50</xdr:col>
      <xdr:colOff>114300</xdr:colOff>
      <xdr:row>85</xdr:row>
      <xdr:rowOff>142799</xdr:rowOff>
    </xdr:to>
    <xdr:cxnSp macro="">
      <xdr:nvCxnSpPr>
        <xdr:cNvPr id="365" name="直線コネクタ 364">
          <a:extLst>
            <a:ext uri="{FF2B5EF4-FFF2-40B4-BE49-F238E27FC236}">
              <a16:creationId xmlns:a16="http://schemas.microsoft.com/office/drawing/2014/main" id="{82673E55-6977-44D8-9E55-39032B188C33}"/>
            </a:ext>
          </a:extLst>
        </xdr:cNvPr>
        <xdr:cNvCxnSpPr/>
      </xdr:nvCxnSpPr>
      <xdr:spPr>
        <a:xfrm flipV="1">
          <a:off x="8750300" y="1471559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92456</xdr:rowOff>
    </xdr:from>
    <xdr:to>
      <xdr:col>41</xdr:col>
      <xdr:colOff>101600</xdr:colOff>
      <xdr:row>86</xdr:row>
      <xdr:rowOff>22606</xdr:rowOff>
    </xdr:to>
    <xdr:sp macro="" textlink="">
      <xdr:nvSpPr>
        <xdr:cNvPr id="366" name="楕円 365">
          <a:extLst>
            <a:ext uri="{FF2B5EF4-FFF2-40B4-BE49-F238E27FC236}">
              <a16:creationId xmlns:a16="http://schemas.microsoft.com/office/drawing/2014/main" id="{16FE8E84-A848-4FB9-83CF-971D9E38D7C2}"/>
            </a:ext>
          </a:extLst>
        </xdr:cNvPr>
        <xdr:cNvSpPr/>
      </xdr:nvSpPr>
      <xdr:spPr>
        <a:xfrm>
          <a:off x="7810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142799</xdr:rowOff>
    </xdr:from>
    <xdr:to>
      <xdr:col>45</xdr:col>
      <xdr:colOff>177800</xdr:colOff>
      <xdr:row>85</xdr:row>
      <xdr:rowOff>143256</xdr:rowOff>
    </xdr:to>
    <xdr:cxnSp macro="">
      <xdr:nvCxnSpPr>
        <xdr:cNvPr id="367" name="直線コネクタ 366">
          <a:extLst>
            <a:ext uri="{FF2B5EF4-FFF2-40B4-BE49-F238E27FC236}">
              <a16:creationId xmlns:a16="http://schemas.microsoft.com/office/drawing/2014/main" id="{4ECC241D-89E8-4CBD-A357-14707FDF95FE}"/>
            </a:ext>
          </a:extLst>
        </xdr:cNvPr>
        <xdr:cNvCxnSpPr/>
      </xdr:nvCxnSpPr>
      <xdr:spPr>
        <a:xfrm flipV="1">
          <a:off x="7861300" y="1471604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92914</xdr:rowOff>
    </xdr:from>
    <xdr:to>
      <xdr:col>36</xdr:col>
      <xdr:colOff>165100</xdr:colOff>
      <xdr:row>86</xdr:row>
      <xdr:rowOff>23064</xdr:rowOff>
    </xdr:to>
    <xdr:sp macro="" textlink="">
      <xdr:nvSpPr>
        <xdr:cNvPr id="368" name="楕円 367">
          <a:extLst>
            <a:ext uri="{FF2B5EF4-FFF2-40B4-BE49-F238E27FC236}">
              <a16:creationId xmlns:a16="http://schemas.microsoft.com/office/drawing/2014/main" id="{29E8E917-144E-4ABF-B0DA-B6174AE3E42C}"/>
            </a:ext>
          </a:extLst>
        </xdr:cNvPr>
        <xdr:cNvSpPr/>
      </xdr:nvSpPr>
      <xdr:spPr>
        <a:xfrm>
          <a:off x="6921500" y="14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143256</xdr:rowOff>
    </xdr:from>
    <xdr:to>
      <xdr:col>41</xdr:col>
      <xdr:colOff>50800</xdr:colOff>
      <xdr:row>85</xdr:row>
      <xdr:rowOff>143714</xdr:rowOff>
    </xdr:to>
    <xdr:cxnSp macro="">
      <xdr:nvCxnSpPr>
        <xdr:cNvPr id="369" name="直線コネクタ 368">
          <a:extLst>
            <a:ext uri="{FF2B5EF4-FFF2-40B4-BE49-F238E27FC236}">
              <a16:creationId xmlns:a16="http://schemas.microsoft.com/office/drawing/2014/main" id="{153B194D-6DB5-41C6-9640-DB37357C7D59}"/>
            </a:ext>
          </a:extLst>
        </xdr:cNvPr>
        <xdr:cNvCxnSpPr/>
      </xdr:nvCxnSpPr>
      <xdr:spPr>
        <a:xfrm flipV="1">
          <a:off x="6972300" y="1471650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FDDEFBB7-A8BA-4A0A-8DFB-DFF08A6F8B25}"/>
            </a:ext>
          </a:extLst>
        </xdr:cNvPr>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B5F0FB7C-4F89-4C34-B3E7-4A4745E79DFE}"/>
            </a:ext>
          </a:extLst>
        </xdr:cNvPr>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F203AC85-AE7E-45E3-B7C9-9DFA8168FAD5}"/>
            </a:ext>
          </a:extLst>
        </xdr:cNvPr>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678370B5-94B3-432B-B072-B49CE10FF650}"/>
            </a:ext>
          </a:extLst>
        </xdr:cNvPr>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12819</xdr:rowOff>
    </xdr:from>
    <xdr:ext cx="469744" cy="259045"/>
    <xdr:sp macro="" textlink="">
      <xdr:nvSpPr>
        <xdr:cNvPr id="374" name="n_1mainValue【公営住宅】&#10;一人当たり面積">
          <a:extLst>
            <a:ext uri="{FF2B5EF4-FFF2-40B4-BE49-F238E27FC236}">
              <a16:creationId xmlns:a16="http://schemas.microsoft.com/office/drawing/2014/main" id="{1EECD8B6-6370-471E-A103-57725AC71905}"/>
            </a:ext>
          </a:extLst>
        </xdr:cNvPr>
        <xdr:cNvSpPr txBox="1"/>
      </xdr:nvSpPr>
      <xdr:spPr>
        <a:xfrm>
          <a:off x="9391727" y="1475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13276</xdr:rowOff>
    </xdr:from>
    <xdr:ext cx="469744" cy="259045"/>
    <xdr:sp macro="" textlink="">
      <xdr:nvSpPr>
        <xdr:cNvPr id="375" name="n_2mainValue【公営住宅】&#10;一人当たり面積">
          <a:extLst>
            <a:ext uri="{FF2B5EF4-FFF2-40B4-BE49-F238E27FC236}">
              <a16:creationId xmlns:a16="http://schemas.microsoft.com/office/drawing/2014/main" id="{542B8476-65CC-49CE-B4DF-90F2FFD88ED5}"/>
            </a:ext>
          </a:extLst>
        </xdr:cNvPr>
        <xdr:cNvSpPr txBox="1"/>
      </xdr:nvSpPr>
      <xdr:spPr>
        <a:xfrm>
          <a:off x="8515427" y="1475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13733</xdr:rowOff>
    </xdr:from>
    <xdr:ext cx="469744" cy="259045"/>
    <xdr:sp macro="" textlink="">
      <xdr:nvSpPr>
        <xdr:cNvPr id="376" name="n_3mainValue【公営住宅】&#10;一人当たり面積">
          <a:extLst>
            <a:ext uri="{FF2B5EF4-FFF2-40B4-BE49-F238E27FC236}">
              <a16:creationId xmlns:a16="http://schemas.microsoft.com/office/drawing/2014/main" id="{F2C3B1A5-9C15-4DEB-9219-5D0FD915AFFE}"/>
            </a:ext>
          </a:extLst>
        </xdr:cNvPr>
        <xdr:cNvSpPr txBox="1"/>
      </xdr:nvSpPr>
      <xdr:spPr>
        <a:xfrm>
          <a:off x="76264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14191</xdr:rowOff>
    </xdr:from>
    <xdr:ext cx="469744" cy="259045"/>
    <xdr:sp macro="" textlink="">
      <xdr:nvSpPr>
        <xdr:cNvPr id="377" name="n_4mainValue【公営住宅】&#10;一人当たり面積">
          <a:extLst>
            <a:ext uri="{FF2B5EF4-FFF2-40B4-BE49-F238E27FC236}">
              <a16:creationId xmlns:a16="http://schemas.microsoft.com/office/drawing/2014/main" id="{9A9796CA-40A1-4C54-89A7-4E5D391BABF4}"/>
            </a:ext>
          </a:extLst>
        </xdr:cNvPr>
        <xdr:cNvSpPr txBox="1"/>
      </xdr:nvSpPr>
      <xdr:spPr>
        <a:xfrm>
          <a:off x="6737427" y="1475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2578948-2832-44DF-BBA6-481377B7D89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3DBE1807-33C5-419D-B034-5D63AEB7A5E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93342F3-062A-43A6-86C3-31D53D4C5F4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9F003BF9-13AD-407D-812B-FB432844CEF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3679C43-55D4-4473-B414-EA1B9BA5CB2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CB7AF18-5637-433F-8942-46BD2920F44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54D8FE16-2AFE-4225-8FA1-8247D27CC9A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EF23AFF-D79B-4C4B-8946-6713A74D050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2A50CDCA-7D8E-4A0A-8914-0BE0BCAD492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42FF5269-EBB2-4183-A1D7-32EC98E6226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26AB20CE-21E4-412E-9D9B-65FECF07CD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48CC924C-FC47-4680-A88D-B21067D8AA1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B90A8529-93D4-40EA-BE7E-F5FE045E5C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C2D166EF-2E5E-4F09-B4AF-B1FF7C0E9F6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3C4146D3-0E52-4FAB-9E08-7DA382DAC03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43920D50-C74C-438D-A225-FE27293A4E4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DC65C8F-D574-4F8E-8A35-6C6740AE7C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50843244-9848-4D0D-914E-5475E930C1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45CEAC9C-5454-494C-B77B-12026A754C0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B093CE72-8E2A-4C19-9C5D-8D28EB8BBE2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8D61723E-A9E2-40FC-A949-B5F99ECDBA6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23DA77C5-BDE6-4A54-987F-C311F23069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D2399DCD-3DF0-4861-9276-69A24EE3B94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EB2631FC-A450-418F-9847-CFB6AA88A22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46D34153-C9CE-4835-B4E5-B2842535E30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57751B7-B707-4F2D-B1F9-E863F24090E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D88660C5-1026-4A73-AB9B-78FF3828B25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425B1BD3-CAF4-4E44-8864-AA4B71C8BAC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72AAF118-8DB7-4A0B-A511-375DCA28AA7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754F0C3F-2766-4C43-BF87-C94D5A4ECCD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F43B10A1-91E5-49DF-B675-CBE709AB642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974CBE2C-70B5-437C-A0AF-7715A267BB1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A84C5316-0CFE-4474-AFDD-57BADB2B346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F5AC2D7-192B-40A2-9DBD-D4301A928BC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6AAB83F4-BF96-4A34-AA11-DFDDA4FCB8C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A38AD1E1-BE79-49CA-A9B6-197F77A8A64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592600D1-C5B0-4982-BBB6-A33B9074D0B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A9FF3FF1-40D8-4EAE-A702-6B6A105A679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D887344-FDE3-4767-92C1-10E08FE9768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1899CE3F-B340-43D1-B324-FA69483D85F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231CECF3-797D-4517-8C3E-C1085B3A77D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8B296497-45D2-46EE-B2FC-3015FA9545B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A19A67CF-2A10-4BAE-B662-C448532BB5F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17768719-6148-4D6A-8556-A2231DE8A5A9}"/>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AF7A1D24-F3FE-4240-AB56-56C96E0F6CD2}"/>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433D3FAF-A256-4AE4-9929-97A5E255370C}"/>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B2E27B65-F69E-4AA6-99A8-A360A7EFDD3D}"/>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404A25C4-520A-436B-BEF9-6C764374A3CF}"/>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E34AD663-18DA-42D8-9496-BEE968246F7E}"/>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8A969682-1D2A-4450-A805-6D9186EE346D}"/>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1B957A5D-B44D-481D-A2D3-40D5AF0B63E9}"/>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D573618-033E-4676-886A-63C4B1B52D6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B860B1C-8DAF-43CE-B4FB-74FFDBC7AB4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3C5BC86-7482-442D-9AA7-DC36B61B60E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2CCC238-C6C1-4038-B721-29493D640B7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402B5E6-1200-47C8-BF7F-EAFE15E165A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xdr:rowOff>
    </xdr:from>
    <xdr:to>
      <xdr:col>85</xdr:col>
      <xdr:colOff>177800</xdr:colOff>
      <xdr:row>35</xdr:row>
      <xdr:rowOff>111760</xdr:rowOff>
    </xdr:to>
    <xdr:sp macro="" textlink="">
      <xdr:nvSpPr>
        <xdr:cNvPr id="434" name="楕円 433">
          <a:extLst>
            <a:ext uri="{FF2B5EF4-FFF2-40B4-BE49-F238E27FC236}">
              <a16:creationId xmlns:a16="http://schemas.microsoft.com/office/drawing/2014/main" id="{855076F4-E739-4606-9C70-CC27ED827A9B}"/>
            </a:ext>
          </a:extLst>
        </xdr:cNvPr>
        <xdr:cNvSpPr/>
      </xdr:nvSpPr>
      <xdr:spPr>
        <a:xfrm>
          <a:off x="162687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33037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E6DCB714-FC94-4DB5-9CA1-51790340F33D}"/>
            </a:ext>
          </a:extLst>
        </xdr:cNvPr>
        <xdr:cNvSpPr txBox="1"/>
      </xdr:nvSpPr>
      <xdr:spPr>
        <a:xfrm>
          <a:off x="16357600"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116840</xdr:rowOff>
    </xdr:from>
    <xdr:to>
      <xdr:col>81</xdr:col>
      <xdr:colOff>101600</xdr:colOff>
      <xdr:row>35</xdr:row>
      <xdr:rowOff>46990</xdr:rowOff>
    </xdr:to>
    <xdr:sp macro="" textlink="">
      <xdr:nvSpPr>
        <xdr:cNvPr id="436" name="楕円 435">
          <a:extLst>
            <a:ext uri="{FF2B5EF4-FFF2-40B4-BE49-F238E27FC236}">
              <a16:creationId xmlns:a16="http://schemas.microsoft.com/office/drawing/2014/main" id="{22700088-7C4C-492A-AFA8-E2D9FA424EB0}"/>
            </a:ext>
          </a:extLst>
        </xdr:cNvPr>
        <xdr:cNvSpPr/>
      </xdr:nvSpPr>
      <xdr:spPr>
        <a:xfrm>
          <a:off x="15430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167640</xdr:rowOff>
    </xdr:from>
    <xdr:to>
      <xdr:col>85</xdr:col>
      <xdr:colOff>127000</xdr:colOff>
      <xdr:row>35</xdr:row>
      <xdr:rowOff>60960</xdr:rowOff>
    </xdr:to>
    <xdr:cxnSp macro="">
      <xdr:nvCxnSpPr>
        <xdr:cNvPr id="437" name="直線コネクタ 436">
          <a:extLst>
            <a:ext uri="{FF2B5EF4-FFF2-40B4-BE49-F238E27FC236}">
              <a16:creationId xmlns:a16="http://schemas.microsoft.com/office/drawing/2014/main" id="{FA334E2F-2B14-4645-BF78-FC7FBE5E663C}"/>
            </a:ext>
          </a:extLst>
        </xdr:cNvPr>
        <xdr:cNvCxnSpPr/>
      </xdr:nvCxnSpPr>
      <xdr:spPr>
        <a:xfrm>
          <a:off x="15481300" y="59969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59690</xdr:rowOff>
    </xdr:from>
    <xdr:to>
      <xdr:col>76</xdr:col>
      <xdr:colOff>165100</xdr:colOff>
      <xdr:row>34</xdr:row>
      <xdr:rowOff>161290</xdr:rowOff>
    </xdr:to>
    <xdr:sp macro="" textlink="">
      <xdr:nvSpPr>
        <xdr:cNvPr id="438" name="楕円 437">
          <a:extLst>
            <a:ext uri="{FF2B5EF4-FFF2-40B4-BE49-F238E27FC236}">
              <a16:creationId xmlns:a16="http://schemas.microsoft.com/office/drawing/2014/main" id="{D6F1B7F2-A141-4F4C-859F-8825006306E2}"/>
            </a:ext>
          </a:extLst>
        </xdr:cNvPr>
        <xdr:cNvSpPr/>
      </xdr:nvSpPr>
      <xdr:spPr>
        <a:xfrm>
          <a:off x="14541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110490</xdr:rowOff>
    </xdr:from>
    <xdr:to>
      <xdr:col>81</xdr:col>
      <xdr:colOff>50800</xdr:colOff>
      <xdr:row>34</xdr:row>
      <xdr:rowOff>167640</xdr:rowOff>
    </xdr:to>
    <xdr:cxnSp macro="">
      <xdr:nvCxnSpPr>
        <xdr:cNvPr id="439" name="直線コネクタ 438">
          <a:extLst>
            <a:ext uri="{FF2B5EF4-FFF2-40B4-BE49-F238E27FC236}">
              <a16:creationId xmlns:a16="http://schemas.microsoft.com/office/drawing/2014/main" id="{36881820-D052-4E0A-8DD5-79A004EEFBD0}"/>
            </a:ext>
          </a:extLst>
        </xdr:cNvPr>
        <xdr:cNvCxnSpPr/>
      </xdr:nvCxnSpPr>
      <xdr:spPr>
        <a:xfrm>
          <a:off x="14592300" y="59397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xdr:rowOff>
    </xdr:from>
    <xdr:to>
      <xdr:col>72</xdr:col>
      <xdr:colOff>38100</xdr:colOff>
      <xdr:row>34</xdr:row>
      <xdr:rowOff>102235</xdr:rowOff>
    </xdr:to>
    <xdr:sp macro="" textlink="">
      <xdr:nvSpPr>
        <xdr:cNvPr id="440" name="楕円 439">
          <a:extLst>
            <a:ext uri="{FF2B5EF4-FFF2-40B4-BE49-F238E27FC236}">
              <a16:creationId xmlns:a16="http://schemas.microsoft.com/office/drawing/2014/main" id="{5A1F116E-A503-45F3-84FD-5A779D6CE9F7}"/>
            </a:ext>
          </a:extLst>
        </xdr:cNvPr>
        <xdr:cNvSpPr/>
      </xdr:nvSpPr>
      <xdr:spPr>
        <a:xfrm>
          <a:off x="13652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51435</xdr:rowOff>
    </xdr:from>
    <xdr:to>
      <xdr:col>76</xdr:col>
      <xdr:colOff>114300</xdr:colOff>
      <xdr:row>34</xdr:row>
      <xdr:rowOff>110490</xdr:rowOff>
    </xdr:to>
    <xdr:cxnSp macro="">
      <xdr:nvCxnSpPr>
        <xdr:cNvPr id="441" name="直線コネクタ 440">
          <a:extLst>
            <a:ext uri="{FF2B5EF4-FFF2-40B4-BE49-F238E27FC236}">
              <a16:creationId xmlns:a16="http://schemas.microsoft.com/office/drawing/2014/main" id="{8BCD8377-C9D2-4255-A7F1-600E9555C77E}"/>
            </a:ext>
          </a:extLst>
        </xdr:cNvPr>
        <xdr:cNvCxnSpPr/>
      </xdr:nvCxnSpPr>
      <xdr:spPr>
        <a:xfrm>
          <a:off x="13703300" y="588073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107315</xdr:rowOff>
    </xdr:from>
    <xdr:to>
      <xdr:col>67</xdr:col>
      <xdr:colOff>101600</xdr:colOff>
      <xdr:row>34</xdr:row>
      <xdr:rowOff>37465</xdr:rowOff>
    </xdr:to>
    <xdr:sp macro="" textlink="">
      <xdr:nvSpPr>
        <xdr:cNvPr id="442" name="楕円 441">
          <a:extLst>
            <a:ext uri="{FF2B5EF4-FFF2-40B4-BE49-F238E27FC236}">
              <a16:creationId xmlns:a16="http://schemas.microsoft.com/office/drawing/2014/main" id="{49FBEDAC-AB55-4A1B-A7E0-AA3774460B31}"/>
            </a:ext>
          </a:extLst>
        </xdr:cNvPr>
        <xdr:cNvSpPr/>
      </xdr:nvSpPr>
      <xdr:spPr>
        <a:xfrm>
          <a:off x="12763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158115</xdr:rowOff>
    </xdr:from>
    <xdr:to>
      <xdr:col>71</xdr:col>
      <xdr:colOff>177800</xdr:colOff>
      <xdr:row>34</xdr:row>
      <xdr:rowOff>51435</xdr:rowOff>
    </xdr:to>
    <xdr:cxnSp macro="">
      <xdr:nvCxnSpPr>
        <xdr:cNvPr id="443" name="直線コネクタ 442">
          <a:extLst>
            <a:ext uri="{FF2B5EF4-FFF2-40B4-BE49-F238E27FC236}">
              <a16:creationId xmlns:a16="http://schemas.microsoft.com/office/drawing/2014/main" id="{1D845CDD-A3E0-454F-8D85-D0344E897062}"/>
            </a:ext>
          </a:extLst>
        </xdr:cNvPr>
        <xdr:cNvCxnSpPr/>
      </xdr:nvCxnSpPr>
      <xdr:spPr>
        <a:xfrm>
          <a:off x="12814300" y="58159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403452C9-C842-4FD7-B0A9-1AAEAC7A053E}"/>
            </a:ext>
          </a:extLst>
        </xdr:cNvPr>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4BDDB624-B74E-469F-882C-32F5925BB239}"/>
            </a:ext>
          </a:extLst>
        </xdr:cNvPr>
        <xdr:cNvSpPr txBox="1"/>
      </xdr:nvSpPr>
      <xdr:spPr>
        <a:xfrm>
          <a:off x="14389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EDE0FEAD-4052-4DCE-8FC3-8F3D7FF7C9BC}"/>
            </a:ext>
          </a:extLst>
        </xdr:cNvPr>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7530C416-59F3-4657-97D6-1179406003A4}"/>
            </a:ext>
          </a:extLst>
        </xdr:cNvPr>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63517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312AAB2D-4362-4447-91B9-44A25363E750}"/>
            </a:ext>
          </a:extLst>
        </xdr:cNvPr>
        <xdr:cNvSpPr txBox="1"/>
      </xdr:nvSpPr>
      <xdr:spPr>
        <a:xfrm>
          <a:off x="15266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6367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47FC6FF2-5697-42F4-B90C-461FBD2D77A5}"/>
            </a:ext>
          </a:extLst>
        </xdr:cNvPr>
        <xdr:cNvSpPr txBox="1"/>
      </xdr:nvSpPr>
      <xdr:spPr>
        <a:xfrm>
          <a:off x="14389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118762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BF1CABA2-EEB7-4C06-A635-0896316BED19}"/>
            </a:ext>
          </a:extLst>
        </xdr:cNvPr>
        <xdr:cNvSpPr txBox="1"/>
      </xdr:nvSpPr>
      <xdr:spPr>
        <a:xfrm>
          <a:off x="135007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53992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A058567E-76F8-4638-A78F-A87934FBDBE1}"/>
            </a:ext>
          </a:extLst>
        </xdr:cNvPr>
        <xdr:cNvSpPr txBox="1"/>
      </xdr:nvSpPr>
      <xdr:spPr>
        <a:xfrm>
          <a:off x="12611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605E7C3F-0F5F-4A85-8B44-9562D1A7CF3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9D8AD8C2-9E23-44CD-A4C6-D6B2D8FE0F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77066ECF-1B60-4C3F-9966-938C03EA12D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7A071476-C16F-4E67-9804-F67F750F396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DEBD8E91-F063-4F84-939E-7717B45355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6D9F6513-174A-4023-BD18-BC9504C03B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809385C4-AE50-4F9C-89CB-E6BCFA17768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C22AFF5E-9663-4968-9155-602477C106F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362A5838-00FB-4DFC-BB21-65BCC767E4C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ADC4D093-8E9C-4AA0-9CBC-3AE21C392ED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BA4E405F-BFB0-47CA-91DA-D967F155155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8C3D5C6D-4C1B-406E-B000-CF9587BAA08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4EF8A184-CF08-4968-AC31-3882F2ACA61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15AEF589-D8BB-4FD1-A3DE-62A5E9DED39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F50BD913-194D-41C4-B9F8-7A1D321DEAE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7C8DD03B-7949-4FF8-849A-1C9592E49E5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31DD7DB0-0832-496A-B349-2FDE95A48CB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48E5BB19-8938-43CF-A3AE-6DF781D76C3D}"/>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E7368293-9895-40DF-9FD7-C00D2E74B5B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E82B633D-F9E6-4C24-9951-DBD95A6951E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5F2E561B-1849-49D5-AF64-0B6EA9B1DA4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7612E13F-7CA0-44EB-AD46-0BEE2FC89DB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6CF0E921-2208-42E2-BE02-D8D2039E6FB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6128FE24-0650-4855-9358-7F7AA616C6E1}"/>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A4CA6F1B-046D-4CD1-BE12-7078F22DA5B3}"/>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13C0C2B6-0BB5-4E71-ADBE-AA00387B7964}"/>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552D3885-80EB-49A0-B5DD-AC46AEFDA408}"/>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B267C66B-0B60-49F8-BFAA-BB798BDC0041}"/>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56CC32FA-35A1-4CD6-9A2E-2F6F5D171CA6}"/>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06F18AF3-2906-4B71-8B89-548DA76D8181}"/>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22C2A6EF-512C-4A47-9D7C-971DBD6BF26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206D2683-859C-4C3A-B02E-1789C09B4A2B}"/>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4C098DF5-A440-4A61-A4AD-DB3865FECD1E}"/>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D3DFDE6D-E699-4C81-A7BD-E3B1DF5E063F}"/>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5AB793F-336C-4A7F-94E7-E001362E5CD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8D77A24-E9D9-494B-82F1-55D5B8C0EFE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6E9B4E3-F20E-42EF-AB79-765AAC15966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835630E-0303-476C-AAE4-1A9E7874FE0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51EA2EB-C221-4DA6-9BCA-8A94C751F8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93980</xdr:rowOff>
    </xdr:from>
    <xdr:to>
      <xdr:col>116</xdr:col>
      <xdr:colOff>114300</xdr:colOff>
      <xdr:row>42</xdr:row>
      <xdr:rowOff>24130</xdr:rowOff>
    </xdr:to>
    <xdr:sp macro="" textlink="">
      <xdr:nvSpPr>
        <xdr:cNvPr id="491" name="楕円 490">
          <a:extLst>
            <a:ext uri="{FF2B5EF4-FFF2-40B4-BE49-F238E27FC236}">
              <a16:creationId xmlns:a16="http://schemas.microsoft.com/office/drawing/2014/main" id="{99B79DFD-AC71-431E-AAE9-F2FBF1D173CC}"/>
            </a:ext>
          </a:extLst>
        </xdr:cNvPr>
        <xdr:cNvSpPr/>
      </xdr:nvSpPr>
      <xdr:spPr>
        <a:xfrm>
          <a:off x="22110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8907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44C92B23-DE06-4396-BE64-CD6536A28669}"/>
            </a:ext>
          </a:extLst>
        </xdr:cNvPr>
        <xdr:cNvSpPr txBox="1"/>
      </xdr:nvSpPr>
      <xdr:spPr>
        <a:xfrm>
          <a:off x="22199600" y="70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93980</xdr:rowOff>
    </xdr:from>
    <xdr:to>
      <xdr:col>112</xdr:col>
      <xdr:colOff>38100</xdr:colOff>
      <xdr:row>42</xdr:row>
      <xdr:rowOff>24130</xdr:rowOff>
    </xdr:to>
    <xdr:sp macro="" textlink="">
      <xdr:nvSpPr>
        <xdr:cNvPr id="493" name="楕円 492">
          <a:extLst>
            <a:ext uri="{FF2B5EF4-FFF2-40B4-BE49-F238E27FC236}">
              <a16:creationId xmlns:a16="http://schemas.microsoft.com/office/drawing/2014/main" id="{909C1135-47F7-4F0C-AEA2-2B17783C30AB}"/>
            </a:ext>
          </a:extLst>
        </xdr:cNvPr>
        <xdr:cNvSpPr/>
      </xdr:nvSpPr>
      <xdr:spPr>
        <a:xfrm>
          <a:off x="21272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144780</xdr:rowOff>
    </xdr:from>
    <xdr:to>
      <xdr:col>116</xdr:col>
      <xdr:colOff>63500</xdr:colOff>
      <xdr:row>41</xdr:row>
      <xdr:rowOff>144780</xdr:rowOff>
    </xdr:to>
    <xdr:cxnSp macro="">
      <xdr:nvCxnSpPr>
        <xdr:cNvPr id="494" name="直線コネクタ 493">
          <a:extLst>
            <a:ext uri="{FF2B5EF4-FFF2-40B4-BE49-F238E27FC236}">
              <a16:creationId xmlns:a16="http://schemas.microsoft.com/office/drawing/2014/main" id="{9684D343-93BA-4152-8F61-7144F1D95BB7}"/>
            </a:ext>
          </a:extLst>
        </xdr:cNvPr>
        <xdr:cNvCxnSpPr/>
      </xdr:nvCxnSpPr>
      <xdr:spPr>
        <a:xfrm>
          <a:off x="21323300" y="717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93980</xdr:rowOff>
    </xdr:from>
    <xdr:to>
      <xdr:col>107</xdr:col>
      <xdr:colOff>101600</xdr:colOff>
      <xdr:row>42</xdr:row>
      <xdr:rowOff>24130</xdr:rowOff>
    </xdr:to>
    <xdr:sp macro="" textlink="">
      <xdr:nvSpPr>
        <xdr:cNvPr id="495" name="楕円 494">
          <a:extLst>
            <a:ext uri="{FF2B5EF4-FFF2-40B4-BE49-F238E27FC236}">
              <a16:creationId xmlns:a16="http://schemas.microsoft.com/office/drawing/2014/main" id="{22666F00-54C4-4068-BB05-5BD35BB1E4AC}"/>
            </a:ext>
          </a:extLst>
        </xdr:cNvPr>
        <xdr:cNvSpPr/>
      </xdr:nvSpPr>
      <xdr:spPr>
        <a:xfrm>
          <a:off x="20383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144780</xdr:rowOff>
    </xdr:from>
    <xdr:to>
      <xdr:col>111</xdr:col>
      <xdr:colOff>177800</xdr:colOff>
      <xdr:row>41</xdr:row>
      <xdr:rowOff>144780</xdr:rowOff>
    </xdr:to>
    <xdr:cxnSp macro="">
      <xdr:nvCxnSpPr>
        <xdr:cNvPr id="496" name="直線コネクタ 495">
          <a:extLst>
            <a:ext uri="{FF2B5EF4-FFF2-40B4-BE49-F238E27FC236}">
              <a16:creationId xmlns:a16="http://schemas.microsoft.com/office/drawing/2014/main" id="{13768E86-81AE-4A9E-A73B-41E785FEA7AF}"/>
            </a:ext>
          </a:extLst>
        </xdr:cNvPr>
        <xdr:cNvCxnSpPr/>
      </xdr:nvCxnSpPr>
      <xdr:spPr>
        <a:xfrm>
          <a:off x="20434300" y="717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93980</xdr:rowOff>
    </xdr:from>
    <xdr:to>
      <xdr:col>102</xdr:col>
      <xdr:colOff>165100</xdr:colOff>
      <xdr:row>42</xdr:row>
      <xdr:rowOff>24130</xdr:rowOff>
    </xdr:to>
    <xdr:sp macro="" textlink="">
      <xdr:nvSpPr>
        <xdr:cNvPr id="497" name="楕円 496">
          <a:extLst>
            <a:ext uri="{FF2B5EF4-FFF2-40B4-BE49-F238E27FC236}">
              <a16:creationId xmlns:a16="http://schemas.microsoft.com/office/drawing/2014/main" id="{E9BA3CDC-7EC5-4D4D-9F39-097F4A731E31}"/>
            </a:ext>
          </a:extLst>
        </xdr:cNvPr>
        <xdr:cNvSpPr/>
      </xdr:nvSpPr>
      <xdr:spPr>
        <a:xfrm>
          <a:off x="19494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144780</xdr:rowOff>
    </xdr:from>
    <xdr:to>
      <xdr:col>107</xdr:col>
      <xdr:colOff>50800</xdr:colOff>
      <xdr:row>41</xdr:row>
      <xdr:rowOff>144780</xdr:rowOff>
    </xdr:to>
    <xdr:cxnSp macro="">
      <xdr:nvCxnSpPr>
        <xdr:cNvPr id="498" name="直線コネクタ 497">
          <a:extLst>
            <a:ext uri="{FF2B5EF4-FFF2-40B4-BE49-F238E27FC236}">
              <a16:creationId xmlns:a16="http://schemas.microsoft.com/office/drawing/2014/main" id="{0D412D6B-96F0-4D3C-8058-86F38F636CA9}"/>
            </a:ext>
          </a:extLst>
        </xdr:cNvPr>
        <xdr:cNvCxnSpPr/>
      </xdr:nvCxnSpPr>
      <xdr:spPr>
        <a:xfrm>
          <a:off x="19545300" y="717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93980</xdr:rowOff>
    </xdr:from>
    <xdr:to>
      <xdr:col>98</xdr:col>
      <xdr:colOff>38100</xdr:colOff>
      <xdr:row>42</xdr:row>
      <xdr:rowOff>24130</xdr:rowOff>
    </xdr:to>
    <xdr:sp macro="" textlink="">
      <xdr:nvSpPr>
        <xdr:cNvPr id="499" name="楕円 498">
          <a:extLst>
            <a:ext uri="{FF2B5EF4-FFF2-40B4-BE49-F238E27FC236}">
              <a16:creationId xmlns:a16="http://schemas.microsoft.com/office/drawing/2014/main" id="{B8691A6C-3344-4C11-9C6D-6D03615843F6}"/>
            </a:ext>
          </a:extLst>
        </xdr:cNvPr>
        <xdr:cNvSpPr/>
      </xdr:nvSpPr>
      <xdr:spPr>
        <a:xfrm>
          <a:off x="18605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144780</xdr:rowOff>
    </xdr:from>
    <xdr:to>
      <xdr:col>102</xdr:col>
      <xdr:colOff>114300</xdr:colOff>
      <xdr:row>41</xdr:row>
      <xdr:rowOff>144780</xdr:rowOff>
    </xdr:to>
    <xdr:cxnSp macro="">
      <xdr:nvCxnSpPr>
        <xdr:cNvPr id="500" name="直線コネクタ 499">
          <a:extLst>
            <a:ext uri="{FF2B5EF4-FFF2-40B4-BE49-F238E27FC236}">
              <a16:creationId xmlns:a16="http://schemas.microsoft.com/office/drawing/2014/main" id="{2ABEA046-F3EE-40CA-9F6A-22B01745D4AC}"/>
            </a:ext>
          </a:extLst>
        </xdr:cNvPr>
        <xdr:cNvCxnSpPr/>
      </xdr:nvCxnSpPr>
      <xdr:spPr>
        <a:xfrm>
          <a:off x="18656300" y="717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85240378-1B04-4DA4-82D5-7B8978151D9D}"/>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981C515E-99DB-4071-A95E-690365D54419}"/>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42433281-3AC9-4B9A-B848-EED4B4D30478}"/>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A086C213-F501-4A5D-B2D4-5F68F2BA80F1}"/>
            </a:ext>
          </a:extLst>
        </xdr:cNvPr>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15257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1A272EBB-9914-41D1-8F33-FF1969A81D33}"/>
            </a:ext>
          </a:extLst>
        </xdr:cNvPr>
        <xdr:cNvSpPr txBox="1"/>
      </xdr:nvSpPr>
      <xdr:spPr>
        <a:xfrm>
          <a:off x="210757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15257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41BFE6A8-DA57-4666-A23A-60F6DB71E170}"/>
            </a:ext>
          </a:extLst>
        </xdr:cNvPr>
        <xdr:cNvSpPr txBox="1"/>
      </xdr:nvSpPr>
      <xdr:spPr>
        <a:xfrm>
          <a:off x="20199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15257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D7C906D6-A105-4E8F-960E-8B78F2B20A52}"/>
            </a:ext>
          </a:extLst>
        </xdr:cNvPr>
        <xdr:cNvSpPr txBox="1"/>
      </xdr:nvSpPr>
      <xdr:spPr>
        <a:xfrm>
          <a:off x="19310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15257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78B81EA7-973D-4F92-ACB5-81FA5D87848E}"/>
            </a:ext>
          </a:extLst>
        </xdr:cNvPr>
        <xdr:cNvSpPr txBox="1"/>
      </xdr:nvSpPr>
      <xdr:spPr>
        <a:xfrm>
          <a:off x="18421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2E9AE4B5-691B-404D-ADF0-30BA193F5AB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6E877EC1-89E7-499B-9E86-C864116F8DD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B8BBF0E1-A174-4828-80D2-B1F05E30E61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E7DA6CB-A278-420C-BDEB-47B288D0F60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7EC311-9CE2-4B68-B54A-E27D588D5C8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985DA298-D233-43AE-8272-FF49DE6D987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E9B094BE-6EE1-4AF9-B19F-57DCD414E4F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4A9E3DBB-739D-43E4-9FA2-E889DCAECDA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D73D0AFE-7139-4324-B267-D8ECA0ABC1F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F59B0733-EBC7-4635-90D2-31147583FFE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A7BE65D5-EC8F-42CE-BF10-7A8B934AC50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6F52D448-FC6D-4C0F-AD57-7868C51B35B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A8CC8E2E-FCD3-4CA3-95BC-6E3E77129B61}"/>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49A548D-324E-4B58-8DFE-334EED2F98B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581BB9DA-994B-47B5-B519-3CBD36A337A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BEF5DD4E-ADD0-4765-8C4E-DFE045E2E36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A9BBA845-A95B-48C8-BECA-32BB1657876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6D8362FD-A431-44F5-8A5E-B4882C8BFF5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1F466993-3766-4247-B7B1-491438BA6FA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AA0D3B11-CC20-4614-B9B9-4A4ACDFC591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F42C4B1C-5B69-40C1-9F7F-2C26B4FEE65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EB536724-C5F0-4791-8B5C-A022C126C9C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1ED374A4-0B8D-4F32-A14D-2460DACCF2FA}"/>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3F46FBA3-D0FE-4771-87D8-293293300D75}"/>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203559F9-BEC4-4894-A94C-487377130101}"/>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72F7619A-DAA1-4177-8DF5-A1B4A2A99375}"/>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64EDC2CD-08C4-4406-B302-82F00924B04C}"/>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B4736DDF-EA08-4AF5-B971-E9C4DE020210}"/>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504A8510-0CEB-40CC-9D30-6AF0D00D53F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DEB310FC-209A-46A6-A007-7AD01D8532B6}"/>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7022B3FA-1AD1-4295-A952-BE1D2F07F23F}"/>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CD607B98-B1B2-451B-95CF-87863C77E90F}"/>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404C6F45-0609-47F0-AECD-2B2B43EEAFE7}"/>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7D0AEC2-B461-4F0C-9B61-EE2B55BD7E9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D66DAB3-25AE-41E4-8C07-AC3868C0E72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076E278-7413-4D45-9CCA-114E8238737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D9317C6-54FA-45B4-99E3-8BBB305555D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ABEDD45-F94A-4B51-9741-DF242BFEF77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47" name="楕円 546">
          <a:extLst>
            <a:ext uri="{FF2B5EF4-FFF2-40B4-BE49-F238E27FC236}">
              <a16:creationId xmlns:a16="http://schemas.microsoft.com/office/drawing/2014/main" id="{D4CB800F-39E0-4D2D-ABC6-731EA15A34EB}"/>
            </a:ext>
          </a:extLst>
        </xdr:cNvPr>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41927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EC239B01-CD34-481F-A054-4FA0B289DE1A}"/>
            </a:ext>
          </a:extLst>
        </xdr:cNvPr>
        <xdr:cNvSpPr txBox="1"/>
      </xdr:nvSpPr>
      <xdr:spPr>
        <a:xfrm>
          <a:off x="16357600"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xdr:rowOff>
    </xdr:from>
    <xdr:to>
      <xdr:col>81</xdr:col>
      <xdr:colOff>101600</xdr:colOff>
      <xdr:row>59</xdr:row>
      <xdr:rowOff>112522</xdr:rowOff>
    </xdr:to>
    <xdr:sp macro="" textlink="">
      <xdr:nvSpPr>
        <xdr:cNvPr id="549" name="楕円 548">
          <a:extLst>
            <a:ext uri="{FF2B5EF4-FFF2-40B4-BE49-F238E27FC236}">
              <a16:creationId xmlns:a16="http://schemas.microsoft.com/office/drawing/2014/main" id="{0C77E8B7-1263-426A-B45C-CF3370AC1D76}"/>
            </a:ext>
          </a:extLst>
        </xdr:cNvPr>
        <xdr:cNvSpPr/>
      </xdr:nvSpPr>
      <xdr:spPr>
        <a:xfrm>
          <a:off x="15430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61722</xdr:rowOff>
    </xdr:from>
    <xdr:to>
      <xdr:col>85</xdr:col>
      <xdr:colOff>127000</xdr:colOff>
      <xdr:row>59</xdr:row>
      <xdr:rowOff>114300</xdr:rowOff>
    </xdr:to>
    <xdr:cxnSp macro="">
      <xdr:nvCxnSpPr>
        <xdr:cNvPr id="550" name="直線コネクタ 549">
          <a:extLst>
            <a:ext uri="{FF2B5EF4-FFF2-40B4-BE49-F238E27FC236}">
              <a16:creationId xmlns:a16="http://schemas.microsoft.com/office/drawing/2014/main" id="{BBE3468D-6015-41F4-94BA-AAEDCD0E9803}"/>
            </a:ext>
          </a:extLst>
        </xdr:cNvPr>
        <xdr:cNvCxnSpPr/>
      </xdr:nvCxnSpPr>
      <xdr:spPr>
        <a:xfrm>
          <a:off x="15481300" y="1017727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127508</xdr:rowOff>
    </xdr:from>
    <xdr:to>
      <xdr:col>76</xdr:col>
      <xdr:colOff>165100</xdr:colOff>
      <xdr:row>59</xdr:row>
      <xdr:rowOff>57658</xdr:rowOff>
    </xdr:to>
    <xdr:sp macro="" textlink="">
      <xdr:nvSpPr>
        <xdr:cNvPr id="551" name="楕円 550">
          <a:extLst>
            <a:ext uri="{FF2B5EF4-FFF2-40B4-BE49-F238E27FC236}">
              <a16:creationId xmlns:a16="http://schemas.microsoft.com/office/drawing/2014/main" id="{7B871D1E-68E7-4130-92AD-36ADAF7C7FE7}"/>
            </a:ext>
          </a:extLst>
        </xdr:cNvPr>
        <xdr:cNvSpPr/>
      </xdr:nvSpPr>
      <xdr:spPr>
        <a:xfrm>
          <a:off x="14541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xdr:rowOff>
    </xdr:from>
    <xdr:to>
      <xdr:col>81</xdr:col>
      <xdr:colOff>50800</xdr:colOff>
      <xdr:row>59</xdr:row>
      <xdr:rowOff>61722</xdr:rowOff>
    </xdr:to>
    <xdr:cxnSp macro="">
      <xdr:nvCxnSpPr>
        <xdr:cNvPr id="552" name="直線コネクタ 551">
          <a:extLst>
            <a:ext uri="{FF2B5EF4-FFF2-40B4-BE49-F238E27FC236}">
              <a16:creationId xmlns:a16="http://schemas.microsoft.com/office/drawing/2014/main" id="{CCD83E75-C376-415A-950B-514EE1B884BC}"/>
            </a:ext>
          </a:extLst>
        </xdr:cNvPr>
        <xdr:cNvCxnSpPr/>
      </xdr:nvCxnSpPr>
      <xdr:spPr>
        <a:xfrm>
          <a:off x="14592300" y="101224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102362</xdr:rowOff>
    </xdr:from>
    <xdr:to>
      <xdr:col>72</xdr:col>
      <xdr:colOff>38100</xdr:colOff>
      <xdr:row>59</xdr:row>
      <xdr:rowOff>32512</xdr:rowOff>
    </xdr:to>
    <xdr:sp macro="" textlink="">
      <xdr:nvSpPr>
        <xdr:cNvPr id="553" name="楕円 552">
          <a:extLst>
            <a:ext uri="{FF2B5EF4-FFF2-40B4-BE49-F238E27FC236}">
              <a16:creationId xmlns:a16="http://schemas.microsoft.com/office/drawing/2014/main" id="{1724410D-443D-4816-A8A5-1AC56E9401B0}"/>
            </a:ext>
          </a:extLst>
        </xdr:cNvPr>
        <xdr:cNvSpPr/>
      </xdr:nvSpPr>
      <xdr:spPr>
        <a:xfrm>
          <a:off x="136525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153162</xdr:rowOff>
    </xdr:from>
    <xdr:to>
      <xdr:col>76</xdr:col>
      <xdr:colOff>114300</xdr:colOff>
      <xdr:row>59</xdr:row>
      <xdr:rowOff>6858</xdr:rowOff>
    </xdr:to>
    <xdr:cxnSp macro="">
      <xdr:nvCxnSpPr>
        <xdr:cNvPr id="554" name="直線コネクタ 553">
          <a:extLst>
            <a:ext uri="{FF2B5EF4-FFF2-40B4-BE49-F238E27FC236}">
              <a16:creationId xmlns:a16="http://schemas.microsoft.com/office/drawing/2014/main" id="{D147CDD0-4BEB-4B82-A1C7-1F29730F8BBE}"/>
            </a:ext>
          </a:extLst>
        </xdr:cNvPr>
        <xdr:cNvCxnSpPr/>
      </xdr:nvCxnSpPr>
      <xdr:spPr>
        <a:xfrm>
          <a:off x="13703300" y="1009726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56642</xdr:rowOff>
    </xdr:from>
    <xdr:to>
      <xdr:col>67</xdr:col>
      <xdr:colOff>101600</xdr:colOff>
      <xdr:row>58</xdr:row>
      <xdr:rowOff>158242</xdr:rowOff>
    </xdr:to>
    <xdr:sp macro="" textlink="">
      <xdr:nvSpPr>
        <xdr:cNvPr id="555" name="楕円 554">
          <a:extLst>
            <a:ext uri="{FF2B5EF4-FFF2-40B4-BE49-F238E27FC236}">
              <a16:creationId xmlns:a16="http://schemas.microsoft.com/office/drawing/2014/main" id="{9342DF62-3518-44E9-BF3B-9F217E754E3E}"/>
            </a:ext>
          </a:extLst>
        </xdr:cNvPr>
        <xdr:cNvSpPr/>
      </xdr:nvSpPr>
      <xdr:spPr>
        <a:xfrm>
          <a:off x="127635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107442</xdr:rowOff>
    </xdr:from>
    <xdr:to>
      <xdr:col>71</xdr:col>
      <xdr:colOff>177800</xdr:colOff>
      <xdr:row>58</xdr:row>
      <xdr:rowOff>153162</xdr:rowOff>
    </xdr:to>
    <xdr:cxnSp macro="">
      <xdr:nvCxnSpPr>
        <xdr:cNvPr id="556" name="直線コネクタ 555">
          <a:extLst>
            <a:ext uri="{FF2B5EF4-FFF2-40B4-BE49-F238E27FC236}">
              <a16:creationId xmlns:a16="http://schemas.microsoft.com/office/drawing/2014/main" id="{102461E6-F75D-4B5A-82D5-CBDBAF7A9B09}"/>
            </a:ext>
          </a:extLst>
        </xdr:cNvPr>
        <xdr:cNvCxnSpPr/>
      </xdr:nvCxnSpPr>
      <xdr:spPr>
        <a:xfrm>
          <a:off x="12814300" y="100515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57" name="n_1aveValue【学校施設】&#10;有形固定資産減価償却率">
          <a:extLst>
            <a:ext uri="{FF2B5EF4-FFF2-40B4-BE49-F238E27FC236}">
              <a16:creationId xmlns:a16="http://schemas.microsoft.com/office/drawing/2014/main" id="{8BB8884B-0A36-47FA-9E44-F4B7A2CF571B}"/>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558" name="n_2aveValue【学校施設】&#10;有形固定資産減価償却率">
          <a:extLst>
            <a:ext uri="{FF2B5EF4-FFF2-40B4-BE49-F238E27FC236}">
              <a16:creationId xmlns:a16="http://schemas.microsoft.com/office/drawing/2014/main" id="{F807C065-349F-4262-9FCB-FD8D0D67DEC6}"/>
            </a:ext>
          </a:extLst>
        </xdr:cNvPr>
        <xdr:cNvSpPr txBox="1"/>
      </xdr:nvSpPr>
      <xdr:spPr>
        <a:xfrm>
          <a:off x="14389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9" name="n_3aveValue【学校施設】&#10;有形固定資産減価償却率">
          <a:extLst>
            <a:ext uri="{FF2B5EF4-FFF2-40B4-BE49-F238E27FC236}">
              <a16:creationId xmlns:a16="http://schemas.microsoft.com/office/drawing/2014/main" id="{15B83881-8984-4DC1-887D-3424EEDA0E05}"/>
            </a:ext>
          </a:extLst>
        </xdr:cNvPr>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a:extLst>
            <a:ext uri="{FF2B5EF4-FFF2-40B4-BE49-F238E27FC236}">
              <a16:creationId xmlns:a16="http://schemas.microsoft.com/office/drawing/2014/main" id="{229FC897-22F1-40AD-91A3-9A8469AC6C2B}"/>
            </a:ext>
          </a:extLst>
        </xdr:cNvPr>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129049</xdr:rowOff>
    </xdr:from>
    <xdr:ext cx="405111" cy="259045"/>
    <xdr:sp macro="" textlink="">
      <xdr:nvSpPr>
        <xdr:cNvPr id="561" name="n_1mainValue【学校施設】&#10;有形固定資産減価償却率">
          <a:extLst>
            <a:ext uri="{FF2B5EF4-FFF2-40B4-BE49-F238E27FC236}">
              <a16:creationId xmlns:a16="http://schemas.microsoft.com/office/drawing/2014/main" id="{33ED2AA6-AB8C-47AE-8C3C-63D2AEEE6B6D}"/>
            </a:ext>
          </a:extLst>
        </xdr:cNvPr>
        <xdr:cNvSpPr txBox="1"/>
      </xdr:nvSpPr>
      <xdr:spPr>
        <a:xfrm>
          <a:off x="152660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74185</xdr:rowOff>
    </xdr:from>
    <xdr:ext cx="405111" cy="259045"/>
    <xdr:sp macro="" textlink="">
      <xdr:nvSpPr>
        <xdr:cNvPr id="562" name="n_2mainValue【学校施設】&#10;有形固定資産減価償却率">
          <a:extLst>
            <a:ext uri="{FF2B5EF4-FFF2-40B4-BE49-F238E27FC236}">
              <a16:creationId xmlns:a16="http://schemas.microsoft.com/office/drawing/2014/main" id="{77143945-A6A1-4AC9-A583-D60899A1A77E}"/>
            </a:ext>
          </a:extLst>
        </xdr:cNvPr>
        <xdr:cNvSpPr txBox="1"/>
      </xdr:nvSpPr>
      <xdr:spPr>
        <a:xfrm>
          <a:off x="14389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49039</xdr:rowOff>
    </xdr:from>
    <xdr:ext cx="405111" cy="259045"/>
    <xdr:sp macro="" textlink="">
      <xdr:nvSpPr>
        <xdr:cNvPr id="563" name="n_3mainValue【学校施設】&#10;有形固定資産減価償却率">
          <a:extLst>
            <a:ext uri="{FF2B5EF4-FFF2-40B4-BE49-F238E27FC236}">
              <a16:creationId xmlns:a16="http://schemas.microsoft.com/office/drawing/2014/main" id="{70390B95-023B-4761-A5C4-76A5F1A0B445}"/>
            </a:ext>
          </a:extLst>
        </xdr:cNvPr>
        <xdr:cNvSpPr txBox="1"/>
      </xdr:nvSpPr>
      <xdr:spPr>
        <a:xfrm>
          <a:off x="13500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3319</xdr:rowOff>
    </xdr:from>
    <xdr:ext cx="405111" cy="259045"/>
    <xdr:sp macro="" textlink="">
      <xdr:nvSpPr>
        <xdr:cNvPr id="564" name="n_4mainValue【学校施設】&#10;有形固定資産減価償却率">
          <a:extLst>
            <a:ext uri="{FF2B5EF4-FFF2-40B4-BE49-F238E27FC236}">
              <a16:creationId xmlns:a16="http://schemas.microsoft.com/office/drawing/2014/main" id="{F9F0A36E-E6A2-4CD5-BD77-849237C2053F}"/>
            </a:ext>
          </a:extLst>
        </xdr:cNvPr>
        <xdr:cNvSpPr txBox="1"/>
      </xdr:nvSpPr>
      <xdr:spPr>
        <a:xfrm>
          <a:off x="126117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7CE0D894-D326-4473-9471-A111426668D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55DB7708-0733-4C62-AD24-F8FEAC8A41D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815CACFA-53C6-4414-A7C5-D06B80E7241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F0A81B80-3EB2-45F7-8C3F-CBBFD48D0AE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5EFE1F1-37D4-4D33-8270-55BAA12C0ED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31D33BCD-8DF0-43EB-99D9-48300ADAF13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93B9EE4E-3FDF-47E7-AD6D-77C36F5893B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7530C281-91CA-435B-9A91-EFDA3C490B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1F244B4E-01C3-461D-864D-48958C13575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63FB9F0B-FECE-49C3-8D06-BC69438CF40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8A2BAF39-9D5E-4C92-825F-DD2B01137B7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ADC0AE29-BCBB-493F-B5B8-4CAF6F19FAA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9216C759-8D84-44A2-87D3-3324EA5DB00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11DC774E-6516-46BE-A2E7-323E4971254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A27C929-9D79-4A92-A6AD-AD80762E12A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E57817C2-ED5E-4BA8-A50C-8736E2D2E9B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AB7B4633-2071-4C03-9796-446A4DE80C4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DA0AC0E8-C420-4DBD-8516-82D5763F528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703EA7-8508-4B21-96C1-8BD5F6D2C34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73782F69-5176-4E6C-B0AA-DFF5548E9D0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E1A64439-5F16-4450-8B89-6C38BB861E9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8B7E15C5-76A7-4EB5-A294-F462C1D173B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5D0080EB-4326-4D40-BD26-8EA59FFA8D6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29EF7B68-A037-4C3F-B11D-10654DB45EF3}"/>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4F82A62F-0F72-44D1-9D6F-50C2745FB208}"/>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965091F6-5B7F-4A06-B9C7-E652C02C51EE}"/>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3A6658CC-CEB8-4D08-A659-F98ED83C06C1}"/>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DA232FB0-0401-4581-8999-78B5DE4A4F1B}"/>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593" name="【学校施設】&#10;一人当たり面積平均値テキスト">
          <a:extLst>
            <a:ext uri="{FF2B5EF4-FFF2-40B4-BE49-F238E27FC236}">
              <a16:creationId xmlns:a16="http://schemas.microsoft.com/office/drawing/2014/main" id="{54A9AB26-DF5B-4E5F-844A-AB5902816B2A}"/>
            </a:ext>
          </a:extLst>
        </xdr:cNvPr>
        <xdr:cNvSpPr txBox="1"/>
      </xdr:nvSpPr>
      <xdr:spPr>
        <a:xfrm>
          <a:off x="22199600" y="1069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541115C5-37F8-4D01-AF70-0837CD51B8CE}"/>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C0A30F3B-8270-4BA4-8769-469DDBF30676}"/>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E3241D0D-D4B9-48B1-B450-BBACFC283298}"/>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DA63B924-8BE1-4880-81CF-868B00C797C0}"/>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BC338B78-9DEF-425B-82D4-00DFC70CA725}"/>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1A58950E-60FB-4672-A761-99B4B9F31F9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FB3ED41-9234-4B96-BF9A-B9CFD0E26BF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26F9DB5-A9E3-401B-8CEC-D2C384A40F9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2405139-D25C-43F7-9D36-E14EE1B9B32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687F604-D45B-4D81-A898-851D1E35C0F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69596</xdr:rowOff>
    </xdr:from>
    <xdr:to>
      <xdr:col>116</xdr:col>
      <xdr:colOff>114300</xdr:colOff>
      <xdr:row>62</xdr:row>
      <xdr:rowOff>171196</xdr:rowOff>
    </xdr:to>
    <xdr:sp macro="" textlink="">
      <xdr:nvSpPr>
        <xdr:cNvPr id="604" name="楕円 603">
          <a:extLst>
            <a:ext uri="{FF2B5EF4-FFF2-40B4-BE49-F238E27FC236}">
              <a16:creationId xmlns:a16="http://schemas.microsoft.com/office/drawing/2014/main" id="{61818CDB-F840-496A-9B35-6B671F43D970}"/>
            </a:ext>
          </a:extLst>
        </xdr:cNvPr>
        <xdr:cNvSpPr/>
      </xdr:nvSpPr>
      <xdr:spPr>
        <a:xfrm>
          <a:off x="22110700" y="106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92473</xdr:rowOff>
    </xdr:from>
    <xdr:ext cx="469744" cy="259045"/>
    <xdr:sp macro="" textlink="">
      <xdr:nvSpPr>
        <xdr:cNvPr id="605" name="【学校施設】&#10;一人当たり面積該当値テキスト">
          <a:extLst>
            <a:ext uri="{FF2B5EF4-FFF2-40B4-BE49-F238E27FC236}">
              <a16:creationId xmlns:a16="http://schemas.microsoft.com/office/drawing/2014/main" id="{469E299D-EA5F-4862-B829-542695203CAC}"/>
            </a:ext>
          </a:extLst>
        </xdr:cNvPr>
        <xdr:cNvSpPr txBox="1"/>
      </xdr:nvSpPr>
      <xdr:spPr>
        <a:xfrm>
          <a:off x="22199600" y="105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71501</xdr:rowOff>
    </xdr:from>
    <xdr:to>
      <xdr:col>112</xdr:col>
      <xdr:colOff>38100</xdr:colOff>
      <xdr:row>63</xdr:row>
      <xdr:rowOff>1651</xdr:rowOff>
    </xdr:to>
    <xdr:sp macro="" textlink="">
      <xdr:nvSpPr>
        <xdr:cNvPr id="606" name="楕円 605">
          <a:extLst>
            <a:ext uri="{FF2B5EF4-FFF2-40B4-BE49-F238E27FC236}">
              <a16:creationId xmlns:a16="http://schemas.microsoft.com/office/drawing/2014/main" id="{13BE5C05-76A0-49A5-B56B-53BC56AE3138}"/>
            </a:ext>
          </a:extLst>
        </xdr:cNvPr>
        <xdr:cNvSpPr/>
      </xdr:nvSpPr>
      <xdr:spPr>
        <a:xfrm>
          <a:off x="21272500" y="107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120396</xdr:rowOff>
    </xdr:from>
    <xdr:to>
      <xdr:col>116</xdr:col>
      <xdr:colOff>63500</xdr:colOff>
      <xdr:row>62</xdr:row>
      <xdr:rowOff>122301</xdr:rowOff>
    </xdr:to>
    <xdr:cxnSp macro="">
      <xdr:nvCxnSpPr>
        <xdr:cNvPr id="607" name="直線コネクタ 606">
          <a:extLst>
            <a:ext uri="{FF2B5EF4-FFF2-40B4-BE49-F238E27FC236}">
              <a16:creationId xmlns:a16="http://schemas.microsoft.com/office/drawing/2014/main" id="{0A4E4CEC-78B3-4D77-B7B0-F6D1433E2D6F}"/>
            </a:ext>
          </a:extLst>
        </xdr:cNvPr>
        <xdr:cNvCxnSpPr/>
      </xdr:nvCxnSpPr>
      <xdr:spPr>
        <a:xfrm flipV="1">
          <a:off x="21323300" y="1075029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608" name="楕円 607">
          <a:extLst>
            <a:ext uri="{FF2B5EF4-FFF2-40B4-BE49-F238E27FC236}">
              <a16:creationId xmlns:a16="http://schemas.microsoft.com/office/drawing/2014/main" id="{4B0D7EA3-801D-4797-8F6D-BEF22B3C4FD9}"/>
            </a:ext>
          </a:extLst>
        </xdr:cNvPr>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122301</xdr:rowOff>
    </xdr:from>
    <xdr:to>
      <xdr:col>111</xdr:col>
      <xdr:colOff>177800</xdr:colOff>
      <xdr:row>62</xdr:row>
      <xdr:rowOff>123444</xdr:rowOff>
    </xdr:to>
    <xdr:cxnSp macro="">
      <xdr:nvCxnSpPr>
        <xdr:cNvPr id="609" name="直線コネクタ 608">
          <a:extLst>
            <a:ext uri="{FF2B5EF4-FFF2-40B4-BE49-F238E27FC236}">
              <a16:creationId xmlns:a16="http://schemas.microsoft.com/office/drawing/2014/main" id="{27847DC6-C574-46F7-BBA4-B9728679B1F6}"/>
            </a:ext>
          </a:extLst>
        </xdr:cNvPr>
        <xdr:cNvCxnSpPr/>
      </xdr:nvCxnSpPr>
      <xdr:spPr>
        <a:xfrm flipV="1">
          <a:off x="20434300" y="107522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70548</xdr:rowOff>
    </xdr:from>
    <xdr:to>
      <xdr:col>102</xdr:col>
      <xdr:colOff>165100</xdr:colOff>
      <xdr:row>63</xdr:row>
      <xdr:rowOff>698</xdr:rowOff>
    </xdr:to>
    <xdr:sp macro="" textlink="">
      <xdr:nvSpPr>
        <xdr:cNvPr id="610" name="楕円 609">
          <a:extLst>
            <a:ext uri="{FF2B5EF4-FFF2-40B4-BE49-F238E27FC236}">
              <a16:creationId xmlns:a16="http://schemas.microsoft.com/office/drawing/2014/main" id="{E9665DA4-223B-435F-965F-DD2E87530C2F}"/>
            </a:ext>
          </a:extLst>
        </xdr:cNvPr>
        <xdr:cNvSpPr/>
      </xdr:nvSpPr>
      <xdr:spPr>
        <a:xfrm>
          <a:off x="19494500" y="107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121348</xdr:rowOff>
    </xdr:from>
    <xdr:to>
      <xdr:col>107</xdr:col>
      <xdr:colOff>50800</xdr:colOff>
      <xdr:row>62</xdr:row>
      <xdr:rowOff>123444</xdr:rowOff>
    </xdr:to>
    <xdr:cxnSp macro="">
      <xdr:nvCxnSpPr>
        <xdr:cNvPr id="611" name="直線コネクタ 610">
          <a:extLst>
            <a:ext uri="{FF2B5EF4-FFF2-40B4-BE49-F238E27FC236}">
              <a16:creationId xmlns:a16="http://schemas.microsoft.com/office/drawing/2014/main" id="{81EB5F21-3A87-4169-AA2A-DB5E4FCC2A16}"/>
            </a:ext>
          </a:extLst>
        </xdr:cNvPr>
        <xdr:cNvCxnSpPr/>
      </xdr:nvCxnSpPr>
      <xdr:spPr>
        <a:xfrm>
          <a:off x="19545300" y="1075124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71692</xdr:rowOff>
    </xdr:from>
    <xdr:to>
      <xdr:col>98</xdr:col>
      <xdr:colOff>38100</xdr:colOff>
      <xdr:row>63</xdr:row>
      <xdr:rowOff>1842</xdr:rowOff>
    </xdr:to>
    <xdr:sp macro="" textlink="">
      <xdr:nvSpPr>
        <xdr:cNvPr id="612" name="楕円 611">
          <a:extLst>
            <a:ext uri="{FF2B5EF4-FFF2-40B4-BE49-F238E27FC236}">
              <a16:creationId xmlns:a16="http://schemas.microsoft.com/office/drawing/2014/main" id="{D721575C-08B1-448B-AE83-499B27D3E4D9}"/>
            </a:ext>
          </a:extLst>
        </xdr:cNvPr>
        <xdr:cNvSpPr/>
      </xdr:nvSpPr>
      <xdr:spPr>
        <a:xfrm>
          <a:off x="18605500" y="107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121348</xdr:rowOff>
    </xdr:from>
    <xdr:to>
      <xdr:col>102</xdr:col>
      <xdr:colOff>114300</xdr:colOff>
      <xdr:row>62</xdr:row>
      <xdr:rowOff>122492</xdr:rowOff>
    </xdr:to>
    <xdr:cxnSp macro="">
      <xdr:nvCxnSpPr>
        <xdr:cNvPr id="613" name="直線コネクタ 612">
          <a:extLst>
            <a:ext uri="{FF2B5EF4-FFF2-40B4-BE49-F238E27FC236}">
              <a16:creationId xmlns:a16="http://schemas.microsoft.com/office/drawing/2014/main" id="{15A580D3-F872-4C07-B9DE-1C3B3CE7B09A}"/>
            </a:ext>
          </a:extLst>
        </xdr:cNvPr>
        <xdr:cNvCxnSpPr/>
      </xdr:nvCxnSpPr>
      <xdr:spPr>
        <a:xfrm flipV="1">
          <a:off x="18656300" y="1075124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614" name="n_1aveValue【学校施設】&#10;一人当たり面積">
          <a:extLst>
            <a:ext uri="{FF2B5EF4-FFF2-40B4-BE49-F238E27FC236}">
              <a16:creationId xmlns:a16="http://schemas.microsoft.com/office/drawing/2014/main" id="{AF578756-4EC9-4E0E-8975-6FAB852D4ED1}"/>
            </a:ext>
          </a:extLst>
        </xdr:cNvPr>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1732</xdr:rowOff>
    </xdr:from>
    <xdr:ext cx="469744" cy="259045"/>
    <xdr:sp macro="" textlink="">
      <xdr:nvSpPr>
        <xdr:cNvPr id="615" name="n_2aveValue【学校施設】&#10;一人当たり面積">
          <a:extLst>
            <a:ext uri="{FF2B5EF4-FFF2-40B4-BE49-F238E27FC236}">
              <a16:creationId xmlns:a16="http://schemas.microsoft.com/office/drawing/2014/main" id="{3A05831D-CDD1-449F-9E18-251C34E128EE}"/>
            </a:ext>
          </a:extLst>
        </xdr:cNvPr>
        <xdr:cNvSpPr txBox="1"/>
      </xdr:nvSpPr>
      <xdr:spPr>
        <a:xfrm>
          <a:off x="20199427" y="1080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4780</xdr:rowOff>
    </xdr:from>
    <xdr:ext cx="469744" cy="259045"/>
    <xdr:sp macro="" textlink="">
      <xdr:nvSpPr>
        <xdr:cNvPr id="616" name="n_3aveValue【学校施設】&#10;一人当たり面積">
          <a:extLst>
            <a:ext uri="{FF2B5EF4-FFF2-40B4-BE49-F238E27FC236}">
              <a16:creationId xmlns:a16="http://schemas.microsoft.com/office/drawing/2014/main" id="{F42903F9-688F-426D-8F99-72AF9536F21F}"/>
            </a:ext>
          </a:extLst>
        </xdr:cNvPr>
        <xdr:cNvSpPr txBox="1"/>
      </xdr:nvSpPr>
      <xdr:spPr>
        <a:xfrm>
          <a:off x="19310427" y="108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xdr:rowOff>
    </xdr:from>
    <xdr:ext cx="469744" cy="259045"/>
    <xdr:sp macro="" textlink="">
      <xdr:nvSpPr>
        <xdr:cNvPr id="617" name="n_4aveValue【学校施設】&#10;一人当たり面積">
          <a:extLst>
            <a:ext uri="{FF2B5EF4-FFF2-40B4-BE49-F238E27FC236}">
              <a16:creationId xmlns:a16="http://schemas.microsoft.com/office/drawing/2014/main" id="{CF99AC0D-B0F8-414F-974C-88D2D7D4B049}"/>
            </a:ext>
          </a:extLst>
        </xdr:cNvPr>
        <xdr:cNvSpPr txBox="1"/>
      </xdr:nvSpPr>
      <xdr:spPr>
        <a:xfrm>
          <a:off x="18421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18178</xdr:rowOff>
    </xdr:from>
    <xdr:ext cx="469744" cy="259045"/>
    <xdr:sp macro="" textlink="">
      <xdr:nvSpPr>
        <xdr:cNvPr id="618" name="n_1mainValue【学校施設】&#10;一人当たり面積">
          <a:extLst>
            <a:ext uri="{FF2B5EF4-FFF2-40B4-BE49-F238E27FC236}">
              <a16:creationId xmlns:a16="http://schemas.microsoft.com/office/drawing/2014/main" id="{E9D872F0-C3A1-4A2E-92FD-A09DD597E5FC}"/>
            </a:ext>
          </a:extLst>
        </xdr:cNvPr>
        <xdr:cNvSpPr txBox="1"/>
      </xdr:nvSpPr>
      <xdr:spPr>
        <a:xfrm>
          <a:off x="21075727" y="1047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19321</xdr:rowOff>
    </xdr:from>
    <xdr:ext cx="469744" cy="259045"/>
    <xdr:sp macro="" textlink="">
      <xdr:nvSpPr>
        <xdr:cNvPr id="619" name="n_2mainValue【学校施設】&#10;一人当たり面積">
          <a:extLst>
            <a:ext uri="{FF2B5EF4-FFF2-40B4-BE49-F238E27FC236}">
              <a16:creationId xmlns:a16="http://schemas.microsoft.com/office/drawing/2014/main" id="{3988080E-5BB2-476E-9A83-EA6026FBAB71}"/>
            </a:ext>
          </a:extLst>
        </xdr:cNvPr>
        <xdr:cNvSpPr txBox="1"/>
      </xdr:nvSpPr>
      <xdr:spPr>
        <a:xfrm>
          <a:off x="20199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17225</xdr:rowOff>
    </xdr:from>
    <xdr:ext cx="469744" cy="259045"/>
    <xdr:sp macro="" textlink="">
      <xdr:nvSpPr>
        <xdr:cNvPr id="620" name="n_3mainValue【学校施設】&#10;一人当たり面積">
          <a:extLst>
            <a:ext uri="{FF2B5EF4-FFF2-40B4-BE49-F238E27FC236}">
              <a16:creationId xmlns:a16="http://schemas.microsoft.com/office/drawing/2014/main" id="{0A90305D-A925-4723-AD8A-A90AC3AD4EF9}"/>
            </a:ext>
          </a:extLst>
        </xdr:cNvPr>
        <xdr:cNvSpPr txBox="1"/>
      </xdr:nvSpPr>
      <xdr:spPr>
        <a:xfrm>
          <a:off x="19310427" y="1047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18369</xdr:rowOff>
    </xdr:from>
    <xdr:ext cx="469744" cy="259045"/>
    <xdr:sp macro="" textlink="">
      <xdr:nvSpPr>
        <xdr:cNvPr id="621" name="n_4mainValue【学校施設】&#10;一人当たり面積">
          <a:extLst>
            <a:ext uri="{FF2B5EF4-FFF2-40B4-BE49-F238E27FC236}">
              <a16:creationId xmlns:a16="http://schemas.microsoft.com/office/drawing/2014/main" id="{DE0A772F-CC67-4696-9127-98C1B6C8E6A0}"/>
            </a:ext>
          </a:extLst>
        </xdr:cNvPr>
        <xdr:cNvSpPr txBox="1"/>
      </xdr:nvSpPr>
      <xdr:spPr>
        <a:xfrm>
          <a:off x="18421427" y="1047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8F2A693A-CF5E-4ED6-A482-31F9FE3F06B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EB715D8E-E691-4C08-810F-54982917679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AC0C52E8-0AAD-4A54-A9C5-497905E322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BDCC3EAA-4E42-436F-A3E0-F9639B292EA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6D71E8A0-60BC-4CE0-8E7F-F02B35790F8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D5B5A899-827E-462E-9E84-FD932FA50BF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527F9C01-A2C8-454C-BF71-52F2E718BF7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485093D2-9AAC-4992-9B94-95D5E2E9EFC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4CEA6B31-5E1C-459C-B46E-0F1D5122678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B58B05E3-8BD4-48DE-BEA2-2E92DF70C9F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88575DD1-B103-483C-82E9-D532D74AF79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EE88F042-ED47-4370-B078-B7AA036F7BD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96A93FD-57D4-4A8E-9E75-5FFDF56AF41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C3C3FEFB-1A55-4769-980F-2FA621A388A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6E425194-72D6-4D9F-98B0-2AA3CE1ACAF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E8F81F6E-69C8-497D-867C-7CC592AE2E2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92525A77-D6EB-49FE-A8DE-F428A7C5ABB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9B42F685-CB9B-461D-9AA8-CD3F62A7810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263EDA11-2CAF-43E9-8D30-F788C86774F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94736095-0BDA-4208-B390-24F230F74EC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31865545-1E83-45A3-A6DE-C20986D0D39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647077A4-B639-46FC-A7E5-104344C9CAD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3366DC89-6692-45B6-A9C2-50AF9EE87DD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1F4E8C2E-FA1C-4651-9F49-FA52A85119B1}"/>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78A02944-18BE-4137-8484-4AB7F641DF6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F71E2C89-5275-403A-9106-3120F978E38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65AF15CB-7666-44BA-B0F2-5D57E361D6C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C9D3536B-386E-4A03-9FBC-BAA59C9A275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5DC876F1-2929-4CF8-857F-821FD33A904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43B50219-BA15-4822-AD2B-A3EDE66ED2E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8C1F92AA-D0FE-4CFC-A1DF-A22E9C979CD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9A58A9AE-CEEE-4FD1-AA8A-85AE6631AEEA}"/>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9F8076B9-3EDE-42F0-AEF1-265550B03CB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EFBDD8A2-64D1-451E-8141-9A494AF49B6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1EA7FE4D-9770-456E-96E0-3927E746AB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類似団体と比較して、有形固定資産減価償却率が特に高いのは橋りょう・トンネルであり、特に低いのは認定こども園・幼稚園・保育所、公営住宅である。道路、学校施設は同水準で推移している。</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橋りょう・トンネルは、昭和</a:t>
          </a:r>
          <a:r>
            <a:rPr kumimoji="1" lang="en-US" altLang="ja-JP" sz="1000">
              <a:solidFill>
                <a:schemeClr val="dk1"/>
              </a:solidFill>
              <a:effectLst/>
              <a:latin typeface="+mn-lt"/>
              <a:ea typeface="+mn-ea"/>
              <a:cs typeface="+mn-cs"/>
            </a:rPr>
            <a:t>50</a:t>
          </a:r>
          <a:r>
            <a:rPr kumimoji="1" lang="ja-JP" altLang="ja-JP" sz="1000">
              <a:solidFill>
                <a:schemeClr val="dk1"/>
              </a:solidFill>
              <a:effectLst/>
              <a:latin typeface="+mn-lt"/>
              <a:ea typeface="+mn-ea"/>
              <a:cs typeface="+mn-cs"/>
            </a:rPr>
            <a:t>年代に建設された施設が大半を占めており、点検に基づき長寿命化計画を策定し、</a:t>
          </a:r>
          <a:r>
            <a:rPr kumimoji="1" lang="ja-JP" altLang="en-US" sz="1000">
              <a:solidFill>
                <a:schemeClr val="dk1"/>
              </a:solidFill>
              <a:effectLst/>
              <a:latin typeface="+mn-lt"/>
              <a:ea typeface="+mn-ea"/>
              <a:cs typeface="+mn-cs"/>
            </a:rPr>
            <a:t>順次、</a:t>
          </a:r>
          <a:r>
            <a:rPr kumimoji="1" lang="ja-JP" altLang="ja-JP" sz="1000">
              <a:solidFill>
                <a:schemeClr val="dk1"/>
              </a:solidFill>
              <a:effectLst/>
              <a:latin typeface="+mn-lt"/>
              <a:ea typeface="+mn-ea"/>
              <a:cs typeface="+mn-cs"/>
            </a:rPr>
            <a:t>補修工事を実施しているものの、</a:t>
          </a:r>
          <a:r>
            <a:rPr kumimoji="1" lang="ja-JP" altLang="en-US" sz="1000">
              <a:solidFill>
                <a:schemeClr val="dk1"/>
              </a:solidFill>
              <a:effectLst/>
              <a:latin typeface="+mn-lt"/>
              <a:ea typeface="+mn-ea"/>
              <a:cs typeface="+mn-cs"/>
            </a:rPr>
            <a:t>依然として</a:t>
          </a:r>
          <a:r>
            <a:rPr kumimoji="1" lang="ja-JP" altLang="ja-JP" sz="1000">
              <a:solidFill>
                <a:schemeClr val="dk1"/>
              </a:solidFill>
              <a:effectLst/>
              <a:latin typeface="+mn-lt"/>
              <a:ea typeface="+mn-ea"/>
              <a:cs typeface="+mn-cs"/>
            </a:rPr>
            <a:t>上昇</a:t>
          </a:r>
          <a:r>
            <a:rPr kumimoji="1" lang="ja-JP" altLang="en-US" sz="1000">
              <a:solidFill>
                <a:schemeClr val="dk1"/>
              </a:solidFill>
              <a:effectLst/>
              <a:latin typeface="+mn-lt"/>
              <a:ea typeface="+mn-ea"/>
              <a:cs typeface="+mn-cs"/>
            </a:rPr>
            <a:t>傾向</a:t>
          </a:r>
          <a:r>
            <a:rPr kumimoji="1" lang="ja-JP" altLang="ja-JP" sz="1000">
              <a:solidFill>
                <a:schemeClr val="dk1"/>
              </a:solidFill>
              <a:effectLst/>
              <a:latin typeface="+mn-lt"/>
              <a:ea typeface="+mn-ea"/>
              <a:cs typeface="+mn-cs"/>
            </a:rPr>
            <a:t>が続いている。また、一人当たり有形固定資産額が</a:t>
          </a:r>
          <a:r>
            <a:rPr kumimoji="1" lang="ja-JP" altLang="en-US" sz="1000">
              <a:solidFill>
                <a:schemeClr val="dk1"/>
              </a:solidFill>
              <a:effectLst/>
              <a:latin typeface="+mn-lt"/>
              <a:ea typeface="+mn-ea"/>
              <a:cs typeface="+mn-cs"/>
            </a:rPr>
            <a:t>類似団体を大きく上回っているため</a:t>
          </a:r>
          <a:r>
            <a:rPr kumimoji="1" lang="ja-JP" altLang="ja-JP" sz="1000">
              <a:solidFill>
                <a:schemeClr val="dk1"/>
              </a:solidFill>
              <a:effectLst/>
              <a:latin typeface="+mn-lt"/>
              <a:ea typeface="+mn-ea"/>
              <a:cs typeface="+mn-cs"/>
            </a:rPr>
            <a:t>、更新にあたっては、費用対効果等を勘案し、廃橋を含めた検討を行う</a:t>
          </a:r>
          <a:r>
            <a:rPr kumimoji="1" lang="ja-JP" altLang="en-US" sz="1000">
              <a:solidFill>
                <a:schemeClr val="dk1"/>
              </a:solidFill>
              <a:effectLst/>
              <a:latin typeface="+mn-lt"/>
              <a:ea typeface="+mn-ea"/>
              <a:cs typeface="+mn-cs"/>
            </a:rPr>
            <a:t>必要がある。</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認定こども園・幼稚園・保育所は市が直営で運営している八原保育所にかかるものであり、平成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年度に建て替えを行ったことから、比率が低く、</a:t>
          </a:r>
          <a:r>
            <a:rPr kumimoji="1" lang="ja-JP" altLang="en-US" sz="1000">
              <a:solidFill>
                <a:schemeClr val="dk1"/>
              </a:solidFill>
              <a:effectLst/>
              <a:latin typeface="+mn-lt"/>
              <a:ea typeface="+mn-ea"/>
              <a:cs typeface="+mn-cs"/>
            </a:rPr>
            <a:t>他の直営保育所の</a:t>
          </a:r>
          <a:r>
            <a:rPr kumimoji="1" lang="ja-JP" altLang="ja-JP" sz="1000">
              <a:solidFill>
                <a:schemeClr val="dk1"/>
              </a:solidFill>
              <a:effectLst/>
              <a:latin typeface="+mn-lt"/>
              <a:ea typeface="+mn-ea"/>
              <a:cs typeface="+mn-cs"/>
            </a:rPr>
            <a:t>民間委託を進めたことにより</a:t>
          </a:r>
          <a:r>
            <a:rPr kumimoji="1" lang="ja-JP" altLang="ja-JP" sz="1000" baseline="0">
              <a:solidFill>
                <a:schemeClr val="dk1"/>
              </a:solidFill>
              <a:effectLst/>
              <a:latin typeface="+mn-lt"/>
              <a:ea typeface="+mn-ea"/>
              <a:cs typeface="+mn-cs"/>
            </a:rPr>
            <a:t>対象施設が１つ</a:t>
          </a:r>
          <a:r>
            <a:rPr kumimoji="1" lang="ja-JP" altLang="en-US" sz="1000" baseline="0">
              <a:solidFill>
                <a:schemeClr val="dk1"/>
              </a:solidFill>
              <a:effectLst/>
              <a:latin typeface="+mn-lt"/>
              <a:ea typeface="+mn-ea"/>
              <a:cs typeface="+mn-cs"/>
            </a:rPr>
            <a:t>であるため</a:t>
          </a:r>
          <a:r>
            <a:rPr kumimoji="1" lang="ja-JP" altLang="ja-JP" sz="1000">
              <a:solidFill>
                <a:schemeClr val="dk1"/>
              </a:solidFill>
              <a:effectLst/>
              <a:latin typeface="+mn-lt"/>
              <a:ea typeface="+mn-ea"/>
              <a:cs typeface="+mn-cs"/>
            </a:rPr>
            <a:t>、一人当たりの面積も低水準となっている。</a:t>
          </a:r>
          <a:endParaRPr lang="ja-JP" altLang="ja-JP" sz="1000">
            <a:effectLst/>
          </a:endParaRPr>
        </a:p>
        <a:p>
          <a:pPr eaLnBrk="1" fontAlgn="auto" latinLnBrk="0" hangingPunct="1"/>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学校施設は、</a:t>
          </a:r>
          <a:r>
            <a:rPr kumimoji="1" lang="ja-JP" altLang="en-US" sz="1000">
              <a:solidFill>
                <a:schemeClr val="dk1"/>
              </a:solidFill>
              <a:effectLst/>
              <a:latin typeface="+mn-lt"/>
              <a:ea typeface="+mn-ea"/>
              <a:cs typeface="+mn-cs"/>
            </a:rPr>
            <a:t>これまで、類似</a:t>
          </a:r>
          <a:r>
            <a:rPr kumimoji="1" lang="ja-JP" altLang="ja-JP" sz="1000">
              <a:solidFill>
                <a:schemeClr val="dk1"/>
              </a:solidFill>
              <a:effectLst/>
              <a:latin typeface="+mn-lt"/>
              <a:ea typeface="+mn-ea"/>
              <a:cs typeface="+mn-cs"/>
            </a:rPr>
            <a:t>団体よりやや低い水準で推移してい</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が、</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年度は類似団体を上回っている。</a:t>
          </a:r>
          <a:r>
            <a:rPr kumimoji="1" lang="ja-JP" altLang="ja-JP" sz="1000">
              <a:solidFill>
                <a:schemeClr val="dk1"/>
              </a:solidFill>
              <a:effectLst/>
              <a:latin typeface="+mn-lt"/>
              <a:ea typeface="+mn-ea"/>
              <a:cs typeface="+mn-cs"/>
            </a:rPr>
            <a:t>その内訳は</a:t>
          </a:r>
          <a:r>
            <a:rPr kumimoji="1" lang="ja-JP" altLang="ja-JP" sz="1000" b="0">
              <a:solidFill>
                <a:schemeClr val="tx1"/>
              </a:solidFill>
              <a:effectLst/>
              <a:latin typeface="+mn-lt"/>
              <a:ea typeface="+mn-ea"/>
              <a:cs typeface="+mn-cs"/>
            </a:rPr>
            <a:t>小学校</a:t>
          </a:r>
          <a:r>
            <a:rPr kumimoji="1" lang="en-US" altLang="ja-JP" sz="1000" b="0">
              <a:solidFill>
                <a:schemeClr val="tx1"/>
              </a:solidFill>
              <a:effectLst/>
              <a:latin typeface="+mn-lt"/>
              <a:ea typeface="+mn-ea"/>
              <a:cs typeface="+mn-cs"/>
            </a:rPr>
            <a:t>71.9</a:t>
          </a:r>
          <a:r>
            <a:rPr kumimoji="1" lang="ja-JP" altLang="ja-JP" sz="1000" b="0">
              <a:solidFill>
                <a:schemeClr val="tx1"/>
              </a:solidFill>
              <a:effectLst/>
              <a:latin typeface="+mn-lt"/>
              <a:ea typeface="+mn-ea"/>
              <a:cs typeface="+mn-cs"/>
            </a:rPr>
            <a:t>％、中学校</a:t>
          </a:r>
          <a:r>
            <a:rPr kumimoji="1" lang="en-US" altLang="ja-JP" sz="1000" b="0">
              <a:solidFill>
                <a:schemeClr val="tx1"/>
              </a:solidFill>
              <a:effectLst/>
              <a:latin typeface="+mn-lt"/>
              <a:ea typeface="+mn-ea"/>
              <a:cs typeface="+mn-cs"/>
            </a:rPr>
            <a:t>63.2</a:t>
          </a:r>
          <a:r>
            <a:rPr kumimoji="1" lang="ja-JP" altLang="ja-JP" sz="1000" b="0">
              <a:solidFill>
                <a:schemeClr val="tx1"/>
              </a:solidFill>
              <a:effectLst/>
              <a:latin typeface="+mn-lt"/>
              <a:ea typeface="+mn-ea"/>
              <a:cs typeface="+mn-cs"/>
            </a:rPr>
            <a:t>％で、小学校施設は</a:t>
          </a:r>
          <a:r>
            <a:rPr kumimoji="1" lang="ja-JP" altLang="en-US" sz="1000" b="0">
              <a:solidFill>
                <a:schemeClr val="tx1"/>
              </a:solidFill>
              <a:effectLst/>
              <a:latin typeface="+mn-lt"/>
              <a:ea typeface="+mn-ea"/>
              <a:cs typeface="+mn-cs"/>
            </a:rPr>
            <a:t>類似</a:t>
          </a:r>
          <a:r>
            <a:rPr kumimoji="1" lang="ja-JP" altLang="ja-JP" sz="1000" b="0">
              <a:solidFill>
                <a:schemeClr val="tx1"/>
              </a:solidFill>
              <a:effectLst/>
              <a:latin typeface="+mn-lt"/>
              <a:ea typeface="+mn-ea"/>
              <a:cs typeface="+mn-cs"/>
            </a:rPr>
            <a:t>団体の水準を</a:t>
          </a:r>
          <a:r>
            <a:rPr kumimoji="1" lang="ja-JP" altLang="en-US" sz="1000" b="0">
              <a:solidFill>
                <a:schemeClr val="tx1"/>
              </a:solidFill>
              <a:effectLst/>
              <a:latin typeface="+mn-lt"/>
              <a:ea typeface="+mn-ea"/>
              <a:cs typeface="+mn-cs"/>
            </a:rPr>
            <a:t>大きく</a:t>
          </a:r>
          <a:r>
            <a:rPr kumimoji="1" lang="ja-JP" altLang="ja-JP" sz="1000" b="0">
              <a:solidFill>
                <a:schemeClr val="tx1"/>
              </a:solidFill>
              <a:effectLst/>
              <a:latin typeface="+mn-lt"/>
              <a:ea typeface="+mn-ea"/>
              <a:cs typeface="+mn-cs"/>
            </a:rPr>
            <a:t>上回っている。</a:t>
          </a:r>
          <a:r>
            <a:rPr kumimoji="1" lang="ja-JP" altLang="ja-JP" sz="1000">
              <a:solidFill>
                <a:schemeClr val="dk1"/>
              </a:solidFill>
              <a:effectLst/>
              <a:latin typeface="+mn-lt"/>
              <a:ea typeface="+mn-ea"/>
              <a:cs typeface="+mn-cs"/>
            </a:rPr>
            <a:t>児童生徒数の減少が顕著であるため、</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年度に小学校を統合、令和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年度には、愛宕中学校と城南中学校</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統合</a:t>
          </a:r>
          <a:r>
            <a:rPr kumimoji="1" lang="ja-JP" altLang="en-US" sz="1000" b="0">
              <a:solidFill>
                <a:schemeClr val="tx1"/>
              </a:solidFill>
              <a:effectLst/>
              <a:latin typeface="+mn-lt"/>
              <a:ea typeface="+mn-ea"/>
              <a:cs typeface="+mn-cs"/>
            </a:rPr>
            <a:t>したほか</a:t>
          </a:r>
          <a:r>
            <a:rPr kumimoji="1" lang="ja-JP"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令和</a:t>
          </a:r>
          <a:r>
            <a:rPr kumimoji="1" lang="en-US" altLang="ja-JP" sz="1000" b="0">
              <a:solidFill>
                <a:schemeClr val="tx1"/>
              </a:solidFill>
              <a:effectLst/>
              <a:latin typeface="+mn-lt"/>
              <a:ea typeface="+mn-ea"/>
              <a:cs typeface="+mn-cs"/>
            </a:rPr>
            <a:t>9</a:t>
          </a:r>
          <a:r>
            <a:rPr kumimoji="1" lang="ja-JP" altLang="en-US" sz="1000" b="0">
              <a:solidFill>
                <a:schemeClr val="tx1"/>
              </a:solidFill>
              <a:effectLst/>
              <a:latin typeface="+mn-lt"/>
              <a:ea typeface="+mn-ea"/>
              <a:cs typeface="+mn-cs"/>
            </a:rPr>
            <a:t>年度には市内初の長山地区小中一貫校の開校を予定しており、</a:t>
          </a:r>
          <a:r>
            <a:rPr kumimoji="1" lang="ja-JP" altLang="ja-JP" sz="1000">
              <a:solidFill>
                <a:schemeClr val="dk1"/>
              </a:solidFill>
              <a:effectLst/>
              <a:latin typeface="+mn-lt"/>
              <a:ea typeface="+mn-ea"/>
              <a:cs typeface="+mn-cs"/>
            </a:rPr>
            <a:t>学校再編の取組</a:t>
          </a:r>
          <a:r>
            <a:rPr kumimoji="1" lang="ja-JP" altLang="en-US" sz="1000">
              <a:solidFill>
                <a:schemeClr val="dk1"/>
              </a:solidFill>
              <a:effectLst/>
              <a:latin typeface="+mn-lt"/>
              <a:ea typeface="+mn-ea"/>
              <a:cs typeface="+mn-cs"/>
            </a:rPr>
            <a:t>を進めるとともに、計画的な施設の改修・更新に努め、児童生徒の学習環境の向上を図っていく。</a:t>
          </a:r>
          <a:endParaRPr lang="ja-JP" altLang="ja-JP" sz="1000" b="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B94780-35BC-4CDF-8F37-6EA57D28F99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B5A675E-45D4-4942-A1A6-3C5365BF16B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DD2755-31F7-4585-A556-6FF33C73B6C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353D48-18D7-452D-911D-604A374A715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ABDC16F-955C-44B4-9936-924190AF705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C5623B8-DD78-454E-AA41-D90AD50599F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08CBEE-6FA1-490C-854B-FF572DFDD3F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5C161F-B6BA-4A82-9ECB-6EEA4A8FBBC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250C80-234F-4932-AD98-FFB66408D5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8A06EF-4A2D-485B-9B6F-9C81F5D5D46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75,813
73,338
78.59
31,224,289
29,252,004
1,784,471
15,815,515
21,962,939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EFCA5C5-5958-4964-8A17-2610E959672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7C6952-7C28-4707-8C13-BD995EA54DC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B707E3-5126-49FC-855B-B11A779025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D21D67-C8E2-45AF-A85D-1F33CA7786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C56615-0313-4EAF-A1C8-2EA0CD32F02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813DDBC-AD61-455C-95E6-85234527D0A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2CA1A9-9BA4-4B74-8924-3859B8B453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555CA2-109E-466F-8DB9-AD5FBCD6DDE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CE13A80-C68E-44FD-890D-2D676DDEB39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27BBF15-DA6D-4BBF-A467-28E4D27D350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7BBF37-3668-4140-A076-3C0BEA85972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40C190C-2D05-4B27-AD96-F38A9306F7C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02806C-39C5-44C2-88C8-C6A24AAA137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5B1E52F-1A29-4CF6-B1A2-3C66A483199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67F464-8F52-462D-8CDE-1F951CFC5F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973D9A-D253-4BF3-8D73-67F210955A7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7BB442-FFA3-4C86-B8AC-681AC886744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5A6B8F4-1CD5-459A-BD8E-15F5AD4F56B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561606-523A-4BFB-8E91-33DF2918CDB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22A445E-15BB-440E-AE50-534611BBC2D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B99103-A1E1-413B-9B69-9C4976A410D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80A3480-6A83-44A6-9875-75EC1FFE3D9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8661A3F-D579-4AF8-990A-4306FA5FEC0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6D3F36A-C0C3-41D9-ADB9-F80AC91CB2A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069B968-F470-4BEC-B6C2-D171B6D16FA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FD078E9-FE2F-4DC9-A05E-40BF01F9E6D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0861650-01EC-46F6-901C-A9F8088662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48C07C-DA2D-4F47-A6ED-D15E400241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017F512-6B64-4D00-8FC4-A11F54AF71C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AEA4B6B-FE9D-4272-A019-22967494F68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0F00120-C758-4E6A-8365-0865CB9FCE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CAFB37-B08E-4013-ADDD-C362AC61359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77B0310-E42B-4EDC-B69C-D7981D185B1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3269DD5-F12C-415B-A4DB-99220BE149D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5D814BD-9B01-45CF-8EDE-86C1D66301E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DED9122-9967-4883-8FDE-3B6E88A1221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60FE886-4662-4920-B879-439ADF9E5BF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D3CA2D4-6CAE-4B8B-8B5A-B40F55FBCD3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CA23515-7472-4F79-92A2-5CA48D9E341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7436F93-7D94-481D-9610-6DCC5E8DDCC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DF3A24B-CF2B-4A52-B733-CD6D6D30D71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59C3F53-4276-4C3F-905D-1C6F576E31E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39592F7-79E7-4A26-85B2-C3C4535C60F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0874629-93FE-4152-9AA7-8C6FEF444C4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F6C2DE9-38E8-4077-BE77-238784F3F9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436AC14-D3D7-468C-9E4F-E4A439DEA91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A42A1AFC-2992-4310-8802-023D46CEA3C1}"/>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867689C2-658D-4AC2-850E-8762686FC995}"/>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8385C3DD-1043-4E43-83E6-F218CC45D36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2338F197-5CFE-4664-930C-FADE898AC897}"/>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4707F150-7A48-4303-8AC6-88B6045D62FF}"/>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F3FB7BA2-EE2B-4578-9A7B-F346225A787F}"/>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88006428-96AF-4363-88B1-058F600ACD9B}"/>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5934C990-C68B-4EC9-9AB0-D7B37A1FA3BD}"/>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752E68ED-558F-4DD9-AD2E-3D6FBA08648F}"/>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6DB63B89-20BA-4784-B0F2-700BFFF63253}"/>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D95A20DD-A529-4FCD-BDF2-9F01B3388853}"/>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42216CA-14D5-4D28-A8E9-03187B64C7F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8FB5489-9DD2-4A24-9768-11757A7678C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B6B4556-FEA3-4DBC-96EF-3B61C54ED8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9373345-577C-49F6-9B65-B25E874F1CE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77B30C1-4D1B-4589-B073-5EDA92485B6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74" name="楕円 73">
          <a:extLst>
            <a:ext uri="{FF2B5EF4-FFF2-40B4-BE49-F238E27FC236}">
              <a16:creationId xmlns:a16="http://schemas.microsoft.com/office/drawing/2014/main" id="{674390B5-B405-4925-B483-2FDCF0A6EB43}"/>
            </a:ext>
          </a:extLst>
        </xdr:cNvPr>
        <xdr:cNvSpPr/>
      </xdr:nvSpPr>
      <xdr:spPr>
        <a:xfrm>
          <a:off x="45847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105064</xdr:rowOff>
    </xdr:from>
    <xdr:ext cx="405111" cy="259045"/>
    <xdr:sp macro="" textlink="">
      <xdr:nvSpPr>
        <xdr:cNvPr id="75" name="【図書館】&#10;有形固定資産減価償却率該当値テキスト">
          <a:extLst>
            <a:ext uri="{FF2B5EF4-FFF2-40B4-BE49-F238E27FC236}">
              <a16:creationId xmlns:a16="http://schemas.microsoft.com/office/drawing/2014/main" id="{2EACCAE0-8350-4B3B-93BF-55BB99E26517}"/>
            </a:ext>
          </a:extLst>
        </xdr:cNvPr>
        <xdr:cNvSpPr txBox="1"/>
      </xdr:nvSpPr>
      <xdr:spPr>
        <a:xfrm>
          <a:off x="4673600"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131535</xdr:rowOff>
    </xdr:from>
    <xdr:to>
      <xdr:col>20</xdr:col>
      <xdr:colOff>38100</xdr:colOff>
      <xdr:row>39</xdr:row>
      <xdr:rowOff>61685</xdr:rowOff>
    </xdr:to>
    <xdr:sp macro="" textlink="">
      <xdr:nvSpPr>
        <xdr:cNvPr id="76" name="楕円 75">
          <a:extLst>
            <a:ext uri="{FF2B5EF4-FFF2-40B4-BE49-F238E27FC236}">
              <a16:creationId xmlns:a16="http://schemas.microsoft.com/office/drawing/2014/main" id="{227317F7-C55D-49CB-9459-9BCA620E2065}"/>
            </a:ext>
          </a:extLst>
        </xdr:cNvPr>
        <xdr:cNvSpPr/>
      </xdr:nvSpPr>
      <xdr:spPr>
        <a:xfrm>
          <a:off x="3746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xdr:rowOff>
    </xdr:from>
    <xdr:to>
      <xdr:col>24</xdr:col>
      <xdr:colOff>63500</xdr:colOff>
      <xdr:row>39</xdr:row>
      <xdr:rowOff>10885</xdr:rowOff>
    </xdr:to>
    <xdr:cxnSp macro="">
      <xdr:nvCxnSpPr>
        <xdr:cNvPr id="77" name="直線コネクタ 76">
          <a:extLst>
            <a:ext uri="{FF2B5EF4-FFF2-40B4-BE49-F238E27FC236}">
              <a16:creationId xmlns:a16="http://schemas.microsoft.com/office/drawing/2014/main" id="{3CD84EE5-74B6-4EBD-8CDD-321EFDA2E7D9}"/>
            </a:ext>
          </a:extLst>
        </xdr:cNvPr>
        <xdr:cNvCxnSpPr/>
      </xdr:nvCxnSpPr>
      <xdr:spPr>
        <a:xfrm flipV="1">
          <a:off x="3797300" y="6692537"/>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8" name="楕円 77">
          <a:extLst>
            <a:ext uri="{FF2B5EF4-FFF2-40B4-BE49-F238E27FC236}">
              <a16:creationId xmlns:a16="http://schemas.microsoft.com/office/drawing/2014/main" id="{14AD37ED-27C0-41DF-BA74-6162F65C00E8}"/>
            </a:ext>
          </a:extLst>
        </xdr:cNvPr>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39</xdr:row>
      <xdr:rowOff>10885</xdr:rowOff>
    </xdr:to>
    <xdr:cxnSp macro="">
      <xdr:nvCxnSpPr>
        <xdr:cNvPr id="79" name="直線コネクタ 78">
          <a:extLst>
            <a:ext uri="{FF2B5EF4-FFF2-40B4-BE49-F238E27FC236}">
              <a16:creationId xmlns:a16="http://schemas.microsoft.com/office/drawing/2014/main" id="{9847CE51-23B6-4F21-A9D8-86D2B0B68D76}"/>
            </a:ext>
          </a:extLst>
        </xdr:cNvPr>
        <xdr:cNvCxnSpPr/>
      </xdr:nvCxnSpPr>
      <xdr:spPr>
        <a:xfrm>
          <a:off x="2908300" y="665988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80" name="楕円 79">
          <a:extLst>
            <a:ext uri="{FF2B5EF4-FFF2-40B4-BE49-F238E27FC236}">
              <a16:creationId xmlns:a16="http://schemas.microsoft.com/office/drawing/2014/main" id="{A35906EF-CD22-4431-ADAA-B4CD308659DC}"/>
            </a:ext>
          </a:extLst>
        </xdr:cNvPr>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144780</xdr:rowOff>
    </xdr:to>
    <xdr:cxnSp macro="">
      <xdr:nvCxnSpPr>
        <xdr:cNvPr id="81" name="直線コネクタ 80">
          <a:extLst>
            <a:ext uri="{FF2B5EF4-FFF2-40B4-BE49-F238E27FC236}">
              <a16:creationId xmlns:a16="http://schemas.microsoft.com/office/drawing/2014/main" id="{5F00B8DF-CE56-4217-89AE-9F482CDE7E94}"/>
            </a:ext>
          </a:extLst>
        </xdr:cNvPr>
        <xdr:cNvCxnSpPr/>
      </xdr:nvCxnSpPr>
      <xdr:spPr>
        <a:xfrm>
          <a:off x="2019300" y="6614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76019</xdr:rowOff>
    </xdr:from>
    <xdr:to>
      <xdr:col>6</xdr:col>
      <xdr:colOff>38100</xdr:colOff>
      <xdr:row>39</xdr:row>
      <xdr:rowOff>6169</xdr:rowOff>
    </xdr:to>
    <xdr:sp macro="" textlink="">
      <xdr:nvSpPr>
        <xdr:cNvPr id="82" name="楕円 81">
          <a:extLst>
            <a:ext uri="{FF2B5EF4-FFF2-40B4-BE49-F238E27FC236}">
              <a16:creationId xmlns:a16="http://schemas.microsoft.com/office/drawing/2014/main" id="{F70A72C2-F0E2-4150-A65C-D9F8EC85028D}"/>
            </a:ext>
          </a:extLst>
        </xdr:cNvPr>
        <xdr:cNvSpPr/>
      </xdr:nvSpPr>
      <xdr:spPr>
        <a:xfrm>
          <a:off x="1079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38</xdr:row>
      <xdr:rowOff>126819</xdr:rowOff>
    </xdr:to>
    <xdr:cxnSp macro="">
      <xdr:nvCxnSpPr>
        <xdr:cNvPr id="83" name="直線コネクタ 82">
          <a:extLst>
            <a:ext uri="{FF2B5EF4-FFF2-40B4-BE49-F238E27FC236}">
              <a16:creationId xmlns:a16="http://schemas.microsoft.com/office/drawing/2014/main" id="{6CE4AAE5-9B44-437D-9AD0-AA1740A9F589}"/>
            </a:ext>
          </a:extLst>
        </xdr:cNvPr>
        <xdr:cNvCxnSpPr/>
      </xdr:nvCxnSpPr>
      <xdr:spPr>
        <a:xfrm flipV="1">
          <a:off x="1130300" y="66141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F38BA470-F5A2-427E-A058-441E4DBDBACF}"/>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2C0303A9-3C0D-4664-A502-A46A0802D52E}"/>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D6E89566-A131-4236-B7AA-B8CCB70A712A}"/>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35C82152-8E99-4B80-B03D-8FD7C3D61A43}"/>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52812</xdr:rowOff>
    </xdr:from>
    <xdr:ext cx="405111" cy="259045"/>
    <xdr:sp macro="" textlink="">
      <xdr:nvSpPr>
        <xdr:cNvPr id="88" name="n_1mainValue【図書館】&#10;有形固定資産減価償却率">
          <a:extLst>
            <a:ext uri="{FF2B5EF4-FFF2-40B4-BE49-F238E27FC236}">
              <a16:creationId xmlns:a16="http://schemas.microsoft.com/office/drawing/2014/main" id="{74CF5B68-7A66-4C43-B434-E3F54698DE2F}"/>
            </a:ext>
          </a:extLst>
        </xdr:cNvPr>
        <xdr:cNvSpPr txBox="1"/>
      </xdr:nvSpPr>
      <xdr:spPr>
        <a:xfrm>
          <a:off x="35820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9" name="n_2mainValue【図書館】&#10;有形固定資産減価償却率">
          <a:extLst>
            <a:ext uri="{FF2B5EF4-FFF2-40B4-BE49-F238E27FC236}">
              <a16:creationId xmlns:a16="http://schemas.microsoft.com/office/drawing/2014/main" id="{B6F2D952-AA6D-4D1F-B8ED-8C9FFB756FD3}"/>
            </a:ext>
          </a:extLst>
        </xdr:cNvPr>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90" name="n_3mainValue【図書館】&#10;有形固定資産減価償却率">
          <a:extLst>
            <a:ext uri="{FF2B5EF4-FFF2-40B4-BE49-F238E27FC236}">
              <a16:creationId xmlns:a16="http://schemas.microsoft.com/office/drawing/2014/main" id="{AEBAEFA4-ACFA-4C76-B9C1-8EA6B1651FCF}"/>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168746</xdr:rowOff>
    </xdr:from>
    <xdr:ext cx="405111" cy="259045"/>
    <xdr:sp macro="" textlink="">
      <xdr:nvSpPr>
        <xdr:cNvPr id="91" name="n_4mainValue【図書館】&#10;有形固定資産減価償却率">
          <a:extLst>
            <a:ext uri="{FF2B5EF4-FFF2-40B4-BE49-F238E27FC236}">
              <a16:creationId xmlns:a16="http://schemas.microsoft.com/office/drawing/2014/main" id="{B1E1CE9C-B9F2-4916-B880-2CD9B2880111}"/>
            </a:ext>
          </a:extLst>
        </xdr:cNvPr>
        <xdr:cNvSpPr txBox="1"/>
      </xdr:nvSpPr>
      <xdr:spPr>
        <a:xfrm>
          <a:off x="927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46C77AB-F854-4C6A-B57A-89B8813857B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F863B1B-2E33-4A66-9B2A-EA230FD4706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6321364-5913-4C37-866D-964740C0B06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76AD597-F18E-415C-AA5B-6E706101736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2DF3040-0856-408E-98CB-283CF2FB82F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59677B2-6781-405A-856D-A582D068D8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AC960F2-96D9-4BB7-B5E5-54CA2E51C75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35A0E95-C359-42F7-A157-84154C9EB60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E8E8E2D-DC98-43BC-BD57-A66B554568A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8716E42-DDA9-4ADC-9366-778134B70EE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EB8AA1D8-C909-4780-A7EF-DB6FC02CC7D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109EC5A0-7F43-4D18-8B85-BCC254B49BB8}"/>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6EA8BAE-65A2-4403-8F4D-646D07820B8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A1354CD2-3677-43B1-A15D-1BF9541A853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92D092DB-E4F6-46F6-B09F-115E532C6F35}"/>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FE3D938A-52D5-4427-9FBD-A1E18ED4F22E}"/>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30A48C7-4F03-429C-BAFE-455B79B9956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2EE33D3E-ADDF-4CC2-9265-197D4665D0B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C3F954C9-F43D-4E22-AD40-AC296645516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F43C7EC3-A61C-43AA-9B23-0DD33B393A4C}"/>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41E66CE5-5763-47F6-B8EA-AD5943851E9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CCAD3859-DF18-4313-AA6D-244BD73AF816}"/>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EA9C93D8-ECD4-4A6B-8C00-11CF8C7D0EF7}"/>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1D695C95-2439-42C9-95F9-02DE58081D3D}"/>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2B790A52-5859-48AE-AE1E-44DEE23495BD}"/>
            </a:ext>
          </a:extLst>
        </xdr:cNvPr>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FE76A2-605C-48BD-A467-22D6DFCB7904}"/>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6597A0A5-3F07-4E12-94DA-277F7DD83D88}"/>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490586DE-A1D3-46DE-B1E1-20841E42B231}"/>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E525FBA3-388D-4FFF-9F2D-1FC47281E4C8}"/>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06550036-7CE7-4BCC-9A1F-5C1FF6E87488}"/>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710D42E-C62F-41C9-A79B-AA0862F15BE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18DD951-32E5-46FE-8B78-19ACD8E2144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BA15124-0E18-4087-AD84-FD8AE52A4DD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6FD5E85-853C-463D-9A51-3699BF09B6D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DD35E05-0649-4FD8-9816-504603361F7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99695</xdr:rowOff>
    </xdr:from>
    <xdr:to>
      <xdr:col>55</xdr:col>
      <xdr:colOff>50800</xdr:colOff>
      <xdr:row>40</xdr:row>
      <xdr:rowOff>29845</xdr:rowOff>
    </xdr:to>
    <xdr:sp macro="" textlink="">
      <xdr:nvSpPr>
        <xdr:cNvPr id="127" name="楕円 126">
          <a:extLst>
            <a:ext uri="{FF2B5EF4-FFF2-40B4-BE49-F238E27FC236}">
              <a16:creationId xmlns:a16="http://schemas.microsoft.com/office/drawing/2014/main" id="{627ACC4A-0E9B-4ABF-9E23-C07C7C008BFD}"/>
            </a:ext>
          </a:extLst>
        </xdr:cNvPr>
        <xdr:cNvSpPr/>
      </xdr:nvSpPr>
      <xdr:spPr>
        <a:xfrm>
          <a:off x="10426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78122</xdr:rowOff>
    </xdr:from>
    <xdr:ext cx="469744" cy="259045"/>
    <xdr:sp macro="" textlink="">
      <xdr:nvSpPr>
        <xdr:cNvPr id="128" name="【図書館】&#10;一人当たり面積該当値テキスト">
          <a:extLst>
            <a:ext uri="{FF2B5EF4-FFF2-40B4-BE49-F238E27FC236}">
              <a16:creationId xmlns:a16="http://schemas.microsoft.com/office/drawing/2014/main" id="{79F76183-54E8-41C7-BF15-02608993FCCC}"/>
            </a:ext>
          </a:extLst>
        </xdr:cNvPr>
        <xdr:cNvSpPr txBox="1"/>
      </xdr:nvSpPr>
      <xdr:spPr>
        <a:xfrm>
          <a:off x="10515600"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116840</xdr:rowOff>
    </xdr:from>
    <xdr:to>
      <xdr:col>50</xdr:col>
      <xdr:colOff>165100</xdr:colOff>
      <xdr:row>40</xdr:row>
      <xdr:rowOff>46990</xdr:rowOff>
    </xdr:to>
    <xdr:sp macro="" textlink="">
      <xdr:nvSpPr>
        <xdr:cNvPr id="129" name="楕円 128">
          <a:extLst>
            <a:ext uri="{FF2B5EF4-FFF2-40B4-BE49-F238E27FC236}">
              <a16:creationId xmlns:a16="http://schemas.microsoft.com/office/drawing/2014/main" id="{FD9B6D7A-78BB-41A0-BC4E-A7BA53FE55B0}"/>
            </a:ext>
          </a:extLst>
        </xdr:cNvPr>
        <xdr:cNvSpPr/>
      </xdr:nvSpPr>
      <xdr:spPr>
        <a:xfrm>
          <a:off x="958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150495</xdr:rowOff>
    </xdr:from>
    <xdr:to>
      <xdr:col>55</xdr:col>
      <xdr:colOff>0</xdr:colOff>
      <xdr:row>39</xdr:row>
      <xdr:rowOff>167640</xdr:rowOff>
    </xdr:to>
    <xdr:cxnSp macro="">
      <xdr:nvCxnSpPr>
        <xdr:cNvPr id="130" name="直線コネクタ 129">
          <a:extLst>
            <a:ext uri="{FF2B5EF4-FFF2-40B4-BE49-F238E27FC236}">
              <a16:creationId xmlns:a16="http://schemas.microsoft.com/office/drawing/2014/main" id="{BEEA0A48-8BE1-4C8F-9759-803D4E61EBEF}"/>
            </a:ext>
          </a:extLst>
        </xdr:cNvPr>
        <xdr:cNvCxnSpPr/>
      </xdr:nvCxnSpPr>
      <xdr:spPr>
        <a:xfrm flipV="1">
          <a:off x="9639300" y="683704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31" name="楕円 130">
          <a:extLst>
            <a:ext uri="{FF2B5EF4-FFF2-40B4-BE49-F238E27FC236}">
              <a16:creationId xmlns:a16="http://schemas.microsoft.com/office/drawing/2014/main" id="{42BE3DAF-3715-49FB-A352-AF09DDA6A43E}"/>
            </a:ext>
          </a:extLst>
        </xdr:cNvPr>
        <xdr:cNvSpPr/>
      </xdr:nvSpPr>
      <xdr:spPr>
        <a:xfrm>
          <a:off x="8699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167640</xdr:rowOff>
    </xdr:from>
    <xdr:to>
      <xdr:col>50</xdr:col>
      <xdr:colOff>114300</xdr:colOff>
      <xdr:row>39</xdr:row>
      <xdr:rowOff>167640</xdr:rowOff>
    </xdr:to>
    <xdr:cxnSp macro="">
      <xdr:nvCxnSpPr>
        <xdr:cNvPr id="132" name="直線コネクタ 131">
          <a:extLst>
            <a:ext uri="{FF2B5EF4-FFF2-40B4-BE49-F238E27FC236}">
              <a16:creationId xmlns:a16="http://schemas.microsoft.com/office/drawing/2014/main" id="{0FCBED8A-2FBE-4005-AEA5-A9B9BAD2C717}"/>
            </a:ext>
          </a:extLst>
        </xdr:cNvPr>
        <xdr:cNvCxnSpPr/>
      </xdr:nvCxnSpPr>
      <xdr:spPr>
        <a:xfrm>
          <a:off x="8750300" y="685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122555</xdr:rowOff>
    </xdr:from>
    <xdr:to>
      <xdr:col>41</xdr:col>
      <xdr:colOff>101600</xdr:colOff>
      <xdr:row>40</xdr:row>
      <xdr:rowOff>52705</xdr:rowOff>
    </xdr:to>
    <xdr:sp macro="" textlink="">
      <xdr:nvSpPr>
        <xdr:cNvPr id="133" name="楕円 132">
          <a:extLst>
            <a:ext uri="{FF2B5EF4-FFF2-40B4-BE49-F238E27FC236}">
              <a16:creationId xmlns:a16="http://schemas.microsoft.com/office/drawing/2014/main" id="{73907C00-A699-43C1-90C1-02539B40745D}"/>
            </a:ext>
          </a:extLst>
        </xdr:cNvPr>
        <xdr:cNvSpPr/>
      </xdr:nvSpPr>
      <xdr:spPr>
        <a:xfrm>
          <a:off x="7810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167640</xdr:rowOff>
    </xdr:from>
    <xdr:to>
      <xdr:col>45</xdr:col>
      <xdr:colOff>177800</xdr:colOff>
      <xdr:row>40</xdr:row>
      <xdr:rowOff>1905</xdr:rowOff>
    </xdr:to>
    <xdr:cxnSp macro="">
      <xdr:nvCxnSpPr>
        <xdr:cNvPr id="134" name="直線コネクタ 133">
          <a:extLst>
            <a:ext uri="{FF2B5EF4-FFF2-40B4-BE49-F238E27FC236}">
              <a16:creationId xmlns:a16="http://schemas.microsoft.com/office/drawing/2014/main" id="{4E109D48-B579-4579-9B47-32019A1908B0}"/>
            </a:ext>
          </a:extLst>
        </xdr:cNvPr>
        <xdr:cNvCxnSpPr/>
      </xdr:nvCxnSpPr>
      <xdr:spPr>
        <a:xfrm flipV="1">
          <a:off x="7861300" y="68541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122555</xdr:rowOff>
    </xdr:from>
    <xdr:to>
      <xdr:col>36</xdr:col>
      <xdr:colOff>165100</xdr:colOff>
      <xdr:row>40</xdr:row>
      <xdr:rowOff>52705</xdr:rowOff>
    </xdr:to>
    <xdr:sp macro="" textlink="">
      <xdr:nvSpPr>
        <xdr:cNvPr id="135" name="楕円 134">
          <a:extLst>
            <a:ext uri="{FF2B5EF4-FFF2-40B4-BE49-F238E27FC236}">
              <a16:creationId xmlns:a16="http://schemas.microsoft.com/office/drawing/2014/main" id="{7CD27791-C546-4820-8C1D-720D69F28162}"/>
            </a:ext>
          </a:extLst>
        </xdr:cNvPr>
        <xdr:cNvSpPr/>
      </xdr:nvSpPr>
      <xdr:spPr>
        <a:xfrm>
          <a:off x="6921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xdr:rowOff>
    </xdr:from>
    <xdr:to>
      <xdr:col>41</xdr:col>
      <xdr:colOff>50800</xdr:colOff>
      <xdr:row>40</xdr:row>
      <xdr:rowOff>1905</xdr:rowOff>
    </xdr:to>
    <xdr:cxnSp macro="">
      <xdr:nvCxnSpPr>
        <xdr:cNvPr id="136" name="直線コネクタ 135">
          <a:extLst>
            <a:ext uri="{FF2B5EF4-FFF2-40B4-BE49-F238E27FC236}">
              <a16:creationId xmlns:a16="http://schemas.microsoft.com/office/drawing/2014/main" id="{1B7A90DD-DC76-4561-BEF1-23796E05F62E}"/>
            </a:ext>
          </a:extLst>
        </xdr:cNvPr>
        <xdr:cNvCxnSpPr/>
      </xdr:nvCxnSpPr>
      <xdr:spPr>
        <a:xfrm>
          <a:off x="6972300" y="685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D0D99B36-25EC-4020-8D6E-3BEFBA83B1DF}"/>
            </a:ext>
          </a:extLst>
        </xdr:cNvPr>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A0CB8A1D-15B9-4202-91BE-3710AB3FC55C}"/>
            </a:ext>
          </a:extLst>
        </xdr:cNvPr>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2F68607C-75F2-4361-A55A-FF63BB8F9B1D}"/>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E676B14F-98C4-4F5C-A761-8294659DE3BB}"/>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38117</xdr:rowOff>
    </xdr:from>
    <xdr:ext cx="469744" cy="259045"/>
    <xdr:sp macro="" textlink="">
      <xdr:nvSpPr>
        <xdr:cNvPr id="141" name="n_1mainValue【図書館】&#10;一人当たり面積">
          <a:extLst>
            <a:ext uri="{FF2B5EF4-FFF2-40B4-BE49-F238E27FC236}">
              <a16:creationId xmlns:a16="http://schemas.microsoft.com/office/drawing/2014/main" id="{3F1C21A7-0451-4451-A6B4-11532B0981EB}"/>
            </a:ext>
          </a:extLst>
        </xdr:cNvPr>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38117</xdr:rowOff>
    </xdr:from>
    <xdr:ext cx="469744" cy="259045"/>
    <xdr:sp macro="" textlink="">
      <xdr:nvSpPr>
        <xdr:cNvPr id="142" name="n_2mainValue【図書館】&#10;一人当たり面積">
          <a:extLst>
            <a:ext uri="{FF2B5EF4-FFF2-40B4-BE49-F238E27FC236}">
              <a16:creationId xmlns:a16="http://schemas.microsoft.com/office/drawing/2014/main" id="{EF2DF0C4-BD34-4267-AABE-9EB0784FA114}"/>
            </a:ext>
          </a:extLst>
        </xdr:cNvPr>
        <xdr:cNvSpPr txBox="1"/>
      </xdr:nvSpPr>
      <xdr:spPr>
        <a:xfrm>
          <a:off x="8515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43832</xdr:rowOff>
    </xdr:from>
    <xdr:ext cx="469744" cy="259045"/>
    <xdr:sp macro="" textlink="">
      <xdr:nvSpPr>
        <xdr:cNvPr id="143" name="n_3mainValue【図書館】&#10;一人当たり面積">
          <a:extLst>
            <a:ext uri="{FF2B5EF4-FFF2-40B4-BE49-F238E27FC236}">
              <a16:creationId xmlns:a16="http://schemas.microsoft.com/office/drawing/2014/main" id="{D6D17D6F-A1A2-4F5D-A56E-E70D6F3528F6}"/>
            </a:ext>
          </a:extLst>
        </xdr:cNvPr>
        <xdr:cNvSpPr txBox="1"/>
      </xdr:nvSpPr>
      <xdr:spPr>
        <a:xfrm>
          <a:off x="762642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43832</xdr:rowOff>
    </xdr:from>
    <xdr:ext cx="469744" cy="259045"/>
    <xdr:sp macro="" textlink="">
      <xdr:nvSpPr>
        <xdr:cNvPr id="144" name="n_4mainValue【図書館】&#10;一人当たり面積">
          <a:extLst>
            <a:ext uri="{FF2B5EF4-FFF2-40B4-BE49-F238E27FC236}">
              <a16:creationId xmlns:a16="http://schemas.microsoft.com/office/drawing/2014/main" id="{348F9C58-056F-482F-BC1D-85DDA634FFCC}"/>
            </a:ext>
          </a:extLst>
        </xdr:cNvPr>
        <xdr:cNvSpPr txBox="1"/>
      </xdr:nvSpPr>
      <xdr:spPr>
        <a:xfrm>
          <a:off x="673742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4898CAE8-8A70-4ECA-B05C-34DE2683FF1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BC8AD140-6C8E-4B27-B187-0939AD1B421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DBDBAD71-96C9-497F-8156-9811BEA44C0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DE902EE4-1754-4D0B-9465-269ACCD41A3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6F3DD60C-B608-460D-92B1-9124ABA3F9D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55F1F0E6-854A-455C-ACAD-55CD042529A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92484020-C4C3-456A-BDB9-62D43496EFE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3E1FA6DB-0387-4643-A4A4-7F0812E415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AE1A038D-B975-4CEC-8A7B-34A0D9D872C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649EE23C-B716-40C6-B116-F03894C1CA9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E2D674EC-ABD4-4165-997B-C761D1F0244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B7A8E0F9-5B57-4628-8AC2-48ED2699A5A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A19C5DB3-20BB-4032-892D-4C7B510C4E4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E572E5CA-4546-484C-B4F0-8D3D91166D9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6B8F22F9-40EB-4127-A0FD-96B96BE23B7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621F2417-867E-4A88-8E82-05F708CFD63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91142290-A5D9-47D9-A8E2-45D110529ED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AEFD86CD-37B0-4562-A66E-609A1F23CCE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1C3E2E03-A2BA-4D01-B628-06663562DFE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8B11F137-4056-4E32-AC86-276ECF01E63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4CE75395-F97E-4656-AD3A-5EF2ED553BD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E0571488-39E7-4A64-B715-0C871B97750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6BEF7D1-2FFF-4C69-AF4F-24980F1AA2C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1CF9623F-05EA-4690-95AB-8DC7B631B61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AE29B40-C190-47EE-8A16-A63A701EE8B9}"/>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500F3E2A-A4F6-4AC9-8786-7272D7C2165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93AF67C0-22B4-4D7B-B656-5B0143A5162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D0A6421B-6BEA-4957-82C4-DE3D3C85F65E}"/>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23030B6C-71FE-4DD5-AB22-5003FF157192}"/>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80204CC4-6A89-448B-9004-12167CC8B7A9}"/>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9E34BEAB-D6EC-4E86-8659-D1E0F30AC67E}"/>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385FB6E1-57B2-4FDB-B256-533A4BA6ECBB}"/>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E911F141-F3D2-46B6-91D8-6F0B565372A3}"/>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858B950-19CA-40D0-BE01-61A60D371A6D}"/>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7DB0808E-0134-4B29-99D7-D05F609A15EB}"/>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C43422C-04C4-41EA-97A0-3D4B81BBDCF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73AD603-F7CA-44DF-8917-6D1C8315A4B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0451B65-36F2-4ACB-B13F-690CF0AA203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66A7EAA-6CF1-4A48-B97E-021DF9FB1BD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F92274A-63F9-45F6-A77B-AAD8FC80121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133985</xdr:rowOff>
    </xdr:from>
    <xdr:to>
      <xdr:col>24</xdr:col>
      <xdr:colOff>114300</xdr:colOff>
      <xdr:row>58</xdr:row>
      <xdr:rowOff>64135</xdr:rowOff>
    </xdr:to>
    <xdr:sp macro="" textlink="">
      <xdr:nvSpPr>
        <xdr:cNvPr id="185" name="楕円 184">
          <a:extLst>
            <a:ext uri="{FF2B5EF4-FFF2-40B4-BE49-F238E27FC236}">
              <a16:creationId xmlns:a16="http://schemas.microsoft.com/office/drawing/2014/main" id="{C3496205-4D2D-4EBD-875D-A65E4D35C371}"/>
            </a:ext>
          </a:extLst>
        </xdr:cNvPr>
        <xdr:cNvSpPr/>
      </xdr:nvSpPr>
      <xdr:spPr>
        <a:xfrm>
          <a:off x="45847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156862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FA33750-E175-4403-A38B-738202DB3B8B}"/>
            </a:ext>
          </a:extLst>
        </xdr:cNvPr>
        <xdr:cNvSpPr txBox="1"/>
      </xdr:nvSpPr>
      <xdr:spPr>
        <a:xfrm>
          <a:off x="4673600"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97790</xdr:rowOff>
    </xdr:from>
    <xdr:to>
      <xdr:col>20</xdr:col>
      <xdr:colOff>38100</xdr:colOff>
      <xdr:row>58</xdr:row>
      <xdr:rowOff>27940</xdr:rowOff>
    </xdr:to>
    <xdr:sp macro="" textlink="">
      <xdr:nvSpPr>
        <xdr:cNvPr id="187" name="楕円 186">
          <a:extLst>
            <a:ext uri="{FF2B5EF4-FFF2-40B4-BE49-F238E27FC236}">
              <a16:creationId xmlns:a16="http://schemas.microsoft.com/office/drawing/2014/main" id="{F852DF81-28AD-45C6-BF97-C33EF0B0F604}"/>
            </a:ext>
          </a:extLst>
        </xdr:cNvPr>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58</xdr:row>
      <xdr:rowOff>13335</xdr:rowOff>
    </xdr:to>
    <xdr:cxnSp macro="">
      <xdr:nvCxnSpPr>
        <xdr:cNvPr id="188" name="直線コネクタ 187">
          <a:extLst>
            <a:ext uri="{FF2B5EF4-FFF2-40B4-BE49-F238E27FC236}">
              <a16:creationId xmlns:a16="http://schemas.microsoft.com/office/drawing/2014/main" id="{6931A7E2-6AB3-4536-9D44-71CF5336FFFD}"/>
            </a:ext>
          </a:extLst>
        </xdr:cNvPr>
        <xdr:cNvCxnSpPr/>
      </xdr:nvCxnSpPr>
      <xdr:spPr>
        <a:xfrm>
          <a:off x="3797300" y="99212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50165</xdr:rowOff>
    </xdr:from>
    <xdr:to>
      <xdr:col>15</xdr:col>
      <xdr:colOff>101600</xdr:colOff>
      <xdr:row>57</xdr:row>
      <xdr:rowOff>151765</xdr:rowOff>
    </xdr:to>
    <xdr:sp macro="" textlink="">
      <xdr:nvSpPr>
        <xdr:cNvPr id="189" name="楕円 188">
          <a:extLst>
            <a:ext uri="{FF2B5EF4-FFF2-40B4-BE49-F238E27FC236}">
              <a16:creationId xmlns:a16="http://schemas.microsoft.com/office/drawing/2014/main" id="{8DF55F55-1E53-442F-A339-ED0A018F3E7A}"/>
            </a:ext>
          </a:extLst>
        </xdr:cNvPr>
        <xdr:cNvSpPr/>
      </xdr:nvSpPr>
      <xdr:spPr>
        <a:xfrm>
          <a:off x="2857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100965</xdr:rowOff>
    </xdr:from>
    <xdr:to>
      <xdr:col>19</xdr:col>
      <xdr:colOff>177800</xdr:colOff>
      <xdr:row>57</xdr:row>
      <xdr:rowOff>148590</xdr:rowOff>
    </xdr:to>
    <xdr:cxnSp macro="">
      <xdr:nvCxnSpPr>
        <xdr:cNvPr id="190" name="直線コネクタ 189">
          <a:extLst>
            <a:ext uri="{FF2B5EF4-FFF2-40B4-BE49-F238E27FC236}">
              <a16:creationId xmlns:a16="http://schemas.microsoft.com/office/drawing/2014/main" id="{114995CB-01F0-40B4-9AAC-D65C623EBD22}"/>
            </a:ext>
          </a:extLst>
        </xdr:cNvPr>
        <xdr:cNvCxnSpPr/>
      </xdr:nvCxnSpPr>
      <xdr:spPr>
        <a:xfrm>
          <a:off x="2908300" y="98736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23495</xdr:rowOff>
    </xdr:from>
    <xdr:to>
      <xdr:col>10</xdr:col>
      <xdr:colOff>165100</xdr:colOff>
      <xdr:row>57</xdr:row>
      <xdr:rowOff>125095</xdr:rowOff>
    </xdr:to>
    <xdr:sp macro="" textlink="">
      <xdr:nvSpPr>
        <xdr:cNvPr id="191" name="楕円 190">
          <a:extLst>
            <a:ext uri="{FF2B5EF4-FFF2-40B4-BE49-F238E27FC236}">
              <a16:creationId xmlns:a16="http://schemas.microsoft.com/office/drawing/2014/main" id="{5A4B5C16-77C7-4689-81EA-4E4350129212}"/>
            </a:ext>
          </a:extLst>
        </xdr:cNvPr>
        <xdr:cNvSpPr/>
      </xdr:nvSpPr>
      <xdr:spPr>
        <a:xfrm>
          <a:off x="1968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74295</xdr:rowOff>
    </xdr:from>
    <xdr:to>
      <xdr:col>15</xdr:col>
      <xdr:colOff>50800</xdr:colOff>
      <xdr:row>57</xdr:row>
      <xdr:rowOff>100965</xdr:rowOff>
    </xdr:to>
    <xdr:cxnSp macro="">
      <xdr:nvCxnSpPr>
        <xdr:cNvPr id="192" name="直線コネクタ 191">
          <a:extLst>
            <a:ext uri="{FF2B5EF4-FFF2-40B4-BE49-F238E27FC236}">
              <a16:creationId xmlns:a16="http://schemas.microsoft.com/office/drawing/2014/main" id="{81E6B202-D73F-4024-8FA9-D3B4AE1954D1}"/>
            </a:ext>
          </a:extLst>
        </xdr:cNvPr>
        <xdr:cNvCxnSpPr/>
      </xdr:nvCxnSpPr>
      <xdr:spPr>
        <a:xfrm>
          <a:off x="2019300" y="98469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151130</xdr:rowOff>
    </xdr:from>
    <xdr:to>
      <xdr:col>6</xdr:col>
      <xdr:colOff>38100</xdr:colOff>
      <xdr:row>57</xdr:row>
      <xdr:rowOff>81280</xdr:rowOff>
    </xdr:to>
    <xdr:sp macro="" textlink="">
      <xdr:nvSpPr>
        <xdr:cNvPr id="193" name="楕円 192">
          <a:extLst>
            <a:ext uri="{FF2B5EF4-FFF2-40B4-BE49-F238E27FC236}">
              <a16:creationId xmlns:a16="http://schemas.microsoft.com/office/drawing/2014/main" id="{C3A7786F-EAC0-4672-98FE-1CDCD41E59EE}"/>
            </a:ext>
          </a:extLst>
        </xdr:cNvPr>
        <xdr:cNvSpPr/>
      </xdr:nvSpPr>
      <xdr:spPr>
        <a:xfrm>
          <a:off x="1079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30480</xdr:rowOff>
    </xdr:from>
    <xdr:to>
      <xdr:col>10</xdr:col>
      <xdr:colOff>114300</xdr:colOff>
      <xdr:row>57</xdr:row>
      <xdr:rowOff>74295</xdr:rowOff>
    </xdr:to>
    <xdr:cxnSp macro="">
      <xdr:nvCxnSpPr>
        <xdr:cNvPr id="194" name="直線コネクタ 193">
          <a:extLst>
            <a:ext uri="{FF2B5EF4-FFF2-40B4-BE49-F238E27FC236}">
              <a16:creationId xmlns:a16="http://schemas.microsoft.com/office/drawing/2014/main" id="{5E3E2F44-3DD9-442E-85C7-ED9F15C25A09}"/>
            </a:ext>
          </a:extLst>
        </xdr:cNvPr>
        <xdr:cNvCxnSpPr/>
      </xdr:nvCxnSpPr>
      <xdr:spPr>
        <a:xfrm>
          <a:off x="1130300" y="9803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C7319D8E-1033-40FE-89E5-991775C606BC}"/>
            </a:ext>
          </a:extLst>
        </xdr:cNvPr>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aveValue【体育館・プール】&#10;有形固定資産減価償却率">
          <a:extLst>
            <a:ext uri="{FF2B5EF4-FFF2-40B4-BE49-F238E27FC236}">
              <a16:creationId xmlns:a16="http://schemas.microsoft.com/office/drawing/2014/main" id="{029D1173-48BB-4388-9049-F2AB5CDD984E}"/>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a:extLst>
            <a:ext uri="{FF2B5EF4-FFF2-40B4-BE49-F238E27FC236}">
              <a16:creationId xmlns:a16="http://schemas.microsoft.com/office/drawing/2014/main" id="{7B225096-5BB5-4EBE-A258-B15AB63B5F3D}"/>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a:extLst>
            <a:ext uri="{FF2B5EF4-FFF2-40B4-BE49-F238E27FC236}">
              <a16:creationId xmlns:a16="http://schemas.microsoft.com/office/drawing/2014/main" id="{60087582-DDA8-4F3F-8581-32BB3EFBFE6A}"/>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44467</xdr:rowOff>
    </xdr:from>
    <xdr:ext cx="405111" cy="259045"/>
    <xdr:sp macro="" textlink="">
      <xdr:nvSpPr>
        <xdr:cNvPr id="199" name="n_1mainValue【体育館・プール】&#10;有形固定資産減価償却率">
          <a:extLst>
            <a:ext uri="{FF2B5EF4-FFF2-40B4-BE49-F238E27FC236}">
              <a16:creationId xmlns:a16="http://schemas.microsoft.com/office/drawing/2014/main" id="{05C13C90-324C-4B09-BE32-CB56490E32BF}"/>
            </a:ext>
          </a:extLst>
        </xdr:cNvPr>
        <xdr:cNvSpPr txBox="1"/>
      </xdr:nvSpPr>
      <xdr:spPr>
        <a:xfrm>
          <a:off x="3582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168292</xdr:rowOff>
    </xdr:from>
    <xdr:ext cx="405111" cy="259045"/>
    <xdr:sp macro="" textlink="">
      <xdr:nvSpPr>
        <xdr:cNvPr id="200" name="n_2mainValue【体育館・プール】&#10;有形固定資産減価償却率">
          <a:extLst>
            <a:ext uri="{FF2B5EF4-FFF2-40B4-BE49-F238E27FC236}">
              <a16:creationId xmlns:a16="http://schemas.microsoft.com/office/drawing/2014/main" id="{8D9E2ED4-2D0C-49A5-B636-9FFB63AD7765}"/>
            </a:ext>
          </a:extLst>
        </xdr:cNvPr>
        <xdr:cNvSpPr txBox="1"/>
      </xdr:nvSpPr>
      <xdr:spPr>
        <a:xfrm>
          <a:off x="2705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141622</xdr:rowOff>
    </xdr:from>
    <xdr:ext cx="405111" cy="259045"/>
    <xdr:sp macro="" textlink="">
      <xdr:nvSpPr>
        <xdr:cNvPr id="201" name="n_3mainValue【体育館・プール】&#10;有形固定資産減価償却率">
          <a:extLst>
            <a:ext uri="{FF2B5EF4-FFF2-40B4-BE49-F238E27FC236}">
              <a16:creationId xmlns:a16="http://schemas.microsoft.com/office/drawing/2014/main" id="{65E97740-8066-458E-99E6-0D27C77ACB7F}"/>
            </a:ext>
          </a:extLst>
        </xdr:cNvPr>
        <xdr:cNvSpPr txBox="1"/>
      </xdr:nvSpPr>
      <xdr:spPr>
        <a:xfrm>
          <a:off x="1816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97807</xdr:rowOff>
    </xdr:from>
    <xdr:ext cx="405111" cy="259045"/>
    <xdr:sp macro="" textlink="">
      <xdr:nvSpPr>
        <xdr:cNvPr id="202" name="n_4mainValue【体育館・プール】&#10;有形固定資産減価償却率">
          <a:extLst>
            <a:ext uri="{FF2B5EF4-FFF2-40B4-BE49-F238E27FC236}">
              <a16:creationId xmlns:a16="http://schemas.microsoft.com/office/drawing/2014/main" id="{8FFC53C2-64AB-4378-B70F-36572C9AEB44}"/>
            </a:ext>
          </a:extLst>
        </xdr:cNvPr>
        <xdr:cNvSpPr txBox="1"/>
      </xdr:nvSpPr>
      <xdr:spPr>
        <a:xfrm>
          <a:off x="9277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24070755-F3E6-4954-BC2A-A0F62CF8384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421038D1-DD3F-4FC2-AB53-89C79FFDF39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B49B26F8-DB9D-47D1-A2DC-C70D9D045E1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18B5BD5A-FA29-407C-A386-B892326C483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F6AAC33D-55F7-4A2F-902F-21BD9818C1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1FF0D3A5-EDCF-4421-8F6F-B0CD9E9F4A7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8EC1A638-2EFC-43DF-810E-0613BFA1814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6E8FA3A1-708E-4429-B595-C83B840467D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BE4D9AFD-023E-4DF4-9DA2-4E7CBBFD36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F1FE034C-6842-4FA0-B53C-7106D2B0C9E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89F40CF5-4007-44D1-B596-9114FBB55E4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4F4B801C-0DBC-483C-9446-A6FEE2DBCD5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136C6150-AD23-46C3-8501-6690499C9C7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482080B0-7870-445C-A183-434038C3D85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1991076B-02C3-4FEA-B653-6BE270D92B1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26FB8D43-6ADE-41A7-BEC4-584650C88BE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1AFF0116-DBB5-4008-9D52-83AAF737D9D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83D922D5-9125-4EDD-80CE-F2EEC5677EA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705681FA-8CA1-454A-BAE5-8AF25F77254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530C8C09-4EE1-49D6-BDFF-80C6F9AD886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ED1A53A4-351A-4189-92F9-9BA1AE7A7B5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C30DDBB5-2AD4-4D68-9CC0-E7ADDD72854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30ED0B4-22D0-4BA2-8DC2-B61B157A21A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DD21E3-328F-486E-83A3-89CEE89708F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70AA02F6-A13B-497F-BFD7-5333C920A4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8FD5E029-8E00-4DDF-9CED-4E317229C91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998D0770-DD0C-43BE-A0F4-A2DABE4836E5}"/>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99485919-A869-4120-9578-AFCB61EA0E6B}"/>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56033A42-176E-4CD3-A0CA-9CACE0B3DB2B}"/>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A08995BC-9A6C-44AF-BFD0-6F5E3977A706}"/>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B1698539-D50F-4795-A193-45A62E82F3C2}"/>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433EBAFF-009F-44C3-80E1-C8651797A353}"/>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B29AE2B3-8C72-44A2-9E2B-E0C5ADD6F0E8}"/>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5BFF0D36-4361-4255-9970-C39EC577C27A}"/>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C28A8DFB-0FC2-4BFB-99CC-B9C1415DCE1D}"/>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39637D40-548C-45BB-A0A0-AB2510B8A313}"/>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295B667-F237-4CFE-89B1-4323D9E8DD1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BF3A6B2-BC95-4B95-8423-BA0AFAFB676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05D6B44-C3D2-4F72-A573-E172DE42256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5E42BAC-B252-4F19-8DE8-8C64722EBDC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CDCA126-5106-4E6A-A661-EE37CCF20A7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4717</xdr:rowOff>
    </xdr:from>
    <xdr:to>
      <xdr:col>55</xdr:col>
      <xdr:colOff>50800</xdr:colOff>
      <xdr:row>63</xdr:row>
      <xdr:rowOff>106317</xdr:rowOff>
    </xdr:to>
    <xdr:sp macro="" textlink="">
      <xdr:nvSpPr>
        <xdr:cNvPr id="244" name="楕円 243">
          <a:extLst>
            <a:ext uri="{FF2B5EF4-FFF2-40B4-BE49-F238E27FC236}">
              <a16:creationId xmlns:a16="http://schemas.microsoft.com/office/drawing/2014/main" id="{2C040AE2-2E66-4B28-8F34-44AFDC0E6DA0}"/>
            </a:ext>
          </a:extLst>
        </xdr:cNvPr>
        <xdr:cNvSpPr/>
      </xdr:nvSpPr>
      <xdr:spPr>
        <a:xfrm>
          <a:off x="104267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154594</xdr:rowOff>
    </xdr:from>
    <xdr:ext cx="469744" cy="259045"/>
    <xdr:sp macro="" textlink="">
      <xdr:nvSpPr>
        <xdr:cNvPr id="245" name="【体育館・プール】&#10;一人当たり面積該当値テキスト">
          <a:extLst>
            <a:ext uri="{FF2B5EF4-FFF2-40B4-BE49-F238E27FC236}">
              <a16:creationId xmlns:a16="http://schemas.microsoft.com/office/drawing/2014/main" id="{AC87321A-C602-4D98-90EB-3E2BDA8E8BE5}"/>
            </a:ext>
          </a:extLst>
        </xdr:cNvPr>
        <xdr:cNvSpPr txBox="1"/>
      </xdr:nvSpPr>
      <xdr:spPr>
        <a:xfrm>
          <a:off x="10515600" y="10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xdr:rowOff>
    </xdr:from>
    <xdr:to>
      <xdr:col>50</xdr:col>
      <xdr:colOff>165100</xdr:colOff>
      <xdr:row>63</xdr:row>
      <xdr:rowOff>107950</xdr:rowOff>
    </xdr:to>
    <xdr:sp macro="" textlink="">
      <xdr:nvSpPr>
        <xdr:cNvPr id="246" name="楕円 245">
          <a:extLst>
            <a:ext uri="{FF2B5EF4-FFF2-40B4-BE49-F238E27FC236}">
              <a16:creationId xmlns:a16="http://schemas.microsoft.com/office/drawing/2014/main" id="{FF558FEA-0235-4C01-9597-AABA97E87CA9}"/>
            </a:ext>
          </a:extLst>
        </xdr:cNvPr>
        <xdr:cNvSpPr/>
      </xdr:nvSpPr>
      <xdr:spPr>
        <a:xfrm>
          <a:off x="958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55517</xdr:rowOff>
    </xdr:from>
    <xdr:to>
      <xdr:col>55</xdr:col>
      <xdr:colOff>0</xdr:colOff>
      <xdr:row>63</xdr:row>
      <xdr:rowOff>57150</xdr:rowOff>
    </xdr:to>
    <xdr:cxnSp macro="">
      <xdr:nvCxnSpPr>
        <xdr:cNvPr id="247" name="直線コネクタ 246">
          <a:extLst>
            <a:ext uri="{FF2B5EF4-FFF2-40B4-BE49-F238E27FC236}">
              <a16:creationId xmlns:a16="http://schemas.microsoft.com/office/drawing/2014/main" id="{300C0C24-49E4-4D00-8E36-ABCBB2B225AA}"/>
            </a:ext>
          </a:extLst>
        </xdr:cNvPr>
        <xdr:cNvCxnSpPr/>
      </xdr:nvCxnSpPr>
      <xdr:spPr>
        <a:xfrm flipV="1">
          <a:off x="9639300" y="1085686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7983</xdr:rowOff>
    </xdr:from>
    <xdr:to>
      <xdr:col>46</xdr:col>
      <xdr:colOff>38100</xdr:colOff>
      <xdr:row>63</xdr:row>
      <xdr:rowOff>109583</xdr:rowOff>
    </xdr:to>
    <xdr:sp macro="" textlink="">
      <xdr:nvSpPr>
        <xdr:cNvPr id="248" name="楕円 247">
          <a:extLst>
            <a:ext uri="{FF2B5EF4-FFF2-40B4-BE49-F238E27FC236}">
              <a16:creationId xmlns:a16="http://schemas.microsoft.com/office/drawing/2014/main" id="{06A44407-5188-4BA1-9435-784E65D13081}"/>
            </a:ext>
          </a:extLst>
        </xdr:cNvPr>
        <xdr:cNvSpPr/>
      </xdr:nvSpPr>
      <xdr:spPr>
        <a:xfrm>
          <a:off x="8699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57150</xdr:rowOff>
    </xdr:from>
    <xdr:to>
      <xdr:col>50</xdr:col>
      <xdr:colOff>114300</xdr:colOff>
      <xdr:row>63</xdr:row>
      <xdr:rowOff>58783</xdr:rowOff>
    </xdr:to>
    <xdr:cxnSp macro="">
      <xdr:nvCxnSpPr>
        <xdr:cNvPr id="249" name="直線コネクタ 248">
          <a:extLst>
            <a:ext uri="{FF2B5EF4-FFF2-40B4-BE49-F238E27FC236}">
              <a16:creationId xmlns:a16="http://schemas.microsoft.com/office/drawing/2014/main" id="{4B79059B-52BB-4BC2-A91A-31F3DADF25BC}"/>
            </a:ext>
          </a:extLst>
        </xdr:cNvPr>
        <xdr:cNvCxnSpPr/>
      </xdr:nvCxnSpPr>
      <xdr:spPr>
        <a:xfrm flipV="1">
          <a:off x="8750300" y="108585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9616</xdr:rowOff>
    </xdr:from>
    <xdr:to>
      <xdr:col>41</xdr:col>
      <xdr:colOff>101600</xdr:colOff>
      <xdr:row>63</xdr:row>
      <xdr:rowOff>111216</xdr:rowOff>
    </xdr:to>
    <xdr:sp macro="" textlink="">
      <xdr:nvSpPr>
        <xdr:cNvPr id="250" name="楕円 249">
          <a:extLst>
            <a:ext uri="{FF2B5EF4-FFF2-40B4-BE49-F238E27FC236}">
              <a16:creationId xmlns:a16="http://schemas.microsoft.com/office/drawing/2014/main" id="{80A43DB6-D509-47CD-9362-E2C33E518BB0}"/>
            </a:ext>
          </a:extLst>
        </xdr:cNvPr>
        <xdr:cNvSpPr/>
      </xdr:nvSpPr>
      <xdr:spPr>
        <a:xfrm>
          <a:off x="7810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58783</xdr:rowOff>
    </xdr:from>
    <xdr:to>
      <xdr:col>45</xdr:col>
      <xdr:colOff>177800</xdr:colOff>
      <xdr:row>63</xdr:row>
      <xdr:rowOff>60416</xdr:rowOff>
    </xdr:to>
    <xdr:cxnSp macro="">
      <xdr:nvCxnSpPr>
        <xdr:cNvPr id="251" name="直線コネクタ 250">
          <a:extLst>
            <a:ext uri="{FF2B5EF4-FFF2-40B4-BE49-F238E27FC236}">
              <a16:creationId xmlns:a16="http://schemas.microsoft.com/office/drawing/2014/main" id="{670028B8-F481-44A5-8E4C-FABC1DF09451}"/>
            </a:ext>
          </a:extLst>
        </xdr:cNvPr>
        <xdr:cNvCxnSpPr/>
      </xdr:nvCxnSpPr>
      <xdr:spPr>
        <a:xfrm flipV="1">
          <a:off x="7861300" y="108601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11249</xdr:rowOff>
    </xdr:from>
    <xdr:to>
      <xdr:col>36</xdr:col>
      <xdr:colOff>165100</xdr:colOff>
      <xdr:row>63</xdr:row>
      <xdr:rowOff>112849</xdr:rowOff>
    </xdr:to>
    <xdr:sp macro="" textlink="">
      <xdr:nvSpPr>
        <xdr:cNvPr id="252" name="楕円 251">
          <a:extLst>
            <a:ext uri="{FF2B5EF4-FFF2-40B4-BE49-F238E27FC236}">
              <a16:creationId xmlns:a16="http://schemas.microsoft.com/office/drawing/2014/main" id="{0F711C60-0B0A-4C23-8919-8D592AC9B4FE}"/>
            </a:ext>
          </a:extLst>
        </xdr:cNvPr>
        <xdr:cNvSpPr/>
      </xdr:nvSpPr>
      <xdr:spPr>
        <a:xfrm>
          <a:off x="6921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60416</xdr:rowOff>
    </xdr:from>
    <xdr:to>
      <xdr:col>41</xdr:col>
      <xdr:colOff>50800</xdr:colOff>
      <xdr:row>63</xdr:row>
      <xdr:rowOff>62049</xdr:rowOff>
    </xdr:to>
    <xdr:cxnSp macro="">
      <xdr:nvCxnSpPr>
        <xdr:cNvPr id="253" name="直線コネクタ 252">
          <a:extLst>
            <a:ext uri="{FF2B5EF4-FFF2-40B4-BE49-F238E27FC236}">
              <a16:creationId xmlns:a16="http://schemas.microsoft.com/office/drawing/2014/main" id="{110A0071-50C2-4205-AC9C-40E944016083}"/>
            </a:ext>
          </a:extLst>
        </xdr:cNvPr>
        <xdr:cNvCxnSpPr/>
      </xdr:nvCxnSpPr>
      <xdr:spPr>
        <a:xfrm flipV="1">
          <a:off x="6972300" y="108617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CC68E467-5220-45F5-8A51-E02785E841EF}"/>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0363FC57-3948-4AEC-9619-17C8E143F9C8}"/>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8DF49204-357D-4C71-A837-288F70076136}"/>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0300251F-1C8E-41D6-82C9-597727B76142}"/>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99077</xdr:rowOff>
    </xdr:from>
    <xdr:ext cx="469744" cy="259045"/>
    <xdr:sp macro="" textlink="">
      <xdr:nvSpPr>
        <xdr:cNvPr id="258" name="n_1mainValue【体育館・プール】&#10;一人当たり面積">
          <a:extLst>
            <a:ext uri="{FF2B5EF4-FFF2-40B4-BE49-F238E27FC236}">
              <a16:creationId xmlns:a16="http://schemas.microsoft.com/office/drawing/2014/main" id="{FD3162AB-BB68-44F7-B20F-010BEAB42858}"/>
            </a:ext>
          </a:extLst>
        </xdr:cNvPr>
        <xdr:cNvSpPr txBox="1"/>
      </xdr:nvSpPr>
      <xdr:spPr>
        <a:xfrm>
          <a:off x="9391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100710</xdr:rowOff>
    </xdr:from>
    <xdr:ext cx="469744" cy="259045"/>
    <xdr:sp macro="" textlink="">
      <xdr:nvSpPr>
        <xdr:cNvPr id="259" name="n_2mainValue【体育館・プール】&#10;一人当たり面積">
          <a:extLst>
            <a:ext uri="{FF2B5EF4-FFF2-40B4-BE49-F238E27FC236}">
              <a16:creationId xmlns:a16="http://schemas.microsoft.com/office/drawing/2014/main" id="{47DA51DF-8B34-4C05-A9B5-82E65D201A66}"/>
            </a:ext>
          </a:extLst>
        </xdr:cNvPr>
        <xdr:cNvSpPr txBox="1"/>
      </xdr:nvSpPr>
      <xdr:spPr>
        <a:xfrm>
          <a:off x="8515427" y="109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102343</xdr:rowOff>
    </xdr:from>
    <xdr:ext cx="469744" cy="259045"/>
    <xdr:sp macro="" textlink="">
      <xdr:nvSpPr>
        <xdr:cNvPr id="260" name="n_3mainValue【体育館・プール】&#10;一人当たり面積">
          <a:extLst>
            <a:ext uri="{FF2B5EF4-FFF2-40B4-BE49-F238E27FC236}">
              <a16:creationId xmlns:a16="http://schemas.microsoft.com/office/drawing/2014/main" id="{2FCBB0EB-5A53-43F4-8709-B37015E91F48}"/>
            </a:ext>
          </a:extLst>
        </xdr:cNvPr>
        <xdr:cNvSpPr txBox="1"/>
      </xdr:nvSpPr>
      <xdr:spPr>
        <a:xfrm>
          <a:off x="76264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103976</xdr:rowOff>
    </xdr:from>
    <xdr:ext cx="469744" cy="259045"/>
    <xdr:sp macro="" textlink="">
      <xdr:nvSpPr>
        <xdr:cNvPr id="261" name="n_4mainValue【体育館・プール】&#10;一人当たり面積">
          <a:extLst>
            <a:ext uri="{FF2B5EF4-FFF2-40B4-BE49-F238E27FC236}">
              <a16:creationId xmlns:a16="http://schemas.microsoft.com/office/drawing/2014/main" id="{F44006D1-7536-49C0-81EC-F851392C668B}"/>
            </a:ext>
          </a:extLst>
        </xdr:cNvPr>
        <xdr:cNvSpPr txBox="1"/>
      </xdr:nvSpPr>
      <xdr:spPr>
        <a:xfrm>
          <a:off x="6737427" y="1090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EFF273B-EB6E-45CF-B5A8-5B19B381389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337496E-E8E8-4456-B160-E7DEBE6022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D39780F-7C1D-4E40-8EA0-B603491D12A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F3373CD-4522-48D1-AD84-CA5A8B5E97F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ADB0A8E-70D6-484B-86DB-226B53F9377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1D6FD25-501F-42A2-9FE1-CC421E2582B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3685400-FDAE-4369-9396-1670F1C70A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3920084-D429-4E1C-9B8A-D9A7816580B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0F30449-8F7E-4BDA-AD95-E6451F115C2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117654C-8FCD-405B-8C85-36300A9BEC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EB29CB3-B645-429B-BEE3-9F7045FDFFB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1705E065-1DD2-46E5-B020-872E0C756DB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28136D5A-59A3-449A-808C-5D3776938E1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F07DC90C-CBDC-4F69-840E-A8557394F86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AD49C895-1874-4C59-B91A-AF575861654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2DD121C4-0112-400F-A862-70C737CB953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72DB1E52-C7C1-4091-AABC-12CD6330C4C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67168392-D543-4C59-B98C-411F47886EF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423A0C53-42B1-471C-88B0-7BAE964215F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A10F3AE8-E2B6-43E3-953D-CF45586790A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D6A8D12F-343A-48F1-84D7-4AE835C2403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DBDD457D-4890-4FDB-969B-3C073BD16C7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4594C86E-150C-4330-9009-BFD1C1CFA4D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1CBE0FF-507E-447B-879D-4CA4A9D8AF6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CFAF4613-2C8D-4775-B92C-746F58FD986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735FA610-627E-4D85-A6B8-28B1FCF26BA5}"/>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2778CC68-F2E5-4BDB-ABAF-D9845974FEB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B0D8445A-6D19-4EDA-AD5D-08B601AAA5F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36F81BBC-F032-41A2-8AFF-94E356E7A2DE}"/>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14D421CF-201E-42F5-A5F5-2820B852C081}"/>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C107EFD0-9BEE-46AB-9C21-5B633EEAA7DF}"/>
            </a:ext>
          </a:extLst>
        </xdr:cNvPr>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24C206EB-45E9-4C82-A717-904006754E81}"/>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FA47DED3-2875-4FD7-B5D2-A5A215FE43AB}"/>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9D482E8A-3D5B-4230-B708-3165BC41AE1B}"/>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CC9604DC-7EE7-4680-914B-9E4453000FB1}"/>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851C027A-DBCA-421B-9F29-D2E3AC45140F}"/>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FA64B37-DBF8-4BA1-BA90-B66500B320F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FF45868-0339-4D27-B32A-5212E9C6401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7612838-8892-4C49-9837-36B96E0580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8821554-4125-479A-936A-6B51A5B9BE0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7466214-59D2-46AA-9127-CE19EA5958B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108131</xdr:rowOff>
    </xdr:from>
    <xdr:to>
      <xdr:col>24</xdr:col>
      <xdr:colOff>114300</xdr:colOff>
      <xdr:row>84</xdr:row>
      <xdr:rowOff>38281</xdr:rowOff>
    </xdr:to>
    <xdr:sp macro="" textlink="">
      <xdr:nvSpPr>
        <xdr:cNvPr id="303" name="楕円 302">
          <a:extLst>
            <a:ext uri="{FF2B5EF4-FFF2-40B4-BE49-F238E27FC236}">
              <a16:creationId xmlns:a16="http://schemas.microsoft.com/office/drawing/2014/main" id="{287DC967-020F-4895-A18B-2E77D53A0B14}"/>
            </a:ext>
          </a:extLst>
        </xdr:cNvPr>
        <xdr:cNvSpPr/>
      </xdr:nvSpPr>
      <xdr:spPr>
        <a:xfrm>
          <a:off x="45847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86558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D2A84A25-B0DC-4114-874E-8823D669F38A}"/>
            </a:ext>
          </a:extLst>
        </xdr:cNvPr>
        <xdr:cNvSpPr txBox="1"/>
      </xdr:nvSpPr>
      <xdr:spPr>
        <a:xfrm>
          <a:off x="4673600"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49349</xdr:rowOff>
    </xdr:from>
    <xdr:to>
      <xdr:col>20</xdr:col>
      <xdr:colOff>38100</xdr:colOff>
      <xdr:row>84</xdr:row>
      <xdr:rowOff>150949</xdr:rowOff>
    </xdr:to>
    <xdr:sp macro="" textlink="">
      <xdr:nvSpPr>
        <xdr:cNvPr id="305" name="楕円 304">
          <a:extLst>
            <a:ext uri="{FF2B5EF4-FFF2-40B4-BE49-F238E27FC236}">
              <a16:creationId xmlns:a16="http://schemas.microsoft.com/office/drawing/2014/main" id="{59F9197E-935E-4B88-A263-32D2DDDC4D04}"/>
            </a:ext>
          </a:extLst>
        </xdr:cNvPr>
        <xdr:cNvSpPr/>
      </xdr:nvSpPr>
      <xdr:spPr>
        <a:xfrm>
          <a:off x="3746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158931</xdr:rowOff>
    </xdr:from>
    <xdr:to>
      <xdr:col>24</xdr:col>
      <xdr:colOff>63500</xdr:colOff>
      <xdr:row>84</xdr:row>
      <xdr:rowOff>100149</xdr:rowOff>
    </xdr:to>
    <xdr:cxnSp macro="">
      <xdr:nvCxnSpPr>
        <xdr:cNvPr id="306" name="直線コネクタ 305">
          <a:extLst>
            <a:ext uri="{FF2B5EF4-FFF2-40B4-BE49-F238E27FC236}">
              <a16:creationId xmlns:a16="http://schemas.microsoft.com/office/drawing/2014/main" id="{F00D8BC4-EB8D-42CC-8BE8-2F4BD9607EC9}"/>
            </a:ext>
          </a:extLst>
        </xdr:cNvPr>
        <xdr:cNvCxnSpPr/>
      </xdr:nvCxnSpPr>
      <xdr:spPr>
        <a:xfrm flipV="1">
          <a:off x="3797300" y="14389281"/>
          <a:ext cx="8382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16692</xdr:rowOff>
    </xdr:from>
    <xdr:to>
      <xdr:col>15</xdr:col>
      <xdr:colOff>101600</xdr:colOff>
      <xdr:row>84</xdr:row>
      <xdr:rowOff>118292</xdr:rowOff>
    </xdr:to>
    <xdr:sp macro="" textlink="">
      <xdr:nvSpPr>
        <xdr:cNvPr id="307" name="楕円 306">
          <a:extLst>
            <a:ext uri="{FF2B5EF4-FFF2-40B4-BE49-F238E27FC236}">
              <a16:creationId xmlns:a16="http://schemas.microsoft.com/office/drawing/2014/main" id="{AAB59B20-FB58-442B-90CF-049A296BAE26}"/>
            </a:ext>
          </a:extLst>
        </xdr:cNvPr>
        <xdr:cNvSpPr/>
      </xdr:nvSpPr>
      <xdr:spPr>
        <a:xfrm>
          <a:off x="2857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67492</xdr:rowOff>
    </xdr:from>
    <xdr:to>
      <xdr:col>19</xdr:col>
      <xdr:colOff>177800</xdr:colOff>
      <xdr:row>84</xdr:row>
      <xdr:rowOff>100149</xdr:rowOff>
    </xdr:to>
    <xdr:cxnSp macro="">
      <xdr:nvCxnSpPr>
        <xdr:cNvPr id="308" name="直線コネクタ 307">
          <a:extLst>
            <a:ext uri="{FF2B5EF4-FFF2-40B4-BE49-F238E27FC236}">
              <a16:creationId xmlns:a16="http://schemas.microsoft.com/office/drawing/2014/main" id="{73D88D5B-9D30-440C-830C-3029CD0972EF}"/>
            </a:ext>
          </a:extLst>
        </xdr:cNvPr>
        <xdr:cNvCxnSpPr/>
      </xdr:nvCxnSpPr>
      <xdr:spPr>
        <a:xfrm>
          <a:off x="2908300" y="144692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153851</xdr:rowOff>
    </xdr:from>
    <xdr:to>
      <xdr:col>10</xdr:col>
      <xdr:colOff>165100</xdr:colOff>
      <xdr:row>84</xdr:row>
      <xdr:rowOff>84001</xdr:rowOff>
    </xdr:to>
    <xdr:sp macro="" textlink="">
      <xdr:nvSpPr>
        <xdr:cNvPr id="309" name="楕円 308">
          <a:extLst>
            <a:ext uri="{FF2B5EF4-FFF2-40B4-BE49-F238E27FC236}">
              <a16:creationId xmlns:a16="http://schemas.microsoft.com/office/drawing/2014/main" id="{984C1BBA-769B-4948-A49A-FD488BDAD1BF}"/>
            </a:ext>
          </a:extLst>
        </xdr:cNvPr>
        <xdr:cNvSpPr/>
      </xdr:nvSpPr>
      <xdr:spPr>
        <a:xfrm>
          <a:off x="1968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33201</xdr:rowOff>
    </xdr:from>
    <xdr:to>
      <xdr:col>15</xdr:col>
      <xdr:colOff>50800</xdr:colOff>
      <xdr:row>84</xdr:row>
      <xdr:rowOff>67492</xdr:rowOff>
    </xdr:to>
    <xdr:cxnSp macro="">
      <xdr:nvCxnSpPr>
        <xdr:cNvPr id="310" name="直線コネクタ 309">
          <a:extLst>
            <a:ext uri="{FF2B5EF4-FFF2-40B4-BE49-F238E27FC236}">
              <a16:creationId xmlns:a16="http://schemas.microsoft.com/office/drawing/2014/main" id="{6CCB2B1C-1146-4CB2-8991-3295EB0635D7}"/>
            </a:ext>
          </a:extLst>
        </xdr:cNvPr>
        <xdr:cNvCxnSpPr/>
      </xdr:nvCxnSpPr>
      <xdr:spPr>
        <a:xfrm>
          <a:off x="2019300" y="144350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121194</xdr:rowOff>
    </xdr:from>
    <xdr:to>
      <xdr:col>6</xdr:col>
      <xdr:colOff>38100</xdr:colOff>
      <xdr:row>84</xdr:row>
      <xdr:rowOff>51344</xdr:rowOff>
    </xdr:to>
    <xdr:sp macro="" textlink="">
      <xdr:nvSpPr>
        <xdr:cNvPr id="311" name="楕円 310">
          <a:extLst>
            <a:ext uri="{FF2B5EF4-FFF2-40B4-BE49-F238E27FC236}">
              <a16:creationId xmlns:a16="http://schemas.microsoft.com/office/drawing/2014/main" id="{E3B9EC40-DA4D-461B-BF11-598DFD93FEEA}"/>
            </a:ext>
          </a:extLst>
        </xdr:cNvPr>
        <xdr:cNvSpPr/>
      </xdr:nvSpPr>
      <xdr:spPr>
        <a:xfrm>
          <a:off x="1079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544</xdr:rowOff>
    </xdr:from>
    <xdr:to>
      <xdr:col>10</xdr:col>
      <xdr:colOff>114300</xdr:colOff>
      <xdr:row>84</xdr:row>
      <xdr:rowOff>33201</xdr:rowOff>
    </xdr:to>
    <xdr:cxnSp macro="">
      <xdr:nvCxnSpPr>
        <xdr:cNvPr id="312" name="直線コネクタ 311">
          <a:extLst>
            <a:ext uri="{FF2B5EF4-FFF2-40B4-BE49-F238E27FC236}">
              <a16:creationId xmlns:a16="http://schemas.microsoft.com/office/drawing/2014/main" id="{57A9A549-48F7-4718-BEF7-FF2A7BFEBEC1}"/>
            </a:ext>
          </a:extLst>
        </xdr:cNvPr>
        <xdr:cNvCxnSpPr/>
      </xdr:nvCxnSpPr>
      <xdr:spPr>
        <a:xfrm>
          <a:off x="1130300" y="144023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7113F2C8-BD63-4B86-8299-7A8FF8D320F0}"/>
            </a:ext>
          </a:extLst>
        </xdr:cNvPr>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C4D17AE4-052C-44C3-97F1-E08E8C5756AC}"/>
            </a:ext>
          </a:extLst>
        </xdr:cNvPr>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17247541-043D-4116-AB25-A57EC35439F5}"/>
            </a:ext>
          </a:extLst>
        </xdr:cNvPr>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6265A06B-564A-47FF-9CBD-0C51944F9334}"/>
            </a:ext>
          </a:extLst>
        </xdr:cNvPr>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142076</xdr:rowOff>
    </xdr:from>
    <xdr:ext cx="405111" cy="259045"/>
    <xdr:sp macro="" textlink="">
      <xdr:nvSpPr>
        <xdr:cNvPr id="317" name="n_1mainValue【福祉施設】&#10;有形固定資産減価償却率">
          <a:extLst>
            <a:ext uri="{FF2B5EF4-FFF2-40B4-BE49-F238E27FC236}">
              <a16:creationId xmlns:a16="http://schemas.microsoft.com/office/drawing/2014/main" id="{7C4AF492-A2EB-4FDE-B95B-2DC75E2922C6}"/>
            </a:ext>
          </a:extLst>
        </xdr:cNvPr>
        <xdr:cNvSpPr txBox="1"/>
      </xdr:nvSpPr>
      <xdr:spPr>
        <a:xfrm>
          <a:off x="35820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109419</xdr:rowOff>
    </xdr:from>
    <xdr:ext cx="405111" cy="259045"/>
    <xdr:sp macro="" textlink="">
      <xdr:nvSpPr>
        <xdr:cNvPr id="318" name="n_2mainValue【福祉施設】&#10;有形固定資産減価償却率">
          <a:extLst>
            <a:ext uri="{FF2B5EF4-FFF2-40B4-BE49-F238E27FC236}">
              <a16:creationId xmlns:a16="http://schemas.microsoft.com/office/drawing/2014/main" id="{C8415538-1025-4045-80A6-3862D0C6FDD8}"/>
            </a:ext>
          </a:extLst>
        </xdr:cNvPr>
        <xdr:cNvSpPr txBox="1"/>
      </xdr:nvSpPr>
      <xdr:spPr>
        <a:xfrm>
          <a:off x="2705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75128</xdr:rowOff>
    </xdr:from>
    <xdr:ext cx="405111" cy="259045"/>
    <xdr:sp macro="" textlink="">
      <xdr:nvSpPr>
        <xdr:cNvPr id="319" name="n_3mainValue【福祉施設】&#10;有形固定資産減価償却率">
          <a:extLst>
            <a:ext uri="{FF2B5EF4-FFF2-40B4-BE49-F238E27FC236}">
              <a16:creationId xmlns:a16="http://schemas.microsoft.com/office/drawing/2014/main" id="{4A84BCBB-0539-4FDF-936B-CB32D86C1C66}"/>
            </a:ext>
          </a:extLst>
        </xdr:cNvPr>
        <xdr:cNvSpPr txBox="1"/>
      </xdr:nvSpPr>
      <xdr:spPr>
        <a:xfrm>
          <a:off x="1816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42471</xdr:rowOff>
    </xdr:from>
    <xdr:ext cx="405111" cy="259045"/>
    <xdr:sp macro="" textlink="">
      <xdr:nvSpPr>
        <xdr:cNvPr id="320" name="n_4mainValue【福祉施設】&#10;有形固定資産減価償却率">
          <a:extLst>
            <a:ext uri="{FF2B5EF4-FFF2-40B4-BE49-F238E27FC236}">
              <a16:creationId xmlns:a16="http://schemas.microsoft.com/office/drawing/2014/main" id="{E10703C7-7AC5-4E4F-ACEF-E63B9663A987}"/>
            </a:ext>
          </a:extLst>
        </xdr:cNvPr>
        <xdr:cNvSpPr txBox="1"/>
      </xdr:nvSpPr>
      <xdr:spPr>
        <a:xfrm>
          <a:off x="927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60D5613-65E7-4422-B0E8-0964A8A4A36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2C7F930-F359-47B5-A20D-54FB3B81A3C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637EBF2-9556-4FC8-A75D-4B7369DDBF2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81D8EE8-034C-40EB-B440-846797C0B8C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F1A5357-507C-45E1-8DC7-0D80D062442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A9ABD7EF-59F9-488B-863D-23420D2BC5A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81C7649-659A-4448-9F15-D0563CF16CB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8E19E36-76A0-42DC-9956-3A83F494FC2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A5D62F10-345C-453C-96D9-16134864D62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F152A78-33D2-4091-84A2-FF1279F4621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94B444AB-60A7-482A-9AD8-CB70A15A854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2EFF45E7-4C1F-4951-A94D-24F0E553AC89}"/>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3CEBF6EB-AAE9-455C-BDE4-8B258D3E29D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F71C2C05-D751-4721-9785-B79C82CD9FE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F6333303-5087-404E-98C5-C1F9E1093C67}"/>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72059A45-2338-45C7-B460-E3EF616D4DB8}"/>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ACDFD5BE-4B35-4526-9203-94C28D95A23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C8093E27-9C6A-45CF-B990-19F4C4572DE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D771C234-A0BE-492D-9792-C2FD0D48499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911C7A3F-CC5B-4DCD-9BFE-E2C60CC406CD}"/>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681E2014-3FC9-4582-AC55-CA31B13B1893}"/>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774CEC85-3DB3-43B3-B6D5-872106BDA096}"/>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6B5EAECF-CCD2-4A31-8D47-7EA9BDEF2BB7}"/>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2FC4C718-D109-4E65-B08D-0674F787C5CE}"/>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0832856D-574A-4179-8A6C-77F6CB5D099B}"/>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7D378FDC-E87A-4D8B-801F-1D6E0CCC9B05}"/>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ECF9718B-D850-44C1-804C-DC273199596E}"/>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E98BADAF-FF3D-40C7-9A0E-289B51042F37}"/>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9CB0A3B7-68DB-4F54-B61C-FE9D812D6EFE}"/>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F43622DE-9137-4D77-846A-7359225056EB}"/>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2630CDB-00F7-4EBA-911E-15FC73E8C2A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E58E1FD-7F95-4C8F-8B9E-39A21EA5D5C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8508F6A-FBB2-43B2-9AE8-41502243C72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5AE01BB-F210-4162-9B05-ED51D2B5B54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009C365-0BD9-4EA1-A652-5B3D357CA0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6" name="楕円 355">
          <a:extLst>
            <a:ext uri="{FF2B5EF4-FFF2-40B4-BE49-F238E27FC236}">
              <a16:creationId xmlns:a16="http://schemas.microsoft.com/office/drawing/2014/main" id="{2F8C82F9-33AF-4CE2-92F7-C2E08AD9A568}"/>
            </a:ext>
          </a:extLst>
        </xdr:cNvPr>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57" name="【福祉施設】&#10;一人当たり面積該当値テキスト">
          <a:extLst>
            <a:ext uri="{FF2B5EF4-FFF2-40B4-BE49-F238E27FC236}">
              <a16:creationId xmlns:a16="http://schemas.microsoft.com/office/drawing/2014/main" id="{75D5C3D8-6B41-4BB3-944A-9FEAF33820B2}"/>
            </a:ext>
          </a:extLst>
        </xdr:cNvPr>
        <xdr:cNvSpPr txBox="1"/>
      </xdr:nvSpPr>
      <xdr:spPr>
        <a:xfrm>
          <a:off x="10515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27305</xdr:rowOff>
    </xdr:from>
    <xdr:to>
      <xdr:col>50</xdr:col>
      <xdr:colOff>165100</xdr:colOff>
      <xdr:row>84</xdr:row>
      <xdr:rowOff>128905</xdr:rowOff>
    </xdr:to>
    <xdr:sp macro="" textlink="">
      <xdr:nvSpPr>
        <xdr:cNvPr id="358" name="楕円 357">
          <a:extLst>
            <a:ext uri="{FF2B5EF4-FFF2-40B4-BE49-F238E27FC236}">
              <a16:creationId xmlns:a16="http://schemas.microsoft.com/office/drawing/2014/main" id="{4D17DC0C-3148-4F5E-8C10-273621A275DE}"/>
            </a:ext>
          </a:extLst>
        </xdr:cNvPr>
        <xdr:cNvSpPr/>
      </xdr:nvSpPr>
      <xdr:spPr>
        <a:xfrm>
          <a:off x="9588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78105</xdr:rowOff>
    </xdr:to>
    <xdr:cxnSp macro="">
      <xdr:nvCxnSpPr>
        <xdr:cNvPr id="359" name="直線コネクタ 358">
          <a:extLst>
            <a:ext uri="{FF2B5EF4-FFF2-40B4-BE49-F238E27FC236}">
              <a16:creationId xmlns:a16="http://schemas.microsoft.com/office/drawing/2014/main" id="{1C4FFBC0-067B-4545-BE1F-9C4863920C82}"/>
            </a:ext>
          </a:extLst>
        </xdr:cNvPr>
        <xdr:cNvCxnSpPr/>
      </xdr:nvCxnSpPr>
      <xdr:spPr>
        <a:xfrm flipV="1">
          <a:off x="9639300" y="144399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27305</xdr:rowOff>
    </xdr:from>
    <xdr:to>
      <xdr:col>46</xdr:col>
      <xdr:colOff>38100</xdr:colOff>
      <xdr:row>84</xdr:row>
      <xdr:rowOff>128905</xdr:rowOff>
    </xdr:to>
    <xdr:sp macro="" textlink="">
      <xdr:nvSpPr>
        <xdr:cNvPr id="360" name="楕円 359">
          <a:extLst>
            <a:ext uri="{FF2B5EF4-FFF2-40B4-BE49-F238E27FC236}">
              <a16:creationId xmlns:a16="http://schemas.microsoft.com/office/drawing/2014/main" id="{01BC8D39-72DF-4AC2-930A-7D3652D55C52}"/>
            </a:ext>
          </a:extLst>
        </xdr:cNvPr>
        <xdr:cNvSpPr/>
      </xdr:nvSpPr>
      <xdr:spPr>
        <a:xfrm>
          <a:off x="8699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78105</xdr:rowOff>
    </xdr:from>
    <xdr:to>
      <xdr:col>50</xdr:col>
      <xdr:colOff>114300</xdr:colOff>
      <xdr:row>84</xdr:row>
      <xdr:rowOff>78105</xdr:rowOff>
    </xdr:to>
    <xdr:cxnSp macro="">
      <xdr:nvCxnSpPr>
        <xdr:cNvPr id="361" name="直線コネクタ 360">
          <a:extLst>
            <a:ext uri="{FF2B5EF4-FFF2-40B4-BE49-F238E27FC236}">
              <a16:creationId xmlns:a16="http://schemas.microsoft.com/office/drawing/2014/main" id="{ECC6DAD1-AF95-4E72-9C8B-89869B5F15FA}"/>
            </a:ext>
          </a:extLst>
        </xdr:cNvPr>
        <xdr:cNvCxnSpPr/>
      </xdr:nvCxnSpPr>
      <xdr:spPr>
        <a:xfrm>
          <a:off x="8750300" y="1447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62" name="楕円 361">
          <a:extLst>
            <a:ext uri="{FF2B5EF4-FFF2-40B4-BE49-F238E27FC236}">
              <a16:creationId xmlns:a16="http://schemas.microsoft.com/office/drawing/2014/main" id="{F939D2A1-232B-4CE5-9AA2-F8239D6DDC8A}"/>
            </a:ext>
          </a:extLst>
        </xdr:cNvPr>
        <xdr:cNvSpPr/>
      </xdr:nvSpPr>
      <xdr:spPr>
        <a:xfrm>
          <a:off x="781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78105</xdr:rowOff>
    </xdr:from>
    <xdr:to>
      <xdr:col>45</xdr:col>
      <xdr:colOff>177800</xdr:colOff>
      <xdr:row>84</xdr:row>
      <xdr:rowOff>83820</xdr:rowOff>
    </xdr:to>
    <xdr:cxnSp macro="">
      <xdr:nvCxnSpPr>
        <xdr:cNvPr id="363" name="直線コネクタ 362">
          <a:extLst>
            <a:ext uri="{FF2B5EF4-FFF2-40B4-BE49-F238E27FC236}">
              <a16:creationId xmlns:a16="http://schemas.microsoft.com/office/drawing/2014/main" id="{86C1CAF0-90F5-427E-83C4-2F20BCCBF5F6}"/>
            </a:ext>
          </a:extLst>
        </xdr:cNvPr>
        <xdr:cNvCxnSpPr/>
      </xdr:nvCxnSpPr>
      <xdr:spPr>
        <a:xfrm flipV="1">
          <a:off x="7861300" y="1447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64" name="楕円 363">
          <a:extLst>
            <a:ext uri="{FF2B5EF4-FFF2-40B4-BE49-F238E27FC236}">
              <a16:creationId xmlns:a16="http://schemas.microsoft.com/office/drawing/2014/main" id="{1260D116-C437-417E-8E7A-4D452D9CB352}"/>
            </a:ext>
          </a:extLst>
        </xdr:cNvPr>
        <xdr:cNvSpPr/>
      </xdr:nvSpPr>
      <xdr:spPr>
        <a:xfrm>
          <a:off x="692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83820</xdr:rowOff>
    </xdr:to>
    <xdr:cxnSp macro="">
      <xdr:nvCxnSpPr>
        <xdr:cNvPr id="365" name="直線コネクタ 364">
          <a:extLst>
            <a:ext uri="{FF2B5EF4-FFF2-40B4-BE49-F238E27FC236}">
              <a16:creationId xmlns:a16="http://schemas.microsoft.com/office/drawing/2014/main" id="{174FE16F-2D81-460B-9644-861D76B03D60}"/>
            </a:ext>
          </a:extLst>
        </xdr:cNvPr>
        <xdr:cNvCxnSpPr/>
      </xdr:nvCxnSpPr>
      <xdr:spPr>
        <a:xfrm>
          <a:off x="6972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4E535C28-5839-4AF9-B35A-B12CF48EB6DD}"/>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BFA53E9A-B166-4570-9020-97317E2D875B}"/>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E3946728-2746-492E-9F98-C1F4F56898C7}"/>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B8332F79-1EE9-4827-832B-55F0783E8CE5}"/>
            </a:ext>
          </a:extLst>
        </xdr:cNvPr>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120032</xdr:rowOff>
    </xdr:from>
    <xdr:ext cx="469744" cy="259045"/>
    <xdr:sp macro="" textlink="">
      <xdr:nvSpPr>
        <xdr:cNvPr id="370" name="n_1mainValue【福祉施設】&#10;一人当たり面積">
          <a:extLst>
            <a:ext uri="{FF2B5EF4-FFF2-40B4-BE49-F238E27FC236}">
              <a16:creationId xmlns:a16="http://schemas.microsoft.com/office/drawing/2014/main" id="{42B5CE1D-4A0D-4FA8-B271-B8C4C9AE7713}"/>
            </a:ext>
          </a:extLst>
        </xdr:cNvPr>
        <xdr:cNvSpPr txBox="1"/>
      </xdr:nvSpPr>
      <xdr:spPr>
        <a:xfrm>
          <a:off x="93917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120032</xdr:rowOff>
    </xdr:from>
    <xdr:ext cx="469744" cy="259045"/>
    <xdr:sp macro="" textlink="">
      <xdr:nvSpPr>
        <xdr:cNvPr id="371" name="n_2mainValue【福祉施設】&#10;一人当たり面積">
          <a:extLst>
            <a:ext uri="{FF2B5EF4-FFF2-40B4-BE49-F238E27FC236}">
              <a16:creationId xmlns:a16="http://schemas.microsoft.com/office/drawing/2014/main" id="{D652BF74-9F6D-4009-B347-24CC43CC3D61}"/>
            </a:ext>
          </a:extLst>
        </xdr:cNvPr>
        <xdr:cNvSpPr txBox="1"/>
      </xdr:nvSpPr>
      <xdr:spPr>
        <a:xfrm>
          <a:off x="85154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372" name="n_3mainValue【福祉施設】&#10;一人当たり面積">
          <a:extLst>
            <a:ext uri="{FF2B5EF4-FFF2-40B4-BE49-F238E27FC236}">
              <a16:creationId xmlns:a16="http://schemas.microsoft.com/office/drawing/2014/main" id="{880A3A11-D1EF-4F47-888F-75CF641438B7}"/>
            </a:ext>
          </a:extLst>
        </xdr:cNvPr>
        <xdr:cNvSpPr txBox="1"/>
      </xdr:nvSpPr>
      <xdr:spPr>
        <a:xfrm>
          <a:off x="7626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73" name="n_4mainValue【福祉施設】&#10;一人当たり面積">
          <a:extLst>
            <a:ext uri="{FF2B5EF4-FFF2-40B4-BE49-F238E27FC236}">
              <a16:creationId xmlns:a16="http://schemas.microsoft.com/office/drawing/2014/main" id="{FAC8B53B-3445-4AFC-A14A-A74F8C200169}"/>
            </a:ext>
          </a:extLst>
        </xdr:cNvPr>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1A42FC7B-9D0F-4942-9ACA-87420A2F137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B243460C-DD50-4A06-9431-17FED6F5F2F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24F923BA-01A3-48C1-996D-6AD0494341A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D974CEDE-FD86-46DA-9061-9EC84972BB5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70E3E347-2D69-49F0-A3F0-459AB0D3ED7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72ABDBD2-C691-45DC-95F7-FAA7C6B30EE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593EB0C5-8B65-455D-90C3-15BE84F00CB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71EC4F5-2F0B-447A-B7E9-3F5CBFA810E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7C3C1F94-E547-42AB-99C9-E54F8F05632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25510640-C478-4E15-9279-6BEB0F8B586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27D9B3D2-5F88-4CDA-80A3-432800172B4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E5618215-2212-4705-9ED5-82EC80B6A26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B7585151-BF3D-4B62-A000-336E8671B85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4D25982A-8BF0-4832-BC58-AFFCF9A5C51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A0DABE9C-1872-47FF-AF84-6F8F5D302C7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C07F734B-7621-4443-8C31-B17E3BA2A00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C5706731-D47A-4AC7-BCEC-592E0523B1B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3F87DB33-314A-4115-9132-DEE8C27F44D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D9FAAA68-AD82-4D70-AFBF-B21E41C9566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A90BE8F2-DCC8-4304-9653-7A70C7DF159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43DC97FA-45B5-45CF-A5D3-65CCB2B64BED}"/>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9CACC7D9-99D6-451A-B90C-311C80CFA25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DFE20621-DE9F-4E7F-892B-65018640E30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5975E8DE-8FC4-480E-9069-FC17FEDA7561}"/>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691035AE-0F05-4A2A-8B60-B3CCE5F518D3}"/>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BD607701-D93D-4843-B7CD-0B58D2988F03}"/>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6B828C64-9D3A-4064-9AC0-2F4707107A74}"/>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E2A89E6C-E0C2-43E3-8E58-AAAE3B52D2F3}"/>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B00539C-33E0-4029-B669-B3253C4AF381}"/>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0372501D-EB92-4B2F-B7E2-F58E94BFCD16}"/>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F47946E-325E-4EDC-BB6A-4E077875331F}"/>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E8689AB2-111A-4867-98F4-966C4EE268D6}"/>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7AE35859-806F-40BA-8BFC-AD0E43B8DC11}"/>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3DAF2583-1231-4E73-83CD-8682A1640061}"/>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261D031-3E17-4939-822A-2B87A4763B1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D234C02A-0588-4E5E-B7E9-DF7BFEAEADD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F860EB7-1A9E-4318-9111-1FD7C737511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75B512D-A493-4204-96E7-B6A44D301D5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6789CC5-8EA0-4FA1-9E25-6E8B648991E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86361</xdr:rowOff>
    </xdr:from>
    <xdr:to>
      <xdr:col>24</xdr:col>
      <xdr:colOff>114300</xdr:colOff>
      <xdr:row>105</xdr:row>
      <xdr:rowOff>16511</xdr:rowOff>
    </xdr:to>
    <xdr:sp macro="" textlink="">
      <xdr:nvSpPr>
        <xdr:cNvPr id="413" name="楕円 412">
          <a:extLst>
            <a:ext uri="{FF2B5EF4-FFF2-40B4-BE49-F238E27FC236}">
              <a16:creationId xmlns:a16="http://schemas.microsoft.com/office/drawing/2014/main" id="{895DAE3B-9DE1-42F6-9EBD-0A173AD6658B}"/>
            </a:ext>
          </a:extLst>
        </xdr:cNvPr>
        <xdr:cNvSpPr/>
      </xdr:nvSpPr>
      <xdr:spPr>
        <a:xfrm>
          <a:off x="4584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64788</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499E73E5-2182-4AFD-8C70-32E50E9A37D3}"/>
            </a:ext>
          </a:extLst>
        </xdr:cNvPr>
        <xdr:cNvSpPr txBox="1"/>
      </xdr:nvSpPr>
      <xdr:spPr>
        <a:xfrm>
          <a:off x="4673600"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54611</xdr:rowOff>
    </xdr:from>
    <xdr:to>
      <xdr:col>20</xdr:col>
      <xdr:colOff>38100</xdr:colOff>
      <xdr:row>104</xdr:row>
      <xdr:rowOff>156211</xdr:rowOff>
    </xdr:to>
    <xdr:sp macro="" textlink="">
      <xdr:nvSpPr>
        <xdr:cNvPr id="415" name="楕円 414">
          <a:extLst>
            <a:ext uri="{FF2B5EF4-FFF2-40B4-BE49-F238E27FC236}">
              <a16:creationId xmlns:a16="http://schemas.microsoft.com/office/drawing/2014/main" id="{DE0A3149-05AA-42E7-9602-797B4842F3FE}"/>
            </a:ext>
          </a:extLst>
        </xdr:cNvPr>
        <xdr:cNvSpPr/>
      </xdr:nvSpPr>
      <xdr:spPr>
        <a:xfrm>
          <a:off x="3746500" y="178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105411</xdr:rowOff>
    </xdr:from>
    <xdr:to>
      <xdr:col>24</xdr:col>
      <xdr:colOff>63500</xdr:colOff>
      <xdr:row>104</xdr:row>
      <xdr:rowOff>137161</xdr:rowOff>
    </xdr:to>
    <xdr:cxnSp macro="">
      <xdr:nvCxnSpPr>
        <xdr:cNvPr id="416" name="直線コネクタ 415">
          <a:extLst>
            <a:ext uri="{FF2B5EF4-FFF2-40B4-BE49-F238E27FC236}">
              <a16:creationId xmlns:a16="http://schemas.microsoft.com/office/drawing/2014/main" id="{75EA3B35-E9FA-4B96-92D6-323D1EB71510}"/>
            </a:ext>
          </a:extLst>
        </xdr:cNvPr>
        <xdr:cNvCxnSpPr/>
      </xdr:nvCxnSpPr>
      <xdr:spPr>
        <a:xfrm>
          <a:off x="3797300" y="17936211"/>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33020</xdr:rowOff>
    </xdr:from>
    <xdr:to>
      <xdr:col>15</xdr:col>
      <xdr:colOff>101600</xdr:colOff>
      <xdr:row>104</xdr:row>
      <xdr:rowOff>134620</xdr:rowOff>
    </xdr:to>
    <xdr:sp macro="" textlink="">
      <xdr:nvSpPr>
        <xdr:cNvPr id="417" name="楕円 416">
          <a:extLst>
            <a:ext uri="{FF2B5EF4-FFF2-40B4-BE49-F238E27FC236}">
              <a16:creationId xmlns:a16="http://schemas.microsoft.com/office/drawing/2014/main" id="{D40E97CA-D853-436A-A778-871F3D1D7C2A}"/>
            </a:ext>
          </a:extLst>
        </xdr:cNvPr>
        <xdr:cNvSpPr/>
      </xdr:nvSpPr>
      <xdr:spPr>
        <a:xfrm>
          <a:off x="2857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83820</xdr:rowOff>
    </xdr:from>
    <xdr:to>
      <xdr:col>19</xdr:col>
      <xdr:colOff>177800</xdr:colOff>
      <xdr:row>104</xdr:row>
      <xdr:rowOff>105411</xdr:rowOff>
    </xdr:to>
    <xdr:cxnSp macro="">
      <xdr:nvCxnSpPr>
        <xdr:cNvPr id="418" name="直線コネクタ 417">
          <a:extLst>
            <a:ext uri="{FF2B5EF4-FFF2-40B4-BE49-F238E27FC236}">
              <a16:creationId xmlns:a16="http://schemas.microsoft.com/office/drawing/2014/main" id="{4DF18613-C6B1-4DA4-BDA9-0D6C15A7A972}"/>
            </a:ext>
          </a:extLst>
        </xdr:cNvPr>
        <xdr:cNvCxnSpPr/>
      </xdr:nvCxnSpPr>
      <xdr:spPr>
        <a:xfrm>
          <a:off x="2908300" y="179146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166370</xdr:rowOff>
    </xdr:from>
    <xdr:to>
      <xdr:col>10</xdr:col>
      <xdr:colOff>165100</xdr:colOff>
      <xdr:row>104</xdr:row>
      <xdr:rowOff>96520</xdr:rowOff>
    </xdr:to>
    <xdr:sp macro="" textlink="">
      <xdr:nvSpPr>
        <xdr:cNvPr id="419" name="楕円 418">
          <a:extLst>
            <a:ext uri="{FF2B5EF4-FFF2-40B4-BE49-F238E27FC236}">
              <a16:creationId xmlns:a16="http://schemas.microsoft.com/office/drawing/2014/main" id="{68A6EC65-2C9A-4E90-B1B0-F0FF49707025}"/>
            </a:ext>
          </a:extLst>
        </xdr:cNvPr>
        <xdr:cNvSpPr/>
      </xdr:nvSpPr>
      <xdr:spPr>
        <a:xfrm>
          <a:off x="1968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45720</xdr:rowOff>
    </xdr:from>
    <xdr:to>
      <xdr:col>15</xdr:col>
      <xdr:colOff>50800</xdr:colOff>
      <xdr:row>104</xdr:row>
      <xdr:rowOff>83820</xdr:rowOff>
    </xdr:to>
    <xdr:cxnSp macro="">
      <xdr:nvCxnSpPr>
        <xdr:cNvPr id="420" name="直線コネクタ 419">
          <a:extLst>
            <a:ext uri="{FF2B5EF4-FFF2-40B4-BE49-F238E27FC236}">
              <a16:creationId xmlns:a16="http://schemas.microsoft.com/office/drawing/2014/main" id="{39595A2F-705F-4A0C-B0E8-438A98256235}"/>
            </a:ext>
          </a:extLst>
        </xdr:cNvPr>
        <xdr:cNvCxnSpPr/>
      </xdr:nvCxnSpPr>
      <xdr:spPr>
        <a:xfrm>
          <a:off x="2019300" y="17876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15239</xdr:rowOff>
    </xdr:from>
    <xdr:to>
      <xdr:col>6</xdr:col>
      <xdr:colOff>38100</xdr:colOff>
      <xdr:row>104</xdr:row>
      <xdr:rowOff>116839</xdr:rowOff>
    </xdr:to>
    <xdr:sp macro="" textlink="">
      <xdr:nvSpPr>
        <xdr:cNvPr id="421" name="楕円 420">
          <a:extLst>
            <a:ext uri="{FF2B5EF4-FFF2-40B4-BE49-F238E27FC236}">
              <a16:creationId xmlns:a16="http://schemas.microsoft.com/office/drawing/2014/main" id="{01964D5A-67DA-4EB7-8E93-A945CCF4814D}"/>
            </a:ext>
          </a:extLst>
        </xdr:cNvPr>
        <xdr:cNvSpPr/>
      </xdr:nvSpPr>
      <xdr:spPr>
        <a:xfrm>
          <a:off x="1079500" y="178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45720</xdr:rowOff>
    </xdr:from>
    <xdr:to>
      <xdr:col>10</xdr:col>
      <xdr:colOff>114300</xdr:colOff>
      <xdr:row>104</xdr:row>
      <xdr:rowOff>66039</xdr:rowOff>
    </xdr:to>
    <xdr:cxnSp macro="">
      <xdr:nvCxnSpPr>
        <xdr:cNvPr id="422" name="直線コネクタ 421">
          <a:extLst>
            <a:ext uri="{FF2B5EF4-FFF2-40B4-BE49-F238E27FC236}">
              <a16:creationId xmlns:a16="http://schemas.microsoft.com/office/drawing/2014/main" id="{58144FD3-D4E7-4C97-9B85-359FE8D0EFF7}"/>
            </a:ext>
          </a:extLst>
        </xdr:cNvPr>
        <xdr:cNvCxnSpPr/>
      </xdr:nvCxnSpPr>
      <xdr:spPr>
        <a:xfrm flipV="1">
          <a:off x="1130300" y="17876520"/>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BB3AFEB3-8801-4266-8040-CF572B68E828}"/>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28532D43-3BE8-445F-BD06-A9E97DA10B3D}"/>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a:extLst>
            <a:ext uri="{FF2B5EF4-FFF2-40B4-BE49-F238E27FC236}">
              <a16:creationId xmlns:a16="http://schemas.microsoft.com/office/drawing/2014/main" id="{9FABA53C-DE76-4F78-B18E-5599EA914202}"/>
            </a:ext>
          </a:extLst>
        </xdr:cNvPr>
        <xdr:cNvSpPr txBox="1"/>
      </xdr:nvSpPr>
      <xdr:spPr>
        <a:xfrm>
          <a:off x="1816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230C0092-3441-45B2-88FC-28872A132D3D}"/>
            </a:ext>
          </a:extLst>
        </xdr:cNvPr>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147338</xdr:rowOff>
    </xdr:from>
    <xdr:ext cx="405111" cy="259045"/>
    <xdr:sp macro="" textlink="">
      <xdr:nvSpPr>
        <xdr:cNvPr id="427" name="n_1mainValue【市民会館】&#10;有形固定資産減価償却率">
          <a:extLst>
            <a:ext uri="{FF2B5EF4-FFF2-40B4-BE49-F238E27FC236}">
              <a16:creationId xmlns:a16="http://schemas.microsoft.com/office/drawing/2014/main" id="{E1EFCD3B-08B2-4057-98CB-1CBE0FCCEBD1}"/>
            </a:ext>
          </a:extLst>
        </xdr:cNvPr>
        <xdr:cNvSpPr txBox="1"/>
      </xdr:nvSpPr>
      <xdr:spPr>
        <a:xfrm>
          <a:off x="3582044" y="179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125747</xdr:rowOff>
    </xdr:from>
    <xdr:ext cx="405111" cy="259045"/>
    <xdr:sp macro="" textlink="">
      <xdr:nvSpPr>
        <xdr:cNvPr id="428" name="n_2mainValue【市民会館】&#10;有形固定資産減価償却率">
          <a:extLst>
            <a:ext uri="{FF2B5EF4-FFF2-40B4-BE49-F238E27FC236}">
              <a16:creationId xmlns:a16="http://schemas.microsoft.com/office/drawing/2014/main" id="{82B491FA-F496-4DC5-8405-41DA1EF54419}"/>
            </a:ext>
          </a:extLst>
        </xdr:cNvPr>
        <xdr:cNvSpPr txBox="1"/>
      </xdr:nvSpPr>
      <xdr:spPr>
        <a:xfrm>
          <a:off x="2705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113047</xdr:rowOff>
    </xdr:from>
    <xdr:ext cx="405111" cy="259045"/>
    <xdr:sp macro="" textlink="">
      <xdr:nvSpPr>
        <xdr:cNvPr id="429" name="n_3mainValue【市民会館】&#10;有形固定資産減価償却率">
          <a:extLst>
            <a:ext uri="{FF2B5EF4-FFF2-40B4-BE49-F238E27FC236}">
              <a16:creationId xmlns:a16="http://schemas.microsoft.com/office/drawing/2014/main" id="{32D85AD7-4891-4813-B973-ECC3DA3A0959}"/>
            </a:ext>
          </a:extLst>
        </xdr:cNvPr>
        <xdr:cNvSpPr txBox="1"/>
      </xdr:nvSpPr>
      <xdr:spPr>
        <a:xfrm>
          <a:off x="1816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107966</xdr:rowOff>
    </xdr:from>
    <xdr:ext cx="405111" cy="259045"/>
    <xdr:sp macro="" textlink="">
      <xdr:nvSpPr>
        <xdr:cNvPr id="430" name="n_4mainValue【市民会館】&#10;有形固定資産減価償却率">
          <a:extLst>
            <a:ext uri="{FF2B5EF4-FFF2-40B4-BE49-F238E27FC236}">
              <a16:creationId xmlns:a16="http://schemas.microsoft.com/office/drawing/2014/main" id="{5131EDBD-7D34-456E-8C4F-A66B4DC04637}"/>
            </a:ext>
          </a:extLst>
        </xdr:cNvPr>
        <xdr:cNvSpPr txBox="1"/>
      </xdr:nvSpPr>
      <xdr:spPr>
        <a:xfrm>
          <a:off x="927744" y="1793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9AAF18B5-D4D5-451F-8A32-E321FD54D4E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8241FA39-5C8D-4467-9558-F90721113C4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FE88402B-420F-4A1D-82E7-54CFDDD7980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1C93CA5E-DD9B-4045-987C-1EFA005CAA3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F99B78A4-565D-48F9-A93B-A3BB99BD3FB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72DFECF1-437F-465D-ABEE-9C60FD80ACB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FCDD06AB-1C89-47C8-8601-A2B567707CB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8D9A693D-28B4-4669-9813-ABED446257E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34377977-DD09-497D-9C57-10FE61811D4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3941C6EB-5D83-435B-B967-A70BF8AC50A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DA78042E-8BD1-4FFA-B0CB-B30400659E7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EB9BCECB-FD68-419A-9BBE-CF1DDE02DAE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A885FD80-63F0-40C6-8C79-83E74A20185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19F45331-FAA4-4435-941B-9EEAE5568335}"/>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49EB8146-FB7B-4DA5-9EF7-55D925FECEE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337A5472-44D4-4A60-978E-AD5AEC8C66A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926B0782-1B5B-4904-80F8-72B5A0A2B2E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0E17A761-D64D-4A31-9FC9-186C7BA0581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FD3D3485-ACEC-4BF2-9116-BD2FAFF1812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10F643E3-61A9-4F2F-A9A5-05A71A37A26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D8B6CEE6-71AB-437C-99F8-405ACD27707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0C65A5EC-7AB9-4F11-8CCB-1F9BF5C0C41C}"/>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95E76F0B-2EEE-4267-B798-E3FC107E5C14}"/>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38500A9A-DA25-4B44-8D19-23C388CF0B51}"/>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9B32E03A-A161-448F-88E9-653EF3B7EA18}"/>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B42C324E-29DD-4CF7-A3D2-4D286913E6DD}"/>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379759B6-2D0A-4526-A964-EC13C129A72F}"/>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67F0BDD3-9672-4C0E-8CBA-B8782E769207}"/>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8045314C-1DBD-471E-BB1F-8FD6D3F095E9}"/>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B5BA22FD-8CC4-4A40-A37E-41A2ABB38C49}"/>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AC4AF6A4-2C8F-4C38-8FB6-709AC581409F}"/>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D5B31802-929B-4AC5-9AC2-7CA484732751}"/>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E42CCB77-4603-4020-92D4-FB991ADE4CC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448701D8-5C9C-49B7-8B90-273E322E0AB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569990E-3617-4DCB-90CF-6ECFC105DED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8511B6E-ED91-48D7-BD6B-D164546E408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5835B740-7C5E-4EE4-A070-D3A3545B448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25400</xdr:rowOff>
    </xdr:from>
    <xdr:to>
      <xdr:col>55</xdr:col>
      <xdr:colOff>50800</xdr:colOff>
      <xdr:row>107</xdr:row>
      <xdr:rowOff>127000</xdr:rowOff>
    </xdr:to>
    <xdr:sp macro="" textlink="">
      <xdr:nvSpPr>
        <xdr:cNvPr id="468" name="楕円 467">
          <a:extLst>
            <a:ext uri="{FF2B5EF4-FFF2-40B4-BE49-F238E27FC236}">
              <a16:creationId xmlns:a16="http://schemas.microsoft.com/office/drawing/2014/main" id="{E516EA89-A4AE-437A-9AEF-47C5613804F7}"/>
            </a:ext>
          </a:extLst>
        </xdr:cNvPr>
        <xdr:cNvSpPr/>
      </xdr:nvSpPr>
      <xdr:spPr>
        <a:xfrm>
          <a:off x="10426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3827</xdr:rowOff>
    </xdr:from>
    <xdr:ext cx="469744" cy="259045"/>
    <xdr:sp macro="" textlink="">
      <xdr:nvSpPr>
        <xdr:cNvPr id="469" name="【市民会館】&#10;一人当たり面積該当値テキスト">
          <a:extLst>
            <a:ext uri="{FF2B5EF4-FFF2-40B4-BE49-F238E27FC236}">
              <a16:creationId xmlns:a16="http://schemas.microsoft.com/office/drawing/2014/main" id="{95ACAB90-F14E-4A28-A98A-63F30F67CC7A}"/>
            </a:ext>
          </a:extLst>
        </xdr:cNvPr>
        <xdr:cNvSpPr txBox="1"/>
      </xdr:nvSpPr>
      <xdr:spPr>
        <a:xfrm>
          <a:off x="10515600"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25400</xdr:rowOff>
    </xdr:from>
    <xdr:to>
      <xdr:col>50</xdr:col>
      <xdr:colOff>165100</xdr:colOff>
      <xdr:row>107</xdr:row>
      <xdr:rowOff>127000</xdr:rowOff>
    </xdr:to>
    <xdr:sp macro="" textlink="">
      <xdr:nvSpPr>
        <xdr:cNvPr id="470" name="楕円 469">
          <a:extLst>
            <a:ext uri="{FF2B5EF4-FFF2-40B4-BE49-F238E27FC236}">
              <a16:creationId xmlns:a16="http://schemas.microsoft.com/office/drawing/2014/main" id="{1CDFFF59-0AE5-44AE-9FC8-295CDEDE04AD}"/>
            </a:ext>
          </a:extLst>
        </xdr:cNvPr>
        <xdr:cNvSpPr/>
      </xdr:nvSpPr>
      <xdr:spPr>
        <a:xfrm>
          <a:off x="9588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76200</xdr:rowOff>
    </xdr:from>
    <xdr:to>
      <xdr:col>55</xdr:col>
      <xdr:colOff>0</xdr:colOff>
      <xdr:row>107</xdr:row>
      <xdr:rowOff>76200</xdr:rowOff>
    </xdr:to>
    <xdr:cxnSp macro="">
      <xdr:nvCxnSpPr>
        <xdr:cNvPr id="471" name="直線コネクタ 470">
          <a:extLst>
            <a:ext uri="{FF2B5EF4-FFF2-40B4-BE49-F238E27FC236}">
              <a16:creationId xmlns:a16="http://schemas.microsoft.com/office/drawing/2014/main" id="{7E96B1DF-EB24-4619-A08A-8540E737C2DE}"/>
            </a:ext>
          </a:extLst>
        </xdr:cNvPr>
        <xdr:cNvCxnSpPr/>
      </xdr:nvCxnSpPr>
      <xdr:spPr>
        <a:xfrm>
          <a:off x="9639300" y="1842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72" name="楕円 471">
          <a:extLst>
            <a:ext uri="{FF2B5EF4-FFF2-40B4-BE49-F238E27FC236}">
              <a16:creationId xmlns:a16="http://schemas.microsoft.com/office/drawing/2014/main" id="{48B519E6-6AC8-4781-99F6-02491332AE0C}"/>
            </a:ext>
          </a:extLst>
        </xdr:cNvPr>
        <xdr:cNvSpPr/>
      </xdr:nvSpPr>
      <xdr:spPr>
        <a:xfrm>
          <a:off x="8699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76200</xdr:rowOff>
    </xdr:from>
    <xdr:to>
      <xdr:col>50</xdr:col>
      <xdr:colOff>114300</xdr:colOff>
      <xdr:row>107</xdr:row>
      <xdr:rowOff>76200</xdr:rowOff>
    </xdr:to>
    <xdr:cxnSp macro="">
      <xdr:nvCxnSpPr>
        <xdr:cNvPr id="473" name="直線コネクタ 472">
          <a:extLst>
            <a:ext uri="{FF2B5EF4-FFF2-40B4-BE49-F238E27FC236}">
              <a16:creationId xmlns:a16="http://schemas.microsoft.com/office/drawing/2014/main" id="{CE04D527-46D8-4246-8245-FCE2BACCE0E1}"/>
            </a:ext>
          </a:extLst>
        </xdr:cNvPr>
        <xdr:cNvCxnSpPr/>
      </xdr:nvCxnSpPr>
      <xdr:spPr>
        <a:xfrm>
          <a:off x="8750300" y="1842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27687</xdr:rowOff>
    </xdr:from>
    <xdr:to>
      <xdr:col>41</xdr:col>
      <xdr:colOff>101600</xdr:colOff>
      <xdr:row>107</xdr:row>
      <xdr:rowOff>129287</xdr:rowOff>
    </xdr:to>
    <xdr:sp macro="" textlink="">
      <xdr:nvSpPr>
        <xdr:cNvPr id="474" name="楕円 473">
          <a:extLst>
            <a:ext uri="{FF2B5EF4-FFF2-40B4-BE49-F238E27FC236}">
              <a16:creationId xmlns:a16="http://schemas.microsoft.com/office/drawing/2014/main" id="{A8E5E17C-8DA6-4E7E-BC0A-AF4E42633B58}"/>
            </a:ext>
          </a:extLst>
        </xdr:cNvPr>
        <xdr:cNvSpPr/>
      </xdr:nvSpPr>
      <xdr:spPr>
        <a:xfrm>
          <a:off x="7810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76200</xdr:rowOff>
    </xdr:from>
    <xdr:to>
      <xdr:col>45</xdr:col>
      <xdr:colOff>177800</xdr:colOff>
      <xdr:row>107</xdr:row>
      <xdr:rowOff>78487</xdr:rowOff>
    </xdr:to>
    <xdr:cxnSp macro="">
      <xdr:nvCxnSpPr>
        <xdr:cNvPr id="475" name="直線コネクタ 474">
          <a:extLst>
            <a:ext uri="{FF2B5EF4-FFF2-40B4-BE49-F238E27FC236}">
              <a16:creationId xmlns:a16="http://schemas.microsoft.com/office/drawing/2014/main" id="{749EA995-E05C-4A70-9FBE-5B950E6DEFAA}"/>
            </a:ext>
          </a:extLst>
        </xdr:cNvPr>
        <xdr:cNvCxnSpPr/>
      </xdr:nvCxnSpPr>
      <xdr:spPr>
        <a:xfrm flipV="1">
          <a:off x="7861300" y="184213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27687</xdr:rowOff>
    </xdr:from>
    <xdr:to>
      <xdr:col>36</xdr:col>
      <xdr:colOff>165100</xdr:colOff>
      <xdr:row>107</xdr:row>
      <xdr:rowOff>129287</xdr:rowOff>
    </xdr:to>
    <xdr:sp macro="" textlink="">
      <xdr:nvSpPr>
        <xdr:cNvPr id="476" name="楕円 475">
          <a:extLst>
            <a:ext uri="{FF2B5EF4-FFF2-40B4-BE49-F238E27FC236}">
              <a16:creationId xmlns:a16="http://schemas.microsoft.com/office/drawing/2014/main" id="{3856D99F-0AA4-4CD4-8DB3-AC8DAAF9862B}"/>
            </a:ext>
          </a:extLst>
        </xdr:cNvPr>
        <xdr:cNvSpPr/>
      </xdr:nvSpPr>
      <xdr:spPr>
        <a:xfrm>
          <a:off x="6921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78487</xdr:rowOff>
    </xdr:from>
    <xdr:to>
      <xdr:col>41</xdr:col>
      <xdr:colOff>50800</xdr:colOff>
      <xdr:row>107</xdr:row>
      <xdr:rowOff>78487</xdr:rowOff>
    </xdr:to>
    <xdr:cxnSp macro="">
      <xdr:nvCxnSpPr>
        <xdr:cNvPr id="477" name="直線コネクタ 476">
          <a:extLst>
            <a:ext uri="{FF2B5EF4-FFF2-40B4-BE49-F238E27FC236}">
              <a16:creationId xmlns:a16="http://schemas.microsoft.com/office/drawing/2014/main" id="{B163C0D6-AD56-4C2B-8042-4EC8819AAF05}"/>
            </a:ext>
          </a:extLst>
        </xdr:cNvPr>
        <xdr:cNvCxnSpPr/>
      </xdr:nvCxnSpPr>
      <xdr:spPr>
        <a:xfrm>
          <a:off x="6972300" y="1842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462F28A2-5059-4D45-9323-082E3720011C}"/>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0F171848-778A-4E41-AEB6-B0E2987630BB}"/>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693565DE-2428-404A-8F9A-374C94F78B09}"/>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A56555EC-1DFE-4EA2-9B83-AF1BEAD240D3}"/>
            </a:ext>
          </a:extLst>
        </xdr:cNvPr>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118127</xdr:rowOff>
    </xdr:from>
    <xdr:ext cx="469744" cy="259045"/>
    <xdr:sp macro="" textlink="">
      <xdr:nvSpPr>
        <xdr:cNvPr id="482" name="n_1mainValue【市民会館】&#10;一人当たり面積">
          <a:extLst>
            <a:ext uri="{FF2B5EF4-FFF2-40B4-BE49-F238E27FC236}">
              <a16:creationId xmlns:a16="http://schemas.microsoft.com/office/drawing/2014/main" id="{FD135F35-D9D6-497C-B609-E669122F562E}"/>
            </a:ext>
          </a:extLst>
        </xdr:cNvPr>
        <xdr:cNvSpPr txBox="1"/>
      </xdr:nvSpPr>
      <xdr:spPr>
        <a:xfrm>
          <a:off x="9391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118127</xdr:rowOff>
    </xdr:from>
    <xdr:ext cx="469744" cy="259045"/>
    <xdr:sp macro="" textlink="">
      <xdr:nvSpPr>
        <xdr:cNvPr id="483" name="n_2mainValue【市民会館】&#10;一人当たり面積">
          <a:extLst>
            <a:ext uri="{FF2B5EF4-FFF2-40B4-BE49-F238E27FC236}">
              <a16:creationId xmlns:a16="http://schemas.microsoft.com/office/drawing/2014/main" id="{99D2333D-F2E8-4DBC-A84B-D922333F03C2}"/>
            </a:ext>
          </a:extLst>
        </xdr:cNvPr>
        <xdr:cNvSpPr txBox="1"/>
      </xdr:nvSpPr>
      <xdr:spPr>
        <a:xfrm>
          <a:off x="8515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120414</xdr:rowOff>
    </xdr:from>
    <xdr:ext cx="469744" cy="259045"/>
    <xdr:sp macro="" textlink="">
      <xdr:nvSpPr>
        <xdr:cNvPr id="484" name="n_3mainValue【市民会館】&#10;一人当たり面積">
          <a:extLst>
            <a:ext uri="{FF2B5EF4-FFF2-40B4-BE49-F238E27FC236}">
              <a16:creationId xmlns:a16="http://schemas.microsoft.com/office/drawing/2014/main" id="{B721A539-18B7-4AF6-8586-9DFC06E3F82D}"/>
            </a:ext>
          </a:extLst>
        </xdr:cNvPr>
        <xdr:cNvSpPr txBox="1"/>
      </xdr:nvSpPr>
      <xdr:spPr>
        <a:xfrm>
          <a:off x="7626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120414</xdr:rowOff>
    </xdr:from>
    <xdr:ext cx="469744" cy="259045"/>
    <xdr:sp macro="" textlink="">
      <xdr:nvSpPr>
        <xdr:cNvPr id="485" name="n_4mainValue【市民会館】&#10;一人当たり面積">
          <a:extLst>
            <a:ext uri="{FF2B5EF4-FFF2-40B4-BE49-F238E27FC236}">
              <a16:creationId xmlns:a16="http://schemas.microsoft.com/office/drawing/2014/main" id="{80E483F9-DB1E-4613-8B51-743A92187446}"/>
            </a:ext>
          </a:extLst>
        </xdr:cNvPr>
        <xdr:cNvSpPr txBox="1"/>
      </xdr:nvSpPr>
      <xdr:spPr>
        <a:xfrm>
          <a:off x="6737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567D93C0-13F8-4A2D-B0D3-CB86E53906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A604D86E-C40E-43EE-911D-7F8DA84BDED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ECFC72D2-8C95-4C29-BC56-259D368EC14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85A25EC1-6990-44BD-A6BB-FF86E0E53FE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B903A0A3-A20E-4F25-A148-5C294A468D2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E75711BD-EA7B-4DB6-BD54-C2CFC2A891F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F738650A-F335-49A6-A084-1CC500F839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A8874D8E-78F8-49D0-A486-FE1308E67CF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F68F6CDB-DB9E-464A-B1B5-0F5289769E2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4B1197F4-AA02-408D-BCC3-9BB5F72F65F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45A45E8F-AD45-40D9-B53E-39125930B60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65FEF47E-AADC-4091-BED5-A4E54EE3AAA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51C1D673-E942-4161-8BDC-2FCFA465352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4A582868-59B0-408D-B22B-1E1E7E700AA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60372097-6940-46F3-8B20-4FEEC606BA1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F25ECC81-0090-4587-A8C7-F00AFCAADDA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6FAD88F7-F549-45AF-8188-BBB1CA2AF6D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316C9D61-B5FF-495D-9C8F-E0D5F4C3263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02B1C53B-5F19-4C1D-9E32-9D276CDC1C6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DA31D79B-97D9-4983-9466-5F234E96D18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40900A2B-2823-401C-86C1-83859C329EE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7D032393-9453-4520-9E17-65D062170B1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31F847D6-CCEC-4D70-A325-A7A607FC9DA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A13A6B26-20B6-4953-9B44-2038CA8371A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2FE2FBA5-7980-43CC-AABE-28E281DA761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FE588E56-8FD5-4917-B69A-6FEE5EC4131B}"/>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B630BFDC-A498-497D-A13D-E794FAA8C73B}"/>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09804BFF-83E7-4501-A414-1B6CAB7BED44}"/>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F5A9CD9C-EDB8-46D3-9C0B-0670A90403C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5348CA5C-9406-48AB-851E-3AC794BF439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76DE82C2-68EE-4D6E-9EB8-F48C972887A1}"/>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74FF0652-A0B5-42C8-9CAB-83026C4A96B5}"/>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D7B78E41-47D1-4FB2-9315-2B558FA696EA}"/>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54B9F034-B300-4408-8D75-1D452BD4A0FD}"/>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6F1CA3F0-AEAD-43D0-984D-51FB045CB6E1}"/>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5F141F60-AFB2-407E-8CBE-3BCDD9F59254}"/>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96F438BD-7DB9-4EDF-977B-5D0323ABDED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BDD7D6A-3BA8-40AA-90EF-490B424AB30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635ED72-9E8C-4104-B3E7-14CDEE8A5EF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EE74B5E-5F45-446F-88A5-EB8D9EF5DA1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810B91B-FBEC-42EA-A66C-DC4939FA2EE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97246</xdr:rowOff>
    </xdr:from>
    <xdr:to>
      <xdr:col>85</xdr:col>
      <xdr:colOff>177800</xdr:colOff>
      <xdr:row>40</xdr:row>
      <xdr:rowOff>27396</xdr:rowOff>
    </xdr:to>
    <xdr:sp macro="" textlink="">
      <xdr:nvSpPr>
        <xdr:cNvPr id="527" name="楕円 526">
          <a:extLst>
            <a:ext uri="{FF2B5EF4-FFF2-40B4-BE49-F238E27FC236}">
              <a16:creationId xmlns:a16="http://schemas.microsoft.com/office/drawing/2014/main" id="{9BFCDFEB-F8D6-4967-A9A2-4390DA10EC7F}"/>
            </a:ext>
          </a:extLst>
        </xdr:cNvPr>
        <xdr:cNvSpPr/>
      </xdr:nvSpPr>
      <xdr:spPr>
        <a:xfrm>
          <a:off x="162687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75673</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86FCA75C-6746-42A0-B212-225BBF56832F}"/>
            </a:ext>
          </a:extLst>
        </xdr:cNvPr>
        <xdr:cNvSpPr txBox="1"/>
      </xdr:nvSpPr>
      <xdr:spPr>
        <a:xfrm>
          <a:off x="16357600"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56424</xdr:rowOff>
    </xdr:from>
    <xdr:to>
      <xdr:col>81</xdr:col>
      <xdr:colOff>101600</xdr:colOff>
      <xdr:row>39</xdr:row>
      <xdr:rowOff>158024</xdr:rowOff>
    </xdr:to>
    <xdr:sp macro="" textlink="">
      <xdr:nvSpPr>
        <xdr:cNvPr id="529" name="楕円 528">
          <a:extLst>
            <a:ext uri="{FF2B5EF4-FFF2-40B4-BE49-F238E27FC236}">
              <a16:creationId xmlns:a16="http://schemas.microsoft.com/office/drawing/2014/main" id="{EB616FB3-3BFD-49A2-AC9D-209CE49B838B}"/>
            </a:ext>
          </a:extLst>
        </xdr:cNvPr>
        <xdr:cNvSpPr/>
      </xdr:nvSpPr>
      <xdr:spPr>
        <a:xfrm>
          <a:off x="15430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107224</xdr:rowOff>
    </xdr:from>
    <xdr:to>
      <xdr:col>85</xdr:col>
      <xdr:colOff>127000</xdr:colOff>
      <xdr:row>39</xdr:row>
      <xdr:rowOff>148046</xdr:rowOff>
    </xdr:to>
    <xdr:cxnSp macro="">
      <xdr:nvCxnSpPr>
        <xdr:cNvPr id="530" name="直線コネクタ 529">
          <a:extLst>
            <a:ext uri="{FF2B5EF4-FFF2-40B4-BE49-F238E27FC236}">
              <a16:creationId xmlns:a16="http://schemas.microsoft.com/office/drawing/2014/main" id="{8E032F63-AB72-4749-8B3A-01A84820EA84}"/>
            </a:ext>
          </a:extLst>
        </xdr:cNvPr>
        <xdr:cNvCxnSpPr/>
      </xdr:nvCxnSpPr>
      <xdr:spPr>
        <a:xfrm>
          <a:off x="15481300" y="679377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17235</xdr:rowOff>
    </xdr:from>
    <xdr:to>
      <xdr:col>76</xdr:col>
      <xdr:colOff>165100</xdr:colOff>
      <xdr:row>39</xdr:row>
      <xdr:rowOff>118835</xdr:rowOff>
    </xdr:to>
    <xdr:sp macro="" textlink="">
      <xdr:nvSpPr>
        <xdr:cNvPr id="531" name="楕円 530">
          <a:extLst>
            <a:ext uri="{FF2B5EF4-FFF2-40B4-BE49-F238E27FC236}">
              <a16:creationId xmlns:a16="http://schemas.microsoft.com/office/drawing/2014/main" id="{10DA59E9-BB58-460B-A0D5-CD7C4E667CC6}"/>
            </a:ext>
          </a:extLst>
        </xdr:cNvPr>
        <xdr:cNvSpPr/>
      </xdr:nvSpPr>
      <xdr:spPr>
        <a:xfrm>
          <a:off x="14541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68035</xdr:rowOff>
    </xdr:from>
    <xdr:to>
      <xdr:col>81</xdr:col>
      <xdr:colOff>50800</xdr:colOff>
      <xdr:row>39</xdr:row>
      <xdr:rowOff>107224</xdr:rowOff>
    </xdr:to>
    <xdr:cxnSp macro="">
      <xdr:nvCxnSpPr>
        <xdr:cNvPr id="532" name="直線コネクタ 531">
          <a:extLst>
            <a:ext uri="{FF2B5EF4-FFF2-40B4-BE49-F238E27FC236}">
              <a16:creationId xmlns:a16="http://schemas.microsoft.com/office/drawing/2014/main" id="{B39E2CDE-36BB-45A8-8E45-AFA8D9F5C725}"/>
            </a:ext>
          </a:extLst>
        </xdr:cNvPr>
        <xdr:cNvCxnSpPr/>
      </xdr:nvCxnSpPr>
      <xdr:spPr>
        <a:xfrm>
          <a:off x="14592300" y="67545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67854</xdr:rowOff>
    </xdr:from>
    <xdr:to>
      <xdr:col>72</xdr:col>
      <xdr:colOff>38100</xdr:colOff>
      <xdr:row>39</xdr:row>
      <xdr:rowOff>169454</xdr:rowOff>
    </xdr:to>
    <xdr:sp macro="" textlink="">
      <xdr:nvSpPr>
        <xdr:cNvPr id="533" name="楕円 532">
          <a:extLst>
            <a:ext uri="{FF2B5EF4-FFF2-40B4-BE49-F238E27FC236}">
              <a16:creationId xmlns:a16="http://schemas.microsoft.com/office/drawing/2014/main" id="{E2AD8037-67C9-42A3-A00A-A9B4E58FC56F}"/>
            </a:ext>
          </a:extLst>
        </xdr:cNvPr>
        <xdr:cNvSpPr/>
      </xdr:nvSpPr>
      <xdr:spPr>
        <a:xfrm>
          <a:off x="13652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68035</xdr:rowOff>
    </xdr:from>
    <xdr:to>
      <xdr:col>76</xdr:col>
      <xdr:colOff>114300</xdr:colOff>
      <xdr:row>39</xdr:row>
      <xdr:rowOff>118654</xdr:rowOff>
    </xdr:to>
    <xdr:cxnSp macro="">
      <xdr:nvCxnSpPr>
        <xdr:cNvPr id="534" name="直線コネクタ 533">
          <a:extLst>
            <a:ext uri="{FF2B5EF4-FFF2-40B4-BE49-F238E27FC236}">
              <a16:creationId xmlns:a16="http://schemas.microsoft.com/office/drawing/2014/main" id="{AFA536B4-94AE-4CAF-82F9-8EB8E4D258EB}"/>
            </a:ext>
          </a:extLst>
        </xdr:cNvPr>
        <xdr:cNvCxnSpPr/>
      </xdr:nvCxnSpPr>
      <xdr:spPr>
        <a:xfrm flipV="1">
          <a:off x="13703300" y="675458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59690</xdr:rowOff>
    </xdr:from>
    <xdr:to>
      <xdr:col>67</xdr:col>
      <xdr:colOff>101600</xdr:colOff>
      <xdr:row>39</xdr:row>
      <xdr:rowOff>161290</xdr:rowOff>
    </xdr:to>
    <xdr:sp macro="" textlink="">
      <xdr:nvSpPr>
        <xdr:cNvPr id="535" name="楕円 534">
          <a:extLst>
            <a:ext uri="{FF2B5EF4-FFF2-40B4-BE49-F238E27FC236}">
              <a16:creationId xmlns:a16="http://schemas.microsoft.com/office/drawing/2014/main" id="{49E5E414-652D-481D-86E1-E4F97F55CB75}"/>
            </a:ext>
          </a:extLst>
        </xdr:cNvPr>
        <xdr:cNvSpPr/>
      </xdr:nvSpPr>
      <xdr:spPr>
        <a:xfrm>
          <a:off x="1276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110490</xdr:rowOff>
    </xdr:from>
    <xdr:to>
      <xdr:col>71</xdr:col>
      <xdr:colOff>177800</xdr:colOff>
      <xdr:row>39</xdr:row>
      <xdr:rowOff>118654</xdr:rowOff>
    </xdr:to>
    <xdr:cxnSp macro="">
      <xdr:nvCxnSpPr>
        <xdr:cNvPr id="536" name="直線コネクタ 535">
          <a:extLst>
            <a:ext uri="{FF2B5EF4-FFF2-40B4-BE49-F238E27FC236}">
              <a16:creationId xmlns:a16="http://schemas.microsoft.com/office/drawing/2014/main" id="{B73E857B-56F9-455C-B112-58E554831AA8}"/>
            </a:ext>
          </a:extLst>
        </xdr:cNvPr>
        <xdr:cNvCxnSpPr/>
      </xdr:nvCxnSpPr>
      <xdr:spPr>
        <a:xfrm>
          <a:off x="12814300" y="679704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85010374-7973-41C4-AD79-69BF55E540C0}"/>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7A508297-A42C-4CE1-9766-4F92DF93EF1B}"/>
            </a:ext>
          </a:extLst>
        </xdr:cNvPr>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07062DA-9F0D-43F3-8F7F-FB621ABC92E3}"/>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940FD3B9-332A-4C85-962E-0E223A6FF90A}"/>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149151</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00B95D84-E145-4538-9AF7-8BC4B31C2E76}"/>
            </a:ext>
          </a:extLst>
        </xdr:cNvPr>
        <xdr:cNvSpPr txBox="1"/>
      </xdr:nvSpPr>
      <xdr:spPr>
        <a:xfrm>
          <a:off x="152660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109962</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257A9100-212A-41B4-8B9C-E3AAC2D2DC52}"/>
            </a:ext>
          </a:extLst>
        </xdr:cNvPr>
        <xdr:cNvSpPr txBox="1"/>
      </xdr:nvSpPr>
      <xdr:spPr>
        <a:xfrm>
          <a:off x="14389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160581</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4E47B2AB-F969-4C2C-9ABB-F1309959BBD5}"/>
            </a:ext>
          </a:extLst>
        </xdr:cNvPr>
        <xdr:cNvSpPr txBox="1"/>
      </xdr:nvSpPr>
      <xdr:spPr>
        <a:xfrm>
          <a:off x="135007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152417</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B6746F13-AB04-42CF-A159-342D4CAA7659}"/>
            </a:ext>
          </a:extLst>
        </xdr:cNvPr>
        <xdr:cNvSpPr txBox="1"/>
      </xdr:nvSpPr>
      <xdr:spPr>
        <a:xfrm>
          <a:off x="12611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CB0444B2-AF0D-4744-934C-E12EC8D96D7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155A1B37-5E00-4175-BC86-4C0D1836486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60F06B67-890B-4843-8959-C13F023F428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52170612-DA90-482F-B391-FC37FC4D5F8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D678B541-36BC-402C-9C3C-34466CD5089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F055772E-0C3F-48A2-9A24-A1CD99401A5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F8ECBE27-A308-478E-B5C1-E241A918B6C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F7F7A262-5EE3-483B-9B1A-389D34E92C8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A72A090F-2034-40B6-B12E-A4C2399442B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5295AF3A-A74B-4F39-AAFC-6906CA3D5C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4F7C89B6-D68F-4271-A8FA-637398D2C21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DA97C7CA-0DDD-4F06-859D-628564747D1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64DFBFA7-DF59-4F92-80BA-B7EC2F218B6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51E91F1E-2E77-4C93-B88B-EED5FD0596A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FFDAA727-9AB2-4082-97BA-EDF2AF86F99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AB3170A1-7AA4-48D6-9B7F-2EE7B272007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52CAC8C-C125-4E40-98E6-463AFFB0EC5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33CC700F-F034-4865-BD97-4FE1A921DE4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CF639556-5A47-432C-91CA-0C696308D82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2675BDB0-28E7-403F-872D-8091BABC034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8C9F93ED-C55B-494D-8FF5-11CFB1838AF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91E6572E-3718-439F-BDB9-F79AB9F0892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9DF1DD88-BFD9-413A-84A9-E783AD146F1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AB9AF3F6-B101-421F-9B08-173BCE679A46}"/>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29207F09-605B-4347-85A9-F95AA8588564}"/>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50082581-E8A9-49EC-BBE5-9C7DA98FD6AB}"/>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0F617FE2-08EB-4DE9-A75C-2A70B14C6D01}"/>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B5C7F3F3-414E-4D81-A518-C67031E9130B}"/>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8210230C-7914-4A26-A512-9252898CB547}"/>
            </a:ext>
          </a:extLst>
        </xdr:cNvPr>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5A2BC4AA-A9DC-4196-B845-2D57499F159D}"/>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CAEFEB14-EEB7-4D71-8BCF-745749329033}"/>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05C614A3-9AAE-4CA5-9D19-16E8E51677C1}"/>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04DA0E8A-BA58-4AC1-ABDC-8EB1921FB639}"/>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A6FF850B-6182-4DFD-B0F0-2D0683384BA2}"/>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C93F9986-7ED8-45F4-99CC-46B40818BF1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488DE130-DF61-45E8-87DA-CA3FF3999BA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3FACF642-141E-45A4-AF1E-752208A005E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F0BDCFD-4797-44EC-A1DA-D4302F998D6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136D1471-1052-4443-83DB-D485891406A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98872</xdr:rowOff>
    </xdr:from>
    <xdr:to>
      <xdr:col>116</xdr:col>
      <xdr:colOff>114300</xdr:colOff>
      <xdr:row>40</xdr:row>
      <xdr:rowOff>29022</xdr:rowOff>
    </xdr:to>
    <xdr:sp macro="" textlink="">
      <xdr:nvSpPr>
        <xdr:cNvPr id="584" name="楕円 583">
          <a:extLst>
            <a:ext uri="{FF2B5EF4-FFF2-40B4-BE49-F238E27FC236}">
              <a16:creationId xmlns:a16="http://schemas.microsoft.com/office/drawing/2014/main" id="{4899BBFF-8F3D-427B-9FA6-31372CC55A0E}"/>
            </a:ext>
          </a:extLst>
        </xdr:cNvPr>
        <xdr:cNvSpPr/>
      </xdr:nvSpPr>
      <xdr:spPr>
        <a:xfrm>
          <a:off x="22110700" y="678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121749</xdr:rowOff>
    </xdr:from>
    <xdr:ext cx="599010" cy="259045"/>
    <xdr:sp macro="" textlink="">
      <xdr:nvSpPr>
        <xdr:cNvPr id="585" name="【一般廃棄物処理施設】&#10;一人当たり有形固定資産（償却資産）額該当値テキスト">
          <a:extLst>
            <a:ext uri="{FF2B5EF4-FFF2-40B4-BE49-F238E27FC236}">
              <a16:creationId xmlns:a16="http://schemas.microsoft.com/office/drawing/2014/main" id="{8CF7BDD4-BE8A-481F-A614-DD872EBE7671}"/>
            </a:ext>
          </a:extLst>
        </xdr:cNvPr>
        <xdr:cNvSpPr txBox="1"/>
      </xdr:nvSpPr>
      <xdr:spPr>
        <a:xfrm>
          <a:off x="22199600" y="663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100642</xdr:rowOff>
    </xdr:from>
    <xdr:to>
      <xdr:col>112</xdr:col>
      <xdr:colOff>38100</xdr:colOff>
      <xdr:row>40</xdr:row>
      <xdr:rowOff>30792</xdr:rowOff>
    </xdr:to>
    <xdr:sp macro="" textlink="">
      <xdr:nvSpPr>
        <xdr:cNvPr id="586" name="楕円 585">
          <a:extLst>
            <a:ext uri="{FF2B5EF4-FFF2-40B4-BE49-F238E27FC236}">
              <a16:creationId xmlns:a16="http://schemas.microsoft.com/office/drawing/2014/main" id="{BEA81891-6690-4A12-A733-8240BDF8EEAF}"/>
            </a:ext>
          </a:extLst>
        </xdr:cNvPr>
        <xdr:cNvSpPr/>
      </xdr:nvSpPr>
      <xdr:spPr>
        <a:xfrm>
          <a:off x="21272500" y="67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149672</xdr:rowOff>
    </xdr:from>
    <xdr:to>
      <xdr:col>116</xdr:col>
      <xdr:colOff>63500</xdr:colOff>
      <xdr:row>39</xdr:row>
      <xdr:rowOff>151442</xdr:rowOff>
    </xdr:to>
    <xdr:cxnSp macro="">
      <xdr:nvCxnSpPr>
        <xdr:cNvPr id="587" name="直線コネクタ 586">
          <a:extLst>
            <a:ext uri="{FF2B5EF4-FFF2-40B4-BE49-F238E27FC236}">
              <a16:creationId xmlns:a16="http://schemas.microsoft.com/office/drawing/2014/main" id="{CB718E6C-DA47-4F7B-8385-5509442D1DE4}"/>
            </a:ext>
          </a:extLst>
        </xdr:cNvPr>
        <xdr:cNvCxnSpPr/>
      </xdr:nvCxnSpPr>
      <xdr:spPr>
        <a:xfrm flipV="1">
          <a:off x="21323300" y="6836222"/>
          <a:ext cx="8382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102295</xdr:rowOff>
    </xdr:from>
    <xdr:to>
      <xdr:col>107</xdr:col>
      <xdr:colOff>101600</xdr:colOff>
      <xdr:row>40</xdr:row>
      <xdr:rowOff>32445</xdr:rowOff>
    </xdr:to>
    <xdr:sp macro="" textlink="">
      <xdr:nvSpPr>
        <xdr:cNvPr id="588" name="楕円 587">
          <a:extLst>
            <a:ext uri="{FF2B5EF4-FFF2-40B4-BE49-F238E27FC236}">
              <a16:creationId xmlns:a16="http://schemas.microsoft.com/office/drawing/2014/main" id="{8BFFCE89-83C4-4AC3-BF89-C02AF19F5417}"/>
            </a:ext>
          </a:extLst>
        </xdr:cNvPr>
        <xdr:cNvSpPr/>
      </xdr:nvSpPr>
      <xdr:spPr>
        <a:xfrm>
          <a:off x="20383500" y="678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151442</xdr:rowOff>
    </xdr:from>
    <xdr:to>
      <xdr:col>111</xdr:col>
      <xdr:colOff>177800</xdr:colOff>
      <xdr:row>39</xdr:row>
      <xdr:rowOff>153095</xdr:rowOff>
    </xdr:to>
    <xdr:cxnSp macro="">
      <xdr:nvCxnSpPr>
        <xdr:cNvPr id="589" name="直線コネクタ 588">
          <a:extLst>
            <a:ext uri="{FF2B5EF4-FFF2-40B4-BE49-F238E27FC236}">
              <a16:creationId xmlns:a16="http://schemas.microsoft.com/office/drawing/2014/main" id="{4537E21C-7E68-4F92-830B-8BFA2F477B7A}"/>
            </a:ext>
          </a:extLst>
        </xdr:cNvPr>
        <xdr:cNvCxnSpPr/>
      </xdr:nvCxnSpPr>
      <xdr:spPr>
        <a:xfrm flipV="1">
          <a:off x="20434300" y="6837992"/>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134827</xdr:rowOff>
    </xdr:from>
    <xdr:to>
      <xdr:col>102</xdr:col>
      <xdr:colOff>165100</xdr:colOff>
      <xdr:row>40</xdr:row>
      <xdr:rowOff>64977</xdr:rowOff>
    </xdr:to>
    <xdr:sp macro="" textlink="">
      <xdr:nvSpPr>
        <xdr:cNvPr id="590" name="楕円 589">
          <a:extLst>
            <a:ext uri="{FF2B5EF4-FFF2-40B4-BE49-F238E27FC236}">
              <a16:creationId xmlns:a16="http://schemas.microsoft.com/office/drawing/2014/main" id="{9D991879-660D-4AED-91CA-ADDCABADCB04}"/>
            </a:ext>
          </a:extLst>
        </xdr:cNvPr>
        <xdr:cNvSpPr/>
      </xdr:nvSpPr>
      <xdr:spPr>
        <a:xfrm>
          <a:off x="19494500" y="682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153095</xdr:rowOff>
    </xdr:from>
    <xdr:to>
      <xdr:col>107</xdr:col>
      <xdr:colOff>50800</xdr:colOff>
      <xdr:row>40</xdr:row>
      <xdr:rowOff>14177</xdr:rowOff>
    </xdr:to>
    <xdr:cxnSp macro="">
      <xdr:nvCxnSpPr>
        <xdr:cNvPr id="591" name="直線コネクタ 590">
          <a:extLst>
            <a:ext uri="{FF2B5EF4-FFF2-40B4-BE49-F238E27FC236}">
              <a16:creationId xmlns:a16="http://schemas.microsoft.com/office/drawing/2014/main" id="{243EFF40-AD91-4A05-A53F-194C31160E0A}"/>
            </a:ext>
          </a:extLst>
        </xdr:cNvPr>
        <xdr:cNvCxnSpPr/>
      </xdr:nvCxnSpPr>
      <xdr:spPr>
        <a:xfrm flipV="1">
          <a:off x="19545300" y="6839645"/>
          <a:ext cx="889000" cy="3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145512</xdr:rowOff>
    </xdr:from>
    <xdr:to>
      <xdr:col>98</xdr:col>
      <xdr:colOff>38100</xdr:colOff>
      <xdr:row>40</xdr:row>
      <xdr:rowOff>75662</xdr:rowOff>
    </xdr:to>
    <xdr:sp macro="" textlink="">
      <xdr:nvSpPr>
        <xdr:cNvPr id="592" name="楕円 591">
          <a:extLst>
            <a:ext uri="{FF2B5EF4-FFF2-40B4-BE49-F238E27FC236}">
              <a16:creationId xmlns:a16="http://schemas.microsoft.com/office/drawing/2014/main" id="{09502B48-3FB0-4F1F-B558-97AFB6E1D249}"/>
            </a:ext>
          </a:extLst>
        </xdr:cNvPr>
        <xdr:cNvSpPr/>
      </xdr:nvSpPr>
      <xdr:spPr>
        <a:xfrm>
          <a:off x="18605500" y="683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14177</xdr:rowOff>
    </xdr:from>
    <xdr:to>
      <xdr:col>102</xdr:col>
      <xdr:colOff>114300</xdr:colOff>
      <xdr:row>40</xdr:row>
      <xdr:rowOff>24862</xdr:rowOff>
    </xdr:to>
    <xdr:cxnSp macro="">
      <xdr:nvCxnSpPr>
        <xdr:cNvPr id="593" name="直線コネクタ 592">
          <a:extLst>
            <a:ext uri="{FF2B5EF4-FFF2-40B4-BE49-F238E27FC236}">
              <a16:creationId xmlns:a16="http://schemas.microsoft.com/office/drawing/2014/main" id="{E02FAAEA-4136-4324-A302-C8FE43DA4307}"/>
            </a:ext>
          </a:extLst>
        </xdr:cNvPr>
        <xdr:cNvCxnSpPr/>
      </xdr:nvCxnSpPr>
      <xdr:spPr>
        <a:xfrm flipV="1">
          <a:off x="18656300" y="6872177"/>
          <a:ext cx="8890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A97F4C66-912F-4D54-866D-6F2561B5F46D}"/>
            </a:ext>
          </a:extLst>
        </xdr:cNvPr>
        <xdr:cNvSpPr txBox="1"/>
      </xdr:nvSpPr>
      <xdr:spPr>
        <a:xfrm>
          <a:off x="21043411" y="71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8F14706F-1D4C-4AF4-A115-5D09B158E590}"/>
            </a:ext>
          </a:extLst>
        </xdr:cNvPr>
        <xdr:cNvSpPr txBox="1"/>
      </xdr:nvSpPr>
      <xdr:spPr>
        <a:xfrm>
          <a:off x="20167111" y="71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1EEAA650-78AC-4F94-9016-A3E35D6BAA8A}"/>
            </a:ext>
          </a:extLst>
        </xdr:cNvPr>
        <xdr:cNvSpPr txBox="1"/>
      </xdr:nvSpPr>
      <xdr:spPr>
        <a:xfrm>
          <a:off x="19278111" y="7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EDE7B9DE-90A0-424A-920D-EC88069B5420}"/>
            </a:ext>
          </a:extLst>
        </xdr:cNvPr>
        <xdr:cNvSpPr txBox="1"/>
      </xdr:nvSpPr>
      <xdr:spPr>
        <a:xfrm>
          <a:off x="18389111" y="71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47319</xdr:rowOff>
    </xdr:from>
    <xdr:ext cx="599010" cy="259045"/>
    <xdr:sp macro="" textlink="">
      <xdr:nvSpPr>
        <xdr:cNvPr id="598" name="n_1mainValue【一般廃棄物処理施設】&#10;一人当たり有形固定資産（償却資産）額">
          <a:extLst>
            <a:ext uri="{FF2B5EF4-FFF2-40B4-BE49-F238E27FC236}">
              <a16:creationId xmlns:a16="http://schemas.microsoft.com/office/drawing/2014/main" id="{E6668498-2CB5-4B59-86F2-D8A68777342E}"/>
            </a:ext>
          </a:extLst>
        </xdr:cNvPr>
        <xdr:cNvSpPr txBox="1"/>
      </xdr:nvSpPr>
      <xdr:spPr>
        <a:xfrm>
          <a:off x="21011095" y="656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48972</xdr:rowOff>
    </xdr:from>
    <xdr:ext cx="599010" cy="259045"/>
    <xdr:sp macro="" textlink="">
      <xdr:nvSpPr>
        <xdr:cNvPr id="599" name="n_2mainValue【一般廃棄物処理施設】&#10;一人当たり有形固定資産（償却資産）額">
          <a:extLst>
            <a:ext uri="{FF2B5EF4-FFF2-40B4-BE49-F238E27FC236}">
              <a16:creationId xmlns:a16="http://schemas.microsoft.com/office/drawing/2014/main" id="{F3BDBC59-9834-4FA0-861B-B912B786F5F7}"/>
            </a:ext>
          </a:extLst>
        </xdr:cNvPr>
        <xdr:cNvSpPr txBox="1"/>
      </xdr:nvSpPr>
      <xdr:spPr>
        <a:xfrm>
          <a:off x="20134795" y="656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81504</xdr:rowOff>
    </xdr:from>
    <xdr:ext cx="599010" cy="259045"/>
    <xdr:sp macro="" textlink="">
      <xdr:nvSpPr>
        <xdr:cNvPr id="600" name="n_3mainValue【一般廃棄物処理施設】&#10;一人当たり有形固定資産（償却資産）額">
          <a:extLst>
            <a:ext uri="{FF2B5EF4-FFF2-40B4-BE49-F238E27FC236}">
              <a16:creationId xmlns:a16="http://schemas.microsoft.com/office/drawing/2014/main" id="{D2DBE8CF-3ED1-4DB7-92A1-46BB7A03DF46}"/>
            </a:ext>
          </a:extLst>
        </xdr:cNvPr>
        <xdr:cNvSpPr txBox="1"/>
      </xdr:nvSpPr>
      <xdr:spPr>
        <a:xfrm>
          <a:off x="19245795" y="659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92189</xdr:rowOff>
    </xdr:from>
    <xdr:ext cx="599010" cy="259045"/>
    <xdr:sp macro="" textlink="">
      <xdr:nvSpPr>
        <xdr:cNvPr id="601" name="n_4mainValue【一般廃棄物処理施設】&#10;一人当たり有形固定資産（償却資産）額">
          <a:extLst>
            <a:ext uri="{FF2B5EF4-FFF2-40B4-BE49-F238E27FC236}">
              <a16:creationId xmlns:a16="http://schemas.microsoft.com/office/drawing/2014/main" id="{4804CF3F-3424-40A8-8D97-72D7DA653061}"/>
            </a:ext>
          </a:extLst>
        </xdr:cNvPr>
        <xdr:cNvSpPr txBox="1"/>
      </xdr:nvSpPr>
      <xdr:spPr>
        <a:xfrm>
          <a:off x="18356795" y="660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BD111BB-318F-4FA0-9180-0F6EE6F017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A83D304C-E950-4FB6-950D-F05F940C9E3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DABE2B78-DDCD-4675-A1CF-8D2EF38918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E332EB05-1490-411F-84CE-C16F3572E54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F6032D22-91A5-4070-93D5-DD1F0785556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51332380-D869-4C14-8F51-5B4EAA6263F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E39FAE73-E75C-44E4-8326-F8361726C3C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E258FACA-431E-4A24-A323-6D17FED04CC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3ACCA503-1AEE-4E9C-8651-EED56EB8BCF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C22AEA95-AADC-4D98-B59C-76610EEE62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187C6221-D4D6-4330-AD0B-A30EB513262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8C290BA4-EFFA-490B-8B87-145F10D22CA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2E62777A-230E-4442-9B76-B3761FB578A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E753C746-2369-462E-9DFE-64C9AE055BB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BD8F85B0-364D-4DA8-9BAB-9CE1484182F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701A9EBA-E136-4A60-AF68-C4EFEFBB6DB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CD5FD4B5-2BCF-497C-B21A-7282A4E5DEB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34D7B1DD-FBC1-416A-8BA5-E1F80D8F8DF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DAFB4665-3189-4D90-8272-DC618C33395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067DDEF6-6745-4C02-B8E0-FD2CD6573DB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F02F60F7-1521-4352-AE7E-6E09672FAAC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E87E1BB7-DC20-4F19-B4A3-DD09E3C688A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F2428728-ED0C-482F-B75B-41F4628B9B3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A0C5B48D-0C45-4BEC-ACCF-402A4CB3011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67AF1DE9-AEA2-43AD-848F-34B1E556122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F2B11148-95EC-4D78-AC77-9F85A6DBE0FA}"/>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96288278-55BC-43FA-AE3D-9108B35465A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DF74D690-2722-46E7-BBF3-C42CD3656F6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C843B212-161C-417A-903B-5B0F410A6247}"/>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5E70ADF2-4B2E-4FDF-BA18-5DB51643BD72}"/>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D66A655A-2964-4F21-9E5C-094C52E876B3}"/>
            </a:ext>
          </a:extLst>
        </xdr:cNvPr>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84A9CE23-5380-4923-9209-146B56A70982}"/>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006F379E-7D3C-48B8-B38F-61F4B2EE20D6}"/>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9325D557-9E44-40A5-841A-EB808CC38EF6}"/>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67D63935-E89C-4B7C-88B1-D0ADF27534F2}"/>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EDB255A9-1A71-43F9-BF38-11FF943A641C}"/>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963521C1-2A50-44D8-A3A6-10A360BAE06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84ADDBE5-7591-432C-9DF9-A594564F72A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7DEC01D-C51D-4A7A-A06B-44D1D057DEB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8B44246C-53D5-4D2F-87B6-D61539F7E1D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95CFB05-412E-4813-845B-3666412E461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45538</xdr:rowOff>
    </xdr:from>
    <xdr:to>
      <xdr:col>85</xdr:col>
      <xdr:colOff>177800</xdr:colOff>
      <xdr:row>62</xdr:row>
      <xdr:rowOff>147138</xdr:rowOff>
    </xdr:to>
    <xdr:sp macro="" textlink="">
      <xdr:nvSpPr>
        <xdr:cNvPr id="643" name="楕円 642">
          <a:extLst>
            <a:ext uri="{FF2B5EF4-FFF2-40B4-BE49-F238E27FC236}">
              <a16:creationId xmlns:a16="http://schemas.microsoft.com/office/drawing/2014/main" id="{0312C12F-9652-4515-BA77-2E6780BE7C91}"/>
            </a:ext>
          </a:extLst>
        </xdr:cNvPr>
        <xdr:cNvSpPr/>
      </xdr:nvSpPr>
      <xdr:spPr>
        <a:xfrm>
          <a:off x="162687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23965</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4BA982A5-D053-44E9-90B6-680151D49954}"/>
            </a:ext>
          </a:extLst>
        </xdr:cNvPr>
        <xdr:cNvSpPr txBox="1"/>
      </xdr:nvSpPr>
      <xdr:spPr>
        <a:xfrm>
          <a:off x="16357600"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7983</xdr:rowOff>
    </xdr:from>
    <xdr:to>
      <xdr:col>81</xdr:col>
      <xdr:colOff>101600</xdr:colOff>
      <xdr:row>62</xdr:row>
      <xdr:rowOff>109583</xdr:rowOff>
    </xdr:to>
    <xdr:sp macro="" textlink="">
      <xdr:nvSpPr>
        <xdr:cNvPr id="645" name="楕円 644">
          <a:extLst>
            <a:ext uri="{FF2B5EF4-FFF2-40B4-BE49-F238E27FC236}">
              <a16:creationId xmlns:a16="http://schemas.microsoft.com/office/drawing/2014/main" id="{9BDF7734-792A-4ADF-8B70-04ACA941929E}"/>
            </a:ext>
          </a:extLst>
        </xdr:cNvPr>
        <xdr:cNvSpPr/>
      </xdr:nvSpPr>
      <xdr:spPr>
        <a:xfrm>
          <a:off x="15430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58783</xdr:rowOff>
    </xdr:from>
    <xdr:to>
      <xdr:col>85</xdr:col>
      <xdr:colOff>127000</xdr:colOff>
      <xdr:row>62</xdr:row>
      <xdr:rowOff>96338</xdr:rowOff>
    </xdr:to>
    <xdr:cxnSp macro="">
      <xdr:nvCxnSpPr>
        <xdr:cNvPr id="646" name="直線コネクタ 645">
          <a:extLst>
            <a:ext uri="{FF2B5EF4-FFF2-40B4-BE49-F238E27FC236}">
              <a16:creationId xmlns:a16="http://schemas.microsoft.com/office/drawing/2014/main" id="{D9F75CCC-F8DE-4E8C-A7AF-679B54C5A6EC}"/>
            </a:ext>
          </a:extLst>
        </xdr:cNvPr>
        <xdr:cNvCxnSpPr/>
      </xdr:nvCxnSpPr>
      <xdr:spPr>
        <a:xfrm>
          <a:off x="15481300" y="1068868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141877</xdr:rowOff>
    </xdr:from>
    <xdr:to>
      <xdr:col>76</xdr:col>
      <xdr:colOff>165100</xdr:colOff>
      <xdr:row>62</xdr:row>
      <xdr:rowOff>72027</xdr:rowOff>
    </xdr:to>
    <xdr:sp macro="" textlink="">
      <xdr:nvSpPr>
        <xdr:cNvPr id="647" name="楕円 646">
          <a:extLst>
            <a:ext uri="{FF2B5EF4-FFF2-40B4-BE49-F238E27FC236}">
              <a16:creationId xmlns:a16="http://schemas.microsoft.com/office/drawing/2014/main" id="{66201F30-FEE5-4176-9865-E0BEEEE5A770}"/>
            </a:ext>
          </a:extLst>
        </xdr:cNvPr>
        <xdr:cNvSpPr/>
      </xdr:nvSpPr>
      <xdr:spPr>
        <a:xfrm>
          <a:off x="14541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21227</xdr:rowOff>
    </xdr:from>
    <xdr:to>
      <xdr:col>81</xdr:col>
      <xdr:colOff>50800</xdr:colOff>
      <xdr:row>62</xdr:row>
      <xdr:rowOff>58783</xdr:rowOff>
    </xdr:to>
    <xdr:cxnSp macro="">
      <xdr:nvCxnSpPr>
        <xdr:cNvPr id="648" name="直線コネクタ 647">
          <a:extLst>
            <a:ext uri="{FF2B5EF4-FFF2-40B4-BE49-F238E27FC236}">
              <a16:creationId xmlns:a16="http://schemas.microsoft.com/office/drawing/2014/main" id="{134F71A4-1E53-47AA-8533-9DC180445A0C}"/>
            </a:ext>
          </a:extLst>
        </xdr:cNvPr>
        <xdr:cNvCxnSpPr/>
      </xdr:nvCxnSpPr>
      <xdr:spPr>
        <a:xfrm>
          <a:off x="14592300" y="106511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649" name="楕円 648">
          <a:extLst>
            <a:ext uri="{FF2B5EF4-FFF2-40B4-BE49-F238E27FC236}">
              <a16:creationId xmlns:a16="http://schemas.microsoft.com/office/drawing/2014/main" id="{9D3BFF8E-9588-4415-B7C5-BF413D75412F}"/>
            </a:ext>
          </a:extLst>
        </xdr:cNvPr>
        <xdr:cNvSpPr/>
      </xdr:nvSpPr>
      <xdr:spPr>
        <a:xfrm>
          <a:off x="1365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155122</xdr:rowOff>
    </xdr:from>
    <xdr:to>
      <xdr:col>76</xdr:col>
      <xdr:colOff>114300</xdr:colOff>
      <xdr:row>62</xdr:row>
      <xdr:rowOff>21227</xdr:rowOff>
    </xdr:to>
    <xdr:cxnSp macro="">
      <xdr:nvCxnSpPr>
        <xdr:cNvPr id="650" name="直線コネクタ 649">
          <a:extLst>
            <a:ext uri="{FF2B5EF4-FFF2-40B4-BE49-F238E27FC236}">
              <a16:creationId xmlns:a16="http://schemas.microsoft.com/office/drawing/2014/main" id="{853A3B8E-0259-4821-A492-044766094A62}"/>
            </a:ext>
          </a:extLst>
        </xdr:cNvPr>
        <xdr:cNvCxnSpPr/>
      </xdr:nvCxnSpPr>
      <xdr:spPr>
        <a:xfrm>
          <a:off x="13703300" y="1061357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68399</xdr:rowOff>
    </xdr:from>
    <xdr:to>
      <xdr:col>67</xdr:col>
      <xdr:colOff>101600</xdr:colOff>
      <xdr:row>61</xdr:row>
      <xdr:rowOff>169999</xdr:rowOff>
    </xdr:to>
    <xdr:sp macro="" textlink="">
      <xdr:nvSpPr>
        <xdr:cNvPr id="651" name="楕円 650">
          <a:extLst>
            <a:ext uri="{FF2B5EF4-FFF2-40B4-BE49-F238E27FC236}">
              <a16:creationId xmlns:a16="http://schemas.microsoft.com/office/drawing/2014/main" id="{0F6346A2-CE84-46FC-9B9D-3A35DCDF9E13}"/>
            </a:ext>
          </a:extLst>
        </xdr:cNvPr>
        <xdr:cNvSpPr/>
      </xdr:nvSpPr>
      <xdr:spPr>
        <a:xfrm>
          <a:off x="12763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119199</xdr:rowOff>
    </xdr:from>
    <xdr:to>
      <xdr:col>71</xdr:col>
      <xdr:colOff>177800</xdr:colOff>
      <xdr:row>61</xdr:row>
      <xdr:rowOff>155122</xdr:rowOff>
    </xdr:to>
    <xdr:cxnSp macro="">
      <xdr:nvCxnSpPr>
        <xdr:cNvPr id="652" name="直線コネクタ 651">
          <a:extLst>
            <a:ext uri="{FF2B5EF4-FFF2-40B4-BE49-F238E27FC236}">
              <a16:creationId xmlns:a16="http://schemas.microsoft.com/office/drawing/2014/main" id="{10F324E3-1503-48D2-9DFF-59C399C4AFED}"/>
            </a:ext>
          </a:extLst>
        </xdr:cNvPr>
        <xdr:cNvCxnSpPr/>
      </xdr:nvCxnSpPr>
      <xdr:spPr>
        <a:xfrm>
          <a:off x="12814300" y="105776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A7ED482A-004D-4389-8DF8-2C0FE165FB1E}"/>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24D9B486-F0FF-42CD-84FF-7FAE62F1AAFB}"/>
            </a:ext>
          </a:extLst>
        </xdr:cNvPr>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B4FCBBD2-B279-4F0C-A30A-141EC1641379}"/>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2F4ADFBF-7D87-4FE6-ABF7-76C8166337C3}"/>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100710</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3D33DBAD-76AC-4ABE-B743-E2AF079D3285}"/>
            </a:ext>
          </a:extLst>
        </xdr:cNvPr>
        <xdr:cNvSpPr txBox="1"/>
      </xdr:nvSpPr>
      <xdr:spPr>
        <a:xfrm>
          <a:off x="152660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63154</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50F796AE-2955-44F9-9766-86AEB907C387}"/>
            </a:ext>
          </a:extLst>
        </xdr:cNvPr>
        <xdr:cNvSpPr txBox="1"/>
      </xdr:nvSpPr>
      <xdr:spPr>
        <a:xfrm>
          <a:off x="14389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E91E164B-94D5-4110-9955-E4EED6E0913D}"/>
            </a:ext>
          </a:extLst>
        </xdr:cNvPr>
        <xdr:cNvSpPr txBox="1"/>
      </xdr:nvSpPr>
      <xdr:spPr>
        <a:xfrm>
          <a:off x="13500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161126</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30B009EA-488B-45C0-A854-53FFFA6AD53C}"/>
            </a:ext>
          </a:extLst>
        </xdr:cNvPr>
        <xdr:cNvSpPr txBox="1"/>
      </xdr:nvSpPr>
      <xdr:spPr>
        <a:xfrm>
          <a:off x="12611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FED06D64-E2B4-481E-8889-BEED5788259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B724AB50-059B-4347-BE2A-C6F9F2AA69E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51082683-BBDF-47B0-9D95-C51F3C0E85A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CB6397AF-805B-4087-8C49-68F8D63121D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C9F78EE0-0F1E-4F55-977F-1269EE1769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9CA86EA-3F94-4E5B-B969-841B0885A6E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EB3CBA85-BCA7-42C1-9345-103D84372D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315BE82E-9C93-4E35-9C45-0EE930F7435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314AA222-D7DA-4A4E-90AA-589655C84B2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8ACA15D3-F07B-41CF-A26F-C002CA0D0A1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9F8F63B3-93D2-4121-8EC5-0EA1A8487F4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3161057D-503B-4EE2-95C0-688DC808922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7D0DD5A-825B-41F2-A0EB-4BBD99D1571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7EB5B73A-374A-4AB3-BDD3-424F2E750A7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BB4B931-FFF1-4C20-A27B-F3677264DFE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1EB66371-494D-4CE2-A255-F9E28A00A91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9020D149-C5E0-4E04-95DC-7F62DA45A92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E1F882B0-6B74-4918-B8B2-5D0C092F3E9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6DEA3AAE-7A6A-4833-923B-C98726BA658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EA127D54-220C-40D0-BE04-3F4D075CAE5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CE641268-BCAB-4E3C-A79B-72C5C9714AB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37C5CB00-0DEA-4033-B3C4-4A8FBE9197E0}"/>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95C2812-6B30-43A1-AB86-53BD49FD7E92}"/>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FE29FF57-7ED1-4D3A-BB98-5933DCBCC91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D3391A84-83EA-4329-B578-1E36C3980688}"/>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0286B932-8E41-4BA4-80C9-4DE2F67277FF}"/>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4FECE9D6-7769-4E24-B926-6CE200D2E61A}"/>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C4E57AD6-450A-48A7-8C9E-E0DF0AD6772C}"/>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D29210AA-1E79-411C-89B6-E9DF6B97DEFB}"/>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C83E613D-C38D-47FF-9573-D89F9060321C}"/>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8838965C-0420-44B0-B1B2-7D32045A4AE4}"/>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C8CB8C22-DD56-40DF-A841-E6557A6988EA}"/>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735DFD4-952C-469B-A0D7-C78631B2CBE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7C2CC8F7-1C26-4AB9-A2AF-96484620E2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E10BDD5-2F2C-4F2F-9FEE-4CFC57696DD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BC450A56-AF29-4310-B5CB-528737F8419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BF0FE8F4-9869-4234-8FB1-03E62A71733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70358</xdr:rowOff>
    </xdr:from>
    <xdr:to>
      <xdr:col>116</xdr:col>
      <xdr:colOff>114300</xdr:colOff>
      <xdr:row>64</xdr:row>
      <xdr:rowOff>508</xdr:rowOff>
    </xdr:to>
    <xdr:sp macro="" textlink="">
      <xdr:nvSpPr>
        <xdr:cNvPr id="698" name="楕円 697">
          <a:extLst>
            <a:ext uri="{FF2B5EF4-FFF2-40B4-BE49-F238E27FC236}">
              <a16:creationId xmlns:a16="http://schemas.microsoft.com/office/drawing/2014/main" id="{D5CC1F56-351D-4414-89AA-4ECE989A7627}"/>
            </a:ext>
          </a:extLst>
        </xdr:cNvPr>
        <xdr:cNvSpPr/>
      </xdr:nvSpPr>
      <xdr:spPr>
        <a:xfrm>
          <a:off x="221107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156735</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A8CB5871-A4B7-4A1E-8054-8508AC25CBA4}"/>
            </a:ext>
          </a:extLst>
        </xdr:cNvPr>
        <xdr:cNvSpPr txBox="1"/>
      </xdr:nvSpPr>
      <xdr:spPr>
        <a:xfrm>
          <a:off x="22199600" y="107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70358</xdr:rowOff>
    </xdr:from>
    <xdr:to>
      <xdr:col>112</xdr:col>
      <xdr:colOff>38100</xdr:colOff>
      <xdr:row>64</xdr:row>
      <xdr:rowOff>508</xdr:rowOff>
    </xdr:to>
    <xdr:sp macro="" textlink="">
      <xdr:nvSpPr>
        <xdr:cNvPr id="700" name="楕円 699">
          <a:extLst>
            <a:ext uri="{FF2B5EF4-FFF2-40B4-BE49-F238E27FC236}">
              <a16:creationId xmlns:a16="http://schemas.microsoft.com/office/drawing/2014/main" id="{263C650C-2AFA-41AD-A7C2-BE4F427CD196}"/>
            </a:ext>
          </a:extLst>
        </xdr:cNvPr>
        <xdr:cNvSpPr/>
      </xdr:nvSpPr>
      <xdr:spPr>
        <a:xfrm>
          <a:off x="21272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121158</xdr:rowOff>
    </xdr:from>
    <xdr:to>
      <xdr:col>116</xdr:col>
      <xdr:colOff>63500</xdr:colOff>
      <xdr:row>63</xdr:row>
      <xdr:rowOff>121158</xdr:rowOff>
    </xdr:to>
    <xdr:cxnSp macro="">
      <xdr:nvCxnSpPr>
        <xdr:cNvPr id="701" name="直線コネクタ 700">
          <a:extLst>
            <a:ext uri="{FF2B5EF4-FFF2-40B4-BE49-F238E27FC236}">
              <a16:creationId xmlns:a16="http://schemas.microsoft.com/office/drawing/2014/main" id="{80D27230-C291-481A-850F-DE0D0F26000D}"/>
            </a:ext>
          </a:extLst>
        </xdr:cNvPr>
        <xdr:cNvCxnSpPr/>
      </xdr:nvCxnSpPr>
      <xdr:spPr>
        <a:xfrm>
          <a:off x="21323300" y="1092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70358</xdr:rowOff>
    </xdr:from>
    <xdr:to>
      <xdr:col>107</xdr:col>
      <xdr:colOff>101600</xdr:colOff>
      <xdr:row>64</xdr:row>
      <xdr:rowOff>508</xdr:rowOff>
    </xdr:to>
    <xdr:sp macro="" textlink="">
      <xdr:nvSpPr>
        <xdr:cNvPr id="702" name="楕円 701">
          <a:extLst>
            <a:ext uri="{FF2B5EF4-FFF2-40B4-BE49-F238E27FC236}">
              <a16:creationId xmlns:a16="http://schemas.microsoft.com/office/drawing/2014/main" id="{BF61B2D6-1616-4943-9D1B-E35620BA9B0E}"/>
            </a:ext>
          </a:extLst>
        </xdr:cNvPr>
        <xdr:cNvSpPr/>
      </xdr:nvSpPr>
      <xdr:spPr>
        <a:xfrm>
          <a:off x="20383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121158</xdr:rowOff>
    </xdr:from>
    <xdr:to>
      <xdr:col>111</xdr:col>
      <xdr:colOff>177800</xdr:colOff>
      <xdr:row>63</xdr:row>
      <xdr:rowOff>121158</xdr:rowOff>
    </xdr:to>
    <xdr:cxnSp macro="">
      <xdr:nvCxnSpPr>
        <xdr:cNvPr id="703" name="直線コネクタ 702">
          <a:extLst>
            <a:ext uri="{FF2B5EF4-FFF2-40B4-BE49-F238E27FC236}">
              <a16:creationId xmlns:a16="http://schemas.microsoft.com/office/drawing/2014/main" id="{7DE2EE47-D234-44E1-9481-55428A7F62EE}"/>
            </a:ext>
          </a:extLst>
        </xdr:cNvPr>
        <xdr:cNvCxnSpPr/>
      </xdr:nvCxnSpPr>
      <xdr:spPr>
        <a:xfrm>
          <a:off x="20434300" y="109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704" name="楕円 703">
          <a:extLst>
            <a:ext uri="{FF2B5EF4-FFF2-40B4-BE49-F238E27FC236}">
              <a16:creationId xmlns:a16="http://schemas.microsoft.com/office/drawing/2014/main" id="{EF998017-36C4-4E98-9397-EDE799182E7C}"/>
            </a:ext>
          </a:extLst>
        </xdr:cNvPr>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121158</xdr:rowOff>
    </xdr:from>
    <xdr:to>
      <xdr:col>107</xdr:col>
      <xdr:colOff>50800</xdr:colOff>
      <xdr:row>63</xdr:row>
      <xdr:rowOff>125730</xdr:rowOff>
    </xdr:to>
    <xdr:cxnSp macro="">
      <xdr:nvCxnSpPr>
        <xdr:cNvPr id="705" name="直線コネクタ 704">
          <a:extLst>
            <a:ext uri="{FF2B5EF4-FFF2-40B4-BE49-F238E27FC236}">
              <a16:creationId xmlns:a16="http://schemas.microsoft.com/office/drawing/2014/main" id="{6DE17AF6-9503-4CE5-9D81-CC061F62A130}"/>
            </a:ext>
          </a:extLst>
        </xdr:cNvPr>
        <xdr:cNvCxnSpPr/>
      </xdr:nvCxnSpPr>
      <xdr:spPr>
        <a:xfrm flipV="1">
          <a:off x="19545300" y="10922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706" name="楕円 705">
          <a:extLst>
            <a:ext uri="{FF2B5EF4-FFF2-40B4-BE49-F238E27FC236}">
              <a16:creationId xmlns:a16="http://schemas.microsoft.com/office/drawing/2014/main" id="{FD75AE68-E3FF-4F7B-B38A-E7703B6C3DF0}"/>
            </a:ext>
          </a:extLst>
        </xdr:cNvPr>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125730</xdr:rowOff>
    </xdr:to>
    <xdr:cxnSp macro="">
      <xdr:nvCxnSpPr>
        <xdr:cNvPr id="707" name="直線コネクタ 706">
          <a:extLst>
            <a:ext uri="{FF2B5EF4-FFF2-40B4-BE49-F238E27FC236}">
              <a16:creationId xmlns:a16="http://schemas.microsoft.com/office/drawing/2014/main" id="{9025258E-F36A-4461-9E89-D25ADBE487A7}"/>
            </a:ext>
          </a:extLst>
        </xdr:cNvPr>
        <xdr:cNvCxnSpPr/>
      </xdr:nvCxnSpPr>
      <xdr:spPr>
        <a:xfrm>
          <a:off x="18656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835E9C38-F6AF-4671-91AD-6FD477035C42}"/>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E09C7F64-CE3E-4108-B41A-BFB7A2A6DBC5}"/>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9A85C96B-C484-49E8-A410-398524EE030E}"/>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3885DDE7-1782-4BA4-85CF-8DA0BD590653}"/>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163085</xdr:rowOff>
    </xdr:from>
    <xdr:ext cx="469744" cy="259045"/>
    <xdr:sp macro="" textlink="">
      <xdr:nvSpPr>
        <xdr:cNvPr id="712" name="n_1mainValue【保健センター・保健所】&#10;一人当たり面積">
          <a:extLst>
            <a:ext uri="{FF2B5EF4-FFF2-40B4-BE49-F238E27FC236}">
              <a16:creationId xmlns:a16="http://schemas.microsoft.com/office/drawing/2014/main" id="{A7DE9F98-BE4F-4E67-9FCC-E6DF043AB9A2}"/>
            </a:ext>
          </a:extLst>
        </xdr:cNvPr>
        <xdr:cNvSpPr txBox="1"/>
      </xdr:nvSpPr>
      <xdr:spPr>
        <a:xfrm>
          <a:off x="210757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163085</xdr:rowOff>
    </xdr:from>
    <xdr:ext cx="469744" cy="259045"/>
    <xdr:sp macro="" textlink="">
      <xdr:nvSpPr>
        <xdr:cNvPr id="713" name="n_2mainValue【保健センター・保健所】&#10;一人当たり面積">
          <a:extLst>
            <a:ext uri="{FF2B5EF4-FFF2-40B4-BE49-F238E27FC236}">
              <a16:creationId xmlns:a16="http://schemas.microsoft.com/office/drawing/2014/main" id="{58FF6A1F-5251-4663-A088-9207088076CF}"/>
            </a:ext>
          </a:extLst>
        </xdr:cNvPr>
        <xdr:cNvSpPr txBox="1"/>
      </xdr:nvSpPr>
      <xdr:spPr>
        <a:xfrm>
          <a:off x="201994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714" name="n_3mainValue【保健センター・保健所】&#10;一人当たり面積">
          <a:extLst>
            <a:ext uri="{FF2B5EF4-FFF2-40B4-BE49-F238E27FC236}">
              <a16:creationId xmlns:a16="http://schemas.microsoft.com/office/drawing/2014/main" id="{10C83A60-5B49-4FA9-89F4-1B5B2C7C7C07}"/>
            </a:ext>
          </a:extLst>
        </xdr:cNvPr>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715" name="n_4mainValue【保健センター・保健所】&#10;一人当たり面積">
          <a:extLst>
            <a:ext uri="{FF2B5EF4-FFF2-40B4-BE49-F238E27FC236}">
              <a16:creationId xmlns:a16="http://schemas.microsoft.com/office/drawing/2014/main" id="{8DB97AB9-224D-44C4-AE16-D39467648E5F}"/>
            </a:ext>
          </a:extLst>
        </xdr:cNvPr>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1DC0350-0D0D-4149-A663-06F2889E260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37B3780D-1AE5-40DD-A5B4-C4CF607678E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5D99CFB1-9262-4BD5-88F8-1B7386F916A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DBF84529-CCE0-4617-B19B-BB75A8DFA7F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EBF483D3-47C2-470B-846D-0E80B9FDEA4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FA47446-D943-47ED-840C-513460CAF8B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8922988F-E2F2-4150-BB9B-C9CD3F0126D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FC8F16E4-377B-4E54-9BA1-962875B1F60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A04E24AD-2952-43EA-9B3F-C8DF6F43735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AD13CD59-8645-44C2-B4AB-31907BEB4B7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CAA8584C-2A15-42EC-8EC0-0FFAE3D9254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21C7B681-403D-480F-A41A-5ADD714947A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B5C5D75A-B8A1-4BCD-9880-456BCA21152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7E270A77-1A99-4308-9F0E-092299CA725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C66CDA98-684F-46C5-9F49-C7834764E0D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532D014F-C357-423C-A217-7AEBE769F27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B1AC6EFE-983E-4573-ABA2-12C298D206A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2C4AB84B-B867-4B58-8FD7-DF4D9063D52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C962F8D5-54A7-409F-95D7-C9171FFF15A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E77DC1A5-B0C2-4684-9A07-7A6E837A7B3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F1A2D52A-698E-4349-9CEC-6291C5D9BF1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E24C30FD-5724-45BA-BB91-B1DC89EA6A4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2D69778E-F765-46C1-BFB6-7414505B223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1CC4B6A7-0A26-4CC1-89DE-75D2CAE4AF3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DABEE5C6-8283-4239-84B2-E89913A99B5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5A4AEE2D-08A3-4A69-A09B-9E73D84C2143}"/>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0FD5EC63-78C7-4649-AB2A-0FED670B3D7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25892593-7507-48BD-A7C9-98B3D2C131C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80693231-1E65-4016-A366-F771248AF522}"/>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0DC2D239-D719-4A4F-8063-5FA041E5EB55}"/>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C754F5A5-875B-4B60-8CBF-A154B3A76B90}"/>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980DA601-4D53-4771-9ECA-53D931C1F8D2}"/>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68103DF1-DFFB-414D-BE13-6291AE5B23D1}"/>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01AFCECE-096A-4B3A-856C-74ED46D5D825}"/>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2A365E2B-12E4-4A81-8398-965F73448CBF}"/>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AC7CA7A0-D770-4005-9880-02C0B86B4B62}"/>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BA7C43F1-23F5-4AB2-A2D8-8700A0708D4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579DF66D-D3CD-4A84-8661-19CF78D8DB6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6DA1305E-960B-4FD0-911B-A172A4BE9FE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9B4AE6FF-A03C-4DB5-BFD8-AC7AEC0641D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1CDA8531-D99C-468D-8ACF-049C30A28ED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757" name="楕円 756">
          <a:extLst>
            <a:ext uri="{FF2B5EF4-FFF2-40B4-BE49-F238E27FC236}">
              <a16:creationId xmlns:a16="http://schemas.microsoft.com/office/drawing/2014/main" id="{41C2E048-6AE0-4B55-8E09-48D6D28A1221}"/>
            </a:ext>
          </a:extLst>
        </xdr:cNvPr>
        <xdr:cNvSpPr/>
      </xdr:nvSpPr>
      <xdr:spPr>
        <a:xfrm>
          <a:off x="162687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104883</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B0E01BBD-A51B-477F-B597-3D9AF2B0FF8E}"/>
            </a:ext>
          </a:extLst>
        </xdr:cNvPr>
        <xdr:cNvSpPr txBox="1"/>
      </xdr:nvSpPr>
      <xdr:spPr>
        <a:xfrm>
          <a:off x="16357600" y="1382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19957</xdr:rowOff>
    </xdr:from>
    <xdr:to>
      <xdr:col>81</xdr:col>
      <xdr:colOff>101600</xdr:colOff>
      <xdr:row>81</xdr:row>
      <xdr:rowOff>121557</xdr:rowOff>
    </xdr:to>
    <xdr:sp macro="" textlink="">
      <xdr:nvSpPr>
        <xdr:cNvPr id="759" name="楕円 758">
          <a:extLst>
            <a:ext uri="{FF2B5EF4-FFF2-40B4-BE49-F238E27FC236}">
              <a16:creationId xmlns:a16="http://schemas.microsoft.com/office/drawing/2014/main" id="{01D69E1F-22F4-4CBD-8390-D2746B3991BD}"/>
            </a:ext>
          </a:extLst>
        </xdr:cNvPr>
        <xdr:cNvSpPr/>
      </xdr:nvSpPr>
      <xdr:spPr>
        <a:xfrm>
          <a:off x="15430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70757</xdr:rowOff>
    </xdr:from>
    <xdr:to>
      <xdr:col>85</xdr:col>
      <xdr:colOff>127000</xdr:colOff>
      <xdr:row>81</xdr:row>
      <xdr:rowOff>132806</xdr:rowOff>
    </xdr:to>
    <xdr:cxnSp macro="">
      <xdr:nvCxnSpPr>
        <xdr:cNvPr id="760" name="直線コネクタ 759">
          <a:extLst>
            <a:ext uri="{FF2B5EF4-FFF2-40B4-BE49-F238E27FC236}">
              <a16:creationId xmlns:a16="http://schemas.microsoft.com/office/drawing/2014/main" id="{E1592A79-EB3E-45B2-A52C-F85BD8B269E0}"/>
            </a:ext>
          </a:extLst>
        </xdr:cNvPr>
        <xdr:cNvCxnSpPr/>
      </xdr:nvCxnSpPr>
      <xdr:spPr>
        <a:xfrm>
          <a:off x="15481300" y="1395820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162016</xdr:rowOff>
    </xdr:from>
    <xdr:to>
      <xdr:col>76</xdr:col>
      <xdr:colOff>165100</xdr:colOff>
      <xdr:row>81</xdr:row>
      <xdr:rowOff>92166</xdr:rowOff>
    </xdr:to>
    <xdr:sp macro="" textlink="">
      <xdr:nvSpPr>
        <xdr:cNvPr id="761" name="楕円 760">
          <a:extLst>
            <a:ext uri="{FF2B5EF4-FFF2-40B4-BE49-F238E27FC236}">
              <a16:creationId xmlns:a16="http://schemas.microsoft.com/office/drawing/2014/main" id="{5EE62652-B126-40B0-8724-6EC821273968}"/>
            </a:ext>
          </a:extLst>
        </xdr:cNvPr>
        <xdr:cNvSpPr/>
      </xdr:nvSpPr>
      <xdr:spPr>
        <a:xfrm>
          <a:off x="14541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41366</xdr:rowOff>
    </xdr:from>
    <xdr:to>
      <xdr:col>81</xdr:col>
      <xdr:colOff>50800</xdr:colOff>
      <xdr:row>81</xdr:row>
      <xdr:rowOff>70757</xdr:rowOff>
    </xdr:to>
    <xdr:cxnSp macro="">
      <xdr:nvCxnSpPr>
        <xdr:cNvPr id="762" name="直線コネクタ 761">
          <a:extLst>
            <a:ext uri="{FF2B5EF4-FFF2-40B4-BE49-F238E27FC236}">
              <a16:creationId xmlns:a16="http://schemas.microsoft.com/office/drawing/2014/main" id="{0FDA9127-D8F1-45B7-BC5C-9ADB6122B3BF}"/>
            </a:ext>
          </a:extLst>
        </xdr:cNvPr>
        <xdr:cNvCxnSpPr/>
      </xdr:nvCxnSpPr>
      <xdr:spPr>
        <a:xfrm>
          <a:off x="14592300" y="139288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122827</xdr:rowOff>
    </xdr:from>
    <xdr:to>
      <xdr:col>72</xdr:col>
      <xdr:colOff>38100</xdr:colOff>
      <xdr:row>81</xdr:row>
      <xdr:rowOff>52977</xdr:rowOff>
    </xdr:to>
    <xdr:sp macro="" textlink="">
      <xdr:nvSpPr>
        <xdr:cNvPr id="763" name="楕円 762">
          <a:extLst>
            <a:ext uri="{FF2B5EF4-FFF2-40B4-BE49-F238E27FC236}">
              <a16:creationId xmlns:a16="http://schemas.microsoft.com/office/drawing/2014/main" id="{D823033C-20D9-49A1-924A-2DB5E9374FBC}"/>
            </a:ext>
          </a:extLst>
        </xdr:cNvPr>
        <xdr:cNvSpPr/>
      </xdr:nvSpPr>
      <xdr:spPr>
        <a:xfrm>
          <a:off x="136525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2177</xdr:rowOff>
    </xdr:from>
    <xdr:to>
      <xdr:col>76</xdr:col>
      <xdr:colOff>114300</xdr:colOff>
      <xdr:row>81</xdr:row>
      <xdr:rowOff>41366</xdr:rowOff>
    </xdr:to>
    <xdr:cxnSp macro="">
      <xdr:nvCxnSpPr>
        <xdr:cNvPr id="764" name="直線コネクタ 763">
          <a:extLst>
            <a:ext uri="{FF2B5EF4-FFF2-40B4-BE49-F238E27FC236}">
              <a16:creationId xmlns:a16="http://schemas.microsoft.com/office/drawing/2014/main" id="{8BFDF242-FD42-4F23-B9AE-A8D3B1B066A6}"/>
            </a:ext>
          </a:extLst>
        </xdr:cNvPr>
        <xdr:cNvCxnSpPr/>
      </xdr:nvCxnSpPr>
      <xdr:spPr>
        <a:xfrm>
          <a:off x="13703300" y="1388962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72208</xdr:rowOff>
    </xdr:from>
    <xdr:to>
      <xdr:col>67</xdr:col>
      <xdr:colOff>101600</xdr:colOff>
      <xdr:row>81</xdr:row>
      <xdr:rowOff>2358</xdr:rowOff>
    </xdr:to>
    <xdr:sp macro="" textlink="">
      <xdr:nvSpPr>
        <xdr:cNvPr id="765" name="楕円 764">
          <a:extLst>
            <a:ext uri="{FF2B5EF4-FFF2-40B4-BE49-F238E27FC236}">
              <a16:creationId xmlns:a16="http://schemas.microsoft.com/office/drawing/2014/main" id="{CD47D404-0469-4B69-9105-A1B3096AC192}"/>
            </a:ext>
          </a:extLst>
        </xdr:cNvPr>
        <xdr:cNvSpPr/>
      </xdr:nvSpPr>
      <xdr:spPr>
        <a:xfrm>
          <a:off x="12763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123008</xdr:rowOff>
    </xdr:from>
    <xdr:to>
      <xdr:col>71</xdr:col>
      <xdr:colOff>177800</xdr:colOff>
      <xdr:row>81</xdr:row>
      <xdr:rowOff>2177</xdr:rowOff>
    </xdr:to>
    <xdr:cxnSp macro="">
      <xdr:nvCxnSpPr>
        <xdr:cNvPr id="766" name="直線コネクタ 765">
          <a:extLst>
            <a:ext uri="{FF2B5EF4-FFF2-40B4-BE49-F238E27FC236}">
              <a16:creationId xmlns:a16="http://schemas.microsoft.com/office/drawing/2014/main" id="{851FD7A1-612E-4C0F-9319-D00E9FAB457C}"/>
            </a:ext>
          </a:extLst>
        </xdr:cNvPr>
        <xdr:cNvCxnSpPr/>
      </xdr:nvCxnSpPr>
      <xdr:spPr>
        <a:xfrm>
          <a:off x="12814300" y="1383900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2A42716C-D907-4770-A024-EB4C24A0B44B}"/>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a:extLst>
            <a:ext uri="{FF2B5EF4-FFF2-40B4-BE49-F238E27FC236}">
              <a16:creationId xmlns:a16="http://schemas.microsoft.com/office/drawing/2014/main" id="{9A89BC71-C148-4524-87B1-1CDE568F07DC}"/>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a:extLst>
            <a:ext uri="{FF2B5EF4-FFF2-40B4-BE49-F238E27FC236}">
              <a16:creationId xmlns:a16="http://schemas.microsoft.com/office/drawing/2014/main" id="{CA8EDEBB-2946-43E0-B3C8-E7D1409468DC}"/>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a:extLst>
            <a:ext uri="{FF2B5EF4-FFF2-40B4-BE49-F238E27FC236}">
              <a16:creationId xmlns:a16="http://schemas.microsoft.com/office/drawing/2014/main" id="{9DBAFBFA-5192-43EC-A1CD-BCCD85D58F9D}"/>
            </a:ext>
          </a:extLst>
        </xdr:cNvPr>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138084</xdr:rowOff>
    </xdr:from>
    <xdr:ext cx="405111" cy="259045"/>
    <xdr:sp macro="" textlink="">
      <xdr:nvSpPr>
        <xdr:cNvPr id="771" name="n_1mainValue【消防施設】&#10;有形固定資産減価償却率">
          <a:extLst>
            <a:ext uri="{FF2B5EF4-FFF2-40B4-BE49-F238E27FC236}">
              <a16:creationId xmlns:a16="http://schemas.microsoft.com/office/drawing/2014/main" id="{5B35908D-0C66-489C-9F9E-E624D3FFBB23}"/>
            </a:ext>
          </a:extLst>
        </xdr:cNvPr>
        <xdr:cNvSpPr txBox="1"/>
      </xdr:nvSpPr>
      <xdr:spPr>
        <a:xfrm>
          <a:off x="152660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108693</xdr:rowOff>
    </xdr:from>
    <xdr:ext cx="405111" cy="259045"/>
    <xdr:sp macro="" textlink="">
      <xdr:nvSpPr>
        <xdr:cNvPr id="772" name="n_2mainValue【消防施設】&#10;有形固定資産減価償却率">
          <a:extLst>
            <a:ext uri="{FF2B5EF4-FFF2-40B4-BE49-F238E27FC236}">
              <a16:creationId xmlns:a16="http://schemas.microsoft.com/office/drawing/2014/main" id="{06A768A5-562E-48E2-9A39-ED24420770AD}"/>
            </a:ext>
          </a:extLst>
        </xdr:cNvPr>
        <xdr:cNvSpPr txBox="1"/>
      </xdr:nvSpPr>
      <xdr:spPr>
        <a:xfrm>
          <a:off x="14389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69504</xdr:rowOff>
    </xdr:from>
    <xdr:ext cx="405111" cy="259045"/>
    <xdr:sp macro="" textlink="">
      <xdr:nvSpPr>
        <xdr:cNvPr id="773" name="n_3mainValue【消防施設】&#10;有形固定資産減価償却率">
          <a:extLst>
            <a:ext uri="{FF2B5EF4-FFF2-40B4-BE49-F238E27FC236}">
              <a16:creationId xmlns:a16="http://schemas.microsoft.com/office/drawing/2014/main" id="{1B503150-291E-4574-AAB1-968779C4ACA2}"/>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18885</xdr:rowOff>
    </xdr:from>
    <xdr:ext cx="405111" cy="259045"/>
    <xdr:sp macro="" textlink="">
      <xdr:nvSpPr>
        <xdr:cNvPr id="774" name="n_4mainValue【消防施設】&#10;有形固定資産減価償却率">
          <a:extLst>
            <a:ext uri="{FF2B5EF4-FFF2-40B4-BE49-F238E27FC236}">
              <a16:creationId xmlns:a16="http://schemas.microsoft.com/office/drawing/2014/main" id="{2A86E5C5-21A8-429B-896F-F158A2D38B31}"/>
            </a:ext>
          </a:extLst>
        </xdr:cNvPr>
        <xdr:cNvSpPr txBox="1"/>
      </xdr:nvSpPr>
      <xdr:spPr>
        <a:xfrm>
          <a:off x="126117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7D1703F8-7C43-44FA-839D-D9E0717BDCE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7F370FB0-C30D-45AE-8B01-35C8BB23A6C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D82FE974-BB20-45EB-A6F8-5E6C919780C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1B221F88-66BA-49E3-8619-6F7C87940EF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658D8385-8DB8-4068-B08D-529A5BAA769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4030ABFD-D300-446D-982C-2A0998279DE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9D11B5E7-5D36-4123-B0C9-5312FC8A3D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E0F3FE97-3734-44F5-A191-3EAF2D1EA26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E42D5F24-0E6B-4253-92EC-3C9F68800F4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5D7AD1C1-9C23-4AA0-B516-4A70E2FACC7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403007F3-F4DC-491A-ADEF-03179188421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2239EB12-1D7E-4FDC-8070-F1AE0866A54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89FBF10F-27D7-4EC3-AA41-E551827D4E1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5B3E44EF-DBA4-4D72-B5FE-5EF0951768F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B1CDDB53-0D84-4CA9-9A2A-8C790CE19CF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1F9ABC21-9A89-48C8-89D4-09339500F92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8E63401E-F795-4D58-AAD4-EFD5C774EA5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0907213A-E6CC-4537-A52A-1F30B7897B2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8FBE3151-7F2C-4415-B592-3D2BAB3DAAC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37631217-085B-47B2-A17F-8AE658560E0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BC9FA11D-DDBE-48DA-9246-5003E7918E5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C1D8BD3B-BE27-4D10-9152-FE1466F0CE6A}"/>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9150FF1D-2B72-45DB-9FFC-D9EC09427454}"/>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274E208B-474C-4FE5-BDDD-9D7470EFCAFB}"/>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ADBECC92-2FD4-4F94-88EE-EA03F018BF24}"/>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4F5E2398-4B11-4871-A97A-EC8919099C67}"/>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26C791BD-5DFC-4B81-AF1C-47457FDCB41A}"/>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30DEC956-F2BA-4514-99EE-606A168B3FB7}"/>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D3C77534-67AF-4203-B62C-31A14A33B7D6}"/>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F7B8A6A7-60C0-4D6D-98C3-33B7C28044B6}"/>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90AE17EE-67BF-4F06-985B-06510D1587D0}"/>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F4CCF03B-F359-4DEC-AA6F-25BBCF2622F1}"/>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C12B5E2F-6ACE-4366-82A4-B68DB9BFEE3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F0FF1AB2-91C7-4D76-954E-7AE670C6A7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BDF7E43E-61F2-458F-8B57-7543359996F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84C58906-3797-43C3-81D8-C1DA5BD4D75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7FD37F24-735C-4744-A699-C55C6BE8C06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7874</xdr:rowOff>
    </xdr:from>
    <xdr:to>
      <xdr:col>116</xdr:col>
      <xdr:colOff>114300</xdr:colOff>
      <xdr:row>85</xdr:row>
      <xdr:rowOff>109474</xdr:rowOff>
    </xdr:to>
    <xdr:sp macro="" textlink="">
      <xdr:nvSpPr>
        <xdr:cNvPr id="812" name="楕円 811">
          <a:extLst>
            <a:ext uri="{FF2B5EF4-FFF2-40B4-BE49-F238E27FC236}">
              <a16:creationId xmlns:a16="http://schemas.microsoft.com/office/drawing/2014/main" id="{DF1AAC6E-4323-4719-B5DE-1019FB5483F2}"/>
            </a:ext>
          </a:extLst>
        </xdr:cNvPr>
        <xdr:cNvSpPr/>
      </xdr:nvSpPr>
      <xdr:spPr>
        <a:xfrm>
          <a:off x="22110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157751</xdr:rowOff>
    </xdr:from>
    <xdr:ext cx="469744" cy="259045"/>
    <xdr:sp macro="" textlink="">
      <xdr:nvSpPr>
        <xdr:cNvPr id="813" name="【消防施設】&#10;一人当たり面積該当値テキスト">
          <a:extLst>
            <a:ext uri="{FF2B5EF4-FFF2-40B4-BE49-F238E27FC236}">
              <a16:creationId xmlns:a16="http://schemas.microsoft.com/office/drawing/2014/main" id="{F2BF2160-8C20-4EFD-A3FA-372D18537122}"/>
            </a:ext>
          </a:extLst>
        </xdr:cNvPr>
        <xdr:cNvSpPr txBox="1"/>
      </xdr:nvSpPr>
      <xdr:spPr>
        <a:xfrm>
          <a:off x="22199600"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814" name="楕円 813">
          <a:extLst>
            <a:ext uri="{FF2B5EF4-FFF2-40B4-BE49-F238E27FC236}">
              <a16:creationId xmlns:a16="http://schemas.microsoft.com/office/drawing/2014/main" id="{941A85A5-CA71-4885-B6D6-A34A0F724C18}"/>
            </a:ext>
          </a:extLst>
        </xdr:cNvPr>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58674</xdr:rowOff>
    </xdr:from>
    <xdr:to>
      <xdr:col>116</xdr:col>
      <xdr:colOff>63500</xdr:colOff>
      <xdr:row>85</xdr:row>
      <xdr:rowOff>58674</xdr:rowOff>
    </xdr:to>
    <xdr:cxnSp macro="">
      <xdr:nvCxnSpPr>
        <xdr:cNvPr id="815" name="直線コネクタ 814">
          <a:extLst>
            <a:ext uri="{FF2B5EF4-FFF2-40B4-BE49-F238E27FC236}">
              <a16:creationId xmlns:a16="http://schemas.microsoft.com/office/drawing/2014/main" id="{8473B4A0-51C8-4664-83F3-28D7C3824105}"/>
            </a:ext>
          </a:extLst>
        </xdr:cNvPr>
        <xdr:cNvCxnSpPr/>
      </xdr:nvCxnSpPr>
      <xdr:spPr>
        <a:xfrm>
          <a:off x="21323300" y="1463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816" name="楕円 815">
          <a:extLst>
            <a:ext uri="{FF2B5EF4-FFF2-40B4-BE49-F238E27FC236}">
              <a16:creationId xmlns:a16="http://schemas.microsoft.com/office/drawing/2014/main" id="{DE5A6783-EDD3-40FB-8609-A2888994A3FA}"/>
            </a:ext>
          </a:extLst>
        </xdr:cNvPr>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58674</xdr:rowOff>
    </xdr:to>
    <xdr:cxnSp macro="">
      <xdr:nvCxnSpPr>
        <xdr:cNvPr id="817" name="直線コネクタ 816">
          <a:extLst>
            <a:ext uri="{FF2B5EF4-FFF2-40B4-BE49-F238E27FC236}">
              <a16:creationId xmlns:a16="http://schemas.microsoft.com/office/drawing/2014/main" id="{5FAECAF0-0163-409E-8B7A-84E2A88ECA84}"/>
            </a:ext>
          </a:extLst>
        </xdr:cNvPr>
        <xdr:cNvCxnSpPr/>
      </xdr:nvCxnSpPr>
      <xdr:spPr>
        <a:xfrm>
          <a:off x="20434300" y="1462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818" name="楕円 817">
          <a:extLst>
            <a:ext uri="{FF2B5EF4-FFF2-40B4-BE49-F238E27FC236}">
              <a16:creationId xmlns:a16="http://schemas.microsoft.com/office/drawing/2014/main" id="{4F8525D6-DCEB-4E8B-BBC6-71EDCC6C72D9}"/>
            </a:ext>
          </a:extLst>
        </xdr:cNvPr>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54102</xdr:rowOff>
    </xdr:to>
    <xdr:cxnSp macro="">
      <xdr:nvCxnSpPr>
        <xdr:cNvPr id="819" name="直線コネクタ 818">
          <a:extLst>
            <a:ext uri="{FF2B5EF4-FFF2-40B4-BE49-F238E27FC236}">
              <a16:creationId xmlns:a16="http://schemas.microsoft.com/office/drawing/2014/main" id="{28B5407B-274E-4CAC-B1A2-AA07D43B816F}"/>
            </a:ext>
          </a:extLst>
        </xdr:cNvPr>
        <xdr:cNvCxnSpPr/>
      </xdr:nvCxnSpPr>
      <xdr:spPr>
        <a:xfrm>
          <a:off x="19545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xdr:rowOff>
    </xdr:from>
    <xdr:to>
      <xdr:col>98</xdr:col>
      <xdr:colOff>38100</xdr:colOff>
      <xdr:row>85</xdr:row>
      <xdr:rowOff>104902</xdr:rowOff>
    </xdr:to>
    <xdr:sp macro="" textlink="">
      <xdr:nvSpPr>
        <xdr:cNvPr id="820" name="楕円 819">
          <a:extLst>
            <a:ext uri="{FF2B5EF4-FFF2-40B4-BE49-F238E27FC236}">
              <a16:creationId xmlns:a16="http://schemas.microsoft.com/office/drawing/2014/main" id="{B876EFDE-31CB-4E43-AC4A-00AC9CD1DB76}"/>
            </a:ext>
          </a:extLst>
        </xdr:cNvPr>
        <xdr:cNvSpPr/>
      </xdr:nvSpPr>
      <xdr:spPr>
        <a:xfrm>
          <a:off x="18605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54102</xdr:rowOff>
    </xdr:from>
    <xdr:to>
      <xdr:col>102</xdr:col>
      <xdr:colOff>114300</xdr:colOff>
      <xdr:row>85</xdr:row>
      <xdr:rowOff>54102</xdr:rowOff>
    </xdr:to>
    <xdr:cxnSp macro="">
      <xdr:nvCxnSpPr>
        <xdr:cNvPr id="821" name="直線コネクタ 820">
          <a:extLst>
            <a:ext uri="{FF2B5EF4-FFF2-40B4-BE49-F238E27FC236}">
              <a16:creationId xmlns:a16="http://schemas.microsoft.com/office/drawing/2014/main" id="{EDB30585-ABAE-415B-AA01-736CAB9093FE}"/>
            </a:ext>
          </a:extLst>
        </xdr:cNvPr>
        <xdr:cNvCxnSpPr/>
      </xdr:nvCxnSpPr>
      <xdr:spPr>
        <a:xfrm>
          <a:off x="18656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FFC95E38-CF3D-46F8-ADBE-E9208DC2CEBF}"/>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a:extLst>
            <a:ext uri="{FF2B5EF4-FFF2-40B4-BE49-F238E27FC236}">
              <a16:creationId xmlns:a16="http://schemas.microsoft.com/office/drawing/2014/main" id="{FA1CFF2C-52CC-440F-9265-CC2168B6D5B8}"/>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a:extLst>
            <a:ext uri="{FF2B5EF4-FFF2-40B4-BE49-F238E27FC236}">
              <a16:creationId xmlns:a16="http://schemas.microsoft.com/office/drawing/2014/main" id="{B8F01932-13EA-4BDE-934F-CEAA8F83E781}"/>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a:extLst>
            <a:ext uri="{FF2B5EF4-FFF2-40B4-BE49-F238E27FC236}">
              <a16:creationId xmlns:a16="http://schemas.microsoft.com/office/drawing/2014/main" id="{70F80A2C-A493-47A5-BA6E-9DB62B585313}"/>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100601</xdr:rowOff>
    </xdr:from>
    <xdr:ext cx="469744" cy="259045"/>
    <xdr:sp macro="" textlink="">
      <xdr:nvSpPr>
        <xdr:cNvPr id="826" name="n_1mainValue【消防施設】&#10;一人当たり面積">
          <a:extLst>
            <a:ext uri="{FF2B5EF4-FFF2-40B4-BE49-F238E27FC236}">
              <a16:creationId xmlns:a16="http://schemas.microsoft.com/office/drawing/2014/main" id="{58ED5592-FDBC-4739-ADCA-E97A9CB89D69}"/>
            </a:ext>
          </a:extLst>
        </xdr:cNvPr>
        <xdr:cNvSpPr txBox="1"/>
      </xdr:nvSpPr>
      <xdr:spPr>
        <a:xfrm>
          <a:off x="21075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827" name="n_2mainValue【消防施設】&#10;一人当たり面積">
          <a:extLst>
            <a:ext uri="{FF2B5EF4-FFF2-40B4-BE49-F238E27FC236}">
              <a16:creationId xmlns:a16="http://schemas.microsoft.com/office/drawing/2014/main" id="{1BB034DB-A029-44F3-B774-0BB5A5A3AA44}"/>
            </a:ext>
          </a:extLst>
        </xdr:cNvPr>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828" name="n_3mainValue【消防施設】&#10;一人当たり面積">
          <a:extLst>
            <a:ext uri="{FF2B5EF4-FFF2-40B4-BE49-F238E27FC236}">
              <a16:creationId xmlns:a16="http://schemas.microsoft.com/office/drawing/2014/main" id="{B852D298-42AC-40D7-B99D-6C500344DBD0}"/>
            </a:ext>
          </a:extLst>
        </xdr:cNvPr>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96029</xdr:rowOff>
    </xdr:from>
    <xdr:ext cx="469744" cy="259045"/>
    <xdr:sp macro="" textlink="">
      <xdr:nvSpPr>
        <xdr:cNvPr id="829" name="n_4mainValue【消防施設】&#10;一人当たり面積">
          <a:extLst>
            <a:ext uri="{FF2B5EF4-FFF2-40B4-BE49-F238E27FC236}">
              <a16:creationId xmlns:a16="http://schemas.microsoft.com/office/drawing/2014/main" id="{46F2F5D7-8ED0-4B76-99E2-FE1886BF6814}"/>
            </a:ext>
          </a:extLst>
        </xdr:cNvPr>
        <xdr:cNvSpPr txBox="1"/>
      </xdr:nvSpPr>
      <xdr:spPr>
        <a:xfrm>
          <a:off x="18421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9449EA2E-C942-408C-9C08-401BD6C4DD3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CCFF92A8-3C3E-4DD2-B050-5B9815C8B99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42F4E0F0-2376-4459-B70F-DD199F94FB8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DED49051-44A0-4007-8B89-9EAE75B65BA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30F73D1A-47DD-4BE9-80CB-42C6D48D725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C95DAE0E-7C88-406D-8276-5F4F5485444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B53007D9-9182-41C1-B988-C6594DFE030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96E48EA9-1560-4CA1-8F7C-F25F1BD4F4D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A6D169E7-FE28-4BDF-90FA-AFA902A361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4DC1A2A3-0A57-4DDF-9E5C-94649ABE12E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C9E33F02-4B98-46C0-B3B4-3CFEEBCCA71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746F45F8-DA1C-4D5C-AD34-DDF22D9437E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795EFF30-A907-4DF3-A1C3-E93A3BF4171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7EC5D8C8-2B27-43A6-A6E6-D70A6814F1C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AFC1C87A-F49A-4B7A-81D0-4F016D7B970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6322C409-4173-4D50-9626-978C148E570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ECBCE504-C6FE-4169-8E02-2428C070D47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A7810138-B18F-46B3-8225-2DAD1B1D0D9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1DF6D860-4837-4D03-91F7-29650816038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7D1F7E3D-BB73-44E5-9E4B-783AD445D08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BBA1DDC5-7E0D-4AB6-B096-132E9D6B1E4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6A7B2D9B-B200-44B5-B514-547CC20E2C6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3562AB12-AB44-4F9F-8CCC-F081CC1927F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77990644-0177-4E90-A810-1985B15454E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8219AF96-BB5B-476A-814C-9ED05291FDD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940C8B5E-DFA6-4329-A9FA-3A0DE0669D8A}"/>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0DF5BE84-C333-4CFE-BCEA-37D7427DA983}"/>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FAF22902-07D2-46B4-B392-8AB617F5CE9E}"/>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C57A73C1-059B-46A5-99CB-FDDF3AC8D443}"/>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A333093F-FFDD-446B-A54F-95ECEF9BC01A}"/>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9FCC1322-9625-49F6-AA11-1E8530743C6A}"/>
            </a:ext>
          </a:extLst>
        </xdr:cNvPr>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350EEC6E-9F53-469A-8A64-16DAB81CE11B}"/>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A9395CB0-EA15-48F8-8F95-54FA167FA4D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887662F6-C276-4B8F-B1F8-FEE87D52F7DA}"/>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0EBB5A38-06F7-40ED-BF6A-AE22197247F6}"/>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4254321F-B8C6-4E38-848F-612C3A6F2DDE}"/>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A2748A68-DB7E-4004-962C-CCE24784FB9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576ADEF4-4AC8-46B3-8353-BC78F132728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1E873007-DB3F-4215-AAFC-CD4494518CA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AD323DCD-C439-40FF-962D-4C7FDBEDBE0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D079E869-9CC1-4776-985B-07CDF684887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97245</xdr:rowOff>
    </xdr:from>
    <xdr:to>
      <xdr:col>85</xdr:col>
      <xdr:colOff>177800</xdr:colOff>
      <xdr:row>107</xdr:row>
      <xdr:rowOff>27395</xdr:rowOff>
    </xdr:to>
    <xdr:sp macro="" textlink="">
      <xdr:nvSpPr>
        <xdr:cNvPr id="871" name="楕円 870">
          <a:extLst>
            <a:ext uri="{FF2B5EF4-FFF2-40B4-BE49-F238E27FC236}">
              <a16:creationId xmlns:a16="http://schemas.microsoft.com/office/drawing/2014/main" id="{AE6932FF-6DE3-4EB4-99BC-E416B5E356C1}"/>
            </a:ext>
          </a:extLst>
        </xdr:cNvPr>
        <xdr:cNvSpPr/>
      </xdr:nvSpPr>
      <xdr:spPr>
        <a:xfrm>
          <a:off x="16268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75672</xdr:rowOff>
    </xdr:from>
    <xdr:ext cx="405111" cy="259045"/>
    <xdr:sp macro="" textlink="">
      <xdr:nvSpPr>
        <xdr:cNvPr id="872" name="【庁舎】&#10;有形固定資産減価償却率該当値テキスト">
          <a:extLst>
            <a:ext uri="{FF2B5EF4-FFF2-40B4-BE49-F238E27FC236}">
              <a16:creationId xmlns:a16="http://schemas.microsoft.com/office/drawing/2014/main" id="{874C92C7-F59C-44B1-80BB-C47ACF7FBE38}"/>
            </a:ext>
          </a:extLst>
        </xdr:cNvPr>
        <xdr:cNvSpPr txBox="1"/>
      </xdr:nvSpPr>
      <xdr:spPr>
        <a:xfrm>
          <a:off x="16357600"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58057</xdr:rowOff>
    </xdr:from>
    <xdr:to>
      <xdr:col>81</xdr:col>
      <xdr:colOff>101600</xdr:colOff>
      <xdr:row>106</xdr:row>
      <xdr:rowOff>159657</xdr:rowOff>
    </xdr:to>
    <xdr:sp macro="" textlink="">
      <xdr:nvSpPr>
        <xdr:cNvPr id="873" name="楕円 872">
          <a:extLst>
            <a:ext uri="{FF2B5EF4-FFF2-40B4-BE49-F238E27FC236}">
              <a16:creationId xmlns:a16="http://schemas.microsoft.com/office/drawing/2014/main" id="{76E3C618-3DE1-4DA7-ADDC-F0E08E72AD19}"/>
            </a:ext>
          </a:extLst>
        </xdr:cNvPr>
        <xdr:cNvSpPr/>
      </xdr:nvSpPr>
      <xdr:spPr>
        <a:xfrm>
          <a:off x="15430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108857</xdr:rowOff>
    </xdr:from>
    <xdr:to>
      <xdr:col>85</xdr:col>
      <xdr:colOff>127000</xdr:colOff>
      <xdr:row>106</xdr:row>
      <xdr:rowOff>148045</xdr:rowOff>
    </xdr:to>
    <xdr:cxnSp macro="">
      <xdr:nvCxnSpPr>
        <xdr:cNvPr id="874" name="直線コネクタ 873">
          <a:extLst>
            <a:ext uri="{FF2B5EF4-FFF2-40B4-BE49-F238E27FC236}">
              <a16:creationId xmlns:a16="http://schemas.microsoft.com/office/drawing/2014/main" id="{1DE8F0FD-92C4-4BCD-97F1-83C0D7DFDF8F}"/>
            </a:ext>
          </a:extLst>
        </xdr:cNvPr>
        <xdr:cNvCxnSpPr/>
      </xdr:nvCxnSpPr>
      <xdr:spPr>
        <a:xfrm>
          <a:off x="15481300" y="1828255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4173</xdr:rowOff>
    </xdr:from>
    <xdr:to>
      <xdr:col>76</xdr:col>
      <xdr:colOff>165100</xdr:colOff>
      <xdr:row>106</xdr:row>
      <xdr:rowOff>105773</xdr:rowOff>
    </xdr:to>
    <xdr:sp macro="" textlink="">
      <xdr:nvSpPr>
        <xdr:cNvPr id="875" name="楕円 874">
          <a:extLst>
            <a:ext uri="{FF2B5EF4-FFF2-40B4-BE49-F238E27FC236}">
              <a16:creationId xmlns:a16="http://schemas.microsoft.com/office/drawing/2014/main" id="{C06B07C5-0F40-4554-A848-D4F160348A55}"/>
            </a:ext>
          </a:extLst>
        </xdr:cNvPr>
        <xdr:cNvSpPr/>
      </xdr:nvSpPr>
      <xdr:spPr>
        <a:xfrm>
          <a:off x="14541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54973</xdr:rowOff>
    </xdr:from>
    <xdr:to>
      <xdr:col>81</xdr:col>
      <xdr:colOff>50800</xdr:colOff>
      <xdr:row>106</xdr:row>
      <xdr:rowOff>108857</xdr:rowOff>
    </xdr:to>
    <xdr:cxnSp macro="">
      <xdr:nvCxnSpPr>
        <xdr:cNvPr id="876" name="直線コネクタ 875">
          <a:extLst>
            <a:ext uri="{FF2B5EF4-FFF2-40B4-BE49-F238E27FC236}">
              <a16:creationId xmlns:a16="http://schemas.microsoft.com/office/drawing/2014/main" id="{4337AE02-AF3E-40BE-B86C-66C4014DAFA1}"/>
            </a:ext>
          </a:extLst>
        </xdr:cNvPr>
        <xdr:cNvCxnSpPr/>
      </xdr:nvCxnSpPr>
      <xdr:spPr>
        <a:xfrm>
          <a:off x="14592300" y="1822867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121738</xdr:rowOff>
    </xdr:from>
    <xdr:to>
      <xdr:col>72</xdr:col>
      <xdr:colOff>38100</xdr:colOff>
      <xdr:row>106</xdr:row>
      <xdr:rowOff>51888</xdr:rowOff>
    </xdr:to>
    <xdr:sp macro="" textlink="">
      <xdr:nvSpPr>
        <xdr:cNvPr id="877" name="楕円 876">
          <a:extLst>
            <a:ext uri="{FF2B5EF4-FFF2-40B4-BE49-F238E27FC236}">
              <a16:creationId xmlns:a16="http://schemas.microsoft.com/office/drawing/2014/main" id="{68A9661D-7DF9-4913-886B-136361BA17D9}"/>
            </a:ext>
          </a:extLst>
        </xdr:cNvPr>
        <xdr:cNvSpPr/>
      </xdr:nvSpPr>
      <xdr:spPr>
        <a:xfrm>
          <a:off x="1365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xdr:rowOff>
    </xdr:from>
    <xdr:to>
      <xdr:col>76</xdr:col>
      <xdr:colOff>114300</xdr:colOff>
      <xdr:row>106</xdr:row>
      <xdr:rowOff>54973</xdr:rowOff>
    </xdr:to>
    <xdr:cxnSp macro="">
      <xdr:nvCxnSpPr>
        <xdr:cNvPr id="878" name="直線コネクタ 877">
          <a:extLst>
            <a:ext uri="{FF2B5EF4-FFF2-40B4-BE49-F238E27FC236}">
              <a16:creationId xmlns:a16="http://schemas.microsoft.com/office/drawing/2014/main" id="{E0A02BD2-107D-45B3-93F4-61FE14F12D28}"/>
            </a:ext>
          </a:extLst>
        </xdr:cNvPr>
        <xdr:cNvCxnSpPr/>
      </xdr:nvCxnSpPr>
      <xdr:spPr>
        <a:xfrm>
          <a:off x="13703300" y="1817478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76019</xdr:rowOff>
    </xdr:from>
    <xdr:to>
      <xdr:col>67</xdr:col>
      <xdr:colOff>101600</xdr:colOff>
      <xdr:row>106</xdr:row>
      <xdr:rowOff>6169</xdr:rowOff>
    </xdr:to>
    <xdr:sp macro="" textlink="">
      <xdr:nvSpPr>
        <xdr:cNvPr id="879" name="楕円 878">
          <a:extLst>
            <a:ext uri="{FF2B5EF4-FFF2-40B4-BE49-F238E27FC236}">
              <a16:creationId xmlns:a16="http://schemas.microsoft.com/office/drawing/2014/main" id="{47371D67-FB3D-40AD-8076-58E67821F590}"/>
            </a:ext>
          </a:extLst>
        </xdr:cNvPr>
        <xdr:cNvSpPr/>
      </xdr:nvSpPr>
      <xdr:spPr>
        <a:xfrm>
          <a:off x="12763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126819</xdr:rowOff>
    </xdr:from>
    <xdr:to>
      <xdr:col>71</xdr:col>
      <xdr:colOff>177800</xdr:colOff>
      <xdr:row>106</xdr:row>
      <xdr:rowOff>1088</xdr:rowOff>
    </xdr:to>
    <xdr:cxnSp macro="">
      <xdr:nvCxnSpPr>
        <xdr:cNvPr id="880" name="直線コネクタ 879">
          <a:extLst>
            <a:ext uri="{FF2B5EF4-FFF2-40B4-BE49-F238E27FC236}">
              <a16:creationId xmlns:a16="http://schemas.microsoft.com/office/drawing/2014/main" id="{0A2F4655-D12D-4FBC-AB52-6254AE714026}"/>
            </a:ext>
          </a:extLst>
        </xdr:cNvPr>
        <xdr:cNvCxnSpPr/>
      </xdr:nvCxnSpPr>
      <xdr:spPr>
        <a:xfrm>
          <a:off x="12814300" y="181290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4A2631E2-3936-41E0-A9BC-A5EC17A2BF55}"/>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E8D6E0CD-FAFF-4E51-8D96-7FD1D298D4D8}"/>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FAB73842-DEB1-4065-B2E2-0D54A832121D}"/>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05A3ACA4-9416-4A90-A55C-C02A51FF56CD}"/>
            </a:ext>
          </a:extLst>
        </xdr:cNvPr>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150784</xdr:rowOff>
    </xdr:from>
    <xdr:ext cx="405111" cy="259045"/>
    <xdr:sp macro="" textlink="">
      <xdr:nvSpPr>
        <xdr:cNvPr id="885" name="n_1mainValue【庁舎】&#10;有形固定資産減価償却率">
          <a:extLst>
            <a:ext uri="{FF2B5EF4-FFF2-40B4-BE49-F238E27FC236}">
              <a16:creationId xmlns:a16="http://schemas.microsoft.com/office/drawing/2014/main" id="{C251CAB9-FA04-40AA-A5E0-AB5E3535813C}"/>
            </a:ext>
          </a:extLst>
        </xdr:cNvPr>
        <xdr:cNvSpPr txBox="1"/>
      </xdr:nvSpPr>
      <xdr:spPr>
        <a:xfrm>
          <a:off x="152660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96900</xdr:rowOff>
    </xdr:from>
    <xdr:ext cx="405111" cy="259045"/>
    <xdr:sp macro="" textlink="">
      <xdr:nvSpPr>
        <xdr:cNvPr id="886" name="n_2mainValue【庁舎】&#10;有形固定資産減価償却率">
          <a:extLst>
            <a:ext uri="{FF2B5EF4-FFF2-40B4-BE49-F238E27FC236}">
              <a16:creationId xmlns:a16="http://schemas.microsoft.com/office/drawing/2014/main" id="{665FB8E0-3192-4589-A80B-4489B5C69F38}"/>
            </a:ext>
          </a:extLst>
        </xdr:cNvPr>
        <xdr:cNvSpPr txBox="1"/>
      </xdr:nvSpPr>
      <xdr:spPr>
        <a:xfrm>
          <a:off x="14389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43015</xdr:rowOff>
    </xdr:from>
    <xdr:ext cx="405111" cy="259045"/>
    <xdr:sp macro="" textlink="">
      <xdr:nvSpPr>
        <xdr:cNvPr id="887" name="n_3mainValue【庁舎】&#10;有形固定資産減価償却率">
          <a:extLst>
            <a:ext uri="{FF2B5EF4-FFF2-40B4-BE49-F238E27FC236}">
              <a16:creationId xmlns:a16="http://schemas.microsoft.com/office/drawing/2014/main" id="{9128B308-6D45-454F-A29B-1B9336B2810E}"/>
            </a:ext>
          </a:extLst>
        </xdr:cNvPr>
        <xdr:cNvSpPr txBox="1"/>
      </xdr:nvSpPr>
      <xdr:spPr>
        <a:xfrm>
          <a:off x="13500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168746</xdr:rowOff>
    </xdr:from>
    <xdr:ext cx="405111" cy="259045"/>
    <xdr:sp macro="" textlink="">
      <xdr:nvSpPr>
        <xdr:cNvPr id="888" name="n_4mainValue【庁舎】&#10;有形固定資産減価償却率">
          <a:extLst>
            <a:ext uri="{FF2B5EF4-FFF2-40B4-BE49-F238E27FC236}">
              <a16:creationId xmlns:a16="http://schemas.microsoft.com/office/drawing/2014/main" id="{65A8B9FD-D978-44AA-8F6F-C885FC4A0FB1}"/>
            </a:ext>
          </a:extLst>
        </xdr:cNvPr>
        <xdr:cNvSpPr txBox="1"/>
      </xdr:nvSpPr>
      <xdr:spPr>
        <a:xfrm>
          <a:off x="12611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192D9BD1-00C7-491A-B486-BEAC052E62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DAD15FE1-DEB4-406E-8714-2F0B23916F2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84B4C1ED-80A4-47B9-9488-3CCC5169ED7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E2C55046-8181-45DF-A4D9-6EFB1CE03B0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C0DD80CE-6B38-4592-B01E-F2BE25C8AF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4AA3025D-8E2E-4922-A53C-6E5131EBA3E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190CC543-EA25-4E71-A0A8-192881EC9F5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BAF0C88A-3C6D-4CBB-86B6-70AB8150753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9994EF4C-9ADC-452B-810D-F278D943267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A0FAF8A0-B974-4865-93A9-342688222C6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4926AD1D-46AF-46B3-8F09-4A2D7B96386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3A6E1A78-E7E7-494D-922F-A2FC53BDB76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95095225-234E-44CE-9BDC-0FDDEAE0AC5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E6C59373-7A21-4CCF-AF43-9BB05C1590B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7C4BAD68-9BE5-47F0-8C6A-32374ABE9D5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91C7029F-E7A1-4DFD-9209-367FC3186EF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E61D53A9-C5CD-4456-A622-A53E2476B74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CD0C7792-F058-40A3-B085-A712D4DDEE7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1F831040-B586-4D30-B128-25A9D500245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26B16AD1-76D0-447E-95FA-C34C38F2C0B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164F9C95-7FD6-44B3-AB8A-2245F08E993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1EECDAEC-B270-4DB7-A4D2-4C2F02275C8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78435311-9C34-4FB2-BB4F-F3F2AD0857D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C8606F80-E2CB-4C7B-BD61-04968CE504F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3CEE24C0-EACB-4EFD-95A0-23BF455478B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D295309A-9090-428C-AEC1-664A636A0AB4}"/>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9D54847D-64E1-4B2A-AD5C-4D25E61E6D31}"/>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1F1576EE-A1B6-44E5-8901-6395912613BC}"/>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AA740A9C-A1D8-4D13-93B4-BF731AD9E28F}"/>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FDAAEEC2-7B5A-4ADA-9904-C280A902C4C4}"/>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379C8BFB-047E-4A7A-9D4C-1B7828FB75C1}"/>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19E47D16-2EF6-4CBD-B558-BD0E3D4D0C63}"/>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B902941C-923E-4FB4-8C41-828B2012F8C5}"/>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30935638-5CAC-42BE-81E1-55699CCB1E10}"/>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A835C8D2-BAF1-47D1-95B0-255E81574F6B}"/>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005D6891-E18B-452F-B1E2-5A89777A1EC9}"/>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E9F64299-83BD-49CB-A159-58E3C168E7A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AFAF8AD4-0902-4BD0-8F61-30D6C7A6D6C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3926AD4C-482A-46D4-8563-2D975293E89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5716DEF6-0B8E-48A1-BBE3-8196DEE9DCE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3A313DEB-8303-4A61-A255-FD2B67071A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44994</xdr:rowOff>
    </xdr:from>
    <xdr:to>
      <xdr:col>116</xdr:col>
      <xdr:colOff>114300</xdr:colOff>
      <xdr:row>106</xdr:row>
      <xdr:rowOff>146594</xdr:rowOff>
    </xdr:to>
    <xdr:sp macro="" textlink="">
      <xdr:nvSpPr>
        <xdr:cNvPr id="930" name="楕円 929">
          <a:extLst>
            <a:ext uri="{FF2B5EF4-FFF2-40B4-BE49-F238E27FC236}">
              <a16:creationId xmlns:a16="http://schemas.microsoft.com/office/drawing/2014/main" id="{1499FD8E-AE44-4FC7-870A-E512B22A33D0}"/>
            </a:ext>
          </a:extLst>
        </xdr:cNvPr>
        <xdr:cNvSpPr/>
      </xdr:nvSpPr>
      <xdr:spPr>
        <a:xfrm>
          <a:off x="22110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23421</xdr:rowOff>
    </xdr:from>
    <xdr:ext cx="469744" cy="259045"/>
    <xdr:sp macro="" textlink="">
      <xdr:nvSpPr>
        <xdr:cNvPr id="931" name="【庁舎】&#10;一人当たり面積該当値テキスト">
          <a:extLst>
            <a:ext uri="{FF2B5EF4-FFF2-40B4-BE49-F238E27FC236}">
              <a16:creationId xmlns:a16="http://schemas.microsoft.com/office/drawing/2014/main" id="{64779B5C-0758-489B-8210-FC065AEF20C7}"/>
            </a:ext>
          </a:extLst>
        </xdr:cNvPr>
        <xdr:cNvSpPr txBox="1"/>
      </xdr:nvSpPr>
      <xdr:spPr>
        <a:xfrm>
          <a:off x="22199600"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932" name="楕円 931">
          <a:extLst>
            <a:ext uri="{FF2B5EF4-FFF2-40B4-BE49-F238E27FC236}">
              <a16:creationId xmlns:a16="http://schemas.microsoft.com/office/drawing/2014/main" id="{EDB96ACC-1576-4479-820D-CC5BFA1F7029}"/>
            </a:ext>
          </a:extLst>
        </xdr:cNvPr>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95794</xdr:rowOff>
    </xdr:from>
    <xdr:to>
      <xdr:col>116</xdr:col>
      <xdr:colOff>63500</xdr:colOff>
      <xdr:row>106</xdr:row>
      <xdr:rowOff>99061</xdr:rowOff>
    </xdr:to>
    <xdr:cxnSp macro="">
      <xdr:nvCxnSpPr>
        <xdr:cNvPr id="933" name="直線コネクタ 932">
          <a:extLst>
            <a:ext uri="{FF2B5EF4-FFF2-40B4-BE49-F238E27FC236}">
              <a16:creationId xmlns:a16="http://schemas.microsoft.com/office/drawing/2014/main" id="{0D9C991E-0181-4588-BCB4-C49F5E883AFA}"/>
            </a:ext>
          </a:extLst>
        </xdr:cNvPr>
        <xdr:cNvCxnSpPr/>
      </xdr:nvCxnSpPr>
      <xdr:spPr>
        <a:xfrm flipV="1">
          <a:off x="21323300" y="1826949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34" name="楕円 933">
          <a:extLst>
            <a:ext uri="{FF2B5EF4-FFF2-40B4-BE49-F238E27FC236}">
              <a16:creationId xmlns:a16="http://schemas.microsoft.com/office/drawing/2014/main" id="{7BC9E78E-D745-4C9C-BC24-C1E6607F4827}"/>
            </a:ext>
          </a:extLst>
        </xdr:cNvPr>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99061</xdr:rowOff>
    </xdr:to>
    <xdr:cxnSp macro="">
      <xdr:nvCxnSpPr>
        <xdr:cNvPr id="935" name="直線コネクタ 934">
          <a:extLst>
            <a:ext uri="{FF2B5EF4-FFF2-40B4-BE49-F238E27FC236}">
              <a16:creationId xmlns:a16="http://schemas.microsoft.com/office/drawing/2014/main" id="{F5DD43DF-C2F1-4022-B9C3-3463035A9BF1}"/>
            </a:ext>
          </a:extLst>
        </xdr:cNvPr>
        <xdr:cNvCxnSpPr/>
      </xdr:nvCxnSpPr>
      <xdr:spPr>
        <a:xfrm>
          <a:off x="20434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936" name="楕円 935">
          <a:extLst>
            <a:ext uri="{FF2B5EF4-FFF2-40B4-BE49-F238E27FC236}">
              <a16:creationId xmlns:a16="http://schemas.microsoft.com/office/drawing/2014/main" id="{6117993E-A9B6-4796-952A-8499FD07D310}"/>
            </a:ext>
          </a:extLst>
        </xdr:cNvPr>
        <xdr:cNvSpPr/>
      </xdr:nvSpPr>
      <xdr:spPr>
        <a:xfrm>
          <a:off x="19494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102326</xdr:rowOff>
    </xdr:to>
    <xdr:cxnSp macro="">
      <xdr:nvCxnSpPr>
        <xdr:cNvPr id="937" name="直線コネクタ 936">
          <a:extLst>
            <a:ext uri="{FF2B5EF4-FFF2-40B4-BE49-F238E27FC236}">
              <a16:creationId xmlns:a16="http://schemas.microsoft.com/office/drawing/2014/main" id="{E8AEB633-8426-42DF-9CFE-CE4D104AF799}"/>
            </a:ext>
          </a:extLst>
        </xdr:cNvPr>
        <xdr:cNvCxnSpPr/>
      </xdr:nvCxnSpPr>
      <xdr:spPr>
        <a:xfrm flipV="1">
          <a:off x="19545300" y="18272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938" name="楕円 937">
          <a:extLst>
            <a:ext uri="{FF2B5EF4-FFF2-40B4-BE49-F238E27FC236}">
              <a16:creationId xmlns:a16="http://schemas.microsoft.com/office/drawing/2014/main" id="{37BB1D7E-1826-464E-9058-F9821525568D}"/>
            </a:ext>
          </a:extLst>
        </xdr:cNvPr>
        <xdr:cNvSpPr/>
      </xdr:nvSpPr>
      <xdr:spPr>
        <a:xfrm>
          <a:off x="18605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102326</xdr:rowOff>
    </xdr:from>
    <xdr:to>
      <xdr:col>102</xdr:col>
      <xdr:colOff>114300</xdr:colOff>
      <xdr:row>106</xdr:row>
      <xdr:rowOff>105592</xdr:rowOff>
    </xdr:to>
    <xdr:cxnSp macro="">
      <xdr:nvCxnSpPr>
        <xdr:cNvPr id="939" name="直線コネクタ 938">
          <a:extLst>
            <a:ext uri="{FF2B5EF4-FFF2-40B4-BE49-F238E27FC236}">
              <a16:creationId xmlns:a16="http://schemas.microsoft.com/office/drawing/2014/main" id="{0175E7EA-7A3F-40EF-A914-BEB45984C3BE}"/>
            </a:ext>
          </a:extLst>
        </xdr:cNvPr>
        <xdr:cNvCxnSpPr/>
      </xdr:nvCxnSpPr>
      <xdr:spPr>
        <a:xfrm flipV="1">
          <a:off x="18656300" y="182760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1F8B6A34-5126-4564-BE4B-BDCD1EBE08ED}"/>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41" name="n_2aveValue【庁舎】&#10;一人当たり面積">
          <a:extLst>
            <a:ext uri="{FF2B5EF4-FFF2-40B4-BE49-F238E27FC236}">
              <a16:creationId xmlns:a16="http://schemas.microsoft.com/office/drawing/2014/main" id="{54B97D2B-BD5D-445C-B4B1-146109A5CBC4}"/>
            </a:ext>
          </a:extLst>
        </xdr:cNvPr>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a:extLst>
            <a:ext uri="{FF2B5EF4-FFF2-40B4-BE49-F238E27FC236}">
              <a16:creationId xmlns:a16="http://schemas.microsoft.com/office/drawing/2014/main" id="{3CB5FF06-DFAB-436C-919E-2B0D46E935C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a:extLst>
            <a:ext uri="{FF2B5EF4-FFF2-40B4-BE49-F238E27FC236}">
              <a16:creationId xmlns:a16="http://schemas.microsoft.com/office/drawing/2014/main" id="{731A7756-9D93-4AAB-9547-7C3059F094F9}"/>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944" name="n_1mainValue【庁舎】&#10;一人当たり面積">
          <a:extLst>
            <a:ext uri="{FF2B5EF4-FFF2-40B4-BE49-F238E27FC236}">
              <a16:creationId xmlns:a16="http://schemas.microsoft.com/office/drawing/2014/main" id="{B06E8651-51F7-4D74-9A0C-F8A35994A322}"/>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945" name="n_2mainValue【庁舎】&#10;一人当たり面積">
          <a:extLst>
            <a:ext uri="{FF2B5EF4-FFF2-40B4-BE49-F238E27FC236}">
              <a16:creationId xmlns:a16="http://schemas.microsoft.com/office/drawing/2014/main" id="{03ED0F6C-5C83-49A4-A5E7-21B828617C48}"/>
            </a:ext>
          </a:extLst>
        </xdr:cNvPr>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144253</xdr:rowOff>
    </xdr:from>
    <xdr:ext cx="469744" cy="259045"/>
    <xdr:sp macro="" textlink="">
      <xdr:nvSpPr>
        <xdr:cNvPr id="946" name="n_3mainValue【庁舎】&#10;一人当たり面積">
          <a:extLst>
            <a:ext uri="{FF2B5EF4-FFF2-40B4-BE49-F238E27FC236}">
              <a16:creationId xmlns:a16="http://schemas.microsoft.com/office/drawing/2014/main" id="{4CD6F2FD-7AF3-4103-9978-9C17FB288118}"/>
            </a:ext>
          </a:extLst>
        </xdr:cNvPr>
        <xdr:cNvSpPr txBox="1"/>
      </xdr:nvSpPr>
      <xdr:spPr>
        <a:xfrm>
          <a:off x="19310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147519</xdr:rowOff>
    </xdr:from>
    <xdr:ext cx="469744" cy="259045"/>
    <xdr:sp macro="" textlink="">
      <xdr:nvSpPr>
        <xdr:cNvPr id="947" name="n_4mainValue【庁舎】&#10;一人当たり面積">
          <a:extLst>
            <a:ext uri="{FF2B5EF4-FFF2-40B4-BE49-F238E27FC236}">
              <a16:creationId xmlns:a16="http://schemas.microsoft.com/office/drawing/2014/main" id="{9547227A-B1FA-430A-900E-95CC1920CD84}"/>
            </a:ext>
          </a:extLst>
        </xdr:cNvPr>
        <xdr:cNvSpPr txBox="1"/>
      </xdr:nvSpPr>
      <xdr:spPr>
        <a:xfrm>
          <a:off x="18421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A1DA2360-3D35-4015-B205-5D23DB5505E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C331B299-4A27-4D7D-A6F6-20ACEC6F23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F3D4703C-7981-4266-A5E7-42611023BE1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体育館・プール、消防施設を除く施設は</a:t>
          </a:r>
          <a:r>
            <a:rPr kumimoji="1" lang="ja-JP" altLang="en-US" sz="1000">
              <a:solidFill>
                <a:schemeClr val="dk1"/>
              </a:solidFill>
              <a:effectLst/>
              <a:latin typeface="+mn-lt"/>
              <a:ea typeface="+mn-ea"/>
              <a:cs typeface="+mn-cs"/>
            </a:rPr>
            <a:t>類似</a:t>
          </a:r>
          <a:r>
            <a:rPr kumimoji="1" lang="ja-JP" altLang="ja-JP" sz="1000">
              <a:solidFill>
                <a:schemeClr val="dk1"/>
              </a:solidFill>
              <a:effectLst/>
              <a:latin typeface="+mn-lt"/>
              <a:ea typeface="+mn-ea"/>
              <a:cs typeface="+mn-cs"/>
            </a:rPr>
            <a:t>団体の平均値を上回っており、特に、保健センター・保健所、庁舎、図書館の有形固定資産減価償却率が高水準となっている。</a:t>
          </a:r>
          <a:endParaRPr lang="ja-JP" altLang="ja-JP" sz="1000">
            <a:effectLst/>
          </a:endParaRPr>
        </a:p>
        <a:p>
          <a:r>
            <a:rPr kumimoji="1" lang="ja-JP" altLang="en-US" sz="10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保健センター・保健所は、令和</a:t>
          </a:r>
          <a:r>
            <a:rPr kumimoji="1" lang="en-US" altLang="ja-JP" sz="1000">
              <a:solidFill>
                <a:schemeClr val="tx1"/>
              </a:solidFill>
              <a:effectLst/>
              <a:latin typeface="+mn-lt"/>
              <a:ea typeface="+mn-ea"/>
              <a:cs typeface="+mn-cs"/>
            </a:rPr>
            <a:t>6</a:t>
          </a:r>
          <a:r>
            <a:rPr kumimoji="1" lang="ja-JP" altLang="ja-JP" sz="1000">
              <a:solidFill>
                <a:schemeClr val="tx1"/>
              </a:solidFill>
              <a:effectLst/>
              <a:latin typeface="+mn-lt"/>
              <a:ea typeface="+mn-ea"/>
              <a:cs typeface="+mn-cs"/>
            </a:rPr>
            <a:t>年度中に建設を予定している新保健福祉施設に</a:t>
          </a:r>
          <a:r>
            <a:rPr kumimoji="1" lang="ja-JP" altLang="en-US" sz="1000">
              <a:solidFill>
                <a:schemeClr val="tx1"/>
              </a:solidFill>
              <a:effectLst/>
              <a:latin typeface="+mn-lt"/>
              <a:ea typeface="+mn-ea"/>
              <a:cs typeface="+mn-cs"/>
            </a:rPr>
            <a:t>その機能を</a:t>
          </a:r>
          <a:r>
            <a:rPr kumimoji="1" lang="ja-JP" altLang="ja-JP" sz="1000">
              <a:solidFill>
                <a:schemeClr val="tx1"/>
              </a:solidFill>
              <a:effectLst/>
              <a:latin typeface="+mn-lt"/>
              <a:ea typeface="+mn-ea"/>
              <a:cs typeface="+mn-cs"/>
            </a:rPr>
            <a:t>移転する予定であり、必要最小限の補修等に止めている</a:t>
          </a:r>
          <a:r>
            <a:rPr kumimoji="1" lang="ja-JP" altLang="en-US" sz="1000">
              <a:solidFill>
                <a:schemeClr val="tx1"/>
              </a:solidFill>
              <a:effectLst/>
              <a:latin typeface="+mn-lt"/>
              <a:ea typeface="+mn-ea"/>
              <a:cs typeface="+mn-cs"/>
            </a:rPr>
            <a:t>ため、</a:t>
          </a:r>
          <a:r>
            <a:rPr kumimoji="1" lang="ja-JP" altLang="ja-JP" sz="1000">
              <a:solidFill>
                <a:schemeClr val="tx1"/>
              </a:solidFill>
              <a:effectLst/>
              <a:latin typeface="+mn-lt"/>
              <a:ea typeface="+mn-ea"/>
              <a:cs typeface="+mn-cs"/>
            </a:rPr>
            <a:t>有形固定資産減価償却率が高水準</a:t>
          </a:r>
          <a:r>
            <a:rPr kumimoji="1" lang="ja-JP" altLang="en-US" sz="1000">
              <a:solidFill>
                <a:schemeClr val="tx1"/>
              </a:solidFill>
              <a:effectLst/>
              <a:latin typeface="+mn-lt"/>
              <a:ea typeface="+mn-ea"/>
              <a:cs typeface="+mn-cs"/>
            </a:rPr>
            <a:t>となっている</a:t>
          </a:r>
          <a:r>
            <a:rPr kumimoji="1" lang="ja-JP" altLang="ja-JP" sz="1000">
              <a:solidFill>
                <a:schemeClr val="tx1"/>
              </a:solidFill>
              <a:effectLst/>
              <a:latin typeface="+mn-lt"/>
              <a:ea typeface="+mn-ea"/>
              <a:cs typeface="+mn-cs"/>
            </a:rPr>
            <a:t>。</a:t>
          </a:r>
          <a:endParaRPr lang="ja-JP" altLang="ja-JP" sz="1000">
            <a:solidFill>
              <a:schemeClr val="tx1"/>
            </a:solidFill>
            <a:effectLst/>
          </a:endParaRPr>
        </a:p>
        <a:p>
          <a:r>
            <a:rPr kumimoji="1" lang="ja-JP" altLang="en-US" sz="10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庁舎は、</a:t>
          </a:r>
          <a:r>
            <a:rPr kumimoji="1" lang="ja-JP" altLang="en-US" sz="1000">
              <a:solidFill>
                <a:schemeClr val="tx1"/>
              </a:solidFill>
              <a:effectLst/>
              <a:latin typeface="+mn-lt"/>
              <a:ea typeface="+mn-ea"/>
              <a:cs typeface="+mn-cs"/>
            </a:rPr>
            <a:t>コストの平準化や縮減の観点から、予防保全型による 長寿命化を基本に、計画的な維持管理を行っている。近年、</a:t>
          </a:r>
          <a:r>
            <a:rPr kumimoji="1" lang="ja-JP" altLang="ja-JP" sz="1000">
              <a:solidFill>
                <a:schemeClr val="tx1"/>
              </a:solidFill>
              <a:effectLst/>
              <a:latin typeface="+mn-lt"/>
              <a:ea typeface="+mn-ea"/>
              <a:cs typeface="+mn-cs"/>
            </a:rPr>
            <a:t>有形固定資産減価償却率は</a:t>
          </a:r>
          <a:r>
            <a:rPr kumimoji="1" lang="ja-JP" altLang="en-US" sz="1000">
              <a:solidFill>
                <a:schemeClr val="tx1"/>
              </a:solidFill>
              <a:effectLst/>
              <a:latin typeface="+mn-lt"/>
              <a:ea typeface="+mn-ea"/>
              <a:cs typeface="+mn-cs"/>
            </a:rPr>
            <a:t>高水準で推移しており</a:t>
          </a:r>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類似団体との差が更に大きくなっているが、</a:t>
          </a:r>
          <a:r>
            <a:rPr kumimoji="1" lang="ja-JP" altLang="ja-JP" sz="1000">
              <a:solidFill>
                <a:schemeClr val="dk1"/>
              </a:solidFill>
              <a:effectLst/>
              <a:latin typeface="+mn-lt"/>
              <a:ea typeface="+mn-ea"/>
              <a:cs typeface="+mn-cs"/>
            </a:rPr>
            <a:t>中期５か年保全計画に基づき、</a:t>
          </a:r>
          <a:r>
            <a:rPr kumimoji="1" lang="ja-JP" altLang="ja-JP" sz="1000">
              <a:solidFill>
                <a:schemeClr val="tx1"/>
              </a:solidFill>
              <a:effectLst/>
              <a:latin typeface="+mn-lt"/>
              <a:ea typeface="+mn-ea"/>
              <a:cs typeface="+mn-cs"/>
            </a:rPr>
            <a:t>外壁塗装や</a:t>
          </a:r>
          <a:r>
            <a:rPr kumimoji="1" lang="ja-JP" altLang="en-US" sz="1000">
              <a:solidFill>
                <a:schemeClr val="tx1"/>
              </a:solidFill>
              <a:effectLst/>
              <a:latin typeface="+mn-lt"/>
              <a:ea typeface="+mn-ea"/>
              <a:cs typeface="+mn-cs"/>
            </a:rPr>
            <a:t>空調設備の改修</a:t>
          </a:r>
          <a:r>
            <a:rPr kumimoji="1" lang="ja-JP" altLang="ja-JP" sz="1000">
              <a:solidFill>
                <a:schemeClr val="tx1"/>
              </a:solidFill>
              <a:effectLst/>
              <a:latin typeface="+mn-lt"/>
              <a:ea typeface="+mn-ea"/>
              <a:cs typeface="+mn-cs"/>
            </a:rPr>
            <a:t>など</a:t>
          </a:r>
          <a:r>
            <a:rPr kumimoji="1" lang="ja-JP" altLang="en-US" sz="1000">
              <a:solidFill>
                <a:schemeClr val="tx1"/>
              </a:solidFill>
              <a:effectLst/>
              <a:latin typeface="+mn-lt"/>
              <a:ea typeface="+mn-ea"/>
              <a:cs typeface="+mn-cs"/>
            </a:rPr>
            <a:t>計画的に実施しており、使用</a:t>
          </a:r>
          <a:r>
            <a:rPr kumimoji="1" lang="ja-JP" altLang="ja-JP" sz="1000">
              <a:solidFill>
                <a:schemeClr val="tx1"/>
              </a:solidFill>
              <a:effectLst/>
              <a:latin typeface="+mn-lt"/>
              <a:ea typeface="+mn-ea"/>
              <a:cs typeface="+mn-cs"/>
            </a:rPr>
            <a:t>するうえで問題はない。</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　福祉施設は、これまで高水準で推移していたが、令和</a:t>
          </a:r>
          <a:r>
            <a:rPr kumimoji="1" lang="en-US" altLang="ja-JP" sz="1000">
              <a:solidFill>
                <a:schemeClr val="tx1"/>
              </a:solidFill>
              <a:effectLst/>
              <a:latin typeface="+mn-lt"/>
              <a:ea typeface="+mn-ea"/>
              <a:cs typeface="+mn-cs"/>
            </a:rPr>
            <a:t>4</a:t>
          </a:r>
          <a:r>
            <a:rPr kumimoji="1" lang="ja-JP" altLang="en-US" sz="1000">
              <a:solidFill>
                <a:schemeClr val="tx1"/>
              </a:solidFill>
              <a:effectLst/>
              <a:latin typeface="+mn-lt"/>
              <a:ea typeface="+mn-ea"/>
              <a:cs typeface="+mn-cs"/>
            </a:rPr>
            <a:t>年度に、新たに児童療育施設つぼみ園の園舎をリース取得したことで、固定資産取得額が増加し、前年度比で</a:t>
          </a:r>
          <a:r>
            <a:rPr kumimoji="1" lang="en-US" altLang="ja-JP" sz="1000">
              <a:solidFill>
                <a:schemeClr val="tx1"/>
              </a:solidFill>
              <a:effectLst/>
              <a:latin typeface="+mn-lt"/>
              <a:ea typeface="+mn-ea"/>
              <a:cs typeface="+mn-cs"/>
            </a:rPr>
            <a:t>6.9</a:t>
          </a:r>
          <a:r>
            <a:rPr kumimoji="1" lang="ja-JP" altLang="en-US" sz="1000">
              <a:solidFill>
                <a:schemeClr val="tx1"/>
              </a:solidFill>
              <a:effectLst/>
              <a:latin typeface="+mn-lt"/>
              <a:ea typeface="+mn-ea"/>
              <a:cs typeface="+mn-cs"/>
            </a:rPr>
            <a:t>％比率が改善している。</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　体育</a:t>
          </a:r>
          <a:r>
            <a:rPr kumimoji="1" lang="ja-JP" altLang="ja-JP" sz="1000">
              <a:solidFill>
                <a:schemeClr val="tx1"/>
              </a:solidFill>
              <a:effectLst/>
              <a:latin typeface="+mn-lt"/>
              <a:ea typeface="+mn-ea"/>
              <a:cs typeface="+mn-cs"/>
            </a:rPr>
            <a:t>館・プールは、市内外から</a:t>
          </a:r>
          <a:r>
            <a:rPr kumimoji="1" lang="ja-JP" altLang="en-US" sz="1000">
              <a:solidFill>
                <a:schemeClr val="tx1"/>
              </a:solidFill>
              <a:effectLst/>
              <a:latin typeface="+mn-lt"/>
              <a:ea typeface="+mn-ea"/>
              <a:cs typeface="+mn-cs"/>
            </a:rPr>
            <a:t>多くの</a:t>
          </a:r>
          <a:r>
            <a:rPr kumimoji="1" lang="ja-JP" altLang="ja-JP" sz="1000">
              <a:solidFill>
                <a:schemeClr val="tx1"/>
              </a:solidFill>
              <a:effectLst/>
              <a:latin typeface="+mn-lt"/>
              <a:ea typeface="+mn-ea"/>
              <a:cs typeface="+mn-cs"/>
            </a:rPr>
            <a:t>利用者が訪れる施設である。平成</a:t>
          </a:r>
          <a:r>
            <a:rPr kumimoji="1" lang="en-US" altLang="ja-JP" sz="1000">
              <a:solidFill>
                <a:schemeClr val="tx1"/>
              </a:solidFill>
              <a:effectLst/>
              <a:latin typeface="+mn-lt"/>
              <a:ea typeface="+mn-ea"/>
              <a:cs typeface="+mn-cs"/>
            </a:rPr>
            <a:t>14</a:t>
          </a:r>
          <a:r>
            <a:rPr kumimoji="1" lang="ja-JP" altLang="ja-JP" sz="1000">
              <a:solidFill>
                <a:schemeClr val="tx1"/>
              </a:solidFill>
              <a:effectLst/>
              <a:latin typeface="+mn-lt"/>
              <a:ea typeface="+mn-ea"/>
              <a:cs typeface="+mn-cs"/>
            </a:rPr>
            <a:t>年度の</a:t>
          </a:r>
          <a:r>
            <a:rPr kumimoji="1" lang="ja-JP" altLang="en-US" sz="1000">
              <a:solidFill>
                <a:schemeClr val="tx1"/>
              </a:solidFill>
              <a:effectLst/>
              <a:latin typeface="+mn-lt"/>
              <a:ea typeface="+mn-ea"/>
              <a:cs typeface="+mn-cs"/>
            </a:rPr>
            <a:t>建設</a:t>
          </a:r>
          <a:r>
            <a:rPr kumimoji="1" lang="ja-JP" altLang="ja-JP" sz="1000">
              <a:solidFill>
                <a:schemeClr val="tx1"/>
              </a:solidFill>
              <a:effectLst/>
              <a:latin typeface="+mn-lt"/>
              <a:ea typeface="+mn-ea"/>
              <a:cs typeface="+mn-cs"/>
            </a:rPr>
            <a:t>以降、快適な利用を促進するため、トイレ改修</a:t>
          </a:r>
          <a:r>
            <a:rPr kumimoji="1" lang="ja-JP" altLang="en-US" sz="1000">
              <a:solidFill>
                <a:schemeClr val="tx1"/>
              </a:solidFill>
              <a:effectLst/>
              <a:latin typeface="+mn-lt"/>
              <a:ea typeface="+mn-ea"/>
              <a:cs typeface="+mn-cs"/>
            </a:rPr>
            <a:t>や照明の</a:t>
          </a:r>
          <a:r>
            <a:rPr kumimoji="1" lang="en-US" altLang="ja-JP" sz="1000">
              <a:solidFill>
                <a:schemeClr val="tx1"/>
              </a:solidFill>
              <a:effectLst/>
              <a:latin typeface="+mn-lt"/>
              <a:ea typeface="+mn-ea"/>
              <a:cs typeface="+mn-cs"/>
            </a:rPr>
            <a:t>LED</a:t>
          </a:r>
          <a:r>
            <a:rPr kumimoji="1" lang="ja-JP" altLang="en-US" sz="1000">
              <a:solidFill>
                <a:schemeClr val="tx1"/>
              </a:solidFill>
              <a:effectLst/>
              <a:latin typeface="+mn-lt"/>
              <a:ea typeface="+mn-ea"/>
              <a:cs typeface="+mn-cs"/>
            </a:rPr>
            <a:t>化</a:t>
          </a:r>
          <a:r>
            <a:rPr kumimoji="1" lang="ja-JP" altLang="ja-JP" sz="1000">
              <a:solidFill>
                <a:schemeClr val="tx1"/>
              </a:solidFill>
              <a:effectLst/>
              <a:latin typeface="+mn-lt"/>
              <a:ea typeface="+mn-ea"/>
              <a:cs typeface="+mn-cs"/>
            </a:rPr>
            <a:t>など</a:t>
          </a:r>
          <a:r>
            <a:rPr kumimoji="1" lang="ja-JP" altLang="en-US" sz="1000">
              <a:solidFill>
                <a:schemeClr val="tx1"/>
              </a:solidFill>
              <a:effectLst/>
              <a:latin typeface="+mn-lt"/>
              <a:ea typeface="+mn-ea"/>
              <a:cs typeface="+mn-cs"/>
            </a:rPr>
            <a:t>、設備の</a:t>
          </a:r>
          <a:r>
            <a:rPr kumimoji="1" lang="ja-JP" altLang="ja-JP" sz="1000">
              <a:solidFill>
                <a:schemeClr val="tx1"/>
              </a:solidFill>
              <a:effectLst/>
              <a:latin typeface="+mn-lt"/>
              <a:ea typeface="+mn-ea"/>
              <a:cs typeface="+mn-cs"/>
            </a:rPr>
            <a:t>機能向上</a:t>
          </a:r>
          <a:r>
            <a:rPr kumimoji="1" lang="ja-JP" altLang="en-US" sz="1000">
              <a:solidFill>
                <a:schemeClr val="tx1"/>
              </a:solidFill>
              <a:effectLst/>
              <a:latin typeface="+mn-lt"/>
              <a:ea typeface="+mn-ea"/>
              <a:cs typeface="+mn-cs"/>
            </a:rPr>
            <a:t>のための</a:t>
          </a:r>
          <a:r>
            <a:rPr kumimoji="1" lang="ja-JP" altLang="ja-JP" sz="1000">
              <a:solidFill>
                <a:schemeClr val="tx1"/>
              </a:solidFill>
              <a:effectLst/>
              <a:latin typeface="+mn-lt"/>
              <a:ea typeface="+mn-ea"/>
              <a:cs typeface="+mn-cs"/>
            </a:rPr>
            <a:t>改修・更新を計画的に実施していることから、有形固定資産減価償却率が低くなっている。</a:t>
          </a:r>
          <a:endParaRPr lang="ja-JP" altLang="ja-JP" sz="10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31224289</v>
      </c>
      <c r="BO4" s="407"/>
      <c r="BP4" s="407"/>
      <c r="BQ4" s="407"/>
      <c r="BR4" s="407"/>
      <c r="BS4" s="407"/>
      <c r="BT4" s="407"/>
      <c r="BU4" s="408"/>
      <c r="BV4" s="406">
        <v>31341672</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11.3</v>
      </c>
      <c r="CU4" s="413"/>
      <c r="CV4" s="413"/>
      <c r="CW4" s="413"/>
      <c r="CX4" s="413"/>
      <c r="CY4" s="413"/>
      <c r="CZ4" s="413"/>
      <c r="DA4" s="414"/>
      <c r="DB4" s="412">
        <v>16.3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29252004</v>
      </c>
      <c r="BO5" s="444"/>
      <c r="BP5" s="444"/>
      <c r="BQ5" s="444"/>
      <c r="BR5" s="444"/>
      <c r="BS5" s="444"/>
      <c r="BT5" s="444"/>
      <c r="BU5" s="445"/>
      <c r="BV5" s="443">
        <v>28603174</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91.1</v>
      </c>
      <c r="CU5" s="441"/>
      <c r="CV5" s="441"/>
      <c r="CW5" s="441"/>
      <c r="CX5" s="441"/>
      <c r="CY5" s="441"/>
      <c r="CZ5" s="441"/>
      <c r="DA5" s="442"/>
      <c r="DB5" s="440">
        <v>85.3</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1972285</v>
      </c>
      <c r="BO6" s="444"/>
      <c r="BP6" s="444"/>
      <c r="BQ6" s="444"/>
      <c r="BR6" s="444"/>
      <c r="BS6" s="444"/>
      <c r="BT6" s="444"/>
      <c r="BU6" s="445"/>
      <c r="BV6" s="443">
        <v>2738498</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93.2</v>
      </c>
      <c r="CU6" s="481"/>
      <c r="CV6" s="481"/>
      <c r="CW6" s="481"/>
      <c r="CX6" s="481"/>
      <c r="CY6" s="481"/>
      <c r="CZ6" s="481"/>
      <c r="DA6" s="482"/>
      <c r="DB6" s="480">
        <v>92.3</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187814</v>
      </c>
      <c r="BO7" s="444"/>
      <c r="BP7" s="444"/>
      <c r="BQ7" s="444"/>
      <c r="BR7" s="444"/>
      <c r="BS7" s="444"/>
      <c r="BT7" s="444"/>
      <c r="BU7" s="445"/>
      <c r="BV7" s="443">
        <v>110465</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15815515</v>
      </c>
      <c r="CU7" s="444"/>
      <c r="CV7" s="444"/>
      <c r="CW7" s="444"/>
      <c r="CX7" s="444"/>
      <c r="CY7" s="444"/>
      <c r="CZ7" s="444"/>
      <c r="DA7" s="445"/>
      <c r="DB7" s="443">
        <v>16154667</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96</v>
      </c>
      <c r="AV8" s="476"/>
      <c r="AW8" s="476"/>
      <c r="AX8" s="476"/>
      <c r="AY8" s="477" t="s">
        <v>111</v>
      </c>
      <c r="AZ8" s="478"/>
      <c r="BA8" s="478"/>
      <c r="BB8" s="478"/>
      <c r="BC8" s="478"/>
      <c r="BD8" s="478"/>
      <c r="BE8" s="478"/>
      <c r="BF8" s="478"/>
      <c r="BG8" s="478"/>
      <c r="BH8" s="478"/>
      <c r="BI8" s="478"/>
      <c r="BJ8" s="478"/>
      <c r="BK8" s="478"/>
      <c r="BL8" s="478"/>
      <c r="BM8" s="479"/>
      <c r="BN8" s="443">
        <v>1784471</v>
      </c>
      <c r="BO8" s="444"/>
      <c r="BP8" s="444"/>
      <c r="BQ8" s="444"/>
      <c r="BR8" s="444"/>
      <c r="BS8" s="444"/>
      <c r="BT8" s="444"/>
      <c r="BU8" s="445"/>
      <c r="BV8" s="443">
        <v>2628033</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0.73</v>
      </c>
      <c r="CU8" s="484"/>
      <c r="CV8" s="484"/>
      <c r="CW8" s="484"/>
      <c r="CX8" s="484"/>
      <c r="CY8" s="484"/>
      <c r="CZ8" s="484"/>
      <c r="DA8" s="485"/>
      <c r="DB8" s="483">
        <v>0.75</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76420</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96</v>
      </c>
      <c r="AV9" s="476"/>
      <c r="AW9" s="476"/>
      <c r="AX9" s="476"/>
      <c r="AY9" s="477" t="s">
        <v>117</v>
      </c>
      <c r="AZ9" s="478"/>
      <c r="BA9" s="478"/>
      <c r="BB9" s="478"/>
      <c r="BC9" s="478"/>
      <c r="BD9" s="478"/>
      <c r="BE9" s="478"/>
      <c r="BF9" s="478"/>
      <c r="BG9" s="478"/>
      <c r="BH9" s="478"/>
      <c r="BI9" s="478"/>
      <c r="BJ9" s="478"/>
      <c r="BK9" s="478"/>
      <c r="BL9" s="478"/>
      <c r="BM9" s="479"/>
      <c r="BN9" s="443">
        <v>-843562</v>
      </c>
      <c r="BO9" s="444"/>
      <c r="BP9" s="444"/>
      <c r="BQ9" s="444"/>
      <c r="BR9" s="444"/>
      <c r="BS9" s="444"/>
      <c r="BT9" s="444"/>
      <c r="BU9" s="445"/>
      <c r="BV9" s="443">
        <v>1586786</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11</v>
      </c>
      <c r="CU9" s="441"/>
      <c r="CV9" s="441"/>
      <c r="CW9" s="441"/>
      <c r="CX9" s="441"/>
      <c r="CY9" s="441"/>
      <c r="CZ9" s="441"/>
      <c r="DA9" s="442"/>
      <c r="DB9" s="440">
        <v>12</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78342</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96</v>
      </c>
      <c r="AV10" s="476"/>
      <c r="AW10" s="476"/>
      <c r="AX10" s="476"/>
      <c r="AY10" s="477" t="s">
        <v>121</v>
      </c>
      <c r="AZ10" s="478"/>
      <c r="BA10" s="478"/>
      <c r="BB10" s="478"/>
      <c r="BC10" s="478"/>
      <c r="BD10" s="478"/>
      <c r="BE10" s="478"/>
      <c r="BF10" s="478"/>
      <c r="BG10" s="478"/>
      <c r="BH10" s="478"/>
      <c r="BI10" s="478"/>
      <c r="BJ10" s="478"/>
      <c r="BK10" s="478"/>
      <c r="BL10" s="478"/>
      <c r="BM10" s="479"/>
      <c r="BN10" s="443">
        <v>200426</v>
      </c>
      <c r="BO10" s="444"/>
      <c r="BP10" s="444"/>
      <c r="BQ10" s="444"/>
      <c r="BR10" s="444"/>
      <c r="BS10" s="444"/>
      <c r="BT10" s="444"/>
      <c r="BU10" s="445"/>
      <c r="BV10" s="443">
        <v>1516</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96</v>
      </c>
      <c r="AV11" s="476"/>
      <c r="AW11" s="476"/>
      <c r="AX11" s="476"/>
      <c r="AY11" s="477" t="s">
        <v>126</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127</v>
      </c>
      <c r="CE11" s="447"/>
      <c r="CF11" s="447"/>
      <c r="CG11" s="447"/>
      <c r="CH11" s="447"/>
      <c r="CI11" s="447"/>
      <c r="CJ11" s="447"/>
      <c r="CK11" s="447"/>
      <c r="CL11" s="447"/>
      <c r="CM11" s="447"/>
      <c r="CN11" s="447"/>
      <c r="CO11" s="447"/>
      <c r="CP11" s="447"/>
      <c r="CQ11" s="447"/>
      <c r="CR11" s="447"/>
      <c r="CS11" s="448"/>
      <c r="CT11" s="483" t="s">
        <v>128</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1"/>
      <c r="B12" s="503" t="s">
        <v>130</v>
      </c>
      <c r="C12" s="504"/>
      <c r="D12" s="504"/>
      <c r="E12" s="504"/>
      <c r="F12" s="504"/>
      <c r="G12" s="504"/>
      <c r="H12" s="504"/>
      <c r="I12" s="504"/>
      <c r="J12" s="504"/>
      <c r="K12" s="505"/>
      <c r="L12" s="512" t="s">
        <v>131</v>
      </c>
      <c r="M12" s="513"/>
      <c r="N12" s="513"/>
      <c r="O12" s="513"/>
      <c r="P12" s="513"/>
      <c r="Q12" s="514"/>
      <c r="R12" s="515">
        <v>75813</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135</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128</v>
      </c>
      <c r="CU12" s="484"/>
      <c r="CV12" s="484"/>
      <c r="CW12" s="484"/>
      <c r="CX12" s="484"/>
      <c r="CY12" s="484"/>
      <c r="CZ12" s="484"/>
      <c r="DA12" s="485"/>
      <c r="DB12" s="483" t="s">
        <v>138</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73338</v>
      </c>
      <c r="S13" s="528"/>
      <c r="T13" s="528"/>
      <c r="U13" s="528"/>
      <c r="V13" s="529"/>
      <c r="W13" s="459" t="s">
        <v>140</v>
      </c>
      <c r="X13" s="460"/>
      <c r="Y13" s="460"/>
      <c r="Z13" s="460"/>
      <c r="AA13" s="460"/>
      <c r="AB13" s="450"/>
      <c r="AC13" s="494">
        <v>812</v>
      </c>
      <c r="AD13" s="495"/>
      <c r="AE13" s="495"/>
      <c r="AF13" s="495"/>
      <c r="AG13" s="537"/>
      <c r="AH13" s="494">
        <v>863</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-643136</v>
      </c>
      <c r="BO13" s="444"/>
      <c r="BP13" s="444"/>
      <c r="BQ13" s="444"/>
      <c r="BR13" s="444"/>
      <c r="BS13" s="444"/>
      <c r="BT13" s="444"/>
      <c r="BU13" s="445"/>
      <c r="BV13" s="443">
        <v>1588302</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4.5999999999999996</v>
      </c>
      <c r="CU13" s="441"/>
      <c r="CV13" s="441"/>
      <c r="CW13" s="441"/>
      <c r="CX13" s="441"/>
      <c r="CY13" s="441"/>
      <c r="CZ13" s="441"/>
      <c r="DA13" s="442"/>
      <c r="DB13" s="440">
        <v>5.2</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76264</v>
      </c>
      <c r="S14" s="528"/>
      <c r="T14" s="528"/>
      <c r="U14" s="528"/>
      <c r="V14" s="529"/>
      <c r="W14" s="433"/>
      <c r="X14" s="434"/>
      <c r="Y14" s="434"/>
      <c r="Z14" s="434"/>
      <c r="AA14" s="434"/>
      <c r="AB14" s="423"/>
      <c r="AC14" s="530">
        <v>2.5</v>
      </c>
      <c r="AD14" s="531"/>
      <c r="AE14" s="531"/>
      <c r="AF14" s="531"/>
      <c r="AG14" s="532"/>
      <c r="AH14" s="530">
        <v>2.5</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t="s">
        <v>129</v>
      </c>
      <c r="CU14" s="542"/>
      <c r="CV14" s="542"/>
      <c r="CW14" s="542"/>
      <c r="CX14" s="542"/>
      <c r="CY14" s="542"/>
      <c r="CZ14" s="542"/>
      <c r="DA14" s="543"/>
      <c r="DB14" s="541" t="s">
        <v>128</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147</v>
      </c>
      <c r="N15" s="535"/>
      <c r="O15" s="535"/>
      <c r="P15" s="535"/>
      <c r="Q15" s="536"/>
      <c r="R15" s="527">
        <v>74071</v>
      </c>
      <c r="S15" s="528"/>
      <c r="T15" s="528"/>
      <c r="U15" s="528"/>
      <c r="V15" s="529"/>
      <c r="W15" s="459" t="s">
        <v>148</v>
      </c>
      <c r="X15" s="460"/>
      <c r="Y15" s="460"/>
      <c r="Z15" s="460"/>
      <c r="AA15" s="460"/>
      <c r="AB15" s="450"/>
      <c r="AC15" s="494">
        <v>9212</v>
      </c>
      <c r="AD15" s="495"/>
      <c r="AE15" s="495"/>
      <c r="AF15" s="495"/>
      <c r="AG15" s="537"/>
      <c r="AH15" s="494">
        <v>9555</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9376096</v>
      </c>
      <c r="BO15" s="407"/>
      <c r="BP15" s="407"/>
      <c r="BQ15" s="407"/>
      <c r="BR15" s="407"/>
      <c r="BS15" s="407"/>
      <c r="BT15" s="407"/>
      <c r="BU15" s="408"/>
      <c r="BV15" s="406">
        <v>8972402</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27.8</v>
      </c>
      <c r="AD16" s="531"/>
      <c r="AE16" s="531"/>
      <c r="AF16" s="531"/>
      <c r="AG16" s="532"/>
      <c r="AH16" s="530">
        <v>27.9</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12991943</v>
      </c>
      <c r="BO16" s="444"/>
      <c r="BP16" s="444"/>
      <c r="BQ16" s="444"/>
      <c r="BR16" s="444"/>
      <c r="BS16" s="444"/>
      <c r="BT16" s="444"/>
      <c r="BU16" s="445"/>
      <c r="BV16" s="443">
        <v>12564956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23089</v>
      </c>
      <c r="AD17" s="495"/>
      <c r="AE17" s="495"/>
      <c r="AF17" s="495"/>
      <c r="AG17" s="537"/>
      <c r="AH17" s="494">
        <v>23852</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11828689</v>
      </c>
      <c r="BO17" s="444"/>
      <c r="BP17" s="444"/>
      <c r="BQ17" s="444"/>
      <c r="BR17" s="444"/>
      <c r="BS17" s="444"/>
      <c r="BT17" s="444"/>
      <c r="BU17" s="445"/>
      <c r="BV17" s="443">
        <v>11294928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78.59</v>
      </c>
      <c r="M18" s="567"/>
      <c r="N18" s="567"/>
      <c r="O18" s="567"/>
      <c r="P18" s="567"/>
      <c r="Q18" s="567"/>
      <c r="R18" s="568"/>
      <c r="S18" s="568"/>
      <c r="T18" s="568"/>
      <c r="U18" s="568"/>
      <c r="V18" s="569"/>
      <c r="W18" s="461"/>
      <c r="X18" s="462"/>
      <c r="Y18" s="462"/>
      <c r="Z18" s="462"/>
      <c r="AA18" s="462"/>
      <c r="AB18" s="453"/>
      <c r="AC18" s="570">
        <v>69.7</v>
      </c>
      <c r="AD18" s="571"/>
      <c r="AE18" s="571"/>
      <c r="AF18" s="571"/>
      <c r="AG18" s="572"/>
      <c r="AH18" s="570">
        <v>69.599999999999994</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14731258</v>
      </c>
      <c r="BO18" s="444"/>
      <c r="BP18" s="444"/>
      <c r="BQ18" s="444"/>
      <c r="BR18" s="444"/>
      <c r="BS18" s="444"/>
      <c r="BT18" s="444"/>
      <c r="BU18" s="445"/>
      <c r="BV18" s="443">
        <v>14461859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972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21328001</v>
      </c>
      <c r="BO19" s="444"/>
      <c r="BP19" s="444"/>
      <c r="BQ19" s="444"/>
      <c r="BR19" s="444"/>
      <c r="BS19" s="444"/>
      <c r="BT19" s="444"/>
      <c r="BU19" s="445"/>
      <c r="BV19" s="443">
        <v>20582354</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32158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21962939</v>
      </c>
      <c r="BO22" s="407"/>
      <c r="BP22" s="407"/>
      <c r="BQ22" s="407"/>
      <c r="BR22" s="407"/>
      <c r="BS22" s="407"/>
      <c r="BT22" s="407"/>
      <c r="BU22" s="408"/>
      <c r="BV22" s="406">
        <v>22623727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17583098</v>
      </c>
      <c r="BO23" s="444"/>
      <c r="BP23" s="444"/>
      <c r="BQ23" s="444"/>
      <c r="BR23" s="444"/>
      <c r="BS23" s="444"/>
      <c r="BT23" s="444"/>
      <c r="BU23" s="445"/>
      <c r="BV23" s="443">
        <v>18112864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9270</v>
      </c>
      <c r="R24" s="495"/>
      <c r="S24" s="495"/>
      <c r="T24" s="495"/>
      <c r="U24" s="495"/>
      <c r="V24" s="537"/>
      <c r="W24" s="589"/>
      <c r="X24" s="590"/>
      <c r="Y24" s="591"/>
      <c r="Z24" s="493" t="s">
        <v>173</v>
      </c>
      <c r="AA24" s="473"/>
      <c r="AB24" s="473"/>
      <c r="AC24" s="473"/>
      <c r="AD24" s="473"/>
      <c r="AE24" s="473"/>
      <c r="AF24" s="473"/>
      <c r="AG24" s="474"/>
      <c r="AH24" s="494">
        <v>394</v>
      </c>
      <c r="AI24" s="495"/>
      <c r="AJ24" s="495"/>
      <c r="AK24" s="495"/>
      <c r="AL24" s="537"/>
      <c r="AM24" s="494">
        <v>1279712</v>
      </c>
      <c r="AN24" s="495"/>
      <c r="AO24" s="495"/>
      <c r="AP24" s="495"/>
      <c r="AQ24" s="495"/>
      <c r="AR24" s="537"/>
      <c r="AS24" s="494">
        <v>3248</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8925688</v>
      </c>
      <c r="BO24" s="444"/>
      <c r="BP24" s="444"/>
      <c r="BQ24" s="444"/>
      <c r="BR24" s="444"/>
      <c r="BS24" s="444"/>
      <c r="BT24" s="444"/>
      <c r="BU24" s="445"/>
      <c r="BV24" s="443">
        <v>8858431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7460</v>
      </c>
      <c r="R25" s="495"/>
      <c r="S25" s="495"/>
      <c r="T25" s="495"/>
      <c r="U25" s="495"/>
      <c r="V25" s="537"/>
      <c r="W25" s="589"/>
      <c r="X25" s="590"/>
      <c r="Y25" s="591"/>
      <c r="Z25" s="493" t="s">
        <v>176</v>
      </c>
      <c r="AA25" s="473"/>
      <c r="AB25" s="473"/>
      <c r="AC25" s="473"/>
      <c r="AD25" s="473"/>
      <c r="AE25" s="473"/>
      <c r="AF25" s="473"/>
      <c r="AG25" s="474"/>
      <c r="AH25" s="494" t="s">
        <v>177</v>
      </c>
      <c r="AI25" s="495"/>
      <c r="AJ25" s="495"/>
      <c r="AK25" s="495"/>
      <c r="AL25" s="537"/>
      <c r="AM25" s="494" t="s">
        <v>128</v>
      </c>
      <c r="AN25" s="495"/>
      <c r="AO25" s="495"/>
      <c r="AP25" s="495"/>
      <c r="AQ25" s="495"/>
      <c r="AR25" s="537"/>
      <c r="AS25" s="494" t="s">
        <v>177</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4807843</v>
      </c>
      <c r="BO25" s="407"/>
      <c r="BP25" s="407"/>
      <c r="BQ25" s="407"/>
      <c r="BR25" s="407"/>
      <c r="BS25" s="407"/>
      <c r="BT25" s="407"/>
      <c r="BU25" s="408"/>
      <c r="BV25" s="406">
        <v>5095565</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6850</v>
      </c>
      <c r="R26" s="495"/>
      <c r="S26" s="495"/>
      <c r="T26" s="495"/>
      <c r="U26" s="495"/>
      <c r="V26" s="537"/>
      <c r="W26" s="589"/>
      <c r="X26" s="590"/>
      <c r="Y26" s="591"/>
      <c r="Z26" s="493" t="s">
        <v>180</v>
      </c>
      <c r="AA26" s="595"/>
      <c r="AB26" s="595"/>
      <c r="AC26" s="595"/>
      <c r="AD26" s="595"/>
      <c r="AE26" s="595"/>
      <c r="AF26" s="595"/>
      <c r="AG26" s="596"/>
      <c r="AH26" s="494">
        <v>26</v>
      </c>
      <c r="AI26" s="495"/>
      <c r="AJ26" s="495"/>
      <c r="AK26" s="495"/>
      <c r="AL26" s="537"/>
      <c r="AM26" s="494">
        <v>83590</v>
      </c>
      <c r="AN26" s="495"/>
      <c r="AO26" s="495"/>
      <c r="AP26" s="495"/>
      <c r="AQ26" s="495"/>
      <c r="AR26" s="537"/>
      <c r="AS26" s="494">
        <v>3215</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177</v>
      </c>
      <c r="BO26" s="444"/>
      <c r="BP26" s="444"/>
      <c r="BQ26" s="444"/>
      <c r="BR26" s="444"/>
      <c r="BS26" s="444"/>
      <c r="BT26" s="444"/>
      <c r="BU26" s="445"/>
      <c r="BV26" s="443" t="s">
        <v>128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4690</v>
      </c>
      <c r="R27" s="495"/>
      <c r="S27" s="495"/>
      <c r="T27" s="495"/>
      <c r="U27" s="495"/>
      <c r="V27" s="537"/>
      <c r="W27" s="589"/>
      <c r="X27" s="590"/>
      <c r="Y27" s="591"/>
      <c r="Z27" s="493" t="s">
        <v>183</v>
      </c>
      <c r="AA27" s="473"/>
      <c r="AB27" s="473"/>
      <c r="AC27" s="473"/>
      <c r="AD27" s="473"/>
      <c r="AE27" s="473"/>
      <c r="AF27" s="473"/>
      <c r="AG27" s="474"/>
      <c r="AH27" s="494" t="s">
        <v>177</v>
      </c>
      <c r="AI27" s="495"/>
      <c r="AJ27" s="495"/>
      <c r="AK27" s="495"/>
      <c r="AL27" s="537"/>
      <c r="AM27" s="494" t="s">
        <v>177</v>
      </c>
      <c r="AN27" s="495"/>
      <c r="AO27" s="495"/>
      <c r="AP27" s="495"/>
      <c r="AQ27" s="495"/>
      <c r="AR27" s="537"/>
      <c r="AS27" s="494" t="s">
        <v>177</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799784</v>
      </c>
      <c r="BO27" s="563"/>
      <c r="BP27" s="563"/>
      <c r="BQ27" s="563"/>
      <c r="BR27" s="563"/>
      <c r="BS27" s="563"/>
      <c r="BT27" s="563"/>
      <c r="BU27" s="564"/>
      <c r="BV27" s="562">
        <v>799776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4230</v>
      </c>
      <c r="R28" s="495"/>
      <c r="S28" s="495"/>
      <c r="T28" s="495"/>
      <c r="U28" s="495"/>
      <c r="V28" s="537"/>
      <c r="W28" s="589"/>
      <c r="X28" s="590"/>
      <c r="Y28" s="591"/>
      <c r="Z28" s="493" t="s">
        <v>186</v>
      </c>
      <c r="AA28" s="473"/>
      <c r="AB28" s="473"/>
      <c r="AC28" s="473"/>
      <c r="AD28" s="473"/>
      <c r="AE28" s="473"/>
      <c r="AF28" s="473"/>
      <c r="AG28" s="474"/>
      <c r="AH28" s="494" t="s">
        <v>177</v>
      </c>
      <c r="AI28" s="495"/>
      <c r="AJ28" s="495"/>
      <c r="AK28" s="495"/>
      <c r="AL28" s="537"/>
      <c r="AM28" s="494" t="s">
        <v>129</v>
      </c>
      <c r="AN28" s="495"/>
      <c r="AO28" s="495"/>
      <c r="AP28" s="495"/>
      <c r="AQ28" s="495"/>
      <c r="AR28" s="537"/>
      <c r="AS28" s="494" t="s">
        <v>177</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2938067</v>
      </c>
      <c r="BO28" s="407"/>
      <c r="BP28" s="407"/>
      <c r="BQ28" s="407"/>
      <c r="BR28" s="407"/>
      <c r="BS28" s="407"/>
      <c r="BT28" s="407"/>
      <c r="BU28" s="408"/>
      <c r="BV28" s="406">
        <v>2737641</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20</v>
      </c>
      <c r="M29" s="495"/>
      <c r="N29" s="495"/>
      <c r="O29" s="495"/>
      <c r="P29" s="537"/>
      <c r="Q29" s="494">
        <v>3980</v>
      </c>
      <c r="R29" s="495"/>
      <c r="S29" s="495"/>
      <c r="T29" s="495"/>
      <c r="U29" s="495"/>
      <c r="V29" s="537"/>
      <c r="W29" s="592"/>
      <c r="X29" s="593"/>
      <c r="Y29" s="594"/>
      <c r="Z29" s="493" t="s">
        <v>189</v>
      </c>
      <c r="AA29" s="473"/>
      <c r="AB29" s="473"/>
      <c r="AC29" s="473"/>
      <c r="AD29" s="473"/>
      <c r="AE29" s="473"/>
      <c r="AF29" s="473"/>
      <c r="AG29" s="474"/>
      <c r="AH29" s="494">
        <v>394</v>
      </c>
      <c r="AI29" s="495"/>
      <c r="AJ29" s="495"/>
      <c r="AK29" s="495"/>
      <c r="AL29" s="537"/>
      <c r="AM29" s="494">
        <v>1279712</v>
      </c>
      <c r="AN29" s="495"/>
      <c r="AO29" s="495"/>
      <c r="AP29" s="495"/>
      <c r="AQ29" s="495"/>
      <c r="AR29" s="537"/>
      <c r="AS29" s="494">
        <v>3248</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1171842</v>
      </c>
      <c r="BO29" s="444"/>
      <c r="BP29" s="444"/>
      <c r="BQ29" s="444"/>
      <c r="BR29" s="444"/>
      <c r="BS29" s="444"/>
      <c r="BT29" s="444"/>
      <c r="BU29" s="445"/>
      <c r="BV29" s="443">
        <v>1171831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97.8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2662055</v>
      </c>
      <c r="BO30" s="563"/>
      <c r="BP30" s="563"/>
      <c r="BQ30" s="563"/>
      <c r="BR30" s="563"/>
      <c r="BS30" s="563"/>
      <c r="BT30" s="563"/>
      <c r="BU30" s="564"/>
      <c r="BV30" s="562">
        <v>1858884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200</v>
      </c>
      <c r="V33" s="467"/>
      <c r="W33" s="432" t="s">
        <v>201</v>
      </c>
      <c r="X33" s="432"/>
      <c r="Y33" s="432"/>
      <c r="Z33" s="432"/>
      <c r="AA33" s="432"/>
      <c r="AB33" s="432"/>
      <c r="AC33" s="432"/>
      <c r="AD33" s="432"/>
      <c r="AE33" s="432"/>
      <c r="AF33" s="432"/>
      <c r="AG33" s="432"/>
      <c r="AH33" s="432"/>
      <c r="AI33" s="432"/>
      <c r="AJ33" s="432"/>
      <c r="AK33" s="432"/>
      <c r="AL33" s="206"/>
      <c r="AM33" s="467" t="s">
        <v>200</v>
      </c>
      <c r="AN33" s="467"/>
      <c r="AO33" s="432" t="s">
        <v>199</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205</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龍ケ崎市国民健康保険事業特別会計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IF('各会計、関係団体の財政状況及び健全化判断比率'!B32="","",'各会計、関係団体の財政状況及び健全化判断比率'!B32)</f>
        <v>龍ケ崎市下水道事業会計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茨城県南水道企業団（水事業会計）</v>
      </c>
      <c r="BZ34" s="634"/>
      <c r="CA34" s="634"/>
      <c r="CB34" s="634"/>
      <c r="CC34" s="634"/>
      <c r="CD34" s="634"/>
      <c r="CE34" s="634"/>
      <c r="CF34" s="634"/>
      <c r="CG34" s="634"/>
      <c r="CH34" s="634"/>
      <c r="CI34" s="634"/>
      <c r="CJ34" s="634"/>
      <c r="CK34" s="634"/>
      <c r="CL34" s="634"/>
      <c r="CM34" s="634"/>
      <c r="CN34" s="181"/>
      <c r="CO34" s="633">
        <f>IF(CQ34="","",MAX(C34:D43,U34:V43,AM34:AN43,BE34:BF43,BW34:BX43)+1)</f>
        <v>18</v>
      </c>
      <c r="CP34" s="633"/>
      <c r="CQ34" s="634" t="str">
        <f>IF('各会計、関係団体の財政状況及び健全化判断比率'!BS7="","",'各会計、関係団体の財政状況及び健全化判断比率'!BS7)</f>
        <v>龍ケ崎市まちづくり・文化財団</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龍ケ崎市障がい児支援サービス事業特別会計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龍ケ崎市介護保険事業特別会計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龍ケ崎地方塵芥処理組合（一般会計）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龍ケ崎市後期高齢者医療事業特別会計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龍ケ崎地方衛生組合（一般会計）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龍ケ崎市介護サービス事業特別会計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稲敷地方広域市町村圏事務組合（一般会計）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稲敷地方広域市町村圏事務組合（水防事業特別会計）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茨城県市町村総合事務組合（一般会計）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茨城県市町村総合事務組合（県民交通災害共済事業会計）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茨城租税債権管理機構（一般会計）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16</v>
      </c>
      <c r="BX42" s="633"/>
      <c r="BY42" s="634" t="str">
        <f>IF('各会計、関係団体の財政状況及び健全化判断比率'!B76="","",'各会計、関係団体の財政状況及び健全化判断比率'!B76)</f>
        <v>利根川水系県南水防事務組合（一般会計）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17</v>
      </c>
      <c r="BX43" s="633"/>
      <c r="BY43" s="634" t="str">
        <f>IF('各会計、関係団体の財政状況及び健全化判断比率'!B77="","",'各会計、関係団体の財政状況及び健全化判断比率'!B77)</f>
        <v>茨城県後期高齢者医療広域連合（一般会計）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Z+gbbRDRMCy+1CKpAm60jW9O4XF54Nzl5dkloGzd4KSGD8/TQpMP6x/3wLH64hqdxp3cJveXzVIQCoPNR6kwiQ==" saltValue="yDtyR1HXg+CBxKMF7IGY9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10197179</v>
      </c>
      <c r="S5" s="649"/>
      <c r="T5" s="649"/>
      <c r="U5" s="649"/>
      <c r="V5" s="649"/>
      <c r="W5" s="649"/>
      <c r="X5" s="649"/>
      <c r="Y5" s="650"/>
      <c r="Z5" s="651">
        <v>32.700000000000003</v>
      </c>
      <c r="AA5" s="651"/>
      <c r="AB5" s="651"/>
      <c r="AC5" s="651"/>
      <c r="AD5" s="652">
        <v>9622912</v>
      </c>
      <c r="AE5" s="652"/>
      <c r="AF5" s="652"/>
      <c r="AG5" s="652"/>
      <c r="AH5" s="652"/>
      <c r="AI5" s="652"/>
      <c r="AJ5" s="652"/>
      <c r="AK5" s="652"/>
      <c r="AL5" s="653">
        <v>60.9</v>
      </c>
      <c r="AM5" s="654"/>
      <c r="AN5" s="654"/>
      <c r="AO5" s="655"/>
      <c r="AP5" s="645" t="s">
        <v>231</v>
      </c>
      <c r="AQ5" s="646"/>
      <c r="AR5" s="646"/>
      <c r="AS5" s="646"/>
      <c r="AT5" s="646"/>
      <c r="AU5" s="646"/>
      <c r="AV5" s="646"/>
      <c r="AW5" s="646"/>
      <c r="AX5" s="646"/>
      <c r="AY5" s="646"/>
      <c r="AZ5" s="646"/>
      <c r="BA5" s="646"/>
      <c r="BB5" s="646"/>
      <c r="BC5" s="646"/>
      <c r="BD5" s="646"/>
      <c r="BE5" s="646"/>
      <c r="BF5" s="647"/>
      <c r="BG5" s="659">
        <v>9622912</v>
      </c>
      <c r="BH5" s="660"/>
      <c r="BI5" s="660"/>
      <c r="BJ5" s="660"/>
      <c r="BK5" s="660"/>
      <c r="BL5" s="660"/>
      <c r="BM5" s="660"/>
      <c r="BN5" s="661"/>
      <c r="BO5" s="662">
        <v>94.4</v>
      </c>
      <c r="BP5" s="662"/>
      <c r="BQ5" s="662"/>
      <c r="BR5" s="662"/>
      <c r="BS5" s="663">
        <v>124266</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264037</v>
      </c>
      <c r="S6" s="660"/>
      <c r="T6" s="660"/>
      <c r="U6" s="660"/>
      <c r="V6" s="660"/>
      <c r="W6" s="660"/>
      <c r="X6" s="660"/>
      <c r="Y6" s="661"/>
      <c r="Z6" s="662">
        <v>0.8</v>
      </c>
      <c r="AA6" s="662"/>
      <c r="AB6" s="662"/>
      <c r="AC6" s="662"/>
      <c r="AD6" s="663">
        <v>264037</v>
      </c>
      <c r="AE6" s="663"/>
      <c r="AF6" s="663"/>
      <c r="AG6" s="663"/>
      <c r="AH6" s="663"/>
      <c r="AI6" s="663"/>
      <c r="AJ6" s="663"/>
      <c r="AK6" s="663"/>
      <c r="AL6" s="664">
        <v>1.7</v>
      </c>
      <c r="AM6" s="665"/>
      <c r="AN6" s="665"/>
      <c r="AO6" s="666"/>
      <c r="AP6" s="656" t="s">
        <v>236</v>
      </c>
      <c r="AQ6" s="657"/>
      <c r="AR6" s="657"/>
      <c r="AS6" s="657"/>
      <c r="AT6" s="657"/>
      <c r="AU6" s="657"/>
      <c r="AV6" s="657"/>
      <c r="AW6" s="657"/>
      <c r="AX6" s="657"/>
      <c r="AY6" s="657"/>
      <c r="AZ6" s="657"/>
      <c r="BA6" s="657"/>
      <c r="BB6" s="657"/>
      <c r="BC6" s="657"/>
      <c r="BD6" s="657"/>
      <c r="BE6" s="657"/>
      <c r="BF6" s="658"/>
      <c r="BG6" s="659">
        <v>9622912</v>
      </c>
      <c r="BH6" s="660"/>
      <c r="BI6" s="660"/>
      <c r="BJ6" s="660"/>
      <c r="BK6" s="660"/>
      <c r="BL6" s="660"/>
      <c r="BM6" s="660"/>
      <c r="BN6" s="661"/>
      <c r="BO6" s="662">
        <v>94.4</v>
      </c>
      <c r="BP6" s="662"/>
      <c r="BQ6" s="662"/>
      <c r="BR6" s="662"/>
      <c r="BS6" s="663">
        <v>124266</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220586</v>
      </c>
      <c r="CS6" s="660"/>
      <c r="CT6" s="660"/>
      <c r="CU6" s="660"/>
      <c r="CV6" s="660"/>
      <c r="CW6" s="660"/>
      <c r="CX6" s="660"/>
      <c r="CY6" s="661"/>
      <c r="CZ6" s="653">
        <v>0.8</v>
      </c>
      <c r="DA6" s="654"/>
      <c r="DB6" s="654"/>
      <c r="DC6" s="670"/>
      <c r="DD6" s="668" t="s">
        <v>128</v>
      </c>
      <c r="DE6" s="660"/>
      <c r="DF6" s="660"/>
      <c r="DG6" s="660"/>
      <c r="DH6" s="660"/>
      <c r="DI6" s="660"/>
      <c r="DJ6" s="660"/>
      <c r="DK6" s="660"/>
      <c r="DL6" s="660"/>
      <c r="DM6" s="660"/>
      <c r="DN6" s="660"/>
      <c r="DO6" s="660"/>
      <c r="DP6" s="661"/>
      <c r="DQ6" s="668">
        <v>220586</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3612</v>
      </c>
      <c r="S7" s="660"/>
      <c r="T7" s="660"/>
      <c r="U7" s="660"/>
      <c r="V7" s="660"/>
      <c r="W7" s="660"/>
      <c r="X7" s="660"/>
      <c r="Y7" s="661"/>
      <c r="Z7" s="662">
        <v>0</v>
      </c>
      <c r="AA7" s="662"/>
      <c r="AB7" s="662"/>
      <c r="AC7" s="662"/>
      <c r="AD7" s="663">
        <v>3612</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4826083</v>
      </c>
      <c r="BH7" s="660"/>
      <c r="BI7" s="660"/>
      <c r="BJ7" s="660"/>
      <c r="BK7" s="660"/>
      <c r="BL7" s="660"/>
      <c r="BM7" s="660"/>
      <c r="BN7" s="661"/>
      <c r="BO7" s="662">
        <v>47.3</v>
      </c>
      <c r="BP7" s="662"/>
      <c r="BQ7" s="662"/>
      <c r="BR7" s="662"/>
      <c r="BS7" s="663">
        <v>124266</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4169156</v>
      </c>
      <c r="CS7" s="660"/>
      <c r="CT7" s="660"/>
      <c r="CU7" s="660"/>
      <c r="CV7" s="660"/>
      <c r="CW7" s="660"/>
      <c r="CX7" s="660"/>
      <c r="CY7" s="661"/>
      <c r="CZ7" s="662">
        <v>14.3</v>
      </c>
      <c r="DA7" s="662"/>
      <c r="DB7" s="662"/>
      <c r="DC7" s="662"/>
      <c r="DD7" s="668">
        <v>101814</v>
      </c>
      <c r="DE7" s="660"/>
      <c r="DF7" s="660"/>
      <c r="DG7" s="660"/>
      <c r="DH7" s="660"/>
      <c r="DI7" s="660"/>
      <c r="DJ7" s="660"/>
      <c r="DK7" s="660"/>
      <c r="DL7" s="660"/>
      <c r="DM7" s="660"/>
      <c r="DN7" s="660"/>
      <c r="DO7" s="660"/>
      <c r="DP7" s="661"/>
      <c r="DQ7" s="668">
        <v>3707928</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52428</v>
      </c>
      <c r="S8" s="660"/>
      <c r="T8" s="660"/>
      <c r="U8" s="660"/>
      <c r="V8" s="660"/>
      <c r="W8" s="660"/>
      <c r="X8" s="660"/>
      <c r="Y8" s="661"/>
      <c r="Z8" s="662">
        <v>0.2</v>
      </c>
      <c r="AA8" s="662"/>
      <c r="AB8" s="662"/>
      <c r="AC8" s="662"/>
      <c r="AD8" s="663">
        <v>52428</v>
      </c>
      <c r="AE8" s="663"/>
      <c r="AF8" s="663"/>
      <c r="AG8" s="663"/>
      <c r="AH8" s="663"/>
      <c r="AI8" s="663"/>
      <c r="AJ8" s="663"/>
      <c r="AK8" s="663"/>
      <c r="AL8" s="664">
        <v>0.3</v>
      </c>
      <c r="AM8" s="665"/>
      <c r="AN8" s="665"/>
      <c r="AO8" s="666"/>
      <c r="AP8" s="656" t="s">
        <v>242</v>
      </c>
      <c r="AQ8" s="657"/>
      <c r="AR8" s="657"/>
      <c r="AS8" s="657"/>
      <c r="AT8" s="657"/>
      <c r="AU8" s="657"/>
      <c r="AV8" s="657"/>
      <c r="AW8" s="657"/>
      <c r="AX8" s="657"/>
      <c r="AY8" s="657"/>
      <c r="AZ8" s="657"/>
      <c r="BA8" s="657"/>
      <c r="BB8" s="657"/>
      <c r="BC8" s="657"/>
      <c r="BD8" s="657"/>
      <c r="BE8" s="657"/>
      <c r="BF8" s="658"/>
      <c r="BG8" s="659">
        <v>139655</v>
      </c>
      <c r="BH8" s="660"/>
      <c r="BI8" s="660"/>
      <c r="BJ8" s="660"/>
      <c r="BK8" s="660"/>
      <c r="BL8" s="660"/>
      <c r="BM8" s="660"/>
      <c r="BN8" s="661"/>
      <c r="BO8" s="662">
        <v>1.4</v>
      </c>
      <c r="BP8" s="662"/>
      <c r="BQ8" s="662"/>
      <c r="BR8" s="662"/>
      <c r="BS8" s="663" t="s">
        <v>243</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11444500</v>
      </c>
      <c r="CS8" s="660"/>
      <c r="CT8" s="660"/>
      <c r="CU8" s="660"/>
      <c r="CV8" s="660"/>
      <c r="CW8" s="660"/>
      <c r="CX8" s="660"/>
      <c r="CY8" s="661"/>
      <c r="CZ8" s="662">
        <v>39.1</v>
      </c>
      <c r="DA8" s="662"/>
      <c r="DB8" s="662"/>
      <c r="DC8" s="662"/>
      <c r="DD8" s="668">
        <v>154934</v>
      </c>
      <c r="DE8" s="660"/>
      <c r="DF8" s="660"/>
      <c r="DG8" s="660"/>
      <c r="DH8" s="660"/>
      <c r="DI8" s="660"/>
      <c r="DJ8" s="660"/>
      <c r="DK8" s="660"/>
      <c r="DL8" s="660"/>
      <c r="DM8" s="660"/>
      <c r="DN8" s="660"/>
      <c r="DO8" s="660"/>
      <c r="DP8" s="661"/>
      <c r="DQ8" s="668">
        <v>5204808</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41473</v>
      </c>
      <c r="S9" s="660"/>
      <c r="T9" s="660"/>
      <c r="U9" s="660"/>
      <c r="V9" s="660"/>
      <c r="W9" s="660"/>
      <c r="X9" s="660"/>
      <c r="Y9" s="661"/>
      <c r="Z9" s="662">
        <v>0.1</v>
      </c>
      <c r="AA9" s="662"/>
      <c r="AB9" s="662"/>
      <c r="AC9" s="662"/>
      <c r="AD9" s="663">
        <v>41473</v>
      </c>
      <c r="AE9" s="663"/>
      <c r="AF9" s="663"/>
      <c r="AG9" s="663"/>
      <c r="AH9" s="663"/>
      <c r="AI9" s="663"/>
      <c r="AJ9" s="663"/>
      <c r="AK9" s="663"/>
      <c r="AL9" s="664">
        <v>0.3</v>
      </c>
      <c r="AM9" s="665"/>
      <c r="AN9" s="665"/>
      <c r="AO9" s="666"/>
      <c r="AP9" s="656" t="s">
        <v>246</v>
      </c>
      <c r="AQ9" s="657"/>
      <c r="AR9" s="657"/>
      <c r="AS9" s="657"/>
      <c r="AT9" s="657"/>
      <c r="AU9" s="657"/>
      <c r="AV9" s="657"/>
      <c r="AW9" s="657"/>
      <c r="AX9" s="657"/>
      <c r="AY9" s="657"/>
      <c r="AZ9" s="657"/>
      <c r="BA9" s="657"/>
      <c r="BB9" s="657"/>
      <c r="BC9" s="657"/>
      <c r="BD9" s="657"/>
      <c r="BE9" s="657"/>
      <c r="BF9" s="658"/>
      <c r="BG9" s="659">
        <v>4041114</v>
      </c>
      <c r="BH9" s="660"/>
      <c r="BI9" s="660"/>
      <c r="BJ9" s="660"/>
      <c r="BK9" s="660"/>
      <c r="BL9" s="660"/>
      <c r="BM9" s="660"/>
      <c r="BN9" s="661"/>
      <c r="BO9" s="662">
        <v>39.6</v>
      </c>
      <c r="BP9" s="662"/>
      <c r="BQ9" s="662"/>
      <c r="BR9" s="662"/>
      <c r="BS9" s="663" t="s">
        <v>243</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2873446</v>
      </c>
      <c r="CS9" s="660"/>
      <c r="CT9" s="660"/>
      <c r="CU9" s="660"/>
      <c r="CV9" s="660"/>
      <c r="CW9" s="660"/>
      <c r="CX9" s="660"/>
      <c r="CY9" s="661"/>
      <c r="CZ9" s="662">
        <v>9.8000000000000007</v>
      </c>
      <c r="DA9" s="662"/>
      <c r="DB9" s="662"/>
      <c r="DC9" s="662"/>
      <c r="DD9" s="668">
        <v>74705</v>
      </c>
      <c r="DE9" s="660"/>
      <c r="DF9" s="660"/>
      <c r="DG9" s="660"/>
      <c r="DH9" s="660"/>
      <c r="DI9" s="660"/>
      <c r="DJ9" s="660"/>
      <c r="DK9" s="660"/>
      <c r="DL9" s="660"/>
      <c r="DM9" s="660"/>
      <c r="DN9" s="660"/>
      <c r="DO9" s="660"/>
      <c r="DP9" s="661"/>
      <c r="DQ9" s="668">
        <v>2196403</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243</v>
      </c>
      <c r="S10" s="660"/>
      <c r="T10" s="660"/>
      <c r="U10" s="660"/>
      <c r="V10" s="660"/>
      <c r="W10" s="660"/>
      <c r="X10" s="660"/>
      <c r="Y10" s="661"/>
      <c r="Z10" s="662" t="s">
        <v>128</v>
      </c>
      <c r="AA10" s="662"/>
      <c r="AB10" s="662"/>
      <c r="AC10" s="662"/>
      <c r="AD10" s="663" t="s">
        <v>243</v>
      </c>
      <c r="AE10" s="663"/>
      <c r="AF10" s="663"/>
      <c r="AG10" s="663"/>
      <c r="AH10" s="663"/>
      <c r="AI10" s="663"/>
      <c r="AJ10" s="663"/>
      <c r="AK10" s="663"/>
      <c r="AL10" s="664" t="s">
        <v>243</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208228</v>
      </c>
      <c r="BH10" s="660"/>
      <c r="BI10" s="660"/>
      <c r="BJ10" s="660"/>
      <c r="BK10" s="660"/>
      <c r="BL10" s="660"/>
      <c r="BM10" s="660"/>
      <c r="BN10" s="661"/>
      <c r="BO10" s="662">
        <v>2</v>
      </c>
      <c r="BP10" s="662"/>
      <c r="BQ10" s="662"/>
      <c r="BR10" s="662"/>
      <c r="BS10" s="663" t="s">
        <v>243</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16289</v>
      </c>
      <c r="CS10" s="660"/>
      <c r="CT10" s="660"/>
      <c r="CU10" s="660"/>
      <c r="CV10" s="660"/>
      <c r="CW10" s="660"/>
      <c r="CX10" s="660"/>
      <c r="CY10" s="661"/>
      <c r="CZ10" s="662">
        <v>0.1</v>
      </c>
      <c r="DA10" s="662"/>
      <c r="DB10" s="662"/>
      <c r="DC10" s="662"/>
      <c r="DD10" s="668" t="s">
        <v>128</v>
      </c>
      <c r="DE10" s="660"/>
      <c r="DF10" s="660"/>
      <c r="DG10" s="660"/>
      <c r="DH10" s="660"/>
      <c r="DI10" s="660"/>
      <c r="DJ10" s="660"/>
      <c r="DK10" s="660"/>
      <c r="DL10" s="660"/>
      <c r="DM10" s="660"/>
      <c r="DN10" s="660"/>
      <c r="DO10" s="660"/>
      <c r="DP10" s="661"/>
      <c r="DQ10" s="668">
        <v>16289</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1810291</v>
      </c>
      <c r="S11" s="660"/>
      <c r="T11" s="660"/>
      <c r="U11" s="660"/>
      <c r="V11" s="660"/>
      <c r="W11" s="660"/>
      <c r="X11" s="660"/>
      <c r="Y11" s="661"/>
      <c r="Z11" s="664">
        <v>5.8</v>
      </c>
      <c r="AA11" s="665"/>
      <c r="AB11" s="665"/>
      <c r="AC11" s="671"/>
      <c r="AD11" s="668">
        <v>1810291</v>
      </c>
      <c r="AE11" s="660"/>
      <c r="AF11" s="660"/>
      <c r="AG11" s="660"/>
      <c r="AH11" s="660"/>
      <c r="AI11" s="660"/>
      <c r="AJ11" s="660"/>
      <c r="AK11" s="661"/>
      <c r="AL11" s="664">
        <v>11.5</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437086</v>
      </c>
      <c r="BH11" s="660"/>
      <c r="BI11" s="660"/>
      <c r="BJ11" s="660"/>
      <c r="BK11" s="660"/>
      <c r="BL11" s="660"/>
      <c r="BM11" s="660"/>
      <c r="BN11" s="661"/>
      <c r="BO11" s="662">
        <v>4.3</v>
      </c>
      <c r="BP11" s="662"/>
      <c r="BQ11" s="662"/>
      <c r="BR11" s="662"/>
      <c r="BS11" s="663">
        <v>124266</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446759</v>
      </c>
      <c r="CS11" s="660"/>
      <c r="CT11" s="660"/>
      <c r="CU11" s="660"/>
      <c r="CV11" s="660"/>
      <c r="CW11" s="660"/>
      <c r="CX11" s="660"/>
      <c r="CY11" s="661"/>
      <c r="CZ11" s="662">
        <v>1.5</v>
      </c>
      <c r="DA11" s="662"/>
      <c r="DB11" s="662"/>
      <c r="DC11" s="662"/>
      <c r="DD11" s="668">
        <v>48964</v>
      </c>
      <c r="DE11" s="660"/>
      <c r="DF11" s="660"/>
      <c r="DG11" s="660"/>
      <c r="DH11" s="660"/>
      <c r="DI11" s="660"/>
      <c r="DJ11" s="660"/>
      <c r="DK11" s="660"/>
      <c r="DL11" s="660"/>
      <c r="DM11" s="660"/>
      <c r="DN11" s="660"/>
      <c r="DO11" s="660"/>
      <c r="DP11" s="661"/>
      <c r="DQ11" s="668">
        <v>347998</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v>49184</v>
      </c>
      <c r="S12" s="660"/>
      <c r="T12" s="660"/>
      <c r="U12" s="660"/>
      <c r="V12" s="660"/>
      <c r="W12" s="660"/>
      <c r="X12" s="660"/>
      <c r="Y12" s="661"/>
      <c r="Z12" s="662">
        <v>0.2</v>
      </c>
      <c r="AA12" s="662"/>
      <c r="AB12" s="662"/>
      <c r="AC12" s="662"/>
      <c r="AD12" s="663">
        <v>49184</v>
      </c>
      <c r="AE12" s="663"/>
      <c r="AF12" s="663"/>
      <c r="AG12" s="663"/>
      <c r="AH12" s="663"/>
      <c r="AI12" s="663"/>
      <c r="AJ12" s="663"/>
      <c r="AK12" s="663"/>
      <c r="AL12" s="664">
        <v>0.3</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4037840</v>
      </c>
      <c r="BH12" s="660"/>
      <c r="BI12" s="660"/>
      <c r="BJ12" s="660"/>
      <c r="BK12" s="660"/>
      <c r="BL12" s="660"/>
      <c r="BM12" s="660"/>
      <c r="BN12" s="661"/>
      <c r="BO12" s="662">
        <v>39.6</v>
      </c>
      <c r="BP12" s="662"/>
      <c r="BQ12" s="662"/>
      <c r="BR12" s="662"/>
      <c r="BS12" s="663" t="s">
        <v>243</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377287</v>
      </c>
      <c r="CS12" s="660"/>
      <c r="CT12" s="660"/>
      <c r="CU12" s="660"/>
      <c r="CV12" s="660"/>
      <c r="CW12" s="660"/>
      <c r="CX12" s="660"/>
      <c r="CY12" s="661"/>
      <c r="CZ12" s="662">
        <v>1.3</v>
      </c>
      <c r="DA12" s="662"/>
      <c r="DB12" s="662"/>
      <c r="DC12" s="662"/>
      <c r="DD12" s="668" t="s">
        <v>243</v>
      </c>
      <c r="DE12" s="660"/>
      <c r="DF12" s="660"/>
      <c r="DG12" s="660"/>
      <c r="DH12" s="660"/>
      <c r="DI12" s="660"/>
      <c r="DJ12" s="660"/>
      <c r="DK12" s="660"/>
      <c r="DL12" s="660"/>
      <c r="DM12" s="660"/>
      <c r="DN12" s="660"/>
      <c r="DO12" s="660"/>
      <c r="DP12" s="661"/>
      <c r="DQ12" s="668">
        <v>339319</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243</v>
      </c>
      <c r="S13" s="660"/>
      <c r="T13" s="660"/>
      <c r="U13" s="660"/>
      <c r="V13" s="660"/>
      <c r="W13" s="660"/>
      <c r="X13" s="660"/>
      <c r="Y13" s="661"/>
      <c r="Z13" s="662" t="s">
        <v>128</v>
      </c>
      <c r="AA13" s="662"/>
      <c r="AB13" s="662"/>
      <c r="AC13" s="662"/>
      <c r="AD13" s="663" t="s">
        <v>128</v>
      </c>
      <c r="AE13" s="663"/>
      <c r="AF13" s="663"/>
      <c r="AG13" s="663"/>
      <c r="AH13" s="663"/>
      <c r="AI13" s="663"/>
      <c r="AJ13" s="663"/>
      <c r="AK13" s="663"/>
      <c r="AL13" s="664" t="s">
        <v>243</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4013322</v>
      </c>
      <c r="BH13" s="660"/>
      <c r="BI13" s="660"/>
      <c r="BJ13" s="660"/>
      <c r="BK13" s="660"/>
      <c r="BL13" s="660"/>
      <c r="BM13" s="660"/>
      <c r="BN13" s="661"/>
      <c r="BO13" s="662">
        <v>39.4</v>
      </c>
      <c r="BP13" s="662"/>
      <c r="BQ13" s="662"/>
      <c r="BR13" s="662"/>
      <c r="BS13" s="663" t="s">
        <v>243</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2140813</v>
      </c>
      <c r="CS13" s="660"/>
      <c r="CT13" s="660"/>
      <c r="CU13" s="660"/>
      <c r="CV13" s="660"/>
      <c r="CW13" s="660"/>
      <c r="CX13" s="660"/>
      <c r="CY13" s="661"/>
      <c r="CZ13" s="662">
        <v>7.3</v>
      </c>
      <c r="DA13" s="662"/>
      <c r="DB13" s="662"/>
      <c r="DC13" s="662"/>
      <c r="DD13" s="668">
        <v>930575</v>
      </c>
      <c r="DE13" s="660"/>
      <c r="DF13" s="660"/>
      <c r="DG13" s="660"/>
      <c r="DH13" s="660"/>
      <c r="DI13" s="660"/>
      <c r="DJ13" s="660"/>
      <c r="DK13" s="660"/>
      <c r="DL13" s="660"/>
      <c r="DM13" s="660"/>
      <c r="DN13" s="660"/>
      <c r="DO13" s="660"/>
      <c r="DP13" s="661"/>
      <c r="DQ13" s="668">
        <v>1315590</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v>288</v>
      </c>
      <c r="S14" s="660"/>
      <c r="T14" s="660"/>
      <c r="U14" s="660"/>
      <c r="V14" s="660"/>
      <c r="W14" s="660"/>
      <c r="X14" s="660"/>
      <c r="Y14" s="661"/>
      <c r="Z14" s="662">
        <v>0</v>
      </c>
      <c r="AA14" s="662"/>
      <c r="AB14" s="662"/>
      <c r="AC14" s="662"/>
      <c r="AD14" s="663">
        <v>288</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215003</v>
      </c>
      <c r="BH14" s="660"/>
      <c r="BI14" s="660"/>
      <c r="BJ14" s="660"/>
      <c r="BK14" s="660"/>
      <c r="BL14" s="660"/>
      <c r="BM14" s="660"/>
      <c r="BN14" s="661"/>
      <c r="BO14" s="662">
        <v>2.1</v>
      </c>
      <c r="BP14" s="662"/>
      <c r="BQ14" s="662"/>
      <c r="BR14" s="662"/>
      <c r="BS14" s="663" t="s">
        <v>243</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974137</v>
      </c>
      <c r="CS14" s="660"/>
      <c r="CT14" s="660"/>
      <c r="CU14" s="660"/>
      <c r="CV14" s="660"/>
      <c r="CW14" s="660"/>
      <c r="CX14" s="660"/>
      <c r="CY14" s="661"/>
      <c r="CZ14" s="662">
        <v>3.3</v>
      </c>
      <c r="DA14" s="662"/>
      <c r="DB14" s="662"/>
      <c r="DC14" s="662"/>
      <c r="DD14" s="668">
        <v>42327</v>
      </c>
      <c r="DE14" s="660"/>
      <c r="DF14" s="660"/>
      <c r="DG14" s="660"/>
      <c r="DH14" s="660"/>
      <c r="DI14" s="660"/>
      <c r="DJ14" s="660"/>
      <c r="DK14" s="660"/>
      <c r="DL14" s="660"/>
      <c r="DM14" s="660"/>
      <c r="DN14" s="660"/>
      <c r="DO14" s="660"/>
      <c r="DP14" s="661"/>
      <c r="DQ14" s="668">
        <v>928262</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128</v>
      </c>
      <c r="S15" s="660"/>
      <c r="T15" s="660"/>
      <c r="U15" s="660"/>
      <c r="V15" s="660"/>
      <c r="W15" s="660"/>
      <c r="X15" s="660"/>
      <c r="Y15" s="661"/>
      <c r="Z15" s="662" t="s">
        <v>243</v>
      </c>
      <c r="AA15" s="662"/>
      <c r="AB15" s="662"/>
      <c r="AC15" s="662"/>
      <c r="AD15" s="663" t="s">
        <v>243</v>
      </c>
      <c r="AE15" s="663"/>
      <c r="AF15" s="663"/>
      <c r="AG15" s="663"/>
      <c r="AH15" s="663"/>
      <c r="AI15" s="663"/>
      <c r="AJ15" s="663"/>
      <c r="AK15" s="663"/>
      <c r="AL15" s="664" t="s">
        <v>243</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543986</v>
      </c>
      <c r="BH15" s="660"/>
      <c r="BI15" s="660"/>
      <c r="BJ15" s="660"/>
      <c r="BK15" s="660"/>
      <c r="BL15" s="660"/>
      <c r="BM15" s="660"/>
      <c r="BN15" s="661"/>
      <c r="BO15" s="662">
        <v>5.3</v>
      </c>
      <c r="BP15" s="662"/>
      <c r="BQ15" s="662"/>
      <c r="BR15" s="662"/>
      <c r="BS15" s="663" t="s">
        <v>128</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4222025</v>
      </c>
      <c r="CS15" s="660"/>
      <c r="CT15" s="660"/>
      <c r="CU15" s="660"/>
      <c r="CV15" s="660"/>
      <c r="CW15" s="660"/>
      <c r="CX15" s="660"/>
      <c r="CY15" s="661"/>
      <c r="CZ15" s="662">
        <v>14.4</v>
      </c>
      <c r="DA15" s="662"/>
      <c r="DB15" s="662"/>
      <c r="DC15" s="662"/>
      <c r="DD15" s="668">
        <v>1152558</v>
      </c>
      <c r="DE15" s="660"/>
      <c r="DF15" s="660"/>
      <c r="DG15" s="660"/>
      <c r="DH15" s="660"/>
      <c r="DI15" s="660"/>
      <c r="DJ15" s="660"/>
      <c r="DK15" s="660"/>
      <c r="DL15" s="660"/>
      <c r="DM15" s="660"/>
      <c r="DN15" s="660"/>
      <c r="DO15" s="660"/>
      <c r="DP15" s="661"/>
      <c r="DQ15" s="668">
        <v>2726065</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25031</v>
      </c>
      <c r="S16" s="660"/>
      <c r="T16" s="660"/>
      <c r="U16" s="660"/>
      <c r="V16" s="660"/>
      <c r="W16" s="660"/>
      <c r="X16" s="660"/>
      <c r="Y16" s="661"/>
      <c r="Z16" s="662">
        <v>0.1</v>
      </c>
      <c r="AA16" s="662"/>
      <c r="AB16" s="662"/>
      <c r="AC16" s="662"/>
      <c r="AD16" s="663">
        <v>25031</v>
      </c>
      <c r="AE16" s="663"/>
      <c r="AF16" s="663"/>
      <c r="AG16" s="663"/>
      <c r="AH16" s="663"/>
      <c r="AI16" s="663"/>
      <c r="AJ16" s="663"/>
      <c r="AK16" s="663"/>
      <c r="AL16" s="664">
        <v>0.2</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128</v>
      </c>
      <c r="BH16" s="660"/>
      <c r="BI16" s="660"/>
      <c r="BJ16" s="660"/>
      <c r="BK16" s="660"/>
      <c r="BL16" s="660"/>
      <c r="BM16" s="660"/>
      <c r="BN16" s="661"/>
      <c r="BO16" s="662" t="s">
        <v>243</v>
      </c>
      <c r="BP16" s="662"/>
      <c r="BQ16" s="662"/>
      <c r="BR16" s="662"/>
      <c r="BS16" s="663" t="s">
        <v>128</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t="s">
        <v>128</v>
      </c>
      <c r="CS16" s="660"/>
      <c r="CT16" s="660"/>
      <c r="CU16" s="660"/>
      <c r="CV16" s="660"/>
      <c r="CW16" s="660"/>
      <c r="CX16" s="660"/>
      <c r="CY16" s="661"/>
      <c r="CZ16" s="662" t="s">
        <v>243</v>
      </c>
      <c r="DA16" s="662"/>
      <c r="DB16" s="662"/>
      <c r="DC16" s="662"/>
      <c r="DD16" s="668" t="s">
        <v>177</v>
      </c>
      <c r="DE16" s="660"/>
      <c r="DF16" s="660"/>
      <c r="DG16" s="660"/>
      <c r="DH16" s="660"/>
      <c r="DI16" s="660"/>
      <c r="DJ16" s="660"/>
      <c r="DK16" s="660"/>
      <c r="DL16" s="660"/>
      <c r="DM16" s="660"/>
      <c r="DN16" s="660"/>
      <c r="DO16" s="660"/>
      <c r="DP16" s="661"/>
      <c r="DQ16" s="668" t="s">
        <v>243</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154422</v>
      </c>
      <c r="S17" s="660"/>
      <c r="T17" s="660"/>
      <c r="U17" s="660"/>
      <c r="V17" s="660"/>
      <c r="W17" s="660"/>
      <c r="X17" s="660"/>
      <c r="Y17" s="661"/>
      <c r="Z17" s="662">
        <v>0.5</v>
      </c>
      <c r="AA17" s="662"/>
      <c r="AB17" s="662"/>
      <c r="AC17" s="662"/>
      <c r="AD17" s="663">
        <v>154422</v>
      </c>
      <c r="AE17" s="663"/>
      <c r="AF17" s="663"/>
      <c r="AG17" s="663"/>
      <c r="AH17" s="663"/>
      <c r="AI17" s="663"/>
      <c r="AJ17" s="663"/>
      <c r="AK17" s="663"/>
      <c r="AL17" s="664">
        <v>1</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243</v>
      </c>
      <c r="BH17" s="660"/>
      <c r="BI17" s="660"/>
      <c r="BJ17" s="660"/>
      <c r="BK17" s="660"/>
      <c r="BL17" s="660"/>
      <c r="BM17" s="660"/>
      <c r="BN17" s="661"/>
      <c r="BO17" s="662" t="s">
        <v>128</v>
      </c>
      <c r="BP17" s="662"/>
      <c r="BQ17" s="662"/>
      <c r="BR17" s="662"/>
      <c r="BS17" s="663" t="s">
        <v>128</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2367006</v>
      </c>
      <c r="CS17" s="660"/>
      <c r="CT17" s="660"/>
      <c r="CU17" s="660"/>
      <c r="CV17" s="660"/>
      <c r="CW17" s="660"/>
      <c r="CX17" s="660"/>
      <c r="CY17" s="661"/>
      <c r="CZ17" s="662">
        <v>8.1</v>
      </c>
      <c r="DA17" s="662"/>
      <c r="DB17" s="662"/>
      <c r="DC17" s="662"/>
      <c r="DD17" s="668" t="s">
        <v>243</v>
      </c>
      <c r="DE17" s="660"/>
      <c r="DF17" s="660"/>
      <c r="DG17" s="660"/>
      <c r="DH17" s="660"/>
      <c r="DI17" s="660"/>
      <c r="DJ17" s="660"/>
      <c r="DK17" s="660"/>
      <c r="DL17" s="660"/>
      <c r="DM17" s="660"/>
      <c r="DN17" s="660"/>
      <c r="DO17" s="660"/>
      <c r="DP17" s="661"/>
      <c r="DQ17" s="668">
        <v>2353304</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67333</v>
      </c>
      <c r="S18" s="660"/>
      <c r="T18" s="660"/>
      <c r="U18" s="660"/>
      <c r="V18" s="660"/>
      <c r="W18" s="660"/>
      <c r="X18" s="660"/>
      <c r="Y18" s="661"/>
      <c r="Z18" s="662">
        <v>0.2</v>
      </c>
      <c r="AA18" s="662"/>
      <c r="AB18" s="662"/>
      <c r="AC18" s="662"/>
      <c r="AD18" s="663">
        <v>67333</v>
      </c>
      <c r="AE18" s="663"/>
      <c r="AF18" s="663"/>
      <c r="AG18" s="663"/>
      <c r="AH18" s="663"/>
      <c r="AI18" s="663"/>
      <c r="AJ18" s="663"/>
      <c r="AK18" s="663"/>
      <c r="AL18" s="664">
        <v>0.4</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243</v>
      </c>
      <c r="BH18" s="660"/>
      <c r="BI18" s="660"/>
      <c r="BJ18" s="660"/>
      <c r="BK18" s="660"/>
      <c r="BL18" s="660"/>
      <c r="BM18" s="660"/>
      <c r="BN18" s="661"/>
      <c r="BO18" s="662" t="s">
        <v>243</v>
      </c>
      <c r="BP18" s="662"/>
      <c r="BQ18" s="662"/>
      <c r="BR18" s="662"/>
      <c r="BS18" s="663" t="s">
        <v>128</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243</v>
      </c>
      <c r="CS18" s="660"/>
      <c r="CT18" s="660"/>
      <c r="CU18" s="660"/>
      <c r="CV18" s="660"/>
      <c r="CW18" s="660"/>
      <c r="CX18" s="660"/>
      <c r="CY18" s="661"/>
      <c r="CZ18" s="662" t="s">
        <v>243</v>
      </c>
      <c r="DA18" s="662"/>
      <c r="DB18" s="662"/>
      <c r="DC18" s="662"/>
      <c r="DD18" s="668" t="s">
        <v>243</v>
      </c>
      <c r="DE18" s="660"/>
      <c r="DF18" s="660"/>
      <c r="DG18" s="660"/>
      <c r="DH18" s="660"/>
      <c r="DI18" s="660"/>
      <c r="DJ18" s="660"/>
      <c r="DK18" s="660"/>
      <c r="DL18" s="660"/>
      <c r="DM18" s="660"/>
      <c r="DN18" s="660"/>
      <c r="DO18" s="660"/>
      <c r="DP18" s="661"/>
      <c r="DQ18" s="668" t="s">
        <v>243</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65556</v>
      </c>
      <c r="S19" s="660"/>
      <c r="T19" s="660"/>
      <c r="U19" s="660"/>
      <c r="V19" s="660"/>
      <c r="W19" s="660"/>
      <c r="X19" s="660"/>
      <c r="Y19" s="661"/>
      <c r="Z19" s="662">
        <v>0.2</v>
      </c>
      <c r="AA19" s="662"/>
      <c r="AB19" s="662"/>
      <c r="AC19" s="662"/>
      <c r="AD19" s="663">
        <v>65556</v>
      </c>
      <c r="AE19" s="663"/>
      <c r="AF19" s="663"/>
      <c r="AG19" s="663"/>
      <c r="AH19" s="663"/>
      <c r="AI19" s="663"/>
      <c r="AJ19" s="663"/>
      <c r="AK19" s="663"/>
      <c r="AL19" s="664">
        <v>0.4</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574267</v>
      </c>
      <c r="BH19" s="660"/>
      <c r="BI19" s="660"/>
      <c r="BJ19" s="660"/>
      <c r="BK19" s="660"/>
      <c r="BL19" s="660"/>
      <c r="BM19" s="660"/>
      <c r="BN19" s="661"/>
      <c r="BO19" s="662">
        <v>5.6</v>
      </c>
      <c r="BP19" s="662"/>
      <c r="BQ19" s="662"/>
      <c r="BR19" s="662"/>
      <c r="BS19" s="663" t="s">
        <v>177</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243</v>
      </c>
      <c r="CS19" s="660"/>
      <c r="CT19" s="660"/>
      <c r="CU19" s="660"/>
      <c r="CV19" s="660"/>
      <c r="CW19" s="660"/>
      <c r="CX19" s="660"/>
      <c r="CY19" s="661"/>
      <c r="CZ19" s="662" t="s">
        <v>243</v>
      </c>
      <c r="DA19" s="662"/>
      <c r="DB19" s="662"/>
      <c r="DC19" s="662"/>
      <c r="DD19" s="668" t="s">
        <v>243</v>
      </c>
      <c r="DE19" s="660"/>
      <c r="DF19" s="660"/>
      <c r="DG19" s="660"/>
      <c r="DH19" s="660"/>
      <c r="DI19" s="660"/>
      <c r="DJ19" s="660"/>
      <c r="DK19" s="660"/>
      <c r="DL19" s="660"/>
      <c r="DM19" s="660"/>
      <c r="DN19" s="660"/>
      <c r="DO19" s="660"/>
      <c r="DP19" s="661"/>
      <c r="DQ19" s="668" t="s">
        <v>128</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1777</v>
      </c>
      <c r="S20" s="660"/>
      <c r="T20" s="660"/>
      <c r="U20" s="660"/>
      <c r="V20" s="660"/>
      <c r="W20" s="660"/>
      <c r="X20" s="660"/>
      <c r="Y20" s="661"/>
      <c r="Z20" s="662">
        <v>0</v>
      </c>
      <c r="AA20" s="662"/>
      <c r="AB20" s="662"/>
      <c r="AC20" s="662"/>
      <c r="AD20" s="663">
        <v>1777</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574267</v>
      </c>
      <c r="BH20" s="660"/>
      <c r="BI20" s="660"/>
      <c r="BJ20" s="660"/>
      <c r="BK20" s="660"/>
      <c r="BL20" s="660"/>
      <c r="BM20" s="660"/>
      <c r="BN20" s="661"/>
      <c r="BO20" s="662">
        <v>5.6</v>
      </c>
      <c r="BP20" s="662"/>
      <c r="BQ20" s="662"/>
      <c r="BR20" s="662"/>
      <c r="BS20" s="663" t="s">
        <v>243</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29252004</v>
      </c>
      <c r="CS20" s="660"/>
      <c r="CT20" s="660"/>
      <c r="CU20" s="660"/>
      <c r="CV20" s="660"/>
      <c r="CW20" s="660"/>
      <c r="CX20" s="660"/>
      <c r="CY20" s="661"/>
      <c r="CZ20" s="662">
        <v>100</v>
      </c>
      <c r="DA20" s="662"/>
      <c r="DB20" s="662"/>
      <c r="DC20" s="662"/>
      <c r="DD20" s="668">
        <v>2505877</v>
      </c>
      <c r="DE20" s="660"/>
      <c r="DF20" s="660"/>
      <c r="DG20" s="660"/>
      <c r="DH20" s="660"/>
      <c r="DI20" s="660"/>
      <c r="DJ20" s="660"/>
      <c r="DK20" s="660"/>
      <c r="DL20" s="660"/>
      <c r="DM20" s="660"/>
      <c r="DN20" s="660"/>
      <c r="DO20" s="660"/>
      <c r="DP20" s="661"/>
      <c r="DQ20" s="668">
        <v>19356552</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4225507</v>
      </c>
      <c r="S21" s="660"/>
      <c r="T21" s="660"/>
      <c r="U21" s="660"/>
      <c r="V21" s="660"/>
      <c r="W21" s="660"/>
      <c r="X21" s="660"/>
      <c r="Y21" s="661"/>
      <c r="Z21" s="662">
        <v>13.5</v>
      </c>
      <c r="AA21" s="662"/>
      <c r="AB21" s="662"/>
      <c r="AC21" s="662"/>
      <c r="AD21" s="663">
        <v>3615847</v>
      </c>
      <c r="AE21" s="663"/>
      <c r="AF21" s="663"/>
      <c r="AG21" s="663"/>
      <c r="AH21" s="663"/>
      <c r="AI21" s="663"/>
      <c r="AJ21" s="663"/>
      <c r="AK21" s="663"/>
      <c r="AL21" s="664">
        <v>22.9</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t="s">
        <v>128</v>
      </c>
      <c r="BH21" s="660"/>
      <c r="BI21" s="660"/>
      <c r="BJ21" s="660"/>
      <c r="BK21" s="660"/>
      <c r="BL21" s="660"/>
      <c r="BM21" s="660"/>
      <c r="BN21" s="661"/>
      <c r="BO21" s="662" t="s">
        <v>243</v>
      </c>
      <c r="BP21" s="662"/>
      <c r="BQ21" s="662"/>
      <c r="BR21" s="662"/>
      <c r="BS21" s="663" t="s">
        <v>128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3615847</v>
      </c>
      <c r="S22" s="660"/>
      <c r="T22" s="660"/>
      <c r="U22" s="660"/>
      <c r="V22" s="660"/>
      <c r="W22" s="660"/>
      <c r="X22" s="660"/>
      <c r="Y22" s="661"/>
      <c r="Z22" s="662">
        <v>11.6</v>
      </c>
      <c r="AA22" s="662"/>
      <c r="AB22" s="662"/>
      <c r="AC22" s="662"/>
      <c r="AD22" s="663">
        <v>3615847</v>
      </c>
      <c r="AE22" s="663"/>
      <c r="AF22" s="663"/>
      <c r="AG22" s="663"/>
      <c r="AH22" s="663"/>
      <c r="AI22" s="663"/>
      <c r="AJ22" s="663"/>
      <c r="AK22" s="663"/>
      <c r="AL22" s="664">
        <v>22.9</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243</v>
      </c>
      <c r="BH22" s="660"/>
      <c r="BI22" s="660"/>
      <c r="BJ22" s="660"/>
      <c r="BK22" s="660"/>
      <c r="BL22" s="660"/>
      <c r="BM22" s="660"/>
      <c r="BN22" s="661"/>
      <c r="BO22" s="662" t="s">
        <v>243</v>
      </c>
      <c r="BP22" s="662"/>
      <c r="BQ22" s="662"/>
      <c r="BR22" s="662"/>
      <c r="BS22" s="663" t="s">
        <v>243</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607804</v>
      </c>
      <c r="S23" s="660"/>
      <c r="T23" s="660"/>
      <c r="U23" s="660"/>
      <c r="V23" s="660"/>
      <c r="W23" s="660"/>
      <c r="X23" s="660"/>
      <c r="Y23" s="661"/>
      <c r="Z23" s="662">
        <v>1.9</v>
      </c>
      <c r="AA23" s="662"/>
      <c r="AB23" s="662"/>
      <c r="AC23" s="662"/>
      <c r="AD23" s="663" t="s">
        <v>243</v>
      </c>
      <c r="AE23" s="663"/>
      <c r="AF23" s="663"/>
      <c r="AG23" s="663"/>
      <c r="AH23" s="663"/>
      <c r="AI23" s="663"/>
      <c r="AJ23" s="663"/>
      <c r="AK23" s="663"/>
      <c r="AL23" s="664" t="s">
        <v>128</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v>574267</v>
      </c>
      <c r="BH23" s="660"/>
      <c r="BI23" s="660"/>
      <c r="BJ23" s="660"/>
      <c r="BK23" s="660"/>
      <c r="BL23" s="660"/>
      <c r="BM23" s="660"/>
      <c r="BN23" s="661"/>
      <c r="BO23" s="662">
        <v>5.6</v>
      </c>
      <c r="BP23" s="662"/>
      <c r="BQ23" s="662"/>
      <c r="BR23" s="662"/>
      <c r="BS23" s="663" t="s">
        <v>243</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v>1856</v>
      </c>
      <c r="S24" s="660"/>
      <c r="T24" s="660"/>
      <c r="U24" s="660"/>
      <c r="V24" s="660"/>
      <c r="W24" s="660"/>
      <c r="X24" s="660"/>
      <c r="Y24" s="661"/>
      <c r="Z24" s="662">
        <v>0</v>
      </c>
      <c r="AA24" s="662"/>
      <c r="AB24" s="662"/>
      <c r="AC24" s="662"/>
      <c r="AD24" s="663" t="s">
        <v>177</v>
      </c>
      <c r="AE24" s="663"/>
      <c r="AF24" s="663"/>
      <c r="AG24" s="663"/>
      <c r="AH24" s="663"/>
      <c r="AI24" s="663"/>
      <c r="AJ24" s="663"/>
      <c r="AK24" s="663"/>
      <c r="AL24" s="664" t="s">
        <v>243</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243</v>
      </c>
      <c r="BH24" s="660"/>
      <c r="BI24" s="660"/>
      <c r="BJ24" s="660"/>
      <c r="BK24" s="660"/>
      <c r="BL24" s="660"/>
      <c r="BM24" s="660"/>
      <c r="BN24" s="661"/>
      <c r="BO24" s="662" t="s">
        <v>243</v>
      </c>
      <c r="BP24" s="662"/>
      <c r="BQ24" s="662"/>
      <c r="BR24" s="662"/>
      <c r="BS24" s="663" t="s">
        <v>128</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14075050</v>
      </c>
      <c r="CS24" s="649"/>
      <c r="CT24" s="649"/>
      <c r="CU24" s="649"/>
      <c r="CV24" s="649"/>
      <c r="CW24" s="649"/>
      <c r="CX24" s="649"/>
      <c r="CY24" s="650"/>
      <c r="CZ24" s="653">
        <v>48.1</v>
      </c>
      <c r="DA24" s="654"/>
      <c r="DB24" s="654"/>
      <c r="DC24" s="670"/>
      <c r="DD24" s="694">
        <v>8071669</v>
      </c>
      <c r="DE24" s="649"/>
      <c r="DF24" s="649"/>
      <c r="DG24" s="649"/>
      <c r="DH24" s="649"/>
      <c r="DI24" s="649"/>
      <c r="DJ24" s="649"/>
      <c r="DK24" s="650"/>
      <c r="DL24" s="694">
        <v>7743010</v>
      </c>
      <c r="DM24" s="649"/>
      <c r="DN24" s="649"/>
      <c r="DO24" s="649"/>
      <c r="DP24" s="649"/>
      <c r="DQ24" s="649"/>
      <c r="DR24" s="649"/>
      <c r="DS24" s="649"/>
      <c r="DT24" s="649"/>
      <c r="DU24" s="649"/>
      <c r="DV24" s="650"/>
      <c r="DW24" s="653">
        <v>47.9</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16890785</v>
      </c>
      <c r="S25" s="660"/>
      <c r="T25" s="660"/>
      <c r="U25" s="660"/>
      <c r="V25" s="660"/>
      <c r="W25" s="660"/>
      <c r="X25" s="660"/>
      <c r="Y25" s="661"/>
      <c r="Z25" s="662">
        <v>54.1</v>
      </c>
      <c r="AA25" s="662"/>
      <c r="AB25" s="662"/>
      <c r="AC25" s="662"/>
      <c r="AD25" s="663">
        <v>15706858</v>
      </c>
      <c r="AE25" s="663"/>
      <c r="AF25" s="663"/>
      <c r="AG25" s="663"/>
      <c r="AH25" s="663"/>
      <c r="AI25" s="663"/>
      <c r="AJ25" s="663"/>
      <c r="AK25" s="663"/>
      <c r="AL25" s="664">
        <v>99.4</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128</v>
      </c>
      <c r="BH25" s="660"/>
      <c r="BI25" s="660"/>
      <c r="BJ25" s="660"/>
      <c r="BK25" s="660"/>
      <c r="BL25" s="660"/>
      <c r="BM25" s="660"/>
      <c r="BN25" s="661"/>
      <c r="BO25" s="662" t="s">
        <v>177</v>
      </c>
      <c r="BP25" s="662"/>
      <c r="BQ25" s="662"/>
      <c r="BR25" s="662"/>
      <c r="BS25" s="663" t="s">
        <v>128</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4154063</v>
      </c>
      <c r="CS25" s="691"/>
      <c r="CT25" s="691"/>
      <c r="CU25" s="691"/>
      <c r="CV25" s="691"/>
      <c r="CW25" s="691"/>
      <c r="CX25" s="691"/>
      <c r="CY25" s="692"/>
      <c r="CZ25" s="664">
        <v>14.2</v>
      </c>
      <c r="DA25" s="689"/>
      <c r="DB25" s="689"/>
      <c r="DC25" s="693"/>
      <c r="DD25" s="668">
        <v>3866890</v>
      </c>
      <c r="DE25" s="691"/>
      <c r="DF25" s="691"/>
      <c r="DG25" s="691"/>
      <c r="DH25" s="691"/>
      <c r="DI25" s="691"/>
      <c r="DJ25" s="691"/>
      <c r="DK25" s="692"/>
      <c r="DL25" s="668">
        <v>3631166</v>
      </c>
      <c r="DM25" s="691"/>
      <c r="DN25" s="691"/>
      <c r="DO25" s="691"/>
      <c r="DP25" s="691"/>
      <c r="DQ25" s="691"/>
      <c r="DR25" s="691"/>
      <c r="DS25" s="691"/>
      <c r="DT25" s="691"/>
      <c r="DU25" s="691"/>
      <c r="DV25" s="692"/>
      <c r="DW25" s="664">
        <v>22.4</v>
      </c>
      <c r="DX25" s="689"/>
      <c r="DY25" s="689"/>
      <c r="DZ25" s="689"/>
      <c r="EA25" s="689"/>
      <c r="EB25" s="689"/>
      <c r="EC25" s="690"/>
    </row>
    <row r="26" spans="2:133" ht="11.25" customHeight="1" x14ac:dyDescent="0.15">
      <c r="B26" s="656" t="s">
        <v>299</v>
      </c>
      <c r="C26" s="657"/>
      <c r="D26" s="657"/>
      <c r="E26" s="657"/>
      <c r="F26" s="657"/>
      <c r="G26" s="657"/>
      <c r="H26" s="657"/>
      <c r="I26" s="657"/>
      <c r="J26" s="657"/>
      <c r="K26" s="657"/>
      <c r="L26" s="657"/>
      <c r="M26" s="657"/>
      <c r="N26" s="657"/>
      <c r="O26" s="657"/>
      <c r="P26" s="657"/>
      <c r="Q26" s="658"/>
      <c r="R26" s="659">
        <v>9276</v>
      </c>
      <c r="S26" s="660"/>
      <c r="T26" s="660"/>
      <c r="U26" s="660"/>
      <c r="V26" s="660"/>
      <c r="W26" s="660"/>
      <c r="X26" s="660"/>
      <c r="Y26" s="661"/>
      <c r="Z26" s="662">
        <v>0</v>
      </c>
      <c r="AA26" s="662"/>
      <c r="AB26" s="662"/>
      <c r="AC26" s="662"/>
      <c r="AD26" s="663">
        <v>9276</v>
      </c>
      <c r="AE26" s="663"/>
      <c r="AF26" s="663"/>
      <c r="AG26" s="663"/>
      <c r="AH26" s="663"/>
      <c r="AI26" s="663"/>
      <c r="AJ26" s="663"/>
      <c r="AK26" s="663"/>
      <c r="AL26" s="664">
        <v>0.1</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243</v>
      </c>
      <c r="BH26" s="660"/>
      <c r="BI26" s="660"/>
      <c r="BJ26" s="660"/>
      <c r="BK26" s="660"/>
      <c r="BL26" s="660"/>
      <c r="BM26" s="660"/>
      <c r="BN26" s="661"/>
      <c r="BO26" s="662" t="s">
        <v>243</v>
      </c>
      <c r="BP26" s="662"/>
      <c r="BQ26" s="662"/>
      <c r="BR26" s="662"/>
      <c r="BS26" s="663" t="s">
        <v>243</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2454463</v>
      </c>
      <c r="CS26" s="660"/>
      <c r="CT26" s="660"/>
      <c r="CU26" s="660"/>
      <c r="CV26" s="660"/>
      <c r="CW26" s="660"/>
      <c r="CX26" s="660"/>
      <c r="CY26" s="661"/>
      <c r="CZ26" s="664">
        <v>8.4</v>
      </c>
      <c r="DA26" s="689"/>
      <c r="DB26" s="689"/>
      <c r="DC26" s="693"/>
      <c r="DD26" s="668">
        <v>2260037</v>
      </c>
      <c r="DE26" s="660"/>
      <c r="DF26" s="660"/>
      <c r="DG26" s="660"/>
      <c r="DH26" s="660"/>
      <c r="DI26" s="660"/>
      <c r="DJ26" s="660"/>
      <c r="DK26" s="661"/>
      <c r="DL26" s="668" t="s">
        <v>128</v>
      </c>
      <c r="DM26" s="660"/>
      <c r="DN26" s="660"/>
      <c r="DO26" s="660"/>
      <c r="DP26" s="660"/>
      <c r="DQ26" s="660"/>
      <c r="DR26" s="660"/>
      <c r="DS26" s="660"/>
      <c r="DT26" s="660"/>
      <c r="DU26" s="660"/>
      <c r="DV26" s="661"/>
      <c r="DW26" s="664" t="s">
        <v>128</v>
      </c>
      <c r="DX26" s="689"/>
      <c r="DY26" s="689"/>
      <c r="DZ26" s="689"/>
      <c r="EA26" s="689"/>
      <c r="EB26" s="689"/>
      <c r="EC26" s="690"/>
    </row>
    <row r="27" spans="2:133" ht="11.25" customHeight="1" x14ac:dyDescent="0.15">
      <c r="B27" s="656" t="s">
        <v>302</v>
      </c>
      <c r="C27" s="657"/>
      <c r="D27" s="657"/>
      <c r="E27" s="657"/>
      <c r="F27" s="657"/>
      <c r="G27" s="657"/>
      <c r="H27" s="657"/>
      <c r="I27" s="657"/>
      <c r="J27" s="657"/>
      <c r="K27" s="657"/>
      <c r="L27" s="657"/>
      <c r="M27" s="657"/>
      <c r="N27" s="657"/>
      <c r="O27" s="657"/>
      <c r="P27" s="657"/>
      <c r="Q27" s="658"/>
      <c r="R27" s="659">
        <v>143342</v>
      </c>
      <c r="S27" s="660"/>
      <c r="T27" s="660"/>
      <c r="U27" s="660"/>
      <c r="V27" s="660"/>
      <c r="W27" s="660"/>
      <c r="X27" s="660"/>
      <c r="Y27" s="661"/>
      <c r="Z27" s="662">
        <v>0.5</v>
      </c>
      <c r="AA27" s="662"/>
      <c r="AB27" s="662"/>
      <c r="AC27" s="662"/>
      <c r="AD27" s="663" t="s">
        <v>128</v>
      </c>
      <c r="AE27" s="663"/>
      <c r="AF27" s="663"/>
      <c r="AG27" s="663"/>
      <c r="AH27" s="663"/>
      <c r="AI27" s="663"/>
      <c r="AJ27" s="663"/>
      <c r="AK27" s="663"/>
      <c r="AL27" s="664" t="s">
        <v>128</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10197179</v>
      </c>
      <c r="BH27" s="660"/>
      <c r="BI27" s="660"/>
      <c r="BJ27" s="660"/>
      <c r="BK27" s="660"/>
      <c r="BL27" s="660"/>
      <c r="BM27" s="660"/>
      <c r="BN27" s="661"/>
      <c r="BO27" s="662">
        <v>100</v>
      </c>
      <c r="BP27" s="662"/>
      <c r="BQ27" s="662"/>
      <c r="BR27" s="662"/>
      <c r="BS27" s="663">
        <v>124266</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7553981</v>
      </c>
      <c r="CS27" s="691"/>
      <c r="CT27" s="691"/>
      <c r="CU27" s="691"/>
      <c r="CV27" s="691"/>
      <c r="CW27" s="691"/>
      <c r="CX27" s="691"/>
      <c r="CY27" s="692"/>
      <c r="CZ27" s="664">
        <v>25.8</v>
      </c>
      <c r="DA27" s="689"/>
      <c r="DB27" s="689"/>
      <c r="DC27" s="693"/>
      <c r="DD27" s="668">
        <v>1851475</v>
      </c>
      <c r="DE27" s="691"/>
      <c r="DF27" s="691"/>
      <c r="DG27" s="691"/>
      <c r="DH27" s="691"/>
      <c r="DI27" s="691"/>
      <c r="DJ27" s="691"/>
      <c r="DK27" s="692"/>
      <c r="DL27" s="668">
        <v>1758540</v>
      </c>
      <c r="DM27" s="691"/>
      <c r="DN27" s="691"/>
      <c r="DO27" s="691"/>
      <c r="DP27" s="691"/>
      <c r="DQ27" s="691"/>
      <c r="DR27" s="691"/>
      <c r="DS27" s="691"/>
      <c r="DT27" s="691"/>
      <c r="DU27" s="691"/>
      <c r="DV27" s="692"/>
      <c r="DW27" s="664">
        <v>10.9</v>
      </c>
      <c r="DX27" s="689"/>
      <c r="DY27" s="689"/>
      <c r="DZ27" s="689"/>
      <c r="EA27" s="689"/>
      <c r="EB27" s="689"/>
      <c r="EC27" s="690"/>
    </row>
    <row r="28" spans="2:133" ht="11.25" customHeight="1" x14ac:dyDescent="0.15">
      <c r="B28" s="656" t="s">
        <v>305</v>
      </c>
      <c r="C28" s="657"/>
      <c r="D28" s="657"/>
      <c r="E28" s="657"/>
      <c r="F28" s="657"/>
      <c r="G28" s="657"/>
      <c r="H28" s="657"/>
      <c r="I28" s="657"/>
      <c r="J28" s="657"/>
      <c r="K28" s="657"/>
      <c r="L28" s="657"/>
      <c r="M28" s="657"/>
      <c r="N28" s="657"/>
      <c r="O28" s="657"/>
      <c r="P28" s="657"/>
      <c r="Q28" s="658"/>
      <c r="R28" s="659">
        <v>280906</v>
      </c>
      <c r="S28" s="660"/>
      <c r="T28" s="660"/>
      <c r="U28" s="660"/>
      <c r="V28" s="660"/>
      <c r="W28" s="660"/>
      <c r="X28" s="660"/>
      <c r="Y28" s="661"/>
      <c r="Z28" s="662">
        <v>0.9</v>
      </c>
      <c r="AA28" s="662"/>
      <c r="AB28" s="662"/>
      <c r="AC28" s="662"/>
      <c r="AD28" s="663">
        <v>78459</v>
      </c>
      <c r="AE28" s="663"/>
      <c r="AF28" s="663"/>
      <c r="AG28" s="663"/>
      <c r="AH28" s="663"/>
      <c r="AI28" s="663"/>
      <c r="AJ28" s="663"/>
      <c r="AK28" s="663"/>
      <c r="AL28" s="664">
        <v>0.5</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2367006</v>
      </c>
      <c r="CS28" s="660"/>
      <c r="CT28" s="660"/>
      <c r="CU28" s="660"/>
      <c r="CV28" s="660"/>
      <c r="CW28" s="660"/>
      <c r="CX28" s="660"/>
      <c r="CY28" s="661"/>
      <c r="CZ28" s="664">
        <v>8.1</v>
      </c>
      <c r="DA28" s="689"/>
      <c r="DB28" s="689"/>
      <c r="DC28" s="693"/>
      <c r="DD28" s="668">
        <v>2353304</v>
      </c>
      <c r="DE28" s="660"/>
      <c r="DF28" s="660"/>
      <c r="DG28" s="660"/>
      <c r="DH28" s="660"/>
      <c r="DI28" s="660"/>
      <c r="DJ28" s="660"/>
      <c r="DK28" s="661"/>
      <c r="DL28" s="668">
        <v>2353304</v>
      </c>
      <c r="DM28" s="660"/>
      <c r="DN28" s="660"/>
      <c r="DO28" s="660"/>
      <c r="DP28" s="660"/>
      <c r="DQ28" s="660"/>
      <c r="DR28" s="660"/>
      <c r="DS28" s="660"/>
      <c r="DT28" s="660"/>
      <c r="DU28" s="660"/>
      <c r="DV28" s="661"/>
      <c r="DW28" s="664">
        <v>14.5</v>
      </c>
      <c r="DX28" s="689"/>
      <c r="DY28" s="689"/>
      <c r="DZ28" s="689"/>
      <c r="EA28" s="689"/>
      <c r="EB28" s="689"/>
      <c r="EC28" s="690"/>
    </row>
    <row r="29" spans="2:133" ht="11.25" customHeight="1" x14ac:dyDescent="0.15">
      <c r="B29" s="656" t="s">
        <v>307</v>
      </c>
      <c r="C29" s="657"/>
      <c r="D29" s="657"/>
      <c r="E29" s="657"/>
      <c r="F29" s="657"/>
      <c r="G29" s="657"/>
      <c r="H29" s="657"/>
      <c r="I29" s="657"/>
      <c r="J29" s="657"/>
      <c r="K29" s="657"/>
      <c r="L29" s="657"/>
      <c r="M29" s="657"/>
      <c r="N29" s="657"/>
      <c r="O29" s="657"/>
      <c r="P29" s="657"/>
      <c r="Q29" s="658"/>
      <c r="R29" s="659">
        <v>39002</v>
      </c>
      <c r="S29" s="660"/>
      <c r="T29" s="660"/>
      <c r="U29" s="660"/>
      <c r="V29" s="660"/>
      <c r="W29" s="660"/>
      <c r="X29" s="660"/>
      <c r="Y29" s="661"/>
      <c r="Z29" s="662">
        <v>0.1</v>
      </c>
      <c r="AA29" s="662"/>
      <c r="AB29" s="662"/>
      <c r="AC29" s="662"/>
      <c r="AD29" s="663" t="s">
        <v>128</v>
      </c>
      <c r="AE29" s="663"/>
      <c r="AF29" s="663"/>
      <c r="AG29" s="663"/>
      <c r="AH29" s="663"/>
      <c r="AI29" s="663"/>
      <c r="AJ29" s="663"/>
      <c r="AK29" s="663"/>
      <c r="AL29" s="664" t="s">
        <v>243</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309</v>
      </c>
      <c r="CG29" s="657"/>
      <c r="CH29" s="657"/>
      <c r="CI29" s="657"/>
      <c r="CJ29" s="657"/>
      <c r="CK29" s="657"/>
      <c r="CL29" s="657"/>
      <c r="CM29" s="657"/>
      <c r="CN29" s="657"/>
      <c r="CO29" s="657"/>
      <c r="CP29" s="657"/>
      <c r="CQ29" s="658"/>
      <c r="CR29" s="659">
        <v>2367006</v>
      </c>
      <c r="CS29" s="691"/>
      <c r="CT29" s="691"/>
      <c r="CU29" s="691"/>
      <c r="CV29" s="691"/>
      <c r="CW29" s="691"/>
      <c r="CX29" s="691"/>
      <c r="CY29" s="692"/>
      <c r="CZ29" s="664">
        <v>8.1</v>
      </c>
      <c r="DA29" s="689"/>
      <c r="DB29" s="689"/>
      <c r="DC29" s="693"/>
      <c r="DD29" s="668">
        <v>2353304</v>
      </c>
      <c r="DE29" s="691"/>
      <c r="DF29" s="691"/>
      <c r="DG29" s="691"/>
      <c r="DH29" s="691"/>
      <c r="DI29" s="691"/>
      <c r="DJ29" s="691"/>
      <c r="DK29" s="692"/>
      <c r="DL29" s="668">
        <v>2353304</v>
      </c>
      <c r="DM29" s="691"/>
      <c r="DN29" s="691"/>
      <c r="DO29" s="691"/>
      <c r="DP29" s="691"/>
      <c r="DQ29" s="691"/>
      <c r="DR29" s="691"/>
      <c r="DS29" s="691"/>
      <c r="DT29" s="691"/>
      <c r="DU29" s="691"/>
      <c r="DV29" s="692"/>
      <c r="DW29" s="664">
        <v>14.5</v>
      </c>
      <c r="DX29" s="689"/>
      <c r="DY29" s="689"/>
      <c r="DZ29" s="689"/>
      <c r="EA29" s="689"/>
      <c r="EB29" s="689"/>
      <c r="EC29" s="690"/>
    </row>
    <row r="30" spans="2:133" ht="11.25" customHeight="1" x14ac:dyDescent="0.15">
      <c r="B30" s="656" t="s">
        <v>310</v>
      </c>
      <c r="C30" s="657"/>
      <c r="D30" s="657"/>
      <c r="E30" s="657"/>
      <c r="F30" s="657"/>
      <c r="G30" s="657"/>
      <c r="H30" s="657"/>
      <c r="I30" s="657"/>
      <c r="J30" s="657"/>
      <c r="K30" s="657"/>
      <c r="L30" s="657"/>
      <c r="M30" s="657"/>
      <c r="N30" s="657"/>
      <c r="O30" s="657"/>
      <c r="P30" s="657"/>
      <c r="Q30" s="658"/>
      <c r="R30" s="659">
        <v>6379102</v>
      </c>
      <c r="S30" s="660"/>
      <c r="T30" s="660"/>
      <c r="U30" s="660"/>
      <c r="V30" s="660"/>
      <c r="W30" s="660"/>
      <c r="X30" s="660"/>
      <c r="Y30" s="661"/>
      <c r="Z30" s="662">
        <v>20.399999999999999</v>
      </c>
      <c r="AA30" s="662"/>
      <c r="AB30" s="662"/>
      <c r="AC30" s="662"/>
      <c r="AD30" s="663" t="s">
        <v>243</v>
      </c>
      <c r="AE30" s="663"/>
      <c r="AF30" s="663"/>
      <c r="AG30" s="663"/>
      <c r="AH30" s="663"/>
      <c r="AI30" s="663"/>
      <c r="AJ30" s="663"/>
      <c r="AK30" s="663"/>
      <c r="AL30" s="664" t="s">
        <v>128</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2279167</v>
      </c>
      <c r="CS30" s="660"/>
      <c r="CT30" s="660"/>
      <c r="CU30" s="660"/>
      <c r="CV30" s="660"/>
      <c r="CW30" s="660"/>
      <c r="CX30" s="660"/>
      <c r="CY30" s="661"/>
      <c r="CZ30" s="664">
        <v>7.8</v>
      </c>
      <c r="DA30" s="689"/>
      <c r="DB30" s="689"/>
      <c r="DC30" s="693"/>
      <c r="DD30" s="668">
        <v>2265765</v>
      </c>
      <c r="DE30" s="660"/>
      <c r="DF30" s="660"/>
      <c r="DG30" s="660"/>
      <c r="DH30" s="660"/>
      <c r="DI30" s="660"/>
      <c r="DJ30" s="660"/>
      <c r="DK30" s="661"/>
      <c r="DL30" s="668">
        <v>2265765</v>
      </c>
      <c r="DM30" s="660"/>
      <c r="DN30" s="660"/>
      <c r="DO30" s="660"/>
      <c r="DP30" s="660"/>
      <c r="DQ30" s="660"/>
      <c r="DR30" s="660"/>
      <c r="DS30" s="660"/>
      <c r="DT30" s="660"/>
      <c r="DU30" s="660"/>
      <c r="DV30" s="661"/>
      <c r="DW30" s="664">
        <v>14</v>
      </c>
      <c r="DX30" s="689"/>
      <c r="DY30" s="689"/>
      <c r="DZ30" s="689"/>
      <c r="EA30" s="689"/>
      <c r="EB30" s="689"/>
      <c r="EC30" s="690"/>
    </row>
    <row r="31" spans="2:133" ht="11.25" customHeight="1" x14ac:dyDescent="0.15">
      <c r="B31" s="672" t="s">
        <v>314</v>
      </c>
      <c r="C31" s="673"/>
      <c r="D31" s="673"/>
      <c r="E31" s="673"/>
      <c r="F31" s="673"/>
      <c r="G31" s="673"/>
      <c r="H31" s="673"/>
      <c r="I31" s="673"/>
      <c r="J31" s="673"/>
      <c r="K31" s="673"/>
      <c r="L31" s="673"/>
      <c r="M31" s="673"/>
      <c r="N31" s="673"/>
      <c r="O31" s="673"/>
      <c r="P31" s="673"/>
      <c r="Q31" s="674"/>
      <c r="R31" s="659" t="s">
        <v>128</v>
      </c>
      <c r="S31" s="660"/>
      <c r="T31" s="660"/>
      <c r="U31" s="660"/>
      <c r="V31" s="660"/>
      <c r="W31" s="660"/>
      <c r="X31" s="660"/>
      <c r="Y31" s="661"/>
      <c r="Z31" s="662" t="s">
        <v>243</v>
      </c>
      <c r="AA31" s="662"/>
      <c r="AB31" s="662"/>
      <c r="AC31" s="662"/>
      <c r="AD31" s="663" t="s">
        <v>128</v>
      </c>
      <c r="AE31" s="663"/>
      <c r="AF31" s="663"/>
      <c r="AG31" s="663"/>
      <c r="AH31" s="663"/>
      <c r="AI31" s="663"/>
      <c r="AJ31" s="663"/>
      <c r="AK31" s="663"/>
      <c r="AL31" s="664" t="s">
        <v>243</v>
      </c>
      <c r="AM31" s="665"/>
      <c r="AN31" s="665"/>
      <c r="AO31" s="666"/>
      <c r="AP31" s="705" t="s">
        <v>315</v>
      </c>
      <c r="AQ31" s="706"/>
      <c r="AR31" s="706"/>
      <c r="AS31" s="706"/>
      <c r="AT31" s="711" t="s">
        <v>316</v>
      </c>
      <c r="AU31" s="218"/>
      <c r="AV31" s="218"/>
      <c r="AW31" s="218"/>
      <c r="AX31" s="645" t="s">
        <v>189</v>
      </c>
      <c r="AY31" s="646"/>
      <c r="AZ31" s="646"/>
      <c r="BA31" s="646"/>
      <c r="BB31" s="646"/>
      <c r="BC31" s="646"/>
      <c r="BD31" s="646"/>
      <c r="BE31" s="646"/>
      <c r="BF31" s="647"/>
      <c r="BG31" s="715">
        <v>99.1</v>
      </c>
      <c r="BH31" s="703"/>
      <c r="BI31" s="703"/>
      <c r="BJ31" s="703"/>
      <c r="BK31" s="703"/>
      <c r="BL31" s="703"/>
      <c r="BM31" s="654">
        <v>98.6</v>
      </c>
      <c r="BN31" s="703"/>
      <c r="BO31" s="703"/>
      <c r="BP31" s="703"/>
      <c r="BQ31" s="704"/>
      <c r="BR31" s="715">
        <v>99.3</v>
      </c>
      <c r="BS31" s="703"/>
      <c r="BT31" s="703"/>
      <c r="BU31" s="703"/>
      <c r="BV31" s="703"/>
      <c r="BW31" s="703"/>
      <c r="BX31" s="654">
        <v>98.9</v>
      </c>
      <c r="BY31" s="703"/>
      <c r="BZ31" s="703"/>
      <c r="CA31" s="703"/>
      <c r="CB31" s="704"/>
      <c r="CD31" s="697"/>
      <c r="CE31" s="698"/>
      <c r="CF31" s="656" t="s">
        <v>317</v>
      </c>
      <c r="CG31" s="657"/>
      <c r="CH31" s="657"/>
      <c r="CI31" s="657"/>
      <c r="CJ31" s="657"/>
      <c r="CK31" s="657"/>
      <c r="CL31" s="657"/>
      <c r="CM31" s="657"/>
      <c r="CN31" s="657"/>
      <c r="CO31" s="657"/>
      <c r="CP31" s="657"/>
      <c r="CQ31" s="658"/>
      <c r="CR31" s="659">
        <v>87839</v>
      </c>
      <c r="CS31" s="691"/>
      <c r="CT31" s="691"/>
      <c r="CU31" s="691"/>
      <c r="CV31" s="691"/>
      <c r="CW31" s="691"/>
      <c r="CX31" s="691"/>
      <c r="CY31" s="692"/>
      <c r="CZ31" s="664">
        <v>0.3</v>
      </c>
      <c r="DA31" s="689"/>
      <c r="DB31" s="689"/>
      <c r="DC31" s="693"/>
      <c r="DD31" s="668">
        <v>87539</v>
      </c>
      <c r="DE31" s="691"/>
      <c r="DF31" s="691"/>
      <c r="DG31" s="691"/>
      <c r="DH31" s="691"/>
      <c r="DI31" s="691"/>
      <c r="DJ31" s="691"/>
      <c r="DK31" s="692"/>
      <c r="DL31" s="668">
        <v>87539</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15">
      <c r="B32" s="656" t="s">
        <v>318</v>
      </c>
      <c r="C32" s="657"/>
      <c r="D32" s="657"/>
      <c r="E32" s="657"/>
      <c r="F32" s="657"/>
      <c r="G32" s="657"/>
      <c r="H32" s="657"/>
      <c r="I32" s="657"/>
      <c r="J32" s="657"/>
      <c r="K32" s="657"/>
      <c r="L32" s="657"/>
      <c r="M32" s="657"/>
      <c r="N32" s="657"/>
      <c r="O32" s="657"/>
      <c r="P32" s="657"/>
      <c r="Q32" s="658"/>
      <c r="R32" s="659">
        <v>2159168</v>
      </c>
      <c r="S32" s="660"/>
      <c r="T32" s="660"/>
      <c r="U32" s="660"/>
      <c r="V32" s="660"/>
      <c r="W32" s="660"/>
      <c r="X32" s="660"/>
      <c r="Y32" s="661"/>
      <c r="Z32" s="662">
        <v>6.9</v>
      </c>
      <c r="AA32" s="662"/>
      <c r="AB32" s="662"/>
      <c r="AC32" s="662"/>
      <c r="AD32" s="663" t="s">
        <v>128</v>
      </c>
      <c r="AE32" s="663"/>
      <c r="AF32" s="663"/>
      <c r="AG32" s="663"/>
      <c r="AH32" s="663"/>
      <c r="AI32" s="663"/>
      <c r="AJ32" s="663"/>
      <c r="AK32" s="663"/>
      <c r="AL32" s="664" t="s">
        <v>128</v>
      </c>
      <c r="AM32" s="665"/>
      <c r="AN32" s="665"/>
      <c r="AO32" s="666"/>
      <c r="AP32" s="707"/>
      <c r="AQ32" s="708"/>
      <c r="AR32" s="708"/>
      <c r="AS32" s="708"/>
      <c r="AT32" s="712"/>
      <c r="AU32" s="214" t="s">
        <v>319</v>
      </c>
      <c r="AX32" s="656" t="s">
        <v>320</v>
      </c>
      <c r="AY32" s="657"/>
      <c r="AZ32" s="657"/>
      <c r="BA32" s="657"/>
      <c r="BB32" s="657"/>
      <c r="BC32" s="657"/>
      <c r="BD32" s="657"/>
      <c r="BE32" s="657"/>
      <c r="BF32" s="658"/>
      <c r="BG32" s="716">
        <v>99.4</v>
      </c>
      <c r="BH32" s="691"/>
      <c r="BI32" s="691"/>
      <c r="BJ32" s="691"/>
      <c r="BK32" s="691"/>
      <c r="BL32" s="691"/>
      <c r="BM32" s="665">
        <v>98.7</v>
      </c>
      <c r="BN32" s="691"/>
      <c r="BO32" s="691"/>
      <c r="BP32" s="691"/>
      <c r="BQ32" s="714"/>
      <c r="BR32" s="716">
        <v>99</v>
      </c>
      <c r="BS32" s="691"/>
      <c r="BT32" s="691"/>
      <c r="BU32" s="691"/>
      <c r="BV32" s="691"/>
      <c r="BW32" s="691"/>
      <c r="BX32" s="665">
        <v>98.7</v>
      </c>
      <c r="BY32" s="691"/>
      <c r="BZ32" s="691"/>
      <c r="CA32" s="691"/>
      <c r="CB32" s="714"/>
      <c r="CD32" s="699"/>
      <c r="CE32" s="700"/>
      <c r="CF32" s="656" t="s">
        <v>321</v>
      </c>
      <c r="CG32" s="657"/>
      <c r="CH32" s="657"/>
      <c r="CI32" s="657"/>
      <c r="CJ32" s="657"/>
      <c r="CK32" s="657"/>
      <c r="CL32" s="657"/>
      <c r="CM32" s="657"/>
      <c r="CN32" s="657"/>
      <c r="CO32" s="657"/>
      <c r="CP32" s="657"/>
      <c r="CQ32" s="658"/>
      <c r="CR32" s="659" t="s">
        <v>243</v>
      </c>
      <c r="CS32" s="660"/>
      <c r="CT32" s="660"/>
      <c r="CU32" s="660"/>
      <c r="CV32" s="660"/>
      <c r="CW32" s="660"/>
      <c r="CX32" s="660"/>
      <c r="CY32" s="661"/>
      <c r="CZ32" s="664" t="s">
        <v>243</v>
      </c>
      <c r="DA32" s="689"/>
      <c r="DB32" s="689"/>
      <c r="DC32" s="693"/>
      <c r="DD32" s="668" t="s">
        <v>177</v>
      </c>
      <c r="DE32" s="660"/>
      <c r="DF32" s="660"/>
      <c r="DG32" s="660"/>
      <c r="DH32" s="660"/>
      <c r="DI32" s="660"/>
      <c r="DJ32" s="660"/>
      <c r="DK32" s="661"/>
      <c r="DL32" s="668" t="s">
        <v>128</v>
      </c>
      <c r="DM32" s="660"/>
      <c r="DN32" s="660"/>
      <c r="DO32" s="660"/>
      <c r="DP32" s="660"/>
      <c r="DQ32" s="660"/>
      <c r="DR32" s="660"/>
      <c r="DS32" s="660"/>
      <c r="DT32" s="660"/>
      <c r="DU32" s="660"/>
      <c r="DV32" s="661"/>
      <c r="DW32" s="664" t="s">
        <v>243</v>
      </c>
      <c r="DX32" s="689"/>
      <c r="DY32" s="689"/>
      <c r="DZ32" s="689"/>
      <c r="EA32" s="689"/>
      <c r="EB32" s="689"/>
      <c r="EC32" s="690"/>
    </row>
    <row r="33" spans="2:133" ht="11.25" customHeight="1" x14ac:dyDescent="0.15">
      <c r="B33" s="656" t="s">
        <v>322</v>
      </c>
      <c r="C33" s="657"/>
      <c r="D33" s="657"/>
      <c r="E33" s="657"/>
      <c r="F33" s="657"/>
      <c r="G33" s="657"/>
      <c r="H33" s="657"/>
      <c r="I33" s="657"/>
      <c r="J33" s="657"/>
      <c r="K33" s="657"/>
      <c r="L33" s="657"/>
      <c r="M33" s="657"/>
      <c r="N33" s="657"/>
      <c r="O33" s="657"/>
      <c r="P33" s="657"/>
      <c r="Q33" s="658"/>
      <c r="R33" s="659">
        <v>200957</v>
      </c>
      <c r="S33" s="660"/>
      <c r="T33" s="660"/>
      <c r="U33" s="660"/>
      <c r="V33" s="660"/>
      <c r="W33" s="660"/>
      <c r="X33" s="660"/>
      <c r="Y33" s="661"/>
      <c r="Z33" s="662">
        <v>0.6</v>
      </c>
      <c r="AA33" s="662"/>
      <c r="AB33" s="662"/>
      <c r="AC33" s="662"/>
      <c r="AD33" s="663">
        <v>11683</v>
      </c>
      <c r="AE33" s="663"/>
      <c r="AF33" s="663"/>
      <c r="AG33" s="663"/>
      <c r="AH33" s="663"/>
      <c r="AI33" s="663"/>
      <c r="AJ33" s="663"/>
      <c r="AK33" s="663"/>
      <c r="AL33" s="664">
        <v>0.1</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98.8</v>
      </c>
      <c r="BH33" s="718"/>
      <c r="BI33" s="718"/>
      <c r="BJ33" s="718"/>
      <c r="BK33" s="718"/>
      <c r="BL33" s="718"/>
      <c r="BM33" s="719">
        <v>98.4</v>
      </c>
      <c r="BN33" s="718"/>
      <c r="BO33" s="718"/>
      <c r="BP33" s="718"/>
      <c r="BQ33" s="720"/>
      <c r="BR33" s="717">
        <v>99.5</v>
      </c>
      <c r="BS33" s="718"/>
      <c r="BT33" s="718"/>
      <c r="BU33" s="718"/>
      <c r="BV33" s="718"/>
      <c r="BW33" s="718"/>
      <c r="BX33" s="719">
        <v>99.1</v>
      </c>
      <c r="BY33" s="718"/>
      <c r="BZ33" s="718"/>
      <c r="CA33" s="718"/>
      <c r="CB33" s="720"/>
      <c r="CD33" s="656" t="s">
        <v>324</v>
      </c>
      <c r="CE33" s="657"/>
      <c r="CF33" s="657"/>
      <c r="CG33" s="657"/>
      <c r="CH33" s="657"/>
      <c r="CI33" s="657"/>
      <c r="CJ33" s="657"/>
      <c r="CK33" s="657"/>
      <c r="CL33" s="657"/>
      <c r="CM33" s="657"/>
      <c r="CN33" s="657"/>
      <c r="CO33" s="657"/>
      <c r="CP33" s="657"/>
      <c r="CQ33" s="658"/>
      <c r="CR33" s="659">
        <v>12671077</v>
      </c>
      <c r="CS33" s="691"/>
      <c r="CT33" s="691"/>
      <c r="CU33" s="691"/>
      <c r="CV33" s="691"/>
      <c r="CW33" s="691"/>
      <c r="CX33" s="691"/>
      <c r="CY33" s="692"/>
      <c r="CZ33" s="664">
        <v>43.3</v>
      </c>
      <c r="DA33" s="689"/>
      <c r="DB33" s="689"/>
      <c r="DC33" s="693"/>
      <c r="DD33" s="668">
        <v>10674529</v>
      </c>
      <c r="DE33" s="691"/>
      <c r="DF33" s="691"/>
      <c r="DG33" s="691"/>
      <c r="DH33" s="691"/>
      <c r="DI33" s="691"/>
      <c r="DJ33" s="691"/>
      <c r="DK33" s="692"/>
      <c r="DL33" s="668">
        <v>6988248</v>
      </c>
      <c r="DM33" s="691"/>
      <c r="DN33" s="691"/>
      <c r="DO33" s="691"/>
      <c r="DP33" s="691"/>
      <c r="DQ33" s="691"/>
      <c r="DR33" s="691"/>
      <c r="DS33" s="691"/>
      <c r="DT33" s="691"/>
      <c r="DU33" s="691"/>
      <c r="DV33" s="692"/>
      <c r="DW33" s="664">
        <v>43.2</v>
      </c>
      <c r="DX33" s="689"/>
      <c r="DY33" s="689"/>
      <c r="DZ33" s="689"/>
      <c r="EA33" s="689"/>
      <c r="EB33" s="689"/>
      <c r="EC33" s="690"/>
    </row>
    <row r="34" spans="2:133" ht="11.25" customHeight="1" x14ac:dyDescent="0.15">
      <c r="B34" s="656" t="s">
        <v>325</v>
      </c>
      <c r="C34" s="657"/>
      <c r="D34" s="657"/>
      <c r="E34" s="657"/>
      <c r="F34" s="657"/>
      <c r="G34" s="657"/>
      <c r="H34" s="657"/>
      <c r="I34" s="657"/>
      <c r="J34" s="657"/>
      <c r="K34" s="657"/>
      <c r="L34" s="657"/>
      <c r="M34" s="657"/>
      <c r="N34" s="657"/>
      <c r="O34" s="657"/>
      <c r="P34" s="657"/>
      <c r="Q34" s="658"/>
      <c r="R34" s="659">
        <v>199754</v>
      </c>
      <c r="S34" s="660"/>
      <c r="T34" s="660"/>
      <c r="U34" s="660"/>
      <c r="V34" s="660"/>
      <c r="W34" s="660"/>
      <c r="X34" s="660"/>
      <c r="Y34" s="661"/>
      <c r="Z34" s="662">
        <v>0.6</v>
      </c>
      <c r="AA34" s="662"/>
      <c r="AB34" s="662"/>
      <c r="AC34" s="662"/>
      <c r="AD34" s="663" t="s">
        <v>128</v>
      </c>
      <c r="AE34" s="663"/>
      <c r="AF34" s="663"/>
      <c r="AG34" s="663"/>
      <c r="AH34" s="663"/>
      <c r="AI34" s="663"/>
      <c r="AJ34" s="663"/>
      <c r="AK34" s="663"/>
      <c r="AL34" s="664" t="s">
        <v>128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4327820</v>
      </c>
      <c r="CS34" s="660"/>
      <c r="CT34" s="660"/>
      <c r="CU34" s="660"/>
      <c r="CV34" s="660"/>
      <c r="CW34" s="660"/>
      <c r="CX34" s="660"/>
      <c r="CY34" s="661"/>
      <c r="CZ34" s="664">
        <v>14.8</v>
      </c>
      <c r="DA34" s="689"/>
      <c r="DB34" s="689"/>
      <c r="DC34" s="693"/>
      <c r="DD34" s="668">
        <v>3018042</v>
      </c>
      <c r="DE34" s="660"/>
      <c r="DF34" s="660"/>
      <c r="DG34" s="660"/>
      <c r="DH34" s="660"/>
      <c r="DI34" s="660"/>
      <c r="DJ34" s="660"/>
      <c r="DK34" s="661"/>
      <c r="DL34" s="668">
        <v>2684936</v>
      </c>
      <c r="DM34" s="660"/>
      <c r="DN34" s="660"/>
      <c r="DO34" s="660"/>
      <c r="DP34" s="660"/>
      <c r="DQ34" s="660"/>
      <c r="DR34" s="660"/>
      <c r="DS34" s="660"/>
      <c r="DT34" s="660"/>
      <c r="DU34" s="660"/>
      <c r="DV34" s="661"/>
      <c r="DW34" s="664">
        <v>16.600000000000001</v>
      </c>
      <c r="DX34" s="689"/>
      <c r="DY34" s="689"/>
      <c r="DZ34" s="689"/>
      <c r="EA34" s="689"/>
      <c r="EB34" s="689"/>
      <c r="EC34" s="690"/>
    </row>
    <row r="35" spans="2:133" ht="11.25" customHeight="1" x14ac:dyDescent="0.15">
      <c r="B35" s="656" t="s">
        <v>327</v>
      </c>
      <c r="C35" s="657"/>
      <c r="D35" s="657"/>
      <c r="E35" s="657"/>
      <c r="F35" s="657"/>
      <c r="G35" s="657"/>
      <c r="H35" s="657"/>
      <c r="I35" s="657"/>
      <c r="J35" s="657"/>
      <c r="K35" s="657"/>
      <c r="L35" s="657"/>
      <c r="M35" s="657"/>
      <c r="N35" s="657"/>
      <c r="O35" s="657"/>
      <c r="P35" s="657"/>
      <c r="Q35" s="658"/>
      <c r="R35" s="659">
        <v>125981</v>
      </c>
      <c r="S35" s="660"/>
      <c r="T35" s="660"/>
      <c r="U35" s="660"/>
      <c r="V35" s="660"/>
      <c r="W35" s="660"/>
      <c r="X35" s="660"/>
      <c r="Y35" s="661"/>
      <c r="Z35" s="662">
        <v>0.4</v>
      </c>
      <c r="AA35" s="662"/>
      <c r="AB35" s="662"/>
      <c r="AC35" s="662"/>
      <c r="AD35" s="663" t="s">
        <v>243</v>
      </c>
      <c r="AE35" s="663"/>
      <c r="AF35" s="663"/>
      <c r="AG35" s="663"/>
      <c r="AH35" s="663"/>
      <c r="AI35" s="663"/>
      <c r="AJ35" s="663"/>
      <c r="AK35" s="663"/>
      <c r="AL35" s="664" t="s">
        <v>243</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223108</v>
      </c>
      <c r="CS35" s="691"/>
      <c r="CT35" s="691"/>
      <c r="CU35" s="691"/>
      <c r="CV35" s="691"/>
      <c r="CW35" s="691"/>
      <c r="CX35" s="691"/>
      <c r="CY35" s="692"/>
      <c r="CZ35" s="664">
        <v>0.8</v>
      </c>
      <c r="DA35" s="689"/>
      <c r="DB35" s="689"/>
      <c r="DC35" s="693"/>
      <c r="DD35" s="668">
        <v>211927</v>
      </c>
      <c r="DE35" s="691"/>
      <c r="DF35" s="691"/>
      <c r="DG35" s="691"/>
      <c r="DH35" s="691"/>
      <c r="DI35" s="691"/>
      <c r="DJ35" s="691"/>
      <c r="DK35" s="692"/>
      <c r="DL35" s="668">
        <v>211927</v>
      </c>
      <c r="DM35" s="691"/>
      <c r="DN35" s="691"/>
      <c r="DO35" s="691"/>
      <c r="DP35" s="691"/>
      <c r="DQ35" s="691"/>
      <c r="DR35" s="691"/>
      <c r="DS35" s="691"/>
      <c r="DT35" s="691"/>
      <c r="DU35" s="691"/>
      <c r="DV35" s="692"/>
      <c r="DW35" s="664">
        <v>1.3</v>
      </c>
      <c r="DX35" s="689"/>
      <c r="DY35" s="689"/>
      <c r="DZ35" s="689"/>
      <c r="EA35" s="689"/>
      <c r="EB35" s="689"/>
      <c r="EC35" s="690"/>
    </row>
    <row r="36" spans="2:133" ht="11.25" customHeight="1" x14ac:dyDescent="0.15">
      <c r="B36" s="656" t="s">
        <v>331</v>
      </c>
      <c r="C36" s="657"/>
      <c r="D36" s="657"/>
      <c r="E36" s="657"/>
      <c r="F36" s="657"/>
      <c r="G36" s="657"/>
      <c r="H36" s="657"/>
      <c r="I36" s="657"/>
      <c r="J36" s="657"/>
      <c r="K36" s="657"/>
      <c r="L36" s="657"/>
      <c r="M36" s="657"/>
      <c r="N36" s="657"/>
      <c r="O36" s="657"/>
      <c r="P36" s="657"/>
      <c r="Q36" s="658"/>
      <c r="R36" s="659">
        <v>2738498</v>
      </c>
      <c r="S36" s="660"/>
      <c r="T36" s="660"/>
      <c r="U36" s="660"/>
      <c r="V36" s="660"/>
      <c r="W36" s="660"/>
      <c r="X36" s="660"/>
      <c r="Y36" s="661"/>
      <c r="Z36" s="662">
        <v>8.8000000000000007</v>
      </c>
      <c r="AA36" s="662"/>
      <c r="AB36" s="662"/>
      <c r="AC36" s="662"/>
      <c r="AD36" s="663" t="s">
        <v>243</v>
      </c>
      <c r="AE36" s="663"/>
      <c r="AF36" s="663"/>
      <c r="AG36" s="663"/>
      <c r="AH36" s="663"/>
      <c r="AI36" s="663"/>
      <c r="AJ36" s="663"/>
      <c r="AK36" s="663"/>
      <c r="AL36" s="664" t="s">
        <v>128</v>
      </c>
      <c r="AM36" s="665"/>
      <c r="AN36" s="665"/>
      <c r="AO36" s="666"/>
      <c r="AP36" s="222"/>
      <c r="AQ36" s="725" t="s">
        <v>332</v>
      </c>
      <c r="AR36" s="726"/>
      <c r="AS36" s="726"/>
      <c r="AT36" s="726"/>
      <c r="AU36" s="726"/>
      <c r="AV36" s="726"/>
      <c r="AW36" s="726"/>
      <c r="AX36" s="726"/>
      <c r="AY36" s="727"/>
      <c r="AZ36" s="648">
        <v>2707145</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30442</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4711597</v>
      </c>
      <c r="CS36" s="660"/>
      <c r="CT36" s="660"/>
      <c r="CU36" s="660"/>
      <c r="CV36" s="660"/>
      <c r="CW36" s="660"/>
      <c r="CX36" s="660"/>
      <c r="CY36" s="661"/>
      <c r="CZ36" s="664">
        <v>16.100000000000001</v>
      </c>
      <c r="DA36" s="689"/>
      <c r="DB36" s="689"/>
      <c r="DC36" s="693"/>
      <c r="DD36" s="668">
        <v>4472310</v>
      </c>
      <c r="DE36" s="660"/>
      <c r="DF36" s="660"/>
      <c r="DG36" s="660"/>
      <c r="DH36" s="660"/>
      <c r="DI36" s="660"/>
      <c r="DJ36" s="660"/>
      <c r="DK36" s="661"/>
      <c r="DL36" s="668">
        <v>2282281</v>
      </c>
      <c r="DM36" s="660"/>
      <c r="DN36" s="660"/>
      <c r="DO36" s="660"/>
      <c r="DP36" s="660"/>
      <c r="DQ36" s="660"/>
      <c r="DR36" s="660"/>
      <c r="DS36" s="660"/>
      <c r="DT36" s="660"/>
      <c r="DU36" s="660"/>
      <c r="DV36" s="661"/>
      <c r="DW36" s="664">
        <v>14.1</v>
      </c>
      <c r="DX36" s="689"/>
      <c r="DY36" s="689"/>
      <c r="DZ36" s="689"/>
      <c r="EA36" s="689"/>
      <c r="EB36" s="689"/>
      <c r="EC36" s="690"/>
    </row>
    <row r="37" spans="2:133" ht="11.25" customHeight="1" x14ac:dyDescent="0.15">
      <c r="B37" s="656" t="s">
        <v>335</v>
      </c>
      <c r="C37" s="657"/>
      <c r="D37" s="657"/>
      <c r="E37" s="657"/>
      <c r="F37" s="657"/>
      <c r="G37" s="657"/>
      <c r="H37" s="657"/>
      <c r="I37" s="657"/>
      <c r="J37" s="657"/>
      <c r="K37" s="657"/>
      <c r="L37" s="657"/>
      <c r="M37" s="657"/>
      <c r="N37" s="657"/>
      <c r="O37" s="657"/>
      <c r="P37" s="657"/>
      <c r="Q37" s="658"/>
      <c r="R37" s="659">
        <v>439139</v>
      </c>
      <c r="S37" s="660"/>
      <c r="T37" s="660"/>
      <c r="U37" s="660"/>
      <c r="V37" s="660"/>
      <c r="W37" s="660"/>
      <c r="X37" s="660"/>
      <c r="Y37" s="661"/>
      <c r="Z37" s="662">
        <v>1.4</v>
      </c>
      <c r="AA37" s="662"/>
      <c r="AB37" s="662"/>
      <c r="AC37" s="662"/>
      <c r="AD37" s="663" t="s">
        <v>128</v>
      </c>
      <c r="AE37" s="663"/>
      <c r="AF37" s="663"/>
      <c r="AG37" s="663"/>
      <c r="AH37" s="663"/>
      <c r="AI37" s="663"/>
      <c r="AJ37" s="663"/>
      <c r="AK37" s="663"/>
      <c r="AL37" s="664" t="s">
        <v>243</v>
      </c>
      <c r="AM37" s="665"/>
      <c r="AN37" s="665"/>
      <c r="AO37" s="666"/>
      <c r="AQ37" s="722" t="s">
        <v>336</v>
      </c>
      <c r="AR37" s="723"/>
      <c r="AS37" s="723"/>
      <c r="AT37" s="723"/>
      <c r="AU37" s="723"/>
      <c r="AV37" s="723"/>
      <c r="AW37" s="723"/>
      <c r="AX37" s="723"/>
      <c r="AY37" s="724"/>
      <c r="AZ37" s="659">
        <v>446082</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10061</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1732827</v>
      </c>
      <c r="CS37" s="691"/>
      <c r="CT37" s="691"/>
      <c r="CU37" s="691"/>
      <c r="CV37" s="691"/>
      <c r="CW37" s="691"/>
      <c r="CX37" s="691"/>
      <c r="CY37" s="692"/>
      <c r="CZ37" s="664">
        <v>5.9</v>
      </c>
      <c r="DA37" s="689"/>
      <c r="DB37" s="689"/>
      <c r="DC37" s="693"/>
      <c r="DD37" s="668">
        <v>1732720</v>
      </c>
      <c r="DE37" s="691"/>
      <c r="DF37" s="691"/>
      <c r="DG37" s="691"/>
      <c r="DH37" s="691"/>
      <c r="DI37" s="691"/>
      <c r="DJ37" s="691"/>
      <c r="DK37" s="692"/>
      <c r="DL37" s="668">
        <v>1594734</v>
      </c>
      <c r="DM37" s="691"/>
      <c r="DN37" s="691"/>
      <c r="DO37" s="691"/>
      <c r="DP37" s="691"/>
      <c r="DQ37" s="691"/>
      <c r="DR37" s="691"/>
      <c r="DS37" s="691"/>
      <c r="DT37" s="691"/>
      <c r="DU37" s="691"/>
      <c r="DV37" s="692"/>
      <c r="DW37" s="664">
        <v>9.9</v>
      </c>
      <c r="DX37" s="689"/>
      <c r="DY37" s="689"/>
      <c r="DZ37" s="689"/>
      <c r="EA37" s="689"/>
      <c r="EB37" s="689"/>
      <c r="EC37" s="690"/>
    </row>
    <row r="38" spans="2:133" ht="11.25" customHeight="1" x14ac:dyDescent="0.15">
      <c r="B38" s="656" t="s">
        <v>339</v>
      </c>
      <c r="C38" s="657"/>
      <c r="D38" s="657"/>
      <c r="E38" s="657"/>
      <c r="F38" s="657"/>
      <c r="G38" s="657"/>
      <c r="H38" s="657"/>
      <c r="I38" s="657"/>
      <c r="J38" s="657"/>
      <c r="K38" s="657"/>
      <c r="L38" s="657"/>
      <c r="M38" s="657"/>
      <c r="N38" s="657"/>
      <c r="O38" s="657"/>
      <c r="P38" s="657"/>
      <c r="Q38" s="658"/>
      <c r="R38" s="659">
        <v>1618379</v>
      </c>
      <c r="S38" s="660"/>
      <c r="T38" s="660"/>
      <c r="U38" s="660"/>
      <c r="V38" s="660"/>
      <c r="W38" s="660"/>
      <c r="X38" s="660"/>
      <c r="Y38" s="661"/>
      <c r="Z38" s="662">
        <v>5.2</v>
      </c>
      <c r="AA38" s="662"/>
      <c r="AB38" s="662"/>
      <c r="AC38" s="662"/>
      <c r="AD38" s="663" t="s">
        <v>128</v>
      </c>
      <c r="AE38" s="663"/>
      <c r="AF38" s="663"/>
      <c r="AG38" s="663"/>
      <c r="AH38" s="663"/>
      <c r="AI38" s="663"/>
      <c r="AJ38" s="663"/>
      <c r="AK38" s="663"/>
      <c r="AL38" s="664" t="s">
        <v>128</v>
      </c>
      <c r="AM38" s="665"/>
      <c r="AN38" s="665"/>
      <c r="AO38" s="666"/>
      <c r="AQ38" s="722" t="s">
        <v>340</v>
      </c>
      <c r="AR38" s="723"/>
      <c r="AS38" s="723"/>
      <c r="AT38" s="723"/>
      <c r="AU38" s="723"/>
      <c r="AV38" s="723"/>
      <c r="AW38" s="723"/>
      <c r="AX38" s="723"/>
      <c r="AY38" s="724"/>
      <c r="AZ38" s="659" t="s">
        <v>243</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10658</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2261063</v>
      </c>
      <c r="CS38" s="660"/>
      <c r="CT38" s="660"/>
      <c r="CU38" s="660"/>
      <c r="CV38" s="660"/>
      <c r="CW38" s="660"/>
      <c r="CX38" s="660"/>
      <c r="CY38" s="661"/>
      <c r="CZ38" s="664">
        <v>7.7</v>
      </c>
      <c r="DA38" s="689"/>
      <c r="DB38" s="689"/>
      <c r="DC38" s="693"/>
      <c r="DD38" s="668">
        <v>1839240</v>
      </c>
      <c r="DE38" s="660"/>
      <c r="DF38" s="660"/>
      <c r="DG38" s="660"/>
      <c r="DH38" s="660"/>
      <c r="DI38" s="660"/>
      <c r="DJ38" s="660"/>
      <c r="DK38" s="661"/>
      <c r="DL38" s="668">
        <v>1805204</v>
      </c>
      <c r="DM38" s="660"/>
      <c r="DN38" s="660"/>
      <c r="DO38" s="660"/>
      <c r="DP38" s="660"/>
      <c r="DQ38" s="660"/>
      <c r="DR38" s="660"/>
      <c r="DS38" s="660"/>
      <c r="DT38" s="660"/>
      <c r="DU38" s="660"/>
      <c r="DV38" s="661"/>
      <c r="DW38" s="664">
        <v>11.2</v>
      </c>
      <c r="DX38" s="689"/>
      <c r="DY38" s="689"/>
      <c r="DZ38" s="689"/>
      <c r="EA38" s="689"/>
      <c r="EB38" s="689"/>
      <c r="EC38" s="690"/>
    </row>
    <row r="39" spans="2:133" ht="11.25" customHeight="1" x14ac:dyDescent="0.15">
      <c r="B39" s="656" t="s">
        <v>343</v>
      </c>
      <c r="C39" s="657"/>
      <c r="D39" s="657"/>
      <c r="E39" s="657"/>
      <c r="F39" s="657"/>
      <c r="G39" s="657"/>
      <c r="H39" s="657"/>
      <c r="I39" s="657"/>
      <c r="J39" s="657"/>
      <c r="K39" s="657"/>
      <c r="L39" s="657"/>
      <c r="M39" s="657"/>
      <c r="N39" s="657"/>
      <c r="O39" s="657"/>
      <c r="P39" s="657"/>
      <c r="Q39" s="658"/>
      <c r="R39" s="659" t="s">
        <v>243</v>
      </c>
      <c r="S39" s="660"/>
      <c r="T39" s="660"/>
      <c r="U39" s="660"/>
      <c r="V39" s="660"/>
      <c r="W39" s="660"/>
      <c r="X39" s="660"/>
      <c r="Y39" s="661"/>
      <c r="Z39" s="662" t="s">
        <v>243</v>
      </c>
      <c r="AA39" s="662"/>
      <c r="AB39" s="662"/>
      <c r="AC39" s="662"/>
      <c r="AD39" s="663" t="s">
        <v>243</v>
      </c>
      <c r="AE39" s="663"/>
      <c r="AF39" s="663"/>
      <c r="AG39" s="663"/>
      <c r="AH39" s="663"/>
      <c r="AI39" s="663"/>
      <c r="AJ39" s="663"/>
      <c r="AK39" s="663"/>
      <c r="AL39" s="664" t="s">
        <v>243</v>
      </c>
      <c r="AM39" s="665"/>
      <c r="AN39" s="665"/>
      <c r="AO39" s="666"/>
      <c r="AQ39" s="722" t="s">
        <v>344</v>
      </c>
      <c r="AR39" s="723"/>
      <c r="AS39" s="723"/>
      <c r="AT39" s="723"/>
      <c r="AU39" s="723"/>
      <c r="AV39" s="723"/>
      <c r="AW39" s="723"/>
      <c r="AX39" s="723"/>
      <c r="AY39" s="724"/>
      <c r="AZ39" s="659" t="s">
        <v>128</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16227</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1129589</v>
      </c>
      <c r="CS39" s="691"/>
      <c r="CT39" s="691"/>
      <c r="CU39" s="691"/>
      <c r="CV39" s="691"/>
      <c r="CW39" s="691"/>
      <c r="CX39" s="691"/>
      <c r="CY39" s="692"/>
      <c r="CZ39" s="664">
        <v>3.9</v>
      </c>
      <c r="DA39" s="689"/>
      <c r="DB39" s="689"/>
      <c r="DC39" s="693"/>
      <c r="DD39" s="668">
        <v>1129110</v>
      </c>
      <c r="DE39" s="691"/>
      <c r="DF39" s="691"/>
      <c r="DG39" s="691"/>
      <c r="DH39" s="691"/>
      <c r="DI39" s="691"/>
      <c r="DJ39" s="691"/>
      <c r="DK39" s="692"/>
      <c r="DL39" s="668" t="s">
        <v>128</v>
      </c>
      <c r="DM39" s="691"/>
      <c r="DN39" s="691"/>
      <c r="DO39" s="691"/>
      <c r="DP39" s="691"/>
      <c r="DQ39" s="691"/>
      <c r="DR39" s="691"/>
      <c r="DS39" s="691"/>
      <c r="DT39" s="691"/>
      <c r="DU39" s="691"/>
      <c r="DV39" s="692"/>
      <c r="DW39" s="664" t="s">
        <v>243</v>
      </c>
      <c r="DX39" s="689"/>
      <c r="DY39" s="689"/>
      <c r="DZ39" s="689"/>
      <c r="EA39" s="689"/>
      <c r="EB39" s="689"/>
      <c r="EC39" s="690"/>
    </row>
    <row r="40" spans="2:133" ht="11.25" customHeight="1" x14ac:dyDescent="0.15">
      <c r="B40" s="656" t="s">
        <v>347</v>
      </c>
      <c r="C40" s="657"/>
      <c r="D40" s="657"/>
      <c r="E40" s="657"/>
      <c r="F40" s="657"/>
      <c r="G40" s="657"/>
      <c r="H40" s="657"/>
      <c r="I40" s="657"/>
      <c r="J40" s="657"/>
      <c r="K40" s="657"/>
      <c r="L40" s="657"/>
      <c r="M40" s="657"/>
      <c r="N40" s="657"/>
      <c r="O40" s="657"/>
      <c r="P40" s="657"/>
      <c r="Q40" s="658"/>
      <c r="R40" s="659">
        <v>370979</v>
      </c>
      <c r="S40" s="660"/>
      <c r="T40" s="660"/>
      <c r="U40" s="660"/>
      <c r="V40" s="660"/>
      <c r="W40" s="660"/>
      <c r="X40" s="660"/>
      <c r="Y40" s="661"/>
      <c r="Z40" s="662">
        <v>1.2</v>
      </c>
      <c r="AA40" s="662"/>
      <c r="AB40" s="662"/>
      <c r="AC40" s="662"/>
      <c r="AD40" s="663" t="s">
        <v>243</v>
      </c>
      <c r="AE40" s="663"/>
      <c r="AF40" s="663"/>
      <c r="AG40" s="663"/>
      <c r="AH40" s="663"/>
      <c r="AI40" s="663"/>
      <c r="AJ40" s="663"/>
      <c r="AK40" s="663"/>
      <c r="AL40" s="664" t="s">
        <v>128</v>
      </c>
      <c r="AM40" s="665"/>
      <c r="AN40" s="665"/>
      <c r="AO40" s="666"/>
      <c r="AQ40" s="722" t="s">
        <v>348</v>
      </c>
      <c r="AR40" s="723"/>
      <c r="AS40" s="723"/>
      <c r="AT40" s="723"/>
      <c r="AU40" s="723"/>
      <c r="AV40" s="723"/>
      <c r="AW40" s="723"/>
      <c r="AX40" s="723"/>
      <c r="AY40" s="724"/>
      <c r="AZ40" s="659" t="s">
        <v>243</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85</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17900</v>
      </c>
      <c r="CS40" s="660"/>
      <c r="CT40" s="660"/>
      <c r="CU40" s="660"/>
      <c r="CV40" s="660"/>
      <c r="CW40" s="660"/>
      <c r="CX40" s="660"/>
      <c r="CY40" s="661"/>
      <c r="CZ40" s="664">
        <v>0.1</v>
      </c>
      <c r="DA40" s="689"/>
      <c r="DB40" s="689"/>
      <c r="DC40" s="693"/>
      <c r="DD40" s="668">
        <v>3900</v>
      </c>
      <c r="DE40" s="660"/>
      <c r="DF40" s="660"/>
      <c r="DG40" s="660"/>
      <c r="DH40" s="660"/>
      <c r="DI40" s="660"/>
      <c r="DJ40" s="660"/>
      <c r="DK40" s="661"/>
      <c r="DL40" s="668">
        <v>3900</v>
      </c>
      <c r="DM40" s="660"/>
      <c r="DN40" s="660"/>
      <c r="DO40" s="660"/>
      <c r="DP40" s="660"/>
      <c r="DQ40" s="660"/>
      <c r="DR40" s="660"/>
      <c r="DS40" s="660"/>
      <c r="DT40" s="660"/>
      <c r="DU40" s="660"/>
      <c r="DV40" s="661"/>
      <c r="DW40" s="664">
        <v>0</v>
      </c>
      <c r="DX40" s="689"/>
      <c r="DY40" s="689"/>
      <c r="DZ40" s="689"/>
      <c r="EA40" s="689"/>
      <c r="EB40" s="689"/>
      <c r="EC40" s="690"/>
    </row>
    <row r="41" spans="2:133" ht="11.25" customHeight="1" x14ac:dyDescent="0.15">
      <c r="B41" s="680" t="s">
        <v>352</v>
      </c>
      <c r="C41" s="681"/>
      <c r="D41" s="681"/>
      <c r="E41" s="681"/>
      <c r="F41" s="681"/>
      <c r="G41" s="681"/>
      <c r="H41" s="681"/>
      <c r="I41" s="681"/>
      <c r="J41" s="681"/>
      <c r="K41" s="681"/>
      <c r="L41" s="681"/>
      <c r="M41" s="681"/>
      <c r="N41" s="681"/>
      <c r="O41" s="681"/>
      <c r="P41" s="681"/>
      <c r="Q41" s="682"/>
      <c r="R41" s="731">
        <v>31224289</v>
      </c>
      <c r="S41" s="732"/>
      <c r="T41" s="732"/>
      <c r="U41" s="732"/>
      <c r="V41" s="732"/>
      <c r="W41" s="732"/>
      <c r="X41" s="732"/>
      <c r="Y41" s="736"/>
      <c r="Z41" s="737">
        <v>100</v>
      </c>
      <c r="AA41" s="737"/>
      <c r="AB41" s="737"/>
      <c r="AC41" s="737"/>
      <c r="AD41" s="738">
        <v>15806276</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472358</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243</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243</v>
      </c>
      <c r="CS41" s="691"/>
      <c r="CT41" s="691"/>
      <c r="CU41" s="691"/>
      <c r="CV41" s="691"/>
      <c r="CW41" s="691"/>
      <c r="CX41" s="691"/>
      <c r="CY41" s="692"/>
      <c r="CZ41" s="664" t="s">
        <v>128</v>
      </c>
      <c r="DA41" s="689"/>
      <c r="DB41" s="689"/>
      <c r="DC41" s="693"/>
      <c r="DD41" s="668" t="s">
        <v>243</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356</v>
      </c>
      <c r="AR42" s="729"/>
      <c r="AS42" s="729"/>
      <c r="AT42" s="729"/>
      <c r="AU42" s="729"/>
      <c r="AV42" s="729"/>
      <c r="AW42" s="729"/>
      <c r="AX42" s="729"/>
      <c r="AY42" s="730"/>
      <c r="AZ42" s="731">
        <v>1788705</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303</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2505877</v>
      </c>
      <c r="CS42" s="691"/>
      <c r="CT42" s="691"/>
      <c r="CU42" s="691"/>
      <c r="CV42" s="691"/>
      <c r="CW42" s="691"/>
      <c r="CX42" s="691"/>
      <c r="CY42" s="692"/>
      <c r="CZ42" s="664">
        <v>8.6</v>
      </c>
      <c r="DA42" s="689"/>
      <c r="DB42" s="689"/>
      <c r="DC42" s="693"/>
      <c r="DD42" s="668">
        <v>610354</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359</v>
      </c>
      <c r="CD43" s="656" t="s">
        <v>360</v>
      </c>
      <c r="CE43" s="657"/>
      <c r="CF43" s="657"/>
      <c r="CG43" s="657"/>
      <c r="CH43" s="657"/>
      <c r="CI43" s="657"/>
      <c r="CJ43" s="657"/>
      <c r="CK43" s="657"/>
      <c r="CL43" s="657"/>
      <c r="CM43" s="657"/>
      <c r="CN43" s="657"/>
      <c r="CO43" s="657"/>
      <c r="CP43" s="657"/>
      <c r="CQ43" s="658"/>
      <c r="CR43" s="659">
        <v>72273</v>
      </c>
      <c r="CS43" s="691"/>
      <c r="CT43" s="691"/>
      <c r="CU43" s="691"/>
      <c r="CV43" s="691"/>
      <c r="CW43" s="691"/>
      <c r="CX43" s="691"/>
      <c r="CY43" s="692"/>
      <c r="CZ43" s="664">
        <v>0.2</v>
      </c>
      <c r="DA43" s="689"/>
      <c r="DB43" s="689"/>
      <c r="DC43" s="693"/>
      <c r="DD43" s="668">
        <v>66822</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362</v>
      </c>
      <c r="CG44" s="657"/>
      <c r="CH44" s="657"/>
      <c r="CI44" s="657"/>
      <c r="CJ44" s="657"/>
      <c r="CK44" s="657"/>
      <c r="CL44" s="657"/>
      <c r="CM44" s="657"/>
      <c r="CN44" s="657"/>
      <c r="CO44" s="657"/>
      <c r="CP44" s="657"/>
      <c r="CQ44" s="658"/>
      <c r="CR44" s="659">
        <v>2505877</v>
      </c>
      <c r="CS44" s="660"/>
      <c r="CT44" s="660"/>
      <c r="CU44" s="660"/>
      <c r="CV44" s="660"/>
      <c r="CW44" s="660"/>
      <c r="CX44" s="660"/>
      <c r="CY44" s="661"/>
      <c r="CZ44" s="664">
        <v>8.6</v>
      </c>
      <c r="DA44" s="665"/>
      <c r="DB44" s="665"/>
      <c r="DC44" s="671"/>
      <c r="DD44" s="668">
        <v>610354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1007077</v>
      </c>
      <c r="CS45" s="691"/>
      <c r="CT45" s="691"/>
      <c r="CU45" s="691"/>
      <c r="CV45" s="691"/>
      <c r="CW45" s="691"/>
      <c r="CX45" s="691"/>
      <c r="CY45" s="692"/>
      <c r="CZ45" s="664">
        <v>3.4</v>
      </c>
      <c r="DA45" s="689"/>
      <c r="DB45" s="689"/>
      <c r="DC45" s="693"/>
      <c r="DD45" s="668">
        <v>11525</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365</v>
      </c>
      <c r="CG46" s="657"/>
      <c r="CH46" s="657"/>
      <c r="CI46" s="657"/>
      <c r="CJ46" s="657"/>
      <c r="CK46" s="657"/>
      <c r="CL46" s="657"/>
      <c r="CM46" s="657"/>
      <c r="CN46" s="657"/>
      <c r="CO46" s="657"/>
      <c r="CP46" s="657"/>
      <c r="CQ46" s="658"/>
      <c r="CR46" s="659">
        <v>1461400</v>
      </c>
      <c r="CS46" s="660"/>
      <c r="CT46" s="660"/>
      <c r="CU46" s="660"/>
      <c r="CV46" s="660"/>
      <c r="CW46" s="660"/>
      <c r="CX46" s="660"/>
      <c r="CY46" s="661"/>
      <c r="CZ46" s="664">
        <v>5</v>
      </c>
      <c r="DA46" s="665"/>
      <c r="DB46" s="665"/>
      <c r="DC46" s="671"/>
      <c r="DD46" s="668">
        <v>588329</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366</v>
      </c>
      <c r="CG47" s="657"/>
      <c r="CH47" s="657"/>
      <c r="CI47" s="657"/>
      <c r="CJ47" s="657"/>
      <c r="CK47" s="657"/>
      <c r="CL47" s="657"/>
      <c r="CM47" s="657"/>
      <c r="CN47" s="657"/>
      <c r="CO47" s="657"/>
      <c r="CP47" s="657"/>
      <c r="CQ47" s="658"/>
      <c r="CR47" s="659" t="s">
        <v>177</v>
      </c>
      <c r="CS47" s="691"/>
      <c r="CT47" s="691"/>
      <c r="CU47" s="691"/>
      <c r="CV47" s="691"/>
      <c r="CW47" s="691"/>
      <c r="CX47" s="691"/>
      <c r="CY47" s="692"/>
      <c r="CZ47" s="664" t="s">
        <v>177</v>
      </c>
      <c r="DA47" s="689"/>
      <c r="DB47" s="689"/>
      <c r="DC47" s="693"/>
      <c r="DD47" s="668" t="s">
        <v>128</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367</v>
      </c>
      <c r="CG48" s="657"/>
      <c r="CH48" s="657"/>
      <c r="CI48" s="657"/>
      <c r="CJ48" s="657"/>
      <c r="CK48" s="657"/>
      <c r="CL48" s="657"/>
      <c r="CM48" s="657"/>
      <c r="CN48" s="657"/>
      <c r="CO48" s="657"/>
      <c r="CP48" s="657"/>
      <c r="CQ48" s="658"/>
      <c r="CR48" s="659" t="s">
        <v>128</v>
      </c>
      <c r="CS48" s="660"/>
      <c r="CT48" s="660"/>
      <c r="CU48" s="660"/>
      <c r="CV48" s="660"/>
      <c r="CW48" s="660"/>
      <c r="CX48" s="660"/>
      <c r="CY48" s="661"/>
      <c r="CZ48" s="664" t="s">
        <v>243</v>
      </c>
      <c r="DA48" s="665"/>
      <c r="DB48" s="665"/>
      <c r="DC48" s="671"/>
      <c r="DD48" s="668" t="s">
        <v>128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368</v>
      </c>
      <c r="CE49" s="681"/>
      <c r="CF49" s="681"/>
      <c r="CG49" s="681"/>
      <c r="CH49" s="681"/>
      <c r="CI49" s="681"/>
      <c r="CJ49" s="681"/>
      <c r="CK49" s="681"/>
      <c r="CL49" s="681"/>
      <c r="CM49" s="681"/>
      <c r="CN49" s="681"/>
      <c r="CO49" s="681"/>
      <c r="CP49" s="681"/>
      <c r="CQ49" s="682"/>
      <c r="CR49" s="731">
        <v>29252004</v>
      </c>
      <c r="CS49" s="718"/>
      <c r="CT49" s="718"/>
      <c r="CU49" s="718"/>
      <c r="CV49" s="718"/>
      <c r="CW49" s="718"/>
      <c r="CX49" s="718"/>
      <c r="CY49" s="747"/>
      <c r="CZ49" s="739">
        <v>100</v>
      </c>
      <c r="DA49" s="748"/>
      <c r="DB49" s="748"/>
      <c r="DC49" s="749"/>
      <c r="DD49" s="750">
        <v>19356552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U2VlIUyArdgnC76HO+YObRwSm8aYyYj/EONh0TYS3tXxUiBGDLTZ6mG8iaKteu0T7WERz/eSNSvBiQ4xn3mjVQ==" saltValue="5/z3CsqxKy4dgFGFs2in6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391</v>
      </c>
      <c r="C7" s="786"/>
      <c r="D7" s="786"/>
      <c r="E7" s="786"/>
      <c r="F7" s="786"/>
      <c r="G7" s="786"/>
      <c r="H7" s="786"/>
      <c r="I7" s="786"/>
      <c r="J7" s="786"/>
      <c r="K7" s="786"/>
      <c r="L7" s="786"/>
      <c r="M7" s="786"/>
      <c r="N7" s="786"/>
      <c r="O7" s="786"/>
      <c r="P7" s="787"/>
      <c r="Q7" s="788">
        <v>31383</v>
      </c>
      <c r="R7" s="789"/>
      <c r="S7" s="789"/>
      <c r="T7" s="789"/>
      <c r="U7" s="789"/>
      <c r="V7" s="789">
        <v>29410</v>
      </c>
      <c r="W7" s="789"/>
      <c r="X7" s="789"/>
      <c r="Y7" s="789"/>
      <c r="Z7" s="789"/>
      <c r="AA7" s="789">
        <v>1972</v>
      </c>
      <c r="AB7" s="789"/>
      <c r="AC7" s="789"/>
      <c r="AD7" s="789"/>
      <c r="AE7" s="790"/>
      <c r="AF7" s="791">
        <v>1784</v>
      </c>
      <c r="AG7" s="792"/>
      <c r="AH7" s="792"/>
      <c r="AI7" s="792"/>
      <c r="AJ7" s="793"/>
      <c r="AK7" s="794">
        <v>126</v>
      </c>
      <c r="AL7" s="795"/>
      <c r="AM7" s="795"/>
      <c r="AN7" s="795"/>
      <c r="AO7" s="795"/>
      <c r="AP7" s="795">
        <v>21963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585</v>
      </c>
      <c r="BT7" s="783"/>
      <c r="BU7" s="783"/>
      <c r="BV7" s="783"/>
      <c r="BW7" s="783"/>
      <c r="BX7" s="783"/>
      <c r="BY7" s="783"/>
      <c r="BZ7" s="783"/>
      <c r="CA7" s="783"/>
      <c r="CB7" s="783"/>
      <c r="CC7" s="783"/>
      <c r="CD7" s="783"/>
      <c r="CE7" s="783"/>
      <c r="CF7" s="783"/>
      <c r="CG7" s="798"/>
      <c r="CH7" s="779">
        <v>-4.1580000000000004</v>
      </c>
      <c r="CI7" s="780"/>
      <c r="CJ7" s="780"/>
      <c r="CK7" s="780"/>
      <c r="CL7" s="781"/>
      <c r="CM7" s="779">
        <v>849.40800000000002</v>
      </c>
      <c r="CN7" s="780"/>
      <c r="CO7" s="780"/>
      <c r="CP7" s="780"/>
      <c r="CQ7" s="781"/>
      <c r="CR7" s="779">
        <v>55.5</v>
      </c>
      <c r="CS7" s="780"/>
      <c r="CT7" s="780"/>
      <c r="CU7" s="780"/>
      <c r="CV7" s="781"/>
      <c r="CW7" s="779">
        <v>57.673000000000002</v>
      </c>
      <c r="CX7" s="780"/>
      <c r="CY7" s="780"/>
      <c r="CZ7" s="780"/>
      <c r="DA7" s="781"/>
      <c r="DB7" s="779" t="s">
        <v>575</v>
      </c>
      <c r="DC7" s="780"/>
      <c r="DD7" s="780"/>
      <c r="DE7" s="780"/>
      <c r="DF7" s="781"/>
      <c r="DG7" s="779" t="s">
        <v>575</v>
      </c>
      <c r="DH7" s="780"/>
      <c r="DI7" s="780"/>
      <c r="DJ7" s="780"/>
      <c r="DK7" s="781"/>
      <c r="DL7" s="779" t="s">
        <v>575</v>
      </c>
      <c r="DM7" s="780"/>
      <c r="DN7" s="780"/>
      <c r="DO7" s="780"/>
      <c r="DP7" s="781"/>
      <c r="DQ7" s="779" t="s">
        <v>575</v>
      </c>
      <c r="DR7" s="780"/>
      <c r="DS7" s="780"/>
      <c r="DT7" s="780"/>
      <c r="DU7" s="781"/>
      <c r="DV7" s="782"/>
      <c r="DW7" s="783"/>
      <c r="DX7" s="783"/>
      <c r="DY7" s="783"/>
      <c r="DZ7" s="784"/>
      <c r="EA7" s="234"/>
    </row>
    <row r="8" spans="1:131" s="235" customFormat="1" ht="26.25" customHeight="1" x14ac:dyDescent="0.15">
      <c r="A8" s="238">
        <v>2</v>
      </c>
      <c r="B8" s="816" t="s">
        <v>392</v>
      </c>
      <c r="C8" s="817"/>
      <c r="D8" s="817"/>
      <c r="E8" s="817"/>
      <c r="F8" s="817"/>
      <c r="G8" s="817"/>
      <c r="H8" s="817"/>
      <c r="I8" s="817"/>
      <c r="J8" s="817"/>
      <c r="K8" s="817"/>
      <c r="L8" s="817"/>
      <c r="M8" s="817"/>
      <c r="N8" s="817"/>
      <c r="O8" s="817"/>
      <c r="P8" s="818"/>
      <c r="Q8" s="819">
        <v>79</v>
      </c>
      <c r="R8" s="820"/>
      <c r="S8" s="820"/>
      <c r="T8" s="820"/>
      <c r="U8" s="820"/>
      <c r="V8" s="820">
        <v>79</v>
      </c>
      <c r="W8" s="820"/>
      <c r="X8" s="820"/>
      <c r="Y8" s="820"/>
      <c r="Z8" s="820"/>
      <c r="AA8" s="820" t="s">
        <v>512</v>
      </c>
      <c r="AB8" s="820"/>
      <c r="AC8" s="820"/>
      <c r="AD8" s="820"/>
      <c r="AE8" s="821"/>
      <c r="AF8" s="822" t="s">
        <v>128</v>
      </c>
      <c r="AG8" s="823"/>
      <c r="AH8" s="823"/>
      <c r="AI8" s="823"/>
      <c r="AJ8" s="824"/>
      <c r="AK8" s="805">
        <v>61</v>
      </c>
      <c r="AL8" s="806"/>
      <c r="AM8" s="806"/>
      <c r="AN8" s="806"/>
      <c r="AO8" s="806"/>
      <c r="AP8" s="806" t="s">
        <v>512</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394</v>
      </c>
      <c r="B23" s="825" t="s">
        <v>395</v>
      </c>
      <c r="C23" s="826"/>
      <c r="D23" s="826"/>
      <c r="E23" s="826"/>
      <c r="F23" s="826"/>
      <c r="G23" s="826"/>
      <c r="H23" s="826"/>
      <c r="I23" s="826"/>
      <c r="J23" s="826"/>
      <c r="K23" s="826"/>
      <c r="L23" s="826"/>
      <c r="M23" s="826"/>
      <c r="N23" s="826"/>
      <c r="O23" s="826"/>
      <c r="P23" s="827"/>
      <c r="Q23" s="828">
        <v>31224</v>
      </c>
      <c r="R23" s="829"/>
      <c r="S23" s="829"/>
      <c r="T23" s="829"/>
      <c r="U23" s="829"/>
      <c r="V23" s="829">
        <v>29252</v>
      </c>
      <c r="W23" s="829"/>
      <c r="X23" s="829"/>
      <c r="Y23" s="829"/>
      <c r="Z23" s="829"/>
      <c r="AA23" s="829">
        <v>1972</v>
      </c>
      <c r="AB23" s="829"/>
      <c r="AC23" s="829"/>
      <c r="AD23" s="829"/>
      <c r="AE23" s="830"/>
      <c r="AF23" s="831">
        <v>1784</v>
      </c>
      <c r="AG23" s="829"/>
      <c r="AH23" s="829"/>
      <c r="AI23" s="829"/>
      <c r="AJ23" s="832"/>
      <c r="AK23" s="833"/>
      <c r="AL23" s="834"/>
      <c r="AM23" s="834"/>
      <c r="AN23" s="834"/>
      <c r="AO23" s="834"/>
      <c r="AP23" s="829">
        <v>21963</v>
      </c>
      <c r="AQ23" s="829"/>
      <c r="AR23" s="829"/>
      <c r="AS23" s="829"/>
      <c r="AT23" s="829"/>
      <c r="AU23" s="845"/>
      <c r="AV23" s="845"/>
      <c r="AW23" s="845"/>
      <c r="AX23" s="845"/>
      <c r="AY23" s="846"/>
      <c r="AZ23" s="847" t="s">
        <v>128</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396</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374</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0" t="s">
        <v>401</v>
      </c>
      <c r="AG26" s="851"/>
      <c r="AH26" s="851"/>
      <c r="AI26" s="851"/>
      <c r="AJ26" s="852"/>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406</v>
      </c>
      <c r="C28" s="786"/>
      <c r="D28" s="786"/>
      <c r="E28" s="786"/>
      <c r="F28" s="786"/>
      <c r="G28" s="786"/>
      <c r="H28" s="786"/>
      <c r="I28" s="786"/>
      <c r="J28" s="786"/>
      <c r="K28" s="786"/>
      <c r="L28" s="786"/>
      <c r="M28" s="786"/>
      <c r="N28" s="786"/>
      <c r="O28" s="786"/>
      <c r="P28" s="787"/>
      <c r="Q28" s="858">
        <v>6995</v>
      </c>
      <c r="R28" s="859"/>
      <c r="S28" s="859"/>
      <c r="T28" s="859"/>
      <c r="U28" s="859"/>
      <c r="V28" s="859">
        <v>6965</v>
      </c>
      <c r="W28" s="859"/>
      <c r="X28" s="859"/>
      <c r="Y28" s="859"/>
      <c r="Z28" s="859"/>
      <c r="AA28" s="859">
        <v>30</v>
      </c>
      <c r="AB28" s="859"/>
      <c r="AC28" s="859"/>
      <c r="AD28" s="859"/>
      <c r="AE28" s="860"/>
      <c r="AF28" s="861">
        <v>30</v>
      </c>
      <c r="AG28" s="859"/>
      <c r="AH28" s="859"/>
      <c r="AI28" s="859"/>
      <c r="AJ28" s="862"/>
      <c r="AK28" s="863">
        <v>478</v>
      </c>
      <c r="AL28" s="864"/>
      <c r="AM28" s="864"/>
      <c r="AN28" s="864"/>
      <c r="AO28" s="864"/>
      <c r="AP28" s="864" t="s">
        <v>512</v>
      </c>
      <c r="AQ28" s="864"/>
      <c r="AR28" s="864"/>
      <c r="AS28" s="864"/>
      <c r="AT28" s="864"/>
      <c r="AU28" s="864" t="s">
        <v>512</v>
      </c>
      <c r="AV28" s="864"/>
      <c r="AW28" s="864"/>
      <c r="AX28" s="864"/>
      <c r="AY28" s="864"/>
      <c r="AZ28" s="865" t="s">
        <v>512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407</v>
      </c>
      <c r="C29" s="817"/>
      <c r="D29" s="817"/>
      <c r="E29" s="817"/>
      <c r="F29" s="817"/>
      <c r="G29" s="817"/>
      <c r="H29" s="817"/>
      <c r="I29" s="817"/>
      <c r="J29" s="817"/>
      <c r="K29" s="817"/>
      <c r="L29" s="817"/>
      <c r="M29" s="817"/>
      <c r="N29" s="817"/>
      <c r="O29" s="817"/>
      <c r="P29" s="818"/>
      <c r="Q29" s="819">
        <v>5862</v>
      </c>
      <c r="R29" s="820"/>
      <c r="S29" s="820"/>
      <c r="T29" s="820"/>
      <c r="U29" s="820"/>
      <c r="V29" s="820">
        <v>5729</v>
      </c>
      <c r="W29" s="820"/>
      <c r="X29" s="820"/>
      <c r="Y29" s="820"/>
      <c r="Z29" s="820"/>
      <c r="AA29" s="820">
        <v>133</v>
      </c>
      <c r="AB29" s="820"/>
      <c r="AC29" s="820"/>
      <c r="AD29" s="820"/>
      <c r="AE29" s="821"/>
      <c r="AF29" s="822">
        <v>133</v>
      </c>
      <c r="AG29" s="823"/>
      <c r="AH29" s="823"/>
      <c r="AI29" s="823"/>
      <c r="AJ29" s="824"/>
      <c r="AK29" s="870">
        <v>961</v>
      </c>
      <c r="AL29" s="866"/>
      <c r="AM29" s="866"/>
      <c r="AN29" s="866"/>
      <c r="AO29" s="866"/>
      <c r="AP29" s="866" t="s">
        <v>512</v>
      </c>
      <c r="AQ29" s="866"/>
      <c r="AR29" s="866"/>
      <c r="AS29" s="866"/>
      <c r="AT29" s="866"/>
      <c r="AU29" s="866" t="s">
        <v>512</v>
      </c>
      <c r="AV29" s="866"/>
      <c r="AW29" s="866"/>
      <c r="AX29" s="866"/>
      <c r="AY29" s="866"/>
      <c r="AZ29" s="867" t="s">
        <v>512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408</v>
      </c>
      <c r="C30" s="817"/>
      <c r="D30" s="817"/>
      <c r="E30" s="817"/>
      <c r="F30" s="817"/>
      <c r="G30" s="817"/>
      <c r="H30" s="817"/>
      <c r="I30" s="817"/>
      <c r="J30" s="817"/>
      <c r="K30" s="817"/>
      <c r="L30" s="817"/>
      <c r="M30" s="817"/>
      <c r="N30" s="817"/>
      <c r="O30" s="817"/>
      <c r="P30" s="818"/>
      <c r="Q30" s="819">
        <v>1801</v>
      </c>
      <c r="R30" s="820"/>
      <c r="S30" s="820"/>
      <c r="T30" s="820"/>
      <c r="U30" s="820"/>
      <c r="V30" s="820">
        <v>1798</v>
      </c>
      <c r="W30" s="820"/>
      <c r="X30" s="820"/>
      <c r="Y30" s="820"/>
      <c r="Z30" s="820"/>
      <c r="AA30" s="820">
        <v>3</v>
      </c>
      <c r="AB30" s="820"/>
      <c r="AC30" s="820"/>
      <c r="AD30" s="820"/>
      <c r="AE30" s="821"/>
      <c r="AF30" s="822">
        <v>3</v>
      </c>
      <c r="AG30" s="823"/>
      <c r="AH30" s="823"/>
      <c r="AI30" s="823"/>
      <c r="AJ30" s="824"/>
      <c r="AK30" s="870">
        <v>895</v>
      </c>
      <c r="AL30" s="866"/>
      <c r="AM30" s="866"/>
      <c r="AN30" s="866"/>
      <c r="AO30" s="866"/>
      <c r="AP30" s="866" t="s">
        <v>512</v>
      </c>
      <c r="AQ30" s="866"/>
      <c r="AR30" s="866"/>
      <c r="AS30" s="866"/>
      <c r="AT30" s="866"/>
      <c r="AU30" s="866" t="s">
        <v>512</v>
      </c>
      <c r="AV30" s="866"/>
      <c r="AW30" s="866"/>
      <c r="AX30" s="866"/>
      <c r="AY30" s="866"/>
      <c r="AZ30" s="867" t="s">
        <v>512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409</v>
      </c>
      <c r="C31" s="817"/>
      <c r="D31" s="817"/>
      <c r="E31" s="817"/>
      <c r="F31" s="817"/>
      <c r="G31" s="817"/>
      <c r="H31" s="817"/>
      <c r="I31" s="817"/>
      <c r="J31" s="817"/>
      <c r="K31" s="817"/>
      <c r="L31" s="817"/>
      <c r="M31" s="817"/>
      <c r="N31" s="817"/>
      <c r="O31" s="817"/>
      <c r="P31" s="818"/>
      <c r="Q31" s="819">
        <v>13</v>
      </c>
      <c r="R31" s="820"/>
      <c r="S31" s="820"/>
      <c r="T31" s="820"/>
      <c r="U31" s="820"/>
      <c r="V31" s="820">
        <v>13</v>
      </c>
      <c r="W31" s="820"/>
      <c r="X31" s="820"/>
      <c r="Y31" s="820"/>
      <c r="Z31" s="820"/>
      <c r="AA31" s="820" t="s">
        <v>575</v>
      </c>
      <c r="AB31" s="820"/>
      <c r="AC31" s="820"/>
      <c r="AD31" s="820"/>
      <c r="AE31" s="821"/>
      <c r="AF31" s="822" t="s">
        <v>410</v>
      </c>
      <c r="AG31" s="823"/>
      <c r="AH31" s="823"/>
      <c r="AI31" s="823"/>
      <c r="AJ31" s="824"/>
      <c r="AK31" s="870">
        <v>1</v>
      </c>
      <c r="AL31" s="866"/>
      <c r="AM31" s="866"/>
      <c r="AN31" s="866"/>
      <c r="AO31" s="866"/>
      <c r="AP31" s="866" t="s">
        <v>512</v>
      </c>
      <c r="AQ31" s="866"/>
      <c r="AR31" s="866"/>
      <c r="AS31" s="866"/>
      <c r="AT31" s="866"/>
      <c r="AU31" s="866" t="s">
        <v>512</v>
      </c>
      <c r="AV31" s="866"/>
      <c r="AW31" s="866"/>
      <c r="AX31" s="866"/>
      <c r="AY31" s="866"/>
      <c r="AZ31" s="867" t="s">
        <v>512</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411</v>
      </c>
      <c r="C32" s="817"/>
      <c r="D32" s="817"/>
      <c r="E32" s="817"/>
      <c r="F32" s="817"/>
      <c r="G32" s="817"/>
      <c r="H32" s="817"/>
      <c r="I32" s="817"/>
      <c r="J32" s="817"/>
      <c r="K32" s="817"/>
      <c r="L32" s="817"/>
      <c r="M32" s="817"/>
      <c r="N32" s="817"/>
      <c r="O32" s="817"/>
      <c r="P32" s="818"/>
      <c r="Q32" s="819">
        <v>2571</v>
      </c>
      <c r="R32" s="820"/>
      <c r="S32" s="820"/>
      <c r="T32" s="820"/>
      <c r="U32" s="820"/>
      <c r="V32" s="820">
        <v>2217</v>
      </c>
      <c r="W32" s="820"/>
      <c r="X32" s="820"/>
      <c r="Y32" s="820"/>
      <c r="Z32" s="820"/>
      <c r="AA32" s="820">
        <v>354</v>
      </c>
      <c r="AB32" s="820"/>
      <c r="AC32" s="820"/>
      <c r="AD32" s="820"/>
      <c r="AE32" s="821"/>
      <c r="AF32" s="822">
        <v>53</v>
      </c>
      <c r="AG32" s="823"/>
      <c r="AH32" s="823"/>
      <c r="AI32" s="823"/>
      <c r="AJ32" s="824"/>
      <c r="AK32" s="870">
        <v>446</v>
      </c>
      <c r="AL32" s="866"/>
      <c r="AM32" s="866"/>
      <c r="AN32" s="866"/>
      <c r="AO32" s="866"/>
      <c r="AP32" s="866">
        <v>9139</v>
      </c>
      <c r="AQ32" s="866"/>
      <c r="AR32" s="866"/>
      <c r="AS32" s="866"/>
      <c r="AT32" s="866"/>
      <c r="AU32" s="866">
        <v>2925</v>
      </c>
      <c r="AV32" s="866"/>
      <c r="AW32" s="866"/>
      <c r="AX32" s="866"/>
      <c r="AY32" s="866"/>
      <c r="AZ32" s="867" t="s">
        <v>575</v>
      </c>
      <c r="BA32" s="867"/>
      <c r="BB32" s="867"/>
      <c r="BC32" s="867"/>
      <c r="BD32" s="867"/>
      <c r="BE32" s="868" t="s">
        <v>412</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413</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394</v>
      </c>
      <c r="B63" s="825" t="s">
        <v>414</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219</v>
      </c>
      <c r="AG63" s="880"/>
      <c r="AH63" s="880"/>
      <c r="AI63" s="880"/>
      <c r="AJ63" s="881"/>
      <c r="AK63" s="882"/>
      <c r="AL63" s="877"/>
      <c r="AM63" s="877"/>
      <c r="AN63" s="877"/>
      <c r="AO63" s="877"/>
      <c r="AP63" s="880">
        <v>9139</v>
      </c>
      <c r="AQ63" s="880"/>
      <c r="AR63" s="880"/>
      <c r="AS63" s="880"/>
      <c r="AT63" s="880"/>
      <c r="AU63" s="880">
        <v>2925</v>
      </c>
      <c r="AV63" s="880"/>
      <c r="AW63" s="880"/>
      <c r="AX63" s="880"/>
      <c r="AY63" s="880"/>
      <c r="AZ63" s="884"/>
      <c r="BA63" s="884"/>
      <c r="BB63" s="884"/>
      <c r="BC63" s="884"/>
      <c r="BD63" s="884"/>
      <c r="BE63" s="885"/>
      <c r="BF63" s="885"/>
      <c r="BG63" s="885"/>
      <c r="BH63" s="885"/>
      <c r="BI63" s="886"/>
      <c r="BJ63" s="887" t="s">
        <v>128</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416</v>
      </c>
      <c r="B66" s="764"/>
      <c r="C66" s="764"/>
      <c r="D66" s="764"/>
      <c r="E66" s="764"/>
      <c r="F66" s="764"/>
      <c r="G66" s="764"/>
      <c r="H66" s="764"/>
      <c r="I66" s="764"/>
      <c r="J66" s="764"/>
      <c r="K66" s="764"/>
      <c r="L66" s="764"/>
      <c r="M66" s="764"/>
      <c r="N66" s="764"/>
      <c r="O66" s="764"/>
      <c r="P66" s="765"/>
      <c r="Q66" s="769" t="s">
        <v>398</v>
      </c>
      <c r="R66" s="770"/>
      <c r="S66" s="770"/>
      <c r="T66" s="770"/>
      <c r="U66" s="771"/>
      <c r="V66" s="769" t="s">
        <v>399</v>
      </c>
      <c r="W66" s="770"/>
      <c r="X66" s="770"/>
      <c r="Y66" s="770"/>
      <c r="Z66" s="771"/>
      <c r="AA66" s="769" t="s">
        <v>417</v>
      </c>
      <c r="AB66" s="770"/>
      <c r="AC66" s="770"/>
      <c r="AD66" s="770"/>
      <c r="AE66" s="771"/>
      <c r="AF66" s="890" t="s">
        <v>401</v>
      </c>
      <c r="AG66" s="851"/>
      <c r="AH66" s="851"/>
      <c r="AI66" s="851"/>
      <c r="AJ66" s="891"/>
      <c r="AK66" s="769" t="s">
        <v>418</v>
      </c>
      <c r="AL66" s="764"/>
      <c r="AM66" s="764"/>
      <c r="AN66" s="764"/>
      <c r="AO66" s="765"/>
      <c r="AP66" s="769" t="s">
        <v>419</v>
      </c>
      <c r="AQ66" s="770"/>
      <c r="AR66" s="770"/>
      <c r="AS66" s="770"/>
      <c r="AT66" s="771"/>
      <c r="AU66" s="769" t="s">
        <v>420</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591</v>
      </c>
      <c r="C68" s="906"/>
      <c r="D68" s="906"/>
      <c r="E68" s="906"/>
      <c r="F68" s="906"/>
      <c r="G68" s="906"/>
      <c r="H68" s="906"/>
      <c r="I68" s="906"/>
      <c r="J68" s="906"/>
      <c r="K68" s="906"/>
      <c r="L68" s="906"/>
      <c r="M68" s="906"/>
      <c r="N68" s="906"/>
      <c r="O68" s="906"/>
      <c r="P68" s="907"/>
      <c r="Q68" s="908">
        <v>6612</v>
      </c>
      <c r="R68" s="902"/>
      <c r="S68" s="902"/>
      <c r="T68" s="902"/>
      <c r="U68" s="902"/>
      <c r="V68" s="902">
        <v>5646</v>
      </c>
      <c r="W68" s="902"/>
      <c r="X68" s="902"/>
      <c r="Y68" s="902"/>
      <c r="Z68" s="902"/>
      <c r="AA68" s="902">
        <v>966</v>
      </c>
      <c r="AB68" s="902"/>
      <c r="AC68" s="902"/>
      <c r="AD68" s="902"/>
      <c r="AE68" s="902"/>
      <c r="AF68" s="902">
        <v>4833</v>
      </c>
      <c r="AG68" s="902"/>
      <c r="AH68" s="902"/>
      <c r="AI68" s="902"/>
      <c r="AJ68" s="902"/>
      <c r="AK68" s="902" t="s">
        <v>575</v>
      </c>
      <c r="AL68" s="902"/>
      <c r="AM68" s="902"/>
      <c r="AN68" s="902"/>
      <c r="AO68" s="902"/>
      <c r="AP68" s="902">
        <v>8154</v>
      </c>
      <c r="AQ68" s="902"/>
      <c r="AR68" s="902"/>
      <c r="AS68" s="902"/>
      <c r="AT68" s="902"/>
      <c r="AU68" s="902" t="s">
        <v>575</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576</v>
      </c>
      <c r="C69" s="910"/>
      <c r="D69" s="910"/>
      <c r="E69" s="910"/>
      <c r="F69" s="910"/>
      <c r="G69" s="910"/>
      <c r="H69" s="910"/>
      <c r="I69" s="910"/>
      <c r="J69" s="910"/>
      <c r="K69" s="910"/>
      <c r="L69" s="910"/>
      <c r="M69" s="910"/>
      <c r="N69" s="910"/>
      <c r="O69" s="910"/>
      <c r="P69" s="911"/>
      <c r="Q69" s="912">
        <v>1479</v>
      </c>
      <c r="R69" s="866"/>
      <c r="S69" s="866"/>
      <c r="T69" s="866"/>
      <c r="U69" s="866"/>
      <c r="V69" s="866">
        <v>1401</v>
      </c>
      <c r="W69" s="866"/>
      <c r="X69" s="866"/>
      <c r="Y69" s="866"/>
      <c r="Z69" s="866"/>
      <c r="AA69" s="866">
        <v>78</v>
      </c>
      <c r="AB69" s="866"/>
      <c r="AC69" s="866"/>
      <c r="AD69" s="866"/>
      <c r="AE69" s="866"/>
      <c r="AF69" s="866">
        <v>76</v>
      </c>
      <c r="AG69" s="866"/>
      <c r="AH69" s="866"/>
      <c r="AI69" s="866"/>
      <c r="AJ69" s="866"/>
      <c r="AK69" s="866">
        <v>54</v>
      </c>
      <c r="AL69" s="866"/>
      <c r="AM69" s="866"/>
      <c r="AN69" s="866"/>
      <c r="AO69" s="866"/>
      <c r="AP69" s="866">
        <v>993</v>
      </c>
      <c r="AQ69" s="866"/>
      <c r="AR69" s="866"/>
      <c r="AS69" s="866"/>
      <c r="AT69" s="866"/>
      <c r="AU69" s="866">
        <v>707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577</v>
      </c>
      <c r="C70" s="910"/>
      <c r="D70" s="910"/>
      <c r="E70" s="910"/>
      <c r="F70" s="910"/>
      <c r="G70" s="910"/>
      <c r="H70" s="910"/>
      <c r="I70" s="910"/>
      <c r="J70" s="910"/>
      <c r="K70" s="910"/>
      <c r="L70" s="910"/>
      <c r="M70" s="910"/>
      <c r="N70" s="910"/>
      <c r="O70" s="910"/>
      <c r="P70" s="911"/>
      <c r="Q70" s="912">
        <v>399</v>
      </c>
      <c r="R70" s="866"/>
      <c r="S70" s="866"/>
      <c r="T70" s="866"/>
      <c r="U70" s="866"/>
      <c r="V70" s="866">
        <v>370</v>
      </c>
      <c r="W70" s="866"/>
      <c r="X70" s="866"/>
      <c r="Y70" s="866"/>
      <c r="Z70" s="866"/>
      <c r="AA70" s="866">
        <v>29</v>
      </c>
      <c r="AB70" s="866"/>
      <c r="AC70" s="866"/>
      <c r="AD70" s="866"/>
      <c r="AE70" s="866"/>
      <c r="AF70" s="866">
        <v>20</v>
      </c>
      <c r="AG70" s="866"/>
      <c r="AH70" s="866"/>
      <c r="AI70" s="866"/>
      <c r="AJ70" s="866"/>
      <c r="AK70" s="866">
        <v>12</v>
      </c>
      <c r="AL70" s="866"/>
      <c r="AM70" s="866"/>
      <c r="AN70" s="866"/>
      <c r="AO70" s="866"/>
      <c r="AP70" s="866" t="s">
        <v>575</v>
      </c>
      <c r="AQ70" s="866"/>
      <c r="AR70" s="866"/>
      <c r="AS70" s="866"/>
      <c r="AT70" s="866"/>
      <c r="AU70" s="866" t="s">
        <v>575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578</v>
      </c>
      <c r="C71" s="910"/>
      <c r="D71" s="910"/>
      <c r="E71" s="910"/>
      <c r="F71" s="910"/>
      <c r="G71" s="910"/>
      <c r="H71" s="910"/>
      <c r="I71" s="910"/>
      <c r="J71" s="910"/>
      <c r="K71" s="910"/>
      <c r="L71" s="910"/>
      <c r="M71" s="910"/>
      <c r="N71" s="910"/>
      <c r="O71" s="910"/>
      <c r="P71" s="911"/>
      <c r="Q71" s="912">
        <v>4247</v>
      </c>
      <c r="R71" s="866"/>
      <c r="S71" s="866"/>
      <c r="T71" s="866"/>
      <c r="U71" s="866"/>
      <c r="V71" s="866">
        <v>4194</v>
      </c>
      <c r="W71" s="866"/>
      <c r="X71" s="866"/>
      <c r="Y71" s="866"/>
      <c r="Z71" s="866"/>
      <c r="AA71" s="866">
        <v>53</v>
      </c>
      <c r="AB71" s="866"/>
      <c r="AC71" s="866"/>
      <c r="AD71" s="866"/>
      <c r="AE71" s="866"/>
      <c r="AF71" s="866">
        <v>40</v>
      </c>
      <c r="AG71" s="866"/>
      <c r="AH71" s="866"/>
      <c r="AI71" s="866"/>
      <c r="AJ71" s="866"/>
      <c r="AK71" s="866" t="s">
        <v>575</v>
      </c>
      <c r="AL71" s="866"/>
      <c r="AM71" s="866"/>
      <c r="AN71" s="866"/>
      <c r="AO71" s="866"/>
      <c r="AP71" s="866">
        <v>1583</v>
      </c>
      <c r="AQ71" s="866"/>
      <c r="AR71" s="866"/>
      <c r="AS71" s="866"/>
      <c r="AT71" s="866"/>
      <c r="AU71" s="866">
        <v>309</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579</v>
      </c>
      <c r="C72" s="910"/>
      <c r="D72" s="910"/>
      <c r="E72" s="910"/>
      <c r="F72" s="910"/>
      <c r="G72" s="910"/>
      <c r="H72" s="910"/>
      <c r="I72" s="910"/>
      <c r="J72" s="910"/>
      <c r="K72" s="910"/>
      <c r="L72" s="910"/>
      <c r="M72" s="910"/>
      <c r="N72" s="910"/>
      <c r="O72" s="910"/>
      <c r="P72" s="911"/>
      <c r="Q72" s="912">
        <v>11</v>
      </c>
      <c r="R72" s="866"/>
      <c r="S72" s="866"/>
      <c r="T72" s="866"/>
      <c r="U72" s="866"/>
      <c r="V72" s="866">
        <v>11</v>
      </c>
      <c r="W72" s="866"/>
      <c r="X72" s="866"/>
      <c r="Y72" s="866"/>
      <c r="Z72" s="866"/>
      <c r="AA72" s="866">
        <v>1</v>
      </c>
      <c r="AB72" s="866"/>
      <c r="AC72" s="866"/>
      <c r="AD72" s="866"/>
      <c r="AE72" s="866"/>
      <c r="AF72" s="866">
        <v>1</v>
      </c>
      <c r="AG72" s="866"/>
      <c r="AH72" s="866"/>
      <c r="AI72" s="866"/>
      <c r="AJ72" s="866"/>
      <c r="AK72" s="866" t="s">
        <v>575</v>
      </c>
      <c r="AL72" s="866"/>
      <c r="AM72" s="866"/>
      <c r="AN72" s="866"/>
      <c r="AO72" s="866"/>
      <c r="AP72" s="866" t="s">
        <v>575</v>
      </c>
      <c r="AQ72" s="866"/>
      <c r="AR72" s="866"/>
      <c r="AS72" s="866"/>
      <c r="AT72" s="866"/>
      <c r="AU72" s="866" t="s">
        <v>575</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580</v>
      </c>
      <c r="C73" s="910"/>
      <c r="D73" s="910"/>
      <c r="E73" s="910"/>
      <c r="F73" s="910"/>
      <c r="G73" s="910"/>
      <c r="H73" s="910"/>
      <c r="I73" s="910"/>
      <c r="J73" s="910"/>
      <c r="K73" s="910"/>
      <c r="L73" s="910"/>
      <c r="M73" s="910"/>
      <c r="N73" s="910"/>
      <c r="O73" s="910"/>
      <c r="P73" s="911"/>
      <c r="Q73" s="912">
        <v>16052</v>
      </c>
      <c r="R73" s="866"/>
      <c r="S73" s="866"/>
      <c r="T73" s="866"/>
      <c r="U73" s="866"/>
      <c r="V73" s="866">
        <v>16031</v>
      </c>
      <c r="W73" s="866"/>
      <c r="X73" s="866"/>
      <c r="Y73" s="866"/>
      <c r="Z73" s="866"/>
      <c r="AA73" s="866">
        <v>21</v>
      </c>
      <c r="AB73" s="866"/>
      <c r="AC73" s="866"/>
      <c r="AD73" s="866"/>
      <c r="AE73" s="866"/>
      <c r="AF73" s="866">
        <v>14</v>
      </c>
      <c r="AG73" s="866"/>
      <c r="AH73" s="866"/>
      <c r="AI73" s="866"/>
      <c r="AJ73" s="866"/>
      <c r="AK73" s="866">
        <v>113</v>
      </c>
      <c r="AL73" s="866"/>
      <c r="AM73" s="866"/>
      <c r="AN73" s="866"/>
      <c r="AO73" s="866"/>
      <c r="AP73" s="866" t="s">
        <v>575</v>
      </c>
      <c r="AQ73" s="866"/>
      <c r="AR73" s="866"/>
      <c r="AS73" s="866"/>
      <c r="AT73" s="866"/>
      <c r="AU73" s="866" t="s">
        <v>575</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592</v>
      </c>
      <c r="C74" s="910"/>
      <c r="D74" s="910"/>
      <c r="E74" s="910"/>
      <c r="F74" s="910"/>
      <c r="G74" s="910"/>
      <c r="H74" s="910"/>
      <c r="I74" s="910"/>
      <c r="J74" s="910"/>
      <c r="K74" s="910"/>
      <c r="L74" s="910"/>
      <c r="M74" s="910"/>
      <c r="N74" s="910"/>
      <c r="O74" s="910"/>
      <c r="P74" s="911"/>
      <c r="Q74" s="912">
        <v>88</v>
      </c>
      <c r="R74" s="866"/>
      <c r="S74" s="866"/>
      <c r="T74" s="866"/>
      <c r="U74" s="866"/>
      <c r="V74" s="866">
        <v>87</v>
      </c>
      <c r="W74" s="866"/>
      <c r="X74" s="866"/>
      <c r="Y74" s="866"/>
      <c r="Z74" s="866"/>
      <c r="AA74" s="866">
        <v>1</v>
      </c>
      <c r="AB74" s="866"/>
      <c r="AC74" s="866"/>
      <c r="AD74" s="866"/>
      <c r="AE74" s="866"/>
      <c r="AF74" s="866">
        <v>1</v>
      </c>
      <c r="AG74" s="866"/>
      <c r="AH74" s="866"/>
      <c r="AI74" s="866"/>
      <c r="AJ74" s="866"/>
      <c r="AK74" s="866">
        <v>8</v>
      </c>
      <c r="AL74" s="866"/>
      <c r="AM74" s="866"/>
      <c r="AN74" s="866"/>
      <c r="AO74" s="866"/>
      <c r="AP74" s="866" t="s">
        <v>575</v>
      </c>
      <c r="AQ74" s="866"/>
      <c r="AR74" s="866"/>
      <c r="AS74" s="866"/>
      <c r="AT74" s="866"/>
      <c r="AU74" s="866" t="s">
        <v>575</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584</v>
      </c>
      <c r="C75" s="910"/>
      <c r="D75" s="910"/>
      <c r="E75" s="910"/>
      <c r="F75" s="910"/>
      <c r="G75" s="910"/>
      <c r="H75" s="910"/>
      <c r="I75" s="910"/>
      <c r="J75" s="910"/>
      <c r="K75" s="910"/>
      <c r="L75" s="910"/>
      <c r="M75" s="910"/>
      <c r="N75" s="910"/>
      <c r="O75" s="910"/>
      <c r="P75" s="911"/>
      <c r="Q75" s="913">
        <v>468</v>
      </c>
      <c r="R75" s="914"/>
      <c r="S75" s="914"/>
      <c r="T75" s="914"/>
      <c r="U75" s="870"/>
      <c r="V75" s="915">
        <v>242</v>
      </c>
      <c r="W75" s="914"/>
      <c r="X75" s="914"/>
      <c r="Y75" s="914"/>
      <c r="Z75" s="870"/>
      <c r="AA75" s="915">
        <v>226</v>
      </c>
      <c r="AB75" s="914"/>
      <c r="AC75" s="914"/>
      <c r="AD75" s="914"/>
      <c r="AE75" s="870"/>
      <c r="AF75" s="915">
        <v>226</v>
      </c>
      <c r="AG75" s="914"/>
      <c r="AH75" s="914"/>
      <c r="AI75" s="914"/>
      <c r="AJ75" s="870"/>
      <c r="AK75" s="915" t="s">
        <v>575</v>
      </c>
      <c r="AL75" s="914"/>
      <c r="AM75" s="914"/>
      <c r="AN75" s="914"/>
      <c r="AO75" s="870"/>
      <c r="AP75" s="915" t="s">
        <v>575</v>
      </c>
      <c r="AQ75" s="914"/>
      <c r="AR75" s="914"/>
      <c r="AS75" s="914"/>
      <c r="AT75" s="870"/>
      <c r="AU75" s="915" t="s">
        <v>575</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581</v>
      </c>
      <c r="C76" s="910"/>
      <c r="D76" s="910"/>
      <c r="E76" s="910"/>
      <c r="F76" s="910"/>
      <c r="G76" s="910"/>
      <c r="H76" s="910"/>
      <c r="I76" s="910"/>
      <c r="J76" s="910"/>
      <c r="K76" s="910"/>
      <c r="L76" s="910"/>
      <c r="M76" s="910"/>
      <c r="N76" s="910"/>
      <c r="O76" s="910"/>
      <c r="P76" s="911"/>
      <c r="Q76" s="913">
        <v>14</v>
      </c>
      <c r="R76" s="914"/>
      <c r="S76" s="914"/>
      <c r="T76" s="914"/>
      <c r="U76" s="870"/>
      <c r="V76" s="915">
        <v>12</v>
      </c>
      <c r="W76" s="914"/>
      <c r="X76" s="914"/>
      <c r="Y76" s="914"/>
      <c r="Z76" s="870"/>
      <c r="AA76" s="915">
        <v>1</v>
      </c>
      <c r="AB76" s="914"/>
      <c r="AC76" s="914"/>
      <c r="AD76" s="914"/>
      <c r="AE76" s="870"/>
      <c r="AF76" s="915">
        <v>1</v>
      </c>
      <c r="AG76" s="914"/>
      <c r="AH76" s="914"/>
      <c r="AI76" s="914"/>
      <c r="AJ76" s="870"/>
      <c r="AK76" s="915" t="s">
        <v>575</v>
      </c>
      <c r="AL76" s="914"/>
      <c r="AM76" s="914"/>
      <c r="AN76" s="914"/>
      <c r="AO76" s="870"/>
      <c r="AP76" s="915" t="s">
        <v>575</v>
      </c>
      <c r="AQ76" s="914"/>
      <c r="AR76" s="914"/>
      <c r="AS76" s="914"/>
      <c r="AT76" s="870"/>
      <c r="AU76" s="915" t="s">
        <v>575</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582</v>
      </c>
      <c r="C77" s="910"/>
      <c r="D77" s="910"/>
      <c r="E77" s="910"/>
      <c r="F77" s="910"/>
      <c r="G77" s="910"/>
      <c r="H77" s="910"/>
      <c r="I77" s="910"/>
      <c r="J77" s="910"/>
      <c r="K77" s="910"/>
      <c r="L77" s="910"/>
      <c r="M77" s="910"/>
      <c r="N77" s="910"/>
      <c r="O77" s="910"/>
      <c r="P77" s="911"/>
      <c r="Q77" s="913">
        <v>1041</v>
      </c>
      <c r="R77" s="914"/>
      <c r="S77" s="914"/>
      <c r="T77" s="914"/>
      <c r="U77" s="870"/>
      <c r="V77" s="915">
        <v>1037</v>
      </c>
      <c r="W77" s="914"/>
      <c r="X77" s="914"/>
      <c r="Y77" s="914"/>
      <c r="Z77" s="870"/>
      <c r="AA77" s="915">
        <v>4</v>
      </c>
      <c r="AB77" s="914"/>
      <c r="AC77" s="914"/>
      <c r="AD77" s="914"/>
      <c r="AE77" s="870"/>
      <c r="AF77" s="915">
        <v>4</v>
      </c>
      <c r="AG77" s="914"/>
      <c r="AH77" s="914"/>
      <c r="AI77" s="914"/>
      <c r="AJ77" s="870"/>
      <c r="AK77" s="915" t="s">
        <v>575</v>
      </c>
      <c r="AL77" s="914"/>
      <c r="AM77" s="914"/>
      <c r="AN77" s="914"/>
      <c r="AO77" s="870"/>
      <c r="AP77" s="915" t="s">
        <v>575</v>
      </c>
      <c r="AQ77" s="914"/>
      <c r="AR77" s="914"/>
      <c r="AS77" s="914"/>
      <c r="AT77" s="870"/>
      <c r="AU77" s="915" t="s">
        <v>575</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583</v>
      </c>
      <c r="C78" s="910"/>
      <c r="D78" s="910"/>
      <c r="E78" s="910"/>
      <c r="F78" s="910"/>
      <c r="G78" s="910"/>
      <c r="H78" s="910"/>
      <c r="I78" s="910"/>
      <c r="J78" s="910"/>
      <c r="K78" s="910"/>
      <c r="L78" s="910"/>
      <c r="M78" s="910"/>
      <c r="N78" s="910"/>
      <c r="O78" s="910"/>
      <c r="P78" s="911"/>
      <c r="Q78" s="912">
        <v>368351</v>
      </c>
      <c r="R78" s="866"/>
      <c r="S78" s="866"/>
      <c r="T78" s="866"/>
      <c r="U78" s="866"/>
      <c r="V78" s="866">
        <v>355170</v>
      </c>
      <c r="W78" s="866"/>
      <c r="X78" s="866"/>
      <c r="Y78" s="866"/>
      <c r="Z78" s="866"/>
      <c r="AA78" s="866">
        <v>13181</v>
      </c>
      <c r="AB78" s="866"/>
      <c r="AC78" s="866"/>
      <c r="AD78" s="866"/>
      <c r="AE78" s="866"/>
      <c r="AF78" s="866">
        <v>13181</v>
      </c>
      <c r="AG78" s="866"/>
      <c r="AH78" s="866"/>
      <c r="AI78" s="866"/>
      <c r="AJ78" s="866"/>
      <c r="AK78" s="866">
        <v>2368</v>
      </c>
      <c r="AL78" s="866"/>
      <c r="AM78" s="866"/>
      <c r="AN78" s="866"/>
      <c r="AO78" s="866"/>
      <c r="AP78" s="866" t="s">
        <v>575</v>
      </c>
      <c r="AQ78" s="866"/>
      <c r="AR78" s="866"/>
      <c r="AS78" s="866"/>
      <c r="AT78" s="866"/>
      <c r="AU78" s="866" t="s">
        <v>575</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394</v>
      </c>
      <c r="B88" s="825" t="s">
        <v>421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18397</v>
      </c>
      <c r="AG88" s="880"/>
      <c r="AH88" s="880"/>
      <c r="AI88" s="880"/>
      <c r="AJ88" s="880"/>
      <c r="AK88" s="877"/>
      <c r="AL88" s="877"/>
      <c r="AM88" s="877"/>
      <c r="AN88" s="877"/>
      <c r="AO88" s="877"/>
      <c r="AP88" s="880">
        <v>10730</v>
      </c>
      <c r="AQ88" s="880"/>
      <c r="AR88" s="880"/>
      <c r="AS88" s="880"/>
      <c r="AT88" s="880"/>
      <c r="AU88" s="880">
        <v>1016</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422</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f>CR7</f>
        <v>55.5</v>
      </c>
      <c r="CS102" s="888"/>
      <c r="CT102" s="888"/>
      <c r="CU102" s="888"/>
      <c r="CV102" s="927"/>
      <c r="CW102" s="926">
        <f t="shared" ref="CW102" si="0">CW7</f>
        <v>57.673000000000002</v>
      </c>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423</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424</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427</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428</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430</v>
      </c>
      <c r="AB109" s="929"/>
      <c r="AC109" s="929"/>
      <c r="AD109" s="929"/>
      <c r="AE109" s="930"/>
      <c r="AF109" s="928" t="s">
        <v>431</v>
      </c>
      <c r="AG109" s="929"/>
      <c r="AH109" s="929"/>
      <c r="AI109" s="929"/>
      <c r="AJ109" s="930"/>
      <c r="AK109" s="928" t="s">
        <v>311</v>
      </c>
      <c r="AL109" s="929"/>
      <c r="AM109" s="929"/>
      <c r="AN109" s="929"/>
      <c r="AO109" s="930"/>
      <c r="AP109" s="928" t="s">
        <v>432</v>
      </c>
      <c r="AQ109" s="929"/>
      <c r="AR109" s="929"/>
      <c r="AS109" s="929"/>
      <c r="AT109" s="931"/>
      <c r="AU109" s="948" t="s">
        <v>429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430</v>
      </c>
      <c r="BR109" s="929"/>
      <c r="BS109" s="929"/>
      <c r="BT109" s="929"/>
      <c r="BU109" s="930"/>
      <c r="BV109" s="928" t="s">
        <v>431</v>
      </c>
      <c r="BW109" s="929"/>
      <c r="BX109" s="929"/>
      <c r="BY109" s="929"/>
      <c r="BZ109" s="930"/>
      <c r="CA109" s="928" t="s">
        <v>311</v>
      </c>
      <c r="CB109" s="929"/>
      <c r="CC109" s="929"/>
      <c r="CD109" s="929"/>
      <c r="CE109" s="930"/>
      <c r="CF109" s="949" t="s">
        <v>432</v>
      </c>
      <c r="CG109" s="949"/>
      <c r="CH109" s="949"/>
      <c r="CI109" s="949"/>
      <c r="CJ109" s="949"/>
      <c r="CK109" s="928" t="s">
        <v>433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430</v>
      </c>
      <c r="DH109" s="929"/>
      <c r="DI109" s="929"/>
      <c r="DJ109" s="929"/>
      <c r="DK109" s="930"/>
      <c r="DL109" s="928" t="s">
        <v>431</v>
      </c>
      <c r="DM109" s="929"/>
      <c r="DN109" s="929"/>
      <c r="DO109" s="929"/>
      <c r="DP109" s="930"/>
      <c r="DQ109" s="928" t="s">
        <v>311</v>
      </c>
      <c r="DR109" s="929"/>
      <c r="DS109" s="929"/>
      <c r="DT109" s="929"/>
      <c r="DU109" s="930"/>
      <c r="DV109" s="928" t="s">
        <v>432</v>
      </c>
      <c r="DW109" s="929"/>
      <c r="DX109" s="929"/>
      <c r="DY109" s="929"/>
      <c r="DZ109" s="931"/>
    </row>
    <row r="110" spans="1:131" s="230" customFormat="1" ht="26.25" customHeight="1" x14ac:dyDescent="0.15">
      <c r="A110" s="932" t="s">
        <v>434</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2561700</v>
      </c>
      <c r="AB110" s="936"/>
      <c r="AC110" s="936"/>
      <c r="AD110" s="936"/>
      <c r="AE110" s="937"/>
      <c r="AF110" s="938">
        <v>2473347</v>
      </c>
      <c r="AG110" s="936"/>
      <c r="AH110" s="936"/>
      <c r="AI110" s="936"/>
      <c r="AJ110" s="937"/>
      <c r="AK110" s="938">
        <v>2365280</v>
      </c>
      <c r="AL110" s="936"/>
      <c r="AM110" s="936"/>
      <c r="AN110" s="936"/>
      <c r="AO110" s="937"/>
      <c r="AP110" s="939">
        <v>17</v>
      </c>
      <c r="AQ110" s="940"/>
      <c r="AR110" s="940"/>
      <c r="AS110" s="940"/>
      <c r="AT110" s="941"/>
      <c r="AU110" s="942" t="s">
        <v>75</v>
      </c>
      <c r="AV110" s="943"/>
      <c r="AW110" s="943"/>
      <c r="AX110" s="943"/>
      <c r="AY110" s="943"/>
      <c r="AZ110" s="965" t="s">
        <v>435</v>
      </c>
      <c r="BA110" s="933"/>
      <c r="BB110" s="933"/>
      <c r="BC110" s="933"/>
      <c r="BD110" s="933"/>
      <c r="BE110" s="933"/>
      <c r="BF110" s="933"/>
      <c r="BG110" s="933"/>
      <c r="BH110" s="933"/>
      <c r="BI110" s="933"/>
      <c r="BJ110" s="933"/>
      <c r="BK110" s="933"/>
      <c r="BL110" s="933"/>
      <c r="BM110" s="933"/>
      <c r="BN110" s="933"/>
      <c r="BO110" s="933"/>
      <c r="BP110" s="934"/>
      <c r="BQ110" s="966">
        <v>22408888</v>
      </c>
      <c r="BR110" s="967"/>
      <c r="BS110" s="967"/>
      <c r="BT110" s="967"/>
      <c r="BU110" s="967"/>
      <c r="BV110" s="967">
        <v>22623727</v>
      </c>
      <c r="BW110" s="967"/>
      <c r="BX110" s="967"/>
      <c r="BY110" s="967"/>
      <c r="BZ110" s="967"/>
      <c r="CA110" s="967">
        <v>21962939</v>
      </c>
      <c r="CB110" s="967"/>
      <c r="CC110" s="967"/>
      <c r="CD110" s="967"/>
      <c r="CE110" s="967"/>
      <c r="CF110" s="980">
        <v>158.19999999999999</v>
      </c>
      <c r="CG110" s="981"/>
      <c r="CH110" s="981"/>
      <c r="CI110" s="981"/>
      <c r="CJ110" s="981"/>
      <c r="CK110" s="982" t="s">
        <v>436</v>
      </c>
      <c r="CL110" s="983"/>
      <c r="CM110" s="965" t="s">
        <v>437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128</v>
      </c>
      <c r="DH110" s="967"/>
      <c r="DI110" s="967"/>
      <c r="DJ110" s="967"/>
      <c r="DK110" s="967"/>
      <c r="DL110" s="967" t="s">
        <v>128</v>
      </c>
      <c r="DM110" s="967"/>
      <c r="DN110" s="967"/>
      <c r="DO110" s="967"/>
      <c r="DP110" s="967"/>
      <c r="DQ110" s="967" t="s">
        <v>128</v>
      </c>
      <c r="DR110" s="967"/>
      <c r="DS110" s="967"/>
      <c r="DT110" s="967"/>
      <c r="DU110" s="967"/>
      <c r="DV110" s="968" t="s">
        <v>128</v>
      </c>
      <c r="DW110" s="968"/>
      <c r="DX110" s="968"/>
      <c r="DY110" s="968"/>
      <c r="DZ110" s="969"/>
    </row>
    <row r="111" spans="1:131" s="230" customFormat="1" ht="26.25" customHeight="1" x14ac:dyDescent="0.15">
      <c r="A111" s="970" t="s">
        <v>438</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128</v>
      </c>
      <c r="AB111" s="974"/>
      <c r="AC111" s="974"/>
      <c r="AD111" s="974"/>
      <c r="AE111" s="975"/>
      <c r="AF111" s="976" t="s">
        <v>128</v>
      </c>
      <c r="AG111" s="974"/>
      <c r="AH111" s="974"/>
      <c r="AI111" s="974"/>
      <c r="AJ111" s="975"/>
      <c r="AK111" s="976" t="s">
        <v>128</v>
      </c>
      <c r="AL111" s="974"/>
      <c r="AM111" s="974"/>
      <c r="AN111" s="974"/>
      <c r="AO111" s="975"/>
      <c r="AP111" s="977" t="s">
        <v>128</v>
      </c>
      <c r="AQ111" s="978"/>
      <c r="AR111" s="978"/>
      <c r="AS111" s="978"/>
      <c r="AT111" s="979"/>
      <c r="AU111" s="944"/>
      <c r="AV111" s="945"/>
      <c r="AW111" s="945"/>
      <c r="AX111" s="945"/>
      <c r="AY111" s="945"/>
      <c r="AZ111" s="958" t="s">
        <v>439</v>
      </c>
      <c r="BA111" s="959"/>
      <c r="BB111" s="959"/>
      <c r="BC111" s="959"/>
      <c r="BD111" s="959"/>
      <c r="BE111" s="959"/>
      <c r="BF111" s="959"/>
      <c r="BG111" s="959"/>
      <c r="BH111" s="959"/>
      <c r="BI111" s="959"/>
      <c r="BJ111" s="959"/>
      <c r="BK111" s="959"/>
      <c r="BL111" s="959"/>
      <c r="BM111" s="959"/>
      <c r="BN111" s="959"/>
      <c r="BO111" s="959"/>
      <c r="BP111" s="960"/>
      <c r="BQ111" s="961">
        <v>1381330</v>
      </c>
      <c r="BR111" s="962"/>
      <c r="BS111" s="962"/>
      <c r="BT111" s="962"/>
      <c r="BU111" s="962"/>
      <c r="BV111" s="962">
        <v>1149673</v>
      </c>
      <c r="BW111" s="962"/>
      <c r="BX111" s="962"/>
      <c r="BY111" s="962"/>
      <c r="BZ111" s="962"/>
      <c r="CA111" s="962">
        <v>912439</v>
      </c>
      <c r="CB111" s="962"/>
      <c r="CC111" s="962"/>
      <c r="CD111" s="962"/>
      <c r="CE111" s="962"/>
      <c r="CF111" s="956">
        <v>6.6</v>
      </c>
      <c r="CG111" s="957"/>
      <c r="CH111" s="957"/>
      <c r="CI111" s="957"/>
      <c r="CJ111" s="957"/>
      <c r="CK111" s="984"/>
      <c r="CL111" s="985"/>
      <c r="CM111" s="958" t="s">
        <v>440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v>1364361</v>
      </c>
      <c r="DH111" s="962"/>
      <c r="DI111" s="962"/>
      <c r="DJ111" s="962"/>
      <c r="DK111" s="962"/>
      <c r="DL111" s="962">
        <v>1139764</v>
      </c>
      <c r="DM111" s="962"/>
      <c r="DN111" s="962"/>
      <c r="DO111" s="962"/>
      <c r="DP111" s="962"/>
      <c r="DQ111" s="962">
        <v>907636</v>
      </c>
      <c r="DR111" s="962"/>
      <c r="DS111" s="962"/>
      <c r="DT111" s="962"/>
      <c r="DU111" s="962"/>
      <c r="DV111" s="963">
        <v>6.5</v>
      </c>
      <c r="DW111" s="963"/>
      <c r="DX111" s="963"/>
      <c r="DY111" s="963"/>
      <c r="DZ111" s="964"/>
    </row>
    <row r="112" spans="1:131" s="230" customFormat="1" ht="26.25" customHeight="1" x14ac:dyDescent="0.15">
      <c r="A112" s="988" t="s">
        <v>441</v>
      </c>
      <c r="B112" s="989"/>
      <c r="C112" s="959" t="s">
        <v>442</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128</v>
      </c>
      <c r="AB112" s="995"/>
      <c r="AC112" s="995"/>
      <c r="AD112" s="995"/>
      <c r="AE112" s="996"/>
      <c r="AF112" s="997" t="s">
        <v>128</v>
      </c>
      <c r="AG112" s="995"/>
      <c r="AH112" s="995"/>
      <c r="AI112" s="995"/>
      <c r="AJ112" s="996"/>
      <c r="AK112" s="997" t="s">
        <v>128</v>
      </c>
      <c r="AL112" s="995"/>
      <c r="AM112" s="995"/>
      <c r="AN112" s="995"/>
      <c r="AO112" s="996"/>
      <c r="AP112" s="998" t="s">
        <v>128</v>
      </c>
      <c r="AQ112" s="999"/>
      <c r="AR112" s="999"/>
      <c r="AS112" s="999"/>
      <c r="AT112" s="1000"/>
      <c r="AU112" s="944"/>
      <c r="AV112" s="945"/>
      <c r="AW112" s="945"/>
      <c r="AX112" s="945"/>
      <c r="AY112" s="945"/>
      <c r="AZ112" s="958" t="s">
        <v>443</v>
      </c>
      <c r="BA112" s="959"/>
      <c r="BB112" s="959"/>
      <c r="BC112" s="959"/>
      <c r="BD112" s="959"/>
      <c r="BE112" s="959"/>
      <c r="BF112" s="959"/>
      <c r="BG112" s="959"/>
      <c r="BH112" s="959"/>
      <c r="BI112" s="959"/>
      <c r="BJ112" s="959"/>
      <c r="BK112" s="959"/>
      <c r="BL112" s="959"/>
      <c r="BM112" s="959"/>
      <c r="BN112" s="959"/>
      <c r="BO112" s="959"/>
      <c r="BP112" s="960"/>
      <c r="BQ112" s="961">
        <v>4396852</v>
      </c>
      <c r="BR112" s="962"/>
      <c r="BS112" s="962"/>
      <c r="BT112" s="962"/>
      <c r="BU112" s="962"/>
      <c r="BV112" s="962">
        <v>3677993</v>
      </c>
      <c r="BW112" s="962"/>
      <c r="BX112" s="962"/>
      <c r="BY112" s="962"/>
      <c r="BZ112" s="962"/>
      <c r="CA112" s="962">
        <v>2924591</v>
      </c>
      <c r="CB112" s="962"/>
      <c r="CC112" s="962"/>
      <c r="CD112" s="962"/>
      <c r="CE112" s="962"/>
      <c r="CF112" s="956">
        <v>21.1</v>
      </c>
      <c r="CG112" s="957"/>
      <c r="CH112" s="957"/>
      <c r="CI112" s="957"/>
      <c r="CJ112" s="957"/>
      <c r="CK112" s="984"/>
      <c r="CL112" s="985"/>
      <c r="CM112" s="958" t="s">
        <v>444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128</v>
      </c>
      <c r="DH112" s="962"/>
      <c r="DI112" s="962"/>
      <c r="DJ112" s="962"/>
      <c r="DK112" s="962"/>
      <c r="DL112" s="962" t="s">
        <v>128</v>
      </c>
      <c r="DM112" s="962"/>
      <c r="DN112" s="962"/>
      <c r="DO112" s="962"/>
      <c r="DP112" s="962"/>
      <c r="DQ112" s="962" t="s">
        <v>128</v>
      </c>
      <c r="DR112" s="962"/>
      <c r="DS112" s="962"/>
      <c r="DT112" s="962"/>
      <c r="DU112" s="962"/>
      <c r="DV112" s="963" t="s">
        <v>128</v>
      </c>
      <c r="DW112" s="963"/>
      <c r="DX112" s="963"/>
      <c r="DY112" s="963"/>
      <c r="DZ112" s="964"/>
    </row>
    <row r="113" spans="1:130" s="230" customFormat="1" ht="26.25" customHeight="1" x14ac:dyDescent="0.15">
      <c r="A113" s="990"/>
      <c r="B113" s="991"/>
      <c r="C113" s="959" t="s">
        <v>445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391054</v>
      </c>
      <c r="AB113" s="974"/>
      <c r="AC113" s="974"/>
      <c r="AD113" s="974"/>
      <c r="AE113" s="975"/>
      <c r="AF113" s="976">
        <v>324177</v>
      </c>
      <c r="AG113" s="974"/>
      <c r="AH113" s="974"/>
      <c r="AI113" s="974"/>
      <c r="AJ113" s="975"/>
      <c r="AK113" s="976">
        <v>329819</v>
      </c>
      <c r="AL113" s="974"/>
      <c r="AM113" s="974"/>
      <c r="AN113" s="974"/>
      <c r="AO113" s="975"/>
      <c r="AP113" s="977">
        <v>2.4</v>
      </c>
      <c r="AQ113" s="978"/>
      <c r="AR113" s="978"/>
      <c r="AS113" s="978"/>
      <c r="AT113" s="979"/>
      <c r="AU113" s="944"/>
      <c r="AV113" s="945"/>
      <c r="AW113" s="945"/>
      <c r="AX113" s="945"/>
      <c r="AY113" s="945"/>
      <c r="AZ113" s="958" t="s">
        <v>446</v>
      </c>
      <c r="BA113" s="959"/>
      <c r="BB113" s="959"/>
      <c r="BC113" s="959"/>
      <c r="BD113" s="959"/>
      <c r="BE113" s="959"/>
      <c r="BF113" s="959"/>
      <c r="BG113" s="959"/>
      <c r="BH113" s="959"/>
      <c r="BI113" s="959"/>
      <c r="BJ113" s="959"/>
      <c r="BK113" s="959"/>
      <c r="BL113" s="959"/>
      <c r="BM113" s="959"/>
      <c r="BN113" s="959"/>
      <c r="BO113" s="959"/>
      <c r="BP113" s="960"/>
      <c r="BQ113" s="961">
        <v>1183366</v>
      </c>
      <c r="BR113" s="962"/>
      <c r="BS113" s="962"/>
      <c r="BT113" s="962"/>
      <c r="BU113" s="962"/>
      <c r="BV113" s="962">
        <v>1096540</v>
      </c>
      <c r="BW113" s="962"/>
      <c r="BX113" s="962"/>
      <c r="BY113" s="962"/>
      <c r="BZ113" s="962"/>
      <c r="CA113" s="962">
        <v>1016156</v>
      </c>
      <c r="CB113" s="962"/>
      <c r="CC113" s="962"/>
      <c r="CD113" s="962"/>
      <c r="CE113" s="962"/>
      <c r="CF113" s="956">
        <v>7.3</v>
      </c>
      <c r="CG113" s="957"/>
      <c r="CH113" s="957"/>
      <c r="CI113" s="957"/>
      <c r="CJ113" s="957"/>
      <c r="CK113" s="984"/>
      <c r="CL113" s="985"/>
      <c r="CM113" s="958" t="s">
        <v>447</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128</v>
      </c>
      <c r="DH113" s="995"/>
      <c r="DI113" s="995"/>
      <c r="DJ113" s="995"/>
      <c r="DK113" s="996"/>
      <c r="DL113" s="997" t="s">
        <v>128</v>
      </c>
      <c r="DM113" s="995"/>
      <c r="DN113" s="995"/>
      <c r="DO113" s="995"/>
      <c r="DP113" s="996"/>
      <c r="DQ113" s="997" t="s">
        <v>128</v>
      </c>
      <c r="DR113" s="995"/>
      <c r="DS113" s="995"/>
      <c r="DT113" s="995"/>
      <c r="DU113" s="996"/>
      <c r="DV113" s="998" t="s">
        <v>128</v>
      </c>
      <c r="DW113" s="999"/>
      <c r="DX113" s="999"/>
      <c r="DY113" s="999"/>
      <c r="DZ113" s="1000"/>
    </row>
    <row r="114" spans="1:130" s="230" customFormat="1" ht="26.25" customHeight="1" x14ac:dyDescent="0.15">
      <c r="A114" s="990"/>
      <c r="B114" s="991"/>
      <c r="C114" s="959" t="s">
        <v>448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114087</v>
      </c>
      <c r="AB114" s="995"/>
      <c r="AC114" s="995"/>
      <c r="AD114" s="995"/>
      <c r="AE114" s="996"/>
      <c r="AF114" s="997">
        <v>136578</v>
      </c>
      <c r="AG114" s="995"/>
      <c r="AH114" s="995"/>
      <c r="AI114" s="995"/>
      <c r="AJ114" s="996"/>
      <c r="AK114" s="997">
        <v>137315</v>
      </c>
      <c r="AL114" s="995"/>
      <c r="AM114" s="995"/>
      <c r="AN114" s="995"/>
      <c r="AO114" s="996"/>
      <c r="AP114" s="998">
        <v>1</v>
      </c>
      <c r="AQ114" s="999"/>
      <c r="AR114" s="999"/>
      <c r="AS114" s="999"/>
      <c r="AT114" s="1000"/>
      <c r="AU114" s="944"/>
      <c r="AV114" s="945"/>
      <c r="AW114" s="945"/>
      <c r="AX114" s="945"/>
      <c r="AY114" s="945"/>
      <c r="AZ114" s="958" t="s">
        <v>449</v>
      </c>
      <c r="BA114" s="959"/>
      <c r="BB114" s="959"/>
      <c r="BC114" s="959"/>
      <c r="BD114" s="959"/>
      <c r="BE114" s="959"/>
      <c r="BF114" s="959"/>
      <c r="BG114" s="959"/>
      <c r="BH114" s="959"/>
      <c r="BI114" s="959"/>
      <c r="BJ114" s="959"/>
      <c r="BK114" s="959"/>
      <c r="BL114" s="959"/>
      <c r="BM114" s="959"/>
      <c r="BN114" s="959"/>
      <c r="BO114" s="959"/>
      <c r="BP114" s="960"/>
      <c r="BQ114" s="961">
        <v>1790249</v>
      </c>
      <c r="BR114" s="962"/>
      <c r="BS114" s="962"/>
      <c r="BT114" s="962"/>
      <c r="BU114" s="962"/>
      <c r="BV114" s="962">
        <v>1735085</v>
      </c>
      <c r="BW114" s="962"/>
      <c r="BX114" s="962"/>
      <c r="BY114" s="962"/>
      <c r="BZ114" s="962"/>
      <c r="CA114" s="962">
        <v>1787832</v>
      </c>
      <c r="CB114" s="962"/>
      <c r="CC114" s="962"/>
      <c r="CD114" s="962"/>
      <c r="CE114" s="962"/>
      <c r="CF114" s="956">
        <v>12.9</v>
      </c>
      <c r="CG114" s="957"/>
      <c r="CH114" s="957"/>
      <c r="CI114" s="957"/>
      <c r="CJ114" s="957"/>
      <c r="CK114" s="984"/>
      <c r="CL114" s="985"/>
      <c r="CM114" s="958" t="s">
        <v>450</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128</v>
      </c>
      <c r="DH114" s="995"/>
      <c r="DI114" s="995"/>
      <c r="DJ114" s="995"/>
      <c r="DK114" s="996"/>
      <c r="DL114" s="997" t="s">
        <v>128</v>
      </c>
      <c r="DM114" s="995"/>
      <c r="DN114" s="995"/>
      <c r="DO114" s="995"/>
      <c r="DP114" s="996"/>
      <c r="DQ114" s="997" t="s">
        <v>128</v>
      </c>
      <c r="DR114" s="995"/>
      <c r="DS114" s="995"/>
      <c r="DT114" s="995"/>
      <c r="DU114" s="996"/>
      <c r="DV114" s="998" t="s">
        <v>128</v>
      </c>
      <c r="DW114" s="999"/>
      <c r="DX114" s="999"/>
      <c r="DY114" s="999"/>
      <c r="DZ114" s="1000"/>
    </row>
    <row r="115" spans="1:130" s="230" customFormat="1" ht="26.25" customHeight="1" x14ac:dyDescent="0.15">
      <c r="A115" s="990"/>
      <c r="B115" s="991"/>
      <c r="C115" s="959" t="s">
        <v>451</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271294</v>
      </c>
      <c r="AB115" s="974"/>
      <c r="AC115" s="974"/>
      <c r="AD115" s="974"/>
      <c r="AE115" s="975"/>
      <c r="AF115" s="976">
        <v>268609</v>
      </c>
      <c r="AG115" s="974"/>
      <c r="AH115" s="974"/>
      <c r="AI115" s="974"/>
      <c r="AJ115" s="975"/>
      <c r="AK115" s="976">
        <v>266899</v>
      </c>
      <c r="AL115" s="974"/>
      <c r="AM115" s="974"/>
      <c r="AN115" s="974"/>
      <c r="AO115" s="975"/>
      <c r="AP115" s="977">
        <v>1.9</v>
      </c>
      <c r="AQ115" s="978"/>
      <c r="AR115" s="978"/>
      <c r="AS115" s="978"/>
      <c r="AT115" s="979"/>
      <c r="AU115" s="944"/>
      <c r="AV115" s="945"/>
      <c r="AW115" s="945"/>
      <c r="AX115" s="945"/>
      <c r="AY115" s="945"/>
      <c r="AZ115" s="958" t="s">
        <v>452</v>
      </c>
      <c r="BA115" s="959"/>
      <c r="BB115" s="959"/>
      <c r="BC115" s="959"/>
      <c r="BD115" s="959"/>
      <c r="BE115" s="959"/>
      <c r="BF115" s="959"/>
      <c r="BG115" s="959"/>
      <c r="BH115" s="959"/>
      <c r="BI115" s="959"/>
      <c r="BJ115" s="959"/>
      <c r="BK115" s="959"/>
      <c r="BL115" s="959"/>
      <c r="BM115" s="959"/>
      <c r="BN115" s="959"/>
      <c r="BO115" s="959"/>
      <c r="BP115" s="960"/>
      <c r="BQ115" s="961">
        <v>2742</v>
      </c>
      <c r="BR115" s="962"/>
      <c r="BS115" s="962"/>
      <c r="BT115" s="962"/>
      <c r="BU115" s="962"/>
      <c r="BV115" s="962" t="s">
        <v>128</v>
      </c>
      <c r="BW115" s="962"/>
      <c r="BX115" s="962"/>
      <c r="BY115" s="962"/>
      <c r="BZ115" s="962"/>
      <c r="CA115" s="962" t="s">
        <v>128</v>
      </c>
      <c r="CB115" s="962"/>
      <c r="CC115" s="962"/>
      <c r="CD115" s="962"/>
      <c r="CE115" s="962"/>
      <c r="CF115" s="956" t="s">
        <v>128</v>
      </c>
      <c r="CG115" s="957"/>
      <c r="CH115" s="957"/>
      <c r="CI115" s="957"/>
      <c r="CJ115" s="957"/>
      <c r="CK115" s="984"/>
      <c r="CL115" s="985"/>
      <c r="CM115" s="958" t="s">
        <v>453</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128</v>
      </c>
      <c r="DH115" s="995"/>
      <c r="DI115" s="995"/>
      <c r="DJ115" s="995"/>
      <c r="DK115" s="996"/>
      <c r="DL115" s="997" t="s">
        <v>128</v>
      </c>
      <c r="DM115" s="995"/>
      <c r="DN115" s="995"/>
      <c r="DO115" s="995"/>
      <c r="DP115" s="996"/>
      <c r="DQ115" s="997" t="s">
        <v>128</v>
      </c>
      <c r="DR115" s="995"/>
      <c r="DS115" s="995"/>
      <c r="DT115" s="995"/>
      <c r="DU115" s="996"/>
      <c r="DV115" s="998" t="s">
        <v>128</v>
      </c>
      <c r="DW115" s="999"/>
      <c r="DX115" s="999"/>
      <c r="DY115" s="999"/>
      <c r="DZ115" s="1000"/>
    </row>
    <row r="116" spans="1:130" s="230" customFormat="1" ht="26.25" customHeight="1" x14ac:dyDescent="0.15">
      <c r="A116" s="992"/>
      <c r="B116" s="993"/>
      <c r="C116" s="1001" t="s">
        <v>454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128</v>
      </c>
      <c r="AB116" s="995"/>
      <c r="AC116" s="995"/>
      <c r="AD116" s="995"/>
      <c r="AE116" s="996"/>
      <c r="AF116" s="997" t="s">
        <v>128</v>
      </c>
      <c r="AG116" s="995"/>
      <c r="AH116" s="995"/>
      <c r="AI116" s="995"/>
      <c r="AJ116" s="996"/>
      <c r="AK116" s="997" t="s">
        <v>128</v>
      </c>
      <c r="AL116" s="995"/>
      <c r="AM116" s="995"/>
      <c r="AN116" s="995"/>
      <c r="AO116" s="996"/>
      <c r="AP116" s="998" t="s">
        <v>128</v>
      </c>
      <c r="AQ116" s="999"/>
      <c r="AR116" s="999"/>
      <c r="AS116" s="999"/>
      <c r="AT116" s="1000"/>
      <c r="AU116" s="944"/>
      <c r="AV116" s="945"/>
      <c r="AW116" s="945"/>
      <c r="AX116" s="945"/>
      <c r="AY116" s="945"/>
      <c r="AZ116" s="1003" t="s">
        <v>455</v>
      </c>
      <c r="BA116" s="1004"/>
      <c r="BB116" s="1004"/>
      <c r="BC116" s="1004"/>
      <c r="BD116" s="1004"/>
      <c r="BE116" s="1004"/>
      <c r="BF116" s="1004"/>
      <c r="BG116" s="1004"/>
      <c r="BH116" s="1004"/>
      <c r="BI116" s="1004"/>
      <c r="BJ116" s="1004"/>
      <c r="BK116" s="1004"/>
      <c r="BL116" s="1004"/>
      <c r="BM116" s="1004"/>
      <c r="BN116" s="1004"/>
      <c r="BO116" s="1004"/>
      <c r="BP116" s="1005"/>
      <c r="BQ116" s="961" t="s">
        <v>128</v>
      </c>
      <c r="BR116" s="962"/>
      <c r="BS116" s="962"/>
      <c r="BT116" s="962"/>
      <c r="BU116" s="962"/>
      <c r="BV116" s="962" t="s">
        <v>128</v>
      </c>
      <c r="BW116" s="962"/>
      <c r="BX116" s="962"/>
      <c r="BY116" s="962"/>
      <c r="BZ116" s="962"/>
      <c r="CA116" s="962" t="s">
        <v>128</v>
      </c>
      <c r="CB116" s="962"/>
      <c r="CC116" s="962"/>
      <c r="CD116" s="962"/>
      <c r="CE116" s="962"/>
      <c r="CF116" s="956" t="s">
        <v>128</v>
      </c>
      <c r="CG116" s="957"/>
      <c r="CH116" s="957"/>
      <c r="CI116" s="957"/>
      <c r="CJ116" s="957"/>
      <c r="CK116" s="984"/>
      <c r="CL116" s="985"/>
      <c r="CM116" s="958" t="s">
        <v>456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128</v>
      </c>
      <c r="DH116" s="995"/>
      <c r="DI116" s="995"/>
      <c r="DJ116" s="995"/>
      <c r="DK116" s="996"/>
      <c r="DL116" s="997" t="s">
        <v>128</v>
      </c>
      <c r="DM116" s="995"/>
      <c r="DN116" s="995"/>
      <c r="DO116" s="995"/>
      <c r="DP116" s="996"/>
      <c r="DQ116" s="997" t="s">
        <v>128</v>
      </c>
      <c r="DR116" s="995"/>
      <c r="DS116" s="995"/>
      <c r="DT116" s="995"/>
      <c r="DU116" s="996"/>
      <c r="DV116" s="998" t="s">
        <v>128</v>
      </c>
      <c r="DW116" s="999"/>
      <c r="DX116" s="999"/>
      <c r="DY116" s="999"/>
      <c r="DZ116" s="1000"/>
    </row>
    <row r="117" spans="1:130" s="230" customFormat="1" ht="26.25" customHeight="1" x14ac:dyDescent="0.15">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457</v>
      </c>
      <c r="Z117" s="930"/>
      <c r="AA117" s="1014">
        <v>3338135</v>
      </c>
      <c r="AB117" s="1015"/>
      <c r="AC117" s="1015"/>
      <c r="AD117" s="1015"/>
      <c r="AE117" s="1016"/>
      <c r="AF117" s="1017">
        <v>3202711</v>
      </c>
      <c r="AG117" s="1015"/>
      <c r="AH117" s="1015"/>
      <c r="AI117" s="1015"/>
      <c r="AJ117" s="1016"/>
      <c r="AK117" s="1017">
        <v>3099313</v>
      </c>
      <c r="AL117" s="1015"/>
      <c r="AM117" s="1015"/>
      <c r="AN117" s="1015"/>
      <c r="AO117" s="1016"/>
      <c r="AP117" s="1018"/>
      <c r="AQ117" s="1019"/>
      <c r="AR117" s="1019"/>
      <c r="AS117" s="1019"/>
      <c r="AT117" s="1020"/>
      <c r="AU117" s="944"/>
      <c r="AV117" s="945"/>
      <c r="AW117" s="945"/>
      <c r="AX117" s="945"/>
      <c r="AY117" s="945"/>
      <c r="AZ117" s="1010" t="s">
        <v>458</v>
      </c>
      <c r="BA117" s="1011"/>
      <c r="BB117" s="1011"/>
      <c r="BC117" s="1011"/>
      <c r="BD117" s="1011"/>
      <c r="BE117" s="1011"/>
      <c r="BF117" s="1011"/>
      <c r="BG117" s="1011"/>
      <c r="BH117" s="1011"/>
      <c r="BI117" s="1011"/>
      <c r="BJ117" s="1011"/>
      <c r="BK117" s="1011"/>
      <c r="BL117" s="1011"/>
      <c r="BM117" s="1011"/>
      <c r="BN117" s="1011"/>
      <c r="BO117" s="1011"/>
      <c r="BP117" s="1012"/>
      <c r="BQ117" s="961" t="s">
        <v>128</v>
      </c>
      <c r="BR117" s="962"/>
      <c r="BS117" s="962"/>
      <c r="BT117" s="962"/>
      <c r="BU117" s="962"/>
      <c r="BV117" s="962" t="s">
        <v>128</v>
      </c>
      <c r="BW117" s="962"/>
      <c r="BX117" s="962"/>
      <c r="BY117" s="962"/>
      <c r="BZ117" s="962"/>
      <c r="CA117" s="962" t="s">
        <v>128</v>
      </c>
      <c r="CB117" s="962"/>
      <c r="CC117" s="962"/>
      <c r="CD117" s="962"/>
      <c r="CE117" s="962"/>
      <c r="CF117" s="956" t="s">
        <v>128</v>
      </c>
      <c r="CG117" s="957"/>
      <c r="CH117" s="957"/>
      <c r="CI117" s="957"/>
      <c r="CJ117" s="957"/>
      <c r="CK117" s="984"/>
      <c r="CL117" s="985"/>
      <c r="CM117" s="958" t="s">
        <v>459</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128</v>
      </c>
      <c r="DH117" s="995"/>
      <c r="DI117" s="995"/>
      <c r="DJ117" s="995"/>
      <c r="DK117" s="996"/>
      <c r="DL117" s="997" t="s">
        <v>128</v>
      </c>
      <c r="DM117" s="995"/>
      <c r="DN117" s="995"/>
      <c r="DO117" s="995"/>
      <c r="DP117" s="996"/>
      <c r="DQ117" s="997" t="s">
        <v>128</v>
      </c>
      <c r="DR117" s="995"/>
      <c r="DS117" s="995"/>
      <c r="DT117" s="995"/>
      <c r="DU117" s="996"/>
      <c r="DV117" s="998" t="s">
        <v>128</v>
      </c>
      <c r="DW117" s="999"/>
      <c r="DX117" s="999"/>
      <c r="DY117" s="999"/>
      <c r="DZ117" s="1000"/>
    </row>
    <row r="118" spans="1:130" s="230" customFormat="1" ht="26.25" customHeight="1" x14ac:dyDescent="0.15">
      <c r="A118" s="948" t="s">
        <v>433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430</v>
      </c>
      <c r="AB118" s="929"/>
      <c r="AC118" s="929"/>
      <c r="AD118" s="929"/>
      <c r="AE118" s="930"/>
      <c r="AF118" s="928" t="s">
        <v>431</v>
      </c>
      <c r="AG118" s="929"/>
      <c r="AH118" s="929"/>
      <c r="AI118" s="929"/>
      <c r="AJ118" s="930"/>
      <c r="AK118" s="928" t="s">
        <v>311</v>
      </c>
      <c r="AL118" s="929"/>
      <c r="AM118" s="929"/>
      <c r="AN118" s="929"/>
      <c r="AO118" s="930"/>
      <c r="AP118" s="1006" t="s">
        <v>432</v>
      </c>
      <c r="AQ118" s="1007"/>
      <c r="AR118" s="1007"/>
      <c r="AS118" s="1007"/>
      <c r="AT118" s="1008"/>
      <c r="AU118" s="944"/>
      <c r="AV118" s="945"/>
      <c r="AW118" s="945"/>
      <c r="AX118" s="945"/>
      <c r="AY118" s="945"/>
      <c r="AZ118" s="1009" t="s">
        <v>460</v>
      </c>
      <c r="BA118" s="1001"/>
      <c r="BB118" s="1001"/>
      <c r="BC118" s="1001"/>
      <c r="BD118" s="1001"/>
      <c r="BE118" s="1001"/>
      <c r="BF118" s="1001"/>
      <c r="BG118" s="1001"/>
      <c r="BH118" s="1001"/>
      <c r="BI118" s="1001"/>
      <c r="BJ118" s="1001"/>
      <c r="BK118" s="1001"/>
      <c r="BL118" s="1001"/>
      <c r="BM118" s="1001"/>
      <c r="BN118" s="1001"/>
      <c r="BO118" s="1001"/>
      <c r="BP118" s="1002"/>
      <c r="BQ118" s="1035" t="s">
        <v>128</v>
      </c>
      <c r="BR118" s="1036"/>
      <c r="BS118" s="1036"/>
      <c r="BT118" s="1036"/>
      <c r="BU118" s="1036"/>
      <c r="BV118" s="1036" t="s">
        <v>128</v>
      </c>
      <c r="BW118" s="1036"/>
      <c r="BX118" s="1036"/>
      <c r="BY118" s="1036"/>
      <c r="BZ118" s="1036"/>
      <c r="CA118" s="1036" t="s">
        <v>128</v>
      </c>
      <c r="CB118" s="1036"/>
      <c r="CC118" s="1036"/>
      <c r="CD118" s="1036"/>
      <c r="CE118" s="1036"/>
      <c r="CF118" s="956" t="s">
        <v>128</v>
      </c>
      <c r="CG118" s="957"/>
      <c r="CH118" s="957"/>
      <c r="CI118" s="957"/>
      <c r="CJ118" s="957"/>
      <c r="CK118" s="984"/>
      <c r="CL118" s="985"/>
      <c r="CM118" s="958" t="s">
        <v>461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128</v>
      </c>
      <c r="DH118" s="995"/>
      <c r="DI118" s="995"/>
      <c r="DJ118" s="995"/>
      <c r="DK118" s="996"/>
      <c r="DL118" s="997" t="s">
        <v>128</v>
      </c>
      <c r="DM118" s="995"/>
      <c r="DN118" s="995"/>
      <c r="DO118" s="995"/>
      <c r="DP118" s="996"/>
      <c r="DQ118" s="997" t="s">
        <v>128</v>
      </c>
      <c r="DR118" s="995"/>
      <c r="DS118" s="995"/>
      <c r="DT118" s="995"/>
      <c r="DU118" s="996"/>
      <c r="DV118" s="998" t="s">
        <v>128</v>
      </c>
      <c r="DW118" s="999"/>
      <c r="DX118" s="999"/>
      <c r="DY118" s="999"/>
      <c r="DZ118" s="1000"/>
    </row>
    <row r="119" spans="1:130" s="230" customFormat="1" ht="26.25" customHeight="1" x14ac:dyDescent="0.15">
      <c r="A119" s="1092" t="s">
        <v>436</v>
      </c>
      <c r="B119" s="983"/>
      <c r="C119" s="965" t="s">
        <v>437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128</v>
      </c>
      <c r="AB119" s="936"/>
      <c r="AC119" s="936"/>
      <c r="AD119" s="936"/>
      <c r="AE119" s="937"/>
      <c r="AF119" s="938" t="s">
        <v>128</v>
      </c>
      <c r="AG119" s="936"/>
      <c r="AH119" s="936"/>
      <c r="AI119" s="936"/>
      <c r="AJ119" s="937"/>
      <c r="AK119" s="938" t="s">
        <v>128</v>
      </c>
      <c r="AL119" s="936"/>
      <c r="AM119" s="936"/>
      <c r="AN119" s="936"/>
      <c r="AO119" s="937"/>
      <c r="AP119" s="939" t="s">
        <v>128</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3" t="s">
        <v>462</v>
      </c>
      <c r="BP119" s="1041"/>
      <c r="BQ119" s="1035">
        <v>31163427</v>
      </c>
      <c r="BR119" s="1036"/>
      <c r="BS119" s="1036"/>
      <c r="BT119" s="1036"/>
      <c r="BU119" s="1036"/>
      <c r="BV119" s="1036">
        <v>30283018</v>
      </c>
      <c r="BW119" s="1036"/>
      <c r="BX119" s="1036"/>
      <c r="BY119" s="1036"/>
      <c r="BZ119" s="1036"/>
      <c r="CA119" s="1036">
        <v>28603957</v>
      </c>
      <c r="CB119" s="1036"/>
      <c r="CC119" s="1036"/>
      <c r="CD119" s="1036"/>
      <c r="CE119" s="1036"/>
      <c r="CF119" s="1037"/>
      <c r="CG119" s="1038"/>
      <c r="CH119" s="1038"/>
      <c r="CI119" s="1038"/>
      <c r="CJ119" s="1039"/>
      <c r="CK119" s="986"/>
      <c r="CL119" s="987"/>
      <c r="CM119" s="1009" t="s">
        <v>463</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16969</v>
      </c>
      <c r="DH119" s="1022"/>
      <c r="DI119" s="1022"/>
      <c r="DJ119" s="1022"/>
      <c r="DK119" s="1023"/>
      <c r="DL119" s="1021">
        <v>9909</v>
      </c>
      <c r="DM119" s="1022"/>
      <c r="DN119" s="1022"/>
      <c r="DO119" s="1022"/>
      <c r="DP119" s="1023"/>
      <c r="DQ119" s="1021">
        <v>4803</v>
      </c>
      <c r="DR119" s="1022"/>
      <c r="DS119" s="1022"/>
      <c r="DT119" s="1022"/>
      <c r="DU119" s="1023"/>
      <c r="DV119" s="1024">
        <v>0</v>
      </c>
      <c r="DW119" s="1025"/>
      <c r="DX119" s="1025"/>
      <c r="DY119" s="1025"/>
      <c r="DZ119" s="1026"/>
    </row>
    <row r="120" spans="1:130" s="230" customFormat="1" ht="26.25" customHeight="1" x14ac:dyDescent="0.15">
      <c r="A120" s="1093"/>
      <c r="B120" s="985"/>
      <c r="C120" s="958" t="s">
        <v>440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v>243082</v>
      </c>
      <c r="AB120" s="995"/>
      <c r="AC120" s="995"/>
      <c r="AD120" s="995"/>
      <c r="AE120" s="996"/>
      <c r="AF120" s="997">
        <v>241543</v>
      </c>
      <c r="AG120" s="995"/>
      <c r="AH120" s="995"/>
      <c r="AI120" s="995"/>
      <c r="AJ120" s="996"/>
      <c r="AK120" s="997">
        <v>241656</v>
      </c>
      <c r="AL120" s="995"/>
      <c r="AM120" s="995"/>
      <c r="AN120" s="995"/>
      <c r="AO120" s="996"/>
      <c r="AP120" s="998">
        <v>1.7</v>
      </c>
      <c r="AQ120" s="999"/>
      <c r="AR120" s="999"/>
      <c r="AS120" s="999"/>
      <c r="AT120" s="1000"/>
      <c r="AU120" s="1027" t="s">
        <v>464</v>
      </c>
      <c r="AV120" s="1028"/>
      <c r="AW120" s="1028"/>
      <c r="AX120" s="1028"/>
      <c r="AY120" s="1029"/>
      <c r="AZ120" s="965" t="s">
        <v>465</v>
      </c>
      <c r="BA120" s="933"/>
      <c r="BB120" s="933"/>
      <c r="BC120" s="933"/>
      <c r="BD120" s="933"/>
      <c r="BE120" s="933"/>
      <c r="BF120" s="933"/>
      <c r="BG120" s="933"/>
      <c r="BH120" s="933"/>
      <c r="BI120" s="933"/>
      <c r="BJ120" s="933"/>
      <c r="BK120" s="933"/>
      <c r="BL120" s="933"/>
      <c r="BM120" s="933"/>
      <c r="BN120" s="933"/>
      <c r="BO120" s="933"/>
      <c r="BP120" s="934"/>
      <c r="BQ120" s="966">
        <v>6552951</v>
      </c>
      <c r="BR120" s="967"/>
      <c r="BS120" s="967"/>
      <c r="BT120" s="967"/>
      <c r="BU120" s="967"/>
      <c r="BV120" s="967">
        <v>7312251</v>
      </c>
      <c r="BW120" s="967"/>
      <c r="BX120" s="967"/>
      <c r="BY120" s="967"/>
      <c r="BZ120" s="967"/>
      <c r="CA120" s="967">
        <v>8277940</v>
      </c>
      <c r="CB120" s="967"/>
      <c r="CC120" s="967"/>
      <c r="CD120" s="967"/>
      <c r="CE120" s="967"/>
      <c r="CF120" s="980">
        <v>59.6</v>
      </c>
      <c r="CG120" s="981"/>
      <c r="CH120" s="981"/>
      <c r="CI120" s="981"/>
      <c r="CJ120" s="981"/>
      <c r="CK120" s="1042" t="s">
        <v>466</v>
      </c>
      <c r="CL120" s="1043"/>
      <c r="CM120" s="1043"/>
      <c r="CN120" s="1043"/>
      <c r="CO120" s="1044"/>
      <c r="CP120" s="1050" t="s">
        <v>467</v>
      </c>
      <c r="CQ120" s="1051"/>
      <c r="CR120" s="1051"/>
      <c r="CS120" s="1051"/>
      <c r="CT120" s="1051"/>
      <c r="CU120" s="1051"/>
      <c r="CV120" s="1051"/>
      <c r="CW120" s="1051"/>
      <c r="CX120" s="1051"/>
      <c r="CY120" s="1051"/>
      <c r="CZ120" s="1051"/>
      <c r="DA120" s="1051"/>
      <c r="DB120" s="1051"/>
      <c r="DC120" s="1051"/>
      <c r="DD120" s="1051"/>
      <c r="DE120" s="1051"/>
      <c r="DF120" s="1052"/>
      <c r="DG120" s="966">
        <v>4396852</v>
      </c>
      <c r="DH120" s="967"/>
      <c r="DI120" s="967"/>
      <c r="DJ120" s="967"/>
      <c r="DK120" s="967"/>
      <c r="DL120" s="967">
        <v>3677993</v>
      </c>
      <c r="DM120" s="967"/>
      <c r="DN120" s="967"/>
      <c r="DO120" s="967"/>
      <c r="DP120" s="967"/>
      <c r="DQ120" s="967">
        <v>2924591</v>
      </c>
      <c r="DR120" s="967"/>
      <c r="DS120" s="967"/>
      <c r="DT120" s="967"/>
      <c r="DU120" s="967"/>
      <c r="DV120" s="968">
        <v>21.1</v>
      </c>
      <c r="DW120" s="968"/>
      <c r="DX120" s="968"/>
      <c r="DY120" s="968"/>
      <c r="DZ120" s="969"/>
    </row>
    <row r="121" spans="1:130" s="230" customFormat="1" ht="26.25" customHeight="1" x14ac:dyDescent="0.15">
      <c r="A121" s="1093"/>
      <c r="B121" s="985"/>
      <c r="C121" s="1010" t="s">
        <v>468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128</v>
      </c>
      <c r="AB121" s="995"/>
      <c r="AC121" s="995"/>
      <c r="AD121" s="995"/>
      <c r="AE121" s="996"/>
      <c r="AF121" s="997" t="s">
        <v>128</v>
      </c>
      <c r="AG121" s="995"/>
      <c r="AH121" s="995"/>
      <c r="AI121" s="995"/>
      <c r="AJ121" s="996"/>
      <c r="AK121" s="997" t="s">
        <v>128</v>
      </c>
      <c r="AL121" s="995"/>
      <c r="AM121" s="995"/>
      <c r="AN121" s="995"/>
      <c r="AO121" s="996"/>
      <c r="AP121" s="998" t="s">
        <v>128</v>
      </c>
      <c r="AQ121" s="999"/>
      <c r="AR121" s="999"/>
      <c r="AS121" s="999"/>
      <c r="AT121" s="1000"/>
      <c r="AU121" s="1030"/>
      <c r="AV121" s="1031"/>
      <c r="AW121" s="1031"/>
      <c r="AX121" s="1031"/>
      <c r="AY121" s="1032"/>
      <c r="AZ121" s="958" t="s">
        <v>469</v>
      </c>
      <c r="BA121" s="959"/>
      <c r="BB121" s="959"/>
      <c r="BC121" s="959"/>
      <c r="BD121" s="959"/>
      <c r="BE121" s="959"/>
      <c r="BF121" s="959"/>
      <c r="BG121" s="959"/>
      <c r="BH121" s="959"/>
      <c r="BI121" s="959"/>
      <c r="BJ121" s="959"/>
      <c r="BK121" s="959"/>
      <c r="BL121" s="959"/>
      <c r="BM121" s="959"/>
      <c r="BN121" s="959"/>
      <c r="BO121" s="959"/>
      <c r="BP121" s="960"/>
      <c r="BQ121" s="961">
        <v>4665648</v>
      </c>
      <c r="BR121" s="962"/>
      <c r="BS121" s="962"/>
      <c r="BT121" s="962"/>
      <c r="BU121" s="962"/>
      <c r="BV121" s="962">
        <v>3930077</v>
      </c>
      <c r="BW121" s="962"/>
      <c r="BX121" s="962"/>
      <c r="BY121" s="962"/>
      <c r="BZ121" s="962"/>
      <c r="CA121" s="962">
        <v>3237018</v>
      </c>
      <c r="CB121" s="962"/>
      <c r="CC121" s="962"/>
      <c r="CD121" s="962"/>
      <c r="CE121" s="962"/>
      <c r="CF121" s="956">
        <v>23.3</v>
      </c>
      <c r="CG121" s="957"/>
      <c r="CH121" s="957"/>
      <c r="CI121" s="957"/>
      <c r="CJ121" s="957"/>
      <c r="CK121" s="1045"/>
      <c r="CL121" s="1046"/>
      <c r="CM121" s="1046"/>
      <c r="CN121" s="1046"/>
      <c r="CO121" s="1047"/>
      <c r="CP121" s="1055" t="s">
        <v>470</v>
      </c>
      <c r="CQ121" s="1056"/>
      <c r="CR121" s="1056"/>
      <c r="CS121" s="1056"/>
      <c r="CT121" s="1056"/>
      <c r="CU121" s="1056"/>
      <c r="CV121" s="1056"/>
      <c r="CW121" s="1056"/>
      <c r="CX121" s="1056"/>
      <c r="CY121" s="1056"/>
      <c r="CZ121" s="1056"/>
      <c r="DA121" s="1056"/>
      <c r="DB121" s="1056"/>
      <c r="DC121" s="1056"/>
      <c r="DD121" s="1056"/>
      <c r="DE121" s="1056"/>
      <c r="DF121" s="1057"/>
      <c r="DG121" s="961" t="s">
        <v>128</v>
      </c>
      <c r="DH121" s="962"/>
      <c r="DI121" s="962"/>
      <c r="DJ121" s="962"/>
      <c r="DK121" s="962"/>
      <c r="DL121" s="962" t="s">
        <v>128</v>
      </c>
      <c r="DM121" s="962"/>
      <c r="DN121" s="962"/>
      <c r="DO121" s="962"/>
      <c r="DP121" s="962"/>
      <c r="DQ121" s="962" t="s">
        <v>128</v>
      </c>
      <c r="DR121" s="962"/>
      <c r="DS121" s="962"/>
      <c r="DT121" s="962"/>
      <c r="DU121" s="962"/>
      <c r="DV121" s="963" t="s">
        <v>128</v>
      </c>
      <c r="DW121" s="963"/>
      <c r="DX121" s="963"/>
      <c r="DY121" s="963"/>
      <c r="DZ121" s="964"/>
    </row>
    <row r="122" spans="1:130" s="230" customFormat="1" ht="26.25" customHeight="1" x14ac:dyDescent="0.15">
      <c r="A122" s="1093"/>
      <c r="B122" s="985"/>
      <c r="C122" s="958" t="s">
        <v>450</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128</v>
      </c>
      <c r="AB122" s="995"/>
      <c r="AC122" s="995"/>
      <c r="AD122" s="995"/>
      <c r="AE122" s="996"/>
      <c r="AF122" s="997" t="s">
        <v>128</v>
      </c>
      <c r="AG122" s="995"/>
      <c r="AH122" s="995"/>
      <c r="AI122" s="995"/>
      <c r="AJ122" s="996"/>
      <c r="AK122" s="997" t="s">
        <v>128</v>
      </c>
      <c r="AL122" s="995"/>
      <c r="AM122" s="995"/>
      <c r="AN122" s="995"/>
      <c r="AO122" s="996"/>
      <c r="AP122" s="998" t="s">
        <v>128</v>
      </c>
      <c r="AQ122" s="999"/>
      <c r="AR122" s="999"/>
      <c r="AS122" s="999"/>
      <c r="AT122" s="1000"/>
      <c r="AU122" s="1030"/>
      <c r="AV122" s="1031"/>
      <c r="AW122" s="1031"/>
      <c r="AX122" s="1031"/>
      <c r="AY122" s="1032"/>
      <c r="AZ122" s="1009" t="s">
        <v>471</v>
      </c>
      <c r="BA122" s="1001"/>
      <c r="BB122" s="1001"/>
      <c r="BC122" s="1001"/>
      <c r="BD122" s="1001"/>
      <c r="BE122" s="1001"/>
      <c r="BF122" s="1001"/>
      <c r="BG122" s="1001"/>
      <c r="BH122" s="1001"/>
      <c r="BI122" s="1001"/>
      <c r="BJ122" s="1001"/>
      <c r="BK122" s="1001"/>
      <c r="BL122" s="1001"/>
      <c r="BM122" s="1001"/>
      <c r="BN122" s="1001"/>
      <c r="BO122" s="1001"/>
      <c r="BP122" s="1002"/>
      <c r="BQ122" s="1035">
        <v>22546565</v>
      </c>
      <c r="BR122" s="1036"/>
      <c r="BS122" s="1036"/>
      <c r="BT122" s="1036"/>
      <c r="BU122" s="1036"/>
      <c r="BV122" s="1036">
        <v>21992960</v>
      </c>
      <c r="BW122" s="1036"/>
      <c r="BX122" s="1036"/>
      <c r="BY122" s="1036"/>
      <c r="BZ122" s="1036"/>
      <c r="CA122" s="1036">
        <v>20783763</v>
      </c>
      <c r="CB122" s="1036"/>
      <c r="CC122" s="1036"/>
      <c r="CD122" s="1036"/>
      <c r="CE122" s="1036"/>
      <c r="CF122" s="1053">
        <v>149.69999999999999</v>
      </c>
      <c r="CG122" s="1054"/>
      <c r="CH122" s="1054"/>
      <c r="CI122" s="1054"/>
      <c r="CJ122" s="1054"/>
      <c r="CK122" s="1045"/>
      <c r="CL122" s="1046"/>
      <c r="CM122" s="1046"/>
      <c r="CN122" s="1046"/>
      <c r="CO122" s="1047"/>
      <c r="CP122" s="1055" t="s">
        <v>472</v>
      </c>
      <c r="CQ122" s="1056"/>
      <c r="CR122" s="1056"/>
      <c r="CS122" s="1056"/>
      <c r="CT122" s="1056"/>
      <c r="CU122" s="1056"/>
      <c r="CV122" s="1056"/>
      <c r="CW122" s="1056"/>
      <c r="CX122" s="1056"/>
      <c r="CY122" s="1056"/>
      <c r="CZ122" s="1056"/>
      <c r="DA122" s="1056"/>
      <c r="DB122" s="1056"/>
      <c r="DC122" s="1056"/>
      <c r="DD122" s="1056"/>
      <c r="DE122" s="1056"/>
      <c r="DF122" s="1057"/>
      <c r="DG122" s="961" t="s">
        <v>128</v>
      </c>
      <c r="DH122" s="962"/>
      <c r="DI122" s="962"/>
      <c r="DJ122" s="962"/>
      <c r="DK122" s="962"/>
      <c r="DL122" s="962" t="s">
        <v>128</v>
      </c>
      <c r="DM122" s="962"/>
      <c r="DN122" s="962"/>
      <c r="DO122" s="962"/>
      <c r="DP122" s="962"/>
      <c r="DQ122" s="962" t="s">
        <v>128</v>
      </c>
      <c r="DR122" s="962"/>
      <c r="DS122" s="962"/>
      <c r="DT122" s="962"/>
      <c r="DU122" s="962"/>
      <c r="DV122" s="963" t="s">
        <v>128</v>
      </c>
      <c r="DW122" s="963"/>
      <c r="DX122" s="963"/>
      <c r="DY122" s="963"/>
      <c r="DZ122" s="964"/>
    </row>
    <row r="123" spans="1:130" s="230" customFormat="1" ht="26.25" customHeight="1" x14ac:dyDescent="0.15">
      <c r="A123" s="1093"/>
      <c r="B123" s="985"/>
      <c r="C123" s="958" t="s">
        <v>456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128</v>
      </c>
      <c r="AB123" s="995"/>
      <c r="AC123" s="995"/>
      <c r="AD123" s="995"/>
      <c r="AE123" s="996"/>
      <c r="AF123" s="997" t="s">
        <v>128</v>
      </c>
      <c r="AG123" s="995"/>
      <c r="AH123" s="995"/>
      <c r="AI123" s="995"/>
      <c r="AJ123" s="996"/>
      <c r="AK123" s="997" t="s">
        <v>128</v>
      </c>
      <c r="AL123" s="995"/>
      <c r="AM123" s="995"/>
      <c r="AN123" s="995"/>
      <c r="AO123" s="996"/>
      <c r="AP123" s="998" t="s">
        <v>128</v>
      </c>
      <c r="AQ123" s="999"/>
      <c r="AR123" s="999"/>
      <c r="AS123" s="999"/>
      <c r="AT123" s="1000"/>
      <c r="AU123" s="1033"/>
      <c r="AV123" s="1034"/>
      <c r="AW123" s="1034"/>
      <c r="AX123" s="1034"/>
      <c r="AY123" s="1034"/>
      <c r="AZ123" s="251" t="s">
        <v>189</v>
      </c>
      <c r="BA123" s="251"/>
      <c r="BB123" s="251"/>
      <c r="BC123" s="251"/>
      <c r="BD123" s="251"/>
      <c r="BE123" s="251"/>
      <c r="BF123" s="251"/>
      <c r="BG123" s="251"/>
      <c r="BH123" s="251"/>
      <c r="BI123" s="251"/>
      <c r="BJ123" s="251"/>
      <c r="BK123" s="251"/>
      <c r="BL123" s="251"/>
      <c r="BM123" s="251"/>
      <c r="BN123" s="251"/>
      <c r="BO123" s="1013" t="s">
        <v>473</v>
      </c>
      <c r="BP123" s="1041"/>
      <c r="BQ123" s="1099">
        <v>33765164</v>
      </c>
      <c r="BR123" s="1100"/>
      <c r="BS123" s="1100"/>
      <c r="BT123" s="1100"/>
      <c r="BU123" s="1100"/>
      <c r="BV123" s="1100">
        <v>33235288</v>
      </c>
      <c r="BW123" s="1100"/>
      <c r="BX123" s="1100"/>
      <c r="BY123" s="1100"/>
      <c r="BZ123" s="1100"/>
      <c r="CA123" s="1100">
        <v>32298721</v>
      </c>
      <c r="CB123" s="1100"/>
      <c r="CC123" s="1100"/>
      <c r="CD123" s="1100"/>
      <c r="CE123" s="1100"/>
      <c r="CF123" s="1037"/>
      <c r="CG123" s="1038"/>
      <c r="CH123" s="1038"/>
      <c r="CI123" s="1038"/>
      <c r="CJ123" s="1039"/>
      <c r="CK123" s="1045"/>
      <c r="CL123" s="1046"/>
      <c r="CM123" s="1046"/>
      <c r="CN123" s="1046"/>
      <c r="CO123" s="1047"/>
      <c r="CP123" s="1055" t="s">
        <v>474</v>
      </c>
      <c r="CQ123" s="1056"/>
      <c r="CR123" s="1056"/>
      <c r="CS123" s="1056"/>
      <c r="CT123" s="1056"/>
      <c r="CU123" s="1056"/>
      <c r="CV123" s="1056"/>
      <c r="CW123" s="1056"/>
      <c r="CX123" s="1056"/>
      <c r="CY123" s="1056"/>
      <c r="CZ123" s="1056"/>
      <c r="DA123" s="1056"/>
      <c r="DB123" s="1056"/>
      <c r="DC123" s="1056"/>
      <c r="DD123" s="1056"/>
      <c r="DE123" s="1056"/>
      <c r="DF123" s="1057"/>
      <c r="DG123" s="994" t="s">
        <v>128</v>
      </c>
      <c r="DH123" s="995"/>
      <c r="DI123" s="995"/>
      <c r="DJ123" s="995"/>
      <c r="DK123" s="996"/>
      <c r="DL123" s="997" t="s">
        <v>128</v>
      </c>
      <c r="DM123" s="995"/>
      <c r="DN123" s="995"/>
      <c r="DO123" s="995"/>
      <c r="DP123" s="996"/>
      <c r="DQ123" s="997" t="s">
        <v>128</v>
      </c>
      <c r="DR123" s="995"/>
      <c r="DS123" s="995"/>
      <c r="DT123" s="995"/>
      <c r="DU123" s="996"/>
      <c r="DV123" s="998" t="s">
        <v>128</v>
      </c>
      <c r="DW123" s="999"/>
      <c r="DX123" s="999"/>
      <c r="DY123" s="999"/>
      <c r="DZ123" s="1000"/>
    </row>
    <row r="124" spans="1:130" s="230" customFormat="1" ht="26.25" customHeight="1" thickBot="1" x14ac:dyDescent="0.2">
      <c r="A124" s="1093"/>
      <c r="B124" s="985"/>
      <c r="C124" s="958" t="s">
        <v>459</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128</v>
      </c>
      <c r="AB124" s="995"/>
      <c r="AC124" s="995"/>
      <c r="AD124" s="995"/>
      <c r="AE124" s="996"/>
      <c r="AF124" s="997" t="s">
        <v>128</v>
      </c>
      <c r="AG124" s="995"/>
      <c r="AH124" s="995"/>
      <c r="AI124" s="995"/>
      <c r="AJ124" s="996"/>
      <c r="AK124" s="997" t="s">
        <v>128</v>
      </c>
      <c r="AL124" s="995"/>
      <c r="AM124" s="995"/>
      <c r="AN124" s="995"/>
      <c r="AO124" s="996"/>
      <c r="AP124" s="998" t="s">
        <v>128</v>
      </c>
      <c r="AQ124" s="999"/>
      <c r="AR124" s="999"/>
      <c r="AS124" s="999"/>
      <c r="AT124" s="1000"/>
      <c r="AU124" s="1095" t="s">
        <v>475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128</v>
      </c>
      <c r="BR124" s="1063"/>
      <c r="BS124" s="1063"/>
      <c r="BT124" s="1063"/>
      <c r="BU124" s="1063"/>
      <c r="BV124" s="1063" t="s">
        <v>128</v>
      </c>
      <c r="BW124" s="1063"/>
      <c r="BX124" s="1063"/>
      <c r="BY124" s="1063"/>
      <c r="BZ124" s="1063"/>
      <c r="CA124" s="1063" t="s">
        <v>128</v>
      </c>
      <c r="CB124" s="1063"/>
      <c r="CC124" s="1063"/>
      <c r="CD124" s="1063"/>
      <c r="CE124" s="1063"/>
      <c r="CF124" s="1064"/>
      <c r="CG124" s="1065"/>
      <c r="CH124" s="1065"/>
      <c r="CI124" s="1065"/>
      <c r="CJ124" s="1066"/>
      <c r="CK124" s="1048"/>
      <c r="CL124" s="1048"/>
      <c r="CM124" s="1048"/>
      <c r="CN124" s="1048"/>
      <c r="CO124" s="1049"/>
      <c r="CP124" s="1055" t="s">
        <v>476</v>
      </c>
      <c r="CQ124" s="1056"/>
      <c r="CR124" s="1056"/>
      <c r="CS124" s="1056"/>
      <c r="CT124" s="1056"/>
      <c r="CU124" s="1056"/>
      <c r="CV124" s="1056"/>
      <c r="CW124" s="1056"/>
      <c r="CX124" s="1056"/>
      <c r="CY124" s="1056"/>
      <c r="CZ124" s="1056"/>
      <c r="DA124" s="1056"/>
      <c r="DB124" s="1056"/>
      <c r="DC124" s="1056"/>
      <c r="DD124" s="1056"/>
      <c r="DE124" s="1056"/>
      <c r="DF124" s="1057"/>
      <c r="DG124" s="1040" t="s">
        <v>128</v>
      </c>
      <c r="DH124" s="1022"/>
      <c r="DI124" s="1022"/>
      <c r="DJ124" s="1022"/>
      <c r="DK124" s="1023"/>
      <c r="DL124" s="1021" t="s">
        <v>128</v>
      </c>
      <c r="DM124" s="1022"/>
      <c r="DN124" s="1022"/>
      <c r="DO124" s="1022"/>
      <c r="DP124" s="1023"/>
      <c r="DQ124" s="1021" t="s">
        <v>128</v>
      </c>
      <c r="DR124" s="1022"/>
      <c r="DS124" s="1022"/>
      <c r="DT124" s="1022"/>
      <c r="DU124" s="1023"/>
      <c r="DV124" s="1024" t="s">
        <v>128</v>
      </c>
      <c r="DW124" s="1025"/>
      <c r="DX124" s="1025"/>
      <c r="DY124" s="1025"/>
      <c r="DZ124" s="1026"/>
    </row>
    <row r="125" spans="1:130" s="230" customFormat="1" ht="26.25" customHeight="1" x14ac:dyDescent="0.15">
      <c r="A125" s="1093"/>
      <c r="B125" s="985"/>
      <c r="C125" s="958" t="s">
        <v>461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128</v>
      </c>
      <c r="AB125" s="995"/>
      <c r="AC125" s="995"/>
      <c r="AD125" s="995"/>
      <c r="AE125" s="996"/>
      <c r="AF125" s="997" t="s">
        <v>128</v>
      </c>
      <c r="AG125" s="995"/>
      <c r="AH125" s="995"/>
      <c r="AI125" s="995"/>
      <c r="AJ125" s="996"/>
      <c r="AK125" s="997" t="s">
        <v>128</v>
      </c>
      <c r="AL125" s="995"/>
      <c r="AM125" s="995"/>
      <c r="AN125" s="995"/>
      <c r="AO125" s="996"/>
      <c r="AP125" s="998" t="s">
        <v>128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477</v>
      </c>
      <c r="CL125" s="1043"/>
      <c r="CM125" s="1043"/>
      <c r="CN125" s="1043"/>
      <c r="CO125" s="1044"/>
      <c r="CP125" s="965" t="s">
        <v>478</v>
      </c>
      <c r="CQ125" s="933"/>
      <c r="CR125" s="933"/>
      <c r="CS125" s="933"/>
      <c r="CT125" s="933"/>
      <c r="CU125" s="933"/>
      <c r="CV125" s="933"/>
      <c r="CW125" s="933"/>
      <c r="CX125" s="933"/>
      <c r="CY125" s="933"/>
      <c r="CZ125" s="933"/>
      <c r="DA125" s="933"/>
      <c r="DB125" s="933"/>
      <c r="DC125" s="933"/>
      <c r="DD125" s="933"/>
      <c r="DE125" s="933"/>
      <c r="DF125" s="934"/>
      <c r="DG125" s="966" t="s">
        <v>128</v>
      </c>
      <c r="DH125" s="967"/>
      <c r="DI125" s="967"/>
      <c r="DJ125" s="967"/>
      <c r="DK125" s="967"/>
      <c r="DL125" s="967" t="s">
        <v>128</v>
      </c>
      <c r="DM125" s="967"/>
      <c r="DN125" s="967"/>
      <c r="DO125" s="967"/>
      <c r="DP125" s="967"/>
      <c r="DQ125" s="967" t="s">
        <v>128</v>
      </c>
      <c r="DR125" s="967"/>
      <c r="DS125" s="967"/>
      <c r="DT125" s="967"/>
      <c r="DU125" s="967"/>
      <c r="DV125" s="968" t="s">
        <v>128</v>
      </c>
      <c r="DW125" s="968"/>
      <c r="DX125" s="968"/>
      <c r="DY125" s="968"/>
      <c r="DZ125" s="969"/>
    </row>
    <row r="126" spans="1:130" s="230" customFormat="1" ht="26.25" customHeight="1" thickBot="1" x14ac:dyDescent="0.2">
      <c r="A126" s="1093"/>
      <c r="B126" s="985"/>
      <c r="C126" s="958" t="s">
        <v>463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19929</v>
      </c>
      <c r="AB126" s="995"/>
      <c r="AC126" s="995"/>
      <c r="AD126" s="995"/>
      <c r="AE126" s="996"/>
      <c r="AF126" s="997">
        <v>19947</v>
      </c>
      <c r="AG126" s="995"/>
      <c r="AH126" s="995"/>
      <c r="AI126" s="995"/>
      <c r="AJ126" s="996"/>
      <c r="AK126" s="997">
        <v>19967</v>
      </c>
      <c r="AL126" s="995"/>
      <c r="AM126" s="995"/>
      <c r="AN126" s="995"/>
      <c r="AO126" s="996"/>
      <c r="AP126" s="998">
        <v>0.1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479</v>
      </c>
      <c r="CQ126" s="959"/>
      <c r="CR126" s="959"/>
      <c r="CS126" s="959"/>
      <c r="CT126" s="959"/>
      <c r="CU126" s="959"/>
      <c r="CV126" s="959"/>
      <c r="CW126" s="959"/>
      <c r="CX126" s="959"/>
      <c r="CY126" s="959"/>
      <c r="CZ126" s="959"/>
      <c r="DA126" s="959"/>
      <c r="DB126" s="959"/>
      <c r="DC126" s="959"/>
      <c r="DD126" s="959"/>
      <c r="DE126" s="959"/>
      <c r="DF126" s="960"/>
      <c r="DG126" s="961" t="s">
        <v>128</v>
      </c>
      <c r="DH126" s="962"/>
      <c r="DI126" s="962"/>
      <c r="DJ126" s="962"/>
      <c r="DK126" s="962"/>
      <c r="DL126" s="962" t="s">
        <v>128</v>
      </c>
      <c r="DM126" s="962"/>
      <c r="DN126" s="962"/>
      <c r="DO126" s="962"/>
      <c r="DP126" s="962"/>
      <c r="DQ126" s="962" t="s">
        <v>128</v>
      </c>
      <c r="DR126" s="962"/>
      <c r="DS126" s="962"/>
      <c r="DT126" s="962"/>
      <c r="DU126" s="962"/>
      <c r="DV126" s="963" t="s">
        <v>128</v>
      </c>
      <c r="DW126" s="963"/>
      <c r="DX126" s="963"/>
      <c r="DY126" s="963"/>
      <c r="DZ126" s="964"/>
    </row>
    <row r="127" spans="1:130" s="230" customFormat="1" ht="26.25" customHeight="1" x14ac:dyDescent="0.15">
      <c r="A127" s="1094"/>
      <c r="B127" s="987"/>
      <c r="C127" s="1009" t="s">
        <v>480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8283</v>
      </c>
      <c r="AB127" s="995"/>
      <c r="AC127" s="995"/>
      <c r="AD127" s="995"/>
      <c r="AE127" s="996"/>
      <c r="AF127" s="997">
        <v>7119</v>
      </c>
      <c r="AG127" s="995"/>
      <c r="AH127" s="995"/>
      <c r="AI127" s="995"/>
      <c r="AJ127" s="996"/>
      <c r="AK127" s="997">
        <v>5276</v>
      </c>
      <c r="AL127" s="995"/>
      <c r="AM127" s="995"/>
      <c r="AN127" s="995"/>
      <c r="AO127" s="996"/>
      <c r="AP127" s="998">
        <v>0</v>
      </c>
      <c r="AQ127" s="999"/>
      <c r="AR127" s="999"/>
      <c r="AS127" s="999"/>
      <c r="AT127" s="1000"/>
      <c r="AU127" s="232"/>
      <c r="AV127" s="232"/>
      <c r="AW127" s="232"/>
      <c r="AX127" s="1067" t="s">
        <v>481</v>
      </c>
      <c r="AY127" s="1068"/>
      <c r="AZ127" s="1068"/>
      <c r="BA127" s="1068"/>
      <c r="BB127" s="1068"/>
      <c r="BC127" s="1068"/>
      <c r="BD127" s="1068"/>
      <c r="BE127" s="1069"/>
      <c r="BF127" s="1070" t="s">
        <v>482</v>
      </c>
      <c r="BG127" s="1068"/>
      <c r="BH127" s="1068"/>
      <c r="BI127" s="1068"/>
      <c r="BJ127" s="1068"/>
      <c r="BK127" s="1068"/>
      <c r="BL127" s="1069"/>
      <c r="BM127" s="1070" t="s">
        <v>483</v>
      </c>
      <c r="BN127" s="1068"/>
      <c r="BO127" s="1068"/>
      <c r="BP127" s="1068"/>
      <c r="BQ127" s="1068"/>
      <c r="BR127" s="1068"/>
      <c r="BS127" s="1069"/>
      <c r="BT127" s="1070" t="s">
        <v>484</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485</v>
      </c>
      <c r="CQ127" s="959"/>
      <c r="CR127" s="959"/>
      <c r="CS127" s="959"/>
      <c r="CT127" s="959"/>
      <c r="CU127" s="959"/>
      <c r="CV127" s="959"/>
      <c r="CW127" s="959"/>
      <c r="CX127" s="959"/>
      <c r="CY127" s="959"/>
      <c r="CZ127" s="959"/>
      <c r="DA127" s="959"/>
      <c r="DB127" s="959"/>
      <c r="DC127" s="959"/>
      <c r="DD127" s="959"/>
      <c r="DE127" s="959"/>
      <c r="DF127" s="960"/>
      <c r="DG127" s="961" t="s">
        <v>128</v>
      </c>
      <c r="DH127" s="962"/>
      <c r="DI127" s="962"/>
      <c r="DJ127" s="962"/>
      <c r="DK127" s="962"/>
      <c r="DL127" s="962" t="s">
        <v>128</v>
      </c>
      <c r="DM127" s="962"/>
      <c r="DN127" s="962"/>
      <c r="DO127" s="962"/>
      <c r="DP127" s="962"/>
      <c r="DQ127" s="962" t="s">
        <v>128</v>
      </c>
      <c r="DR127" s="962"/>
      <c r="DS127" s="962"/>
      <c r="DT127" s="962"/>
      <c r="DU127" s="962"/>
      <c r="DV127" s="963" t="s">
        <v>128</v>
      </c>
      <c r="DW127" s="963"/>
      <c r="DX127" s="963"/>
      <c r="DY127" s="963"/>
      <c r="DZ127" s="964"/>
    </row>
    <row r="128" spans="1:130" s="230" customFormat="1" ht="26.25" customHeight="1" thickBot="1" x14ac:dyDescent="0.2">
      <c r="A128" s="1077" t="s">
        <v>486</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487</v>
      </c>
      <c r="X128" s="1079"/>
      <c r="Y128" s="1079"/>
      <c r="Z128" s="1080"/>
      <c r="AA128" s="1081">
        <v>590696</v>
      </c>
      <c r="AB128" s="1082"/>
      <c r="AC128" s="1082"/>
      <c r="AD128" s="1082"/>
      <c r="AE128" s="1083"/>
      <c r="AF128" s="1084">
        <v>557064</v>
      </c>
      <c r="AG128" s="1082"/>
      <c r="AH128" s="1082"/>
      <c r="AI128" s="1082"/>
      <c r="AJ128" s="1083"/>
      <c r="AK128" s="1084">
        <v>565131</v>
      </c>
      <c r="AL128" s="1082"/>
      <c r="AM128" s="1082"/>
      <c r="AN128" s="1082"/>
      <c r="AO128" s="1083"/>
      <c r="AP128" s="1085"/>
      <c r="AQ128" s="1086"/>
      <c r="AR128" s="1086"/>
      <c r="AS128" s="1086"/>
      <c r="AT128" s="1087"/>
      <c r="AU128" s="232"/>
      <c r="AV128" s="232"/>
      <c r="AW128" s="232"/>
      <c r="AX128" s="932" t="s">
        <v>488</v>
      </c>
      <c r="AY128" s="933"/>
      <c r="AZ128" s="933"/>
      <c r="BA128" s="933"/>
      <c r="BB128" s="933"/>
      <c r="BC128" s="933"/>
      <c r="BD128" s="933"/>
      <c r="BE128" s="934"/>
      <c r="BF128" s="1088" t="s">
        <v>128</v>
      </c>
      <c r="BG128" s="1089"/>
      <c r="BH128" s="1089"/>
      <c r="BI128" s="1089"/>
      <c r="BJ128" s="1089"/>
      <c r="BK128" s="1089"/>
      <c r="BL128" s="1090"/>
      <c r="BM128" s="1088">
        <v>12.72</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489</v>
      </c>
      <c r="CQ128" s="762"/>
      <c r="CR128" s="762"/>
      <c r="CS128" s="762"/>
      <c r="CT128" s="762"/>
      <c r="CU128" s="762"/>
      <c r="CV128" s="762"/>
      <c r="CW128" s="762"/>
      <c r="CX128" s="762"/>
      <c r="CY128" s="762"/>
      <c r="CZ128" s="762"/>
      <c r="DA128" s="762"/>
      <c r="DB128" s="762"/>
      <c r="DC128" s="762"/>
      <c r="DD128" s="762"/>
      <c r="DE128" s="762"/>
      <c r="DF128" s="1072"/>
      <c r="DG128" s="1073">
        <v>2742</v>
      </c>
      <c r="DH128" s="1074"/>
      <c r="DI128" s="1074"/>
      <c r="DJ128" s="1074"/>
      <c r="DK128" s="1074"/>
      <c r="DL128" s="1074" t="s">
        <v>128</v>
      </c>
      <c r="DM128" s="1074"/>
      <c r="DN128" s="1074"/>
      <c r="DO128" s="1074"/>
      <c r="DP128" s="1074"/>
      <c r="DQ128" s="1074" t="s">
        <v>128</v>
      </c>
      <c r="DR128" s="1074"/>
      <c r="DS128" s="1074"/>
      <c r="DT128" s="1074"/>
      <c r="DU128" s="1074"/>
      <c r="DV128" s="1075" t="s">
        <v>128</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490</v>
      </c>
      <c r="X129" s="1107"/>
      <c r="Y129" s="1107"/>
      <c r="Z129" s="1108"/>
      <c r="AA129" s="994">
        <v>15455062</v>
      </c>
      <c r="AB129" s="995"/>
      <c r="AC129" s="995"/>
      <c r="AD129" s="995"/>
      <c r="AE129" s="996"/>
      <c r="AF129" s="997">
        <v>16154667</v>
      </c>
      <c r="AG129" s="995"/>
      <c r="AH129" s="995"/>
      <c r="AI129" s="995"/>
      <c r="AJ129" s="996"/>
      <c r="AK129" s="997">
        <v>15815515</v>
      </c>
      <c r="AL129" s="995"/>
      <c r="AM129" s="995"/>
      <c r="AN129" s="995"/>
      <c r="AO129" s="996"/>
      <c r="AP129" s="1109"/>
      <c r="AQ129" s="1110"/>
      <c r="AR129" s="1110"/>
      <c r="AS129" s="1110"/>
      <c r="AT129" s="1111"/>
      <c r="AU129" s="233"/>
      <c r="AV129" s="233"/>
      <c r="AW129" s="233"/>
      <c r="AX129" s="1101" t="s">
        <v>491</v>
      </c>
      <c r="AY129" s="959"/>
      <c r="AZ129" s="959"/>
      <c r="BA129" s="959"/>
      <c r="BB129" s="959"/>
      <c r="BC129" s="959"/>
      <c r="BD129" s="959"/>
      <c r="BE129" s="960"/>
      <c r="BF129" s="1102" t="s">
        <v>128</v>
      </c>
      <c r="BG129" s="1103"/>
      <c r="BH129" s="1103"/>
      <c r="BI129" s="1103"/>
      <c r="BJ129" s="1103"/>
      <c r="BK129" s="1103"/>
      <c r="BL129" s="1104"/>
      <c r="BM129" s="1102">
        <v>17.72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493</v>
      </c>
      <c r="X130" s="1107"/>
      <c r="Y130" s="1107"/>
      <c r="Z130" s="1108"/>
      <c r="AA130" s="994">
        <v>2047380</v>
      </c>
      <c r="AB130" s="995"/>
      <c r="AC130" s="995"/>
      <c r="AD130" s="995"/>
      <c r="AE130" s="996"/>
      <c r="AF130" s="997">
        <v>2000619</v>
      </c>
      <c r="AG130" s="995"/>
      <c r="AH130" s="995"/>
      <c r="AI130" s="995"/>
      <c r="AJ130" s="996"/>
      <c r="AK130" s="997">
        <v>1934860</v>
      </c>
      <c r="AL130" s="995"/>
      <c r="AM130" s="995"/>
      <c r="AN130" s="995"/>
      <c r="AO130" s="996"/>
      <c r="AP130" s="1109"/>
      <c r="AQ130" s="1110"/>
      <c r="AR130" s="1110"/>
      <c r="AS130" s="1110"/>
      <c r="AT130" s="1111"/>
      <c r="AU130" s="233"/>
      <c r="AV130" s="233"/>
      <c r="AW130" s="233"/>
      <c r="AX130" s="1101" t="s">
        <v>494</v>
      </c>
      <c r="AY130" s="959"/>
      <c r="AZ130" s="959"/>
      <c r="BA130" s="959"/>
      <c r="BB130" s="959"/>
      <c r="BC130" s="959"/>
      <c r="BD130" s="959"/>
      <c r="BE130" s="960"/>
      <c r="BF130" s="1137">
        <v>4.5999999999999996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495</v>
      </c>
      <c r="X131" s="1144"/>
      <c r="Y131" s="1144"/>
      <c r="Z131" s="1145"/>
      <c r="AA131" s="1040">
        <v>13407682</v>
      </c>
      <c r="AB131" s="1022"/>
      <c r="AC131" s="1022"/>
      <c r="AD131" s="1022"/>
      <c r="AE131" s="1023"/>
      <c r="AF131" s="1021">
        <v>14154048</v>
      </c>
      <c r="AG131" s="1022"/>
      <c r="AH131" s="1022"/>
      <c r="AI131" s="1022"/>
      <c r="AJ131" s="1023"/>
      <c r="AK131" s="1021">
        <v>13880655</v>
      </c>
      <c r="AL131" s="1022"/>
      <c r="AM131" s="1022"/>
      <c r="AN131" s="1022"/>
      <c r="AO131" s="1023"/>
      <c r="AP131" s="1146"/>
      <c r="AQ131" s="1147"/>
      <c r="AR131" s="1147"/>
      <c r="AS131" s="1147"/>
      <c r="AT131" s="1148"/>
      <c r="AU131" s="233"/>
      <c r="AV131" s="233"/>
      <c r="AW131" s="233"/>
      <c r="AX131" s="1119" t="s">
        <v>496</v>
      </c>
      <c r="AY131" s="762"/>
      <c r="AZ131" s="762"/>
      <c r="BA131" s="762"/>
      <c r="BB131" s="762"/>
      <c r="BC131" s="762"/>
      <c r="BD131" s="762"/>
      <c r="BE131" s="1072"/>
      <c r="BF131" s="1120" t="s">
        <v>128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498</v>
      </c>
      <c r="W132" s="1130"/>
      <c r="X132" s="1130"/>
      <c r="Y132" s="1130"/>
      <c r="Z132" s="1131"/>
      <c r="AA132" s="1132">
        <v>5.2213276000000004</v>
      </c>
      <c r="AB132" s="1133"/>
      <c r="AC132" s="1133"/>
      <c r="AD132" s="1133"/>
      <c r="AE132" s="1134"/>
      <c r="AF132" s="1135">
        <v>4.5571980999999999</v>
      </c>
      <c r="AG132" s="1133"/>
      <c r="AH132" s="1133"/>
      <c r="AI132" s="1133"/>
      <c r="AJ132" s="1134"/>
      <c r="AK132" s="1135">
        <v>4.3176781000000002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499</v>
      </c>
      <c r="W133" s="1113"/>
      <c r="X133" s="1113"/>
      <c r="Y133" s="1113"/>
      <c r="Z133" s="1114"/>
      <c r="AA133" s="1115">
        <v>5.6</v>
      </c>
      <c r="AB133" s="1116"/>
      <c r="AC133" s="1116"/>
      <c r="AD133" s="1116"/>
      <c r="AE133" s="1117"/>
      <c r="AF133" s="1115">
        <v>5.2</v>
      </c>
      <c r="AG133" s="1116"/>
      <c r="AH133" s="1116"/>
      <c r="AI133" s="1116"/>
      <c r="AJ133" s="1117"/>
      <c r="AK133" s="1115">
        <v>4.5999999999999996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Z/Rj8pPxHD+fP485Qo9Be9NY/Jk1O8ILx6vHap6Tmu/ZBYAD7g4/SDs/F0hEPzAHbKcBpJBKY0Jc7wp/KsCw==" saltValue="+J1iOWExWoUBrJyPSYhR5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FpV6Xs1k8OvA7BXJjT90Lr8b/p9JPi9m6l+qrJg8ePKyy4h+dWCwYW3ONqBWj2sby4oTYcMQNd+iwKJaon2jQ==" saltValue="BAwid2/nltSl1umqHvi1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9Q/bkl2S/qTmmlhopOacyyYneghFkX1+ggyvBnhmkTOfAYrjUulnc1q8/aiPw4eX3Gh+HufzAJLoyFAdJi/kg==" saltValue="rU498XPBvyADkNbm45xfO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508</v>
      </c>
      <c r="AL9" s="1153"/>
      <c r="AM9" s="1153"/>
      <c r="AN9" s="1154"/>
      <c r="AO9" s="281">
        <v>4154063</v>
      </c>
      <c r="AP9" s="281">
        <v>54794</v>
      </c>
      <c r="AQ9" s="282">
        <v>65316</v>
      </c>
      <c r="AR9" s="283">
        <v>-16.100000000000001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509</v>
      </c>
      <c r="AL10" s="1153"/>
      <c r="AM10" s="1153"/>
      <c r="AN10" s="1154"/>
      <c r="AO10" s="284">
        <v>826050</v>
      </c>
      <c r="AP10" s="284">
        <v>10896</v>
      </c>
      <c r="AQ10" s="285">
        <v>6075</v>
      </c>
      <c r="AR10" s="286">
        <v>79.400000000000006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510</v>
      </c>
      <c r="AL11" s="1153"/>
      <c r="AM11" s="1153"/>
      <c r="AN11" s="1154"/>
      <c r="AO11" s="284">
        <v>65275</v>
      </c>
      <c r="AP11" s="284">
        <v>861</v>
      </c>
      <c r="AQ11" s="285">
        <v>1232</v>
      </c>
      <c r="AR11" s="286">
        <v>-30.1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511</v>
      </c>
      <c r="AL12" s="1153"/>
      <c r="AM12" s="1153"/>
      <c r="AN12" s="1154"/>
      <c r="AO12" s="284" t="s">
        <v>512</v>
      </c>
      <c r="AP12" s="284" t="s">
        <v>512</v>
      </c>
      <c r="AQ12" s="285">
        <v>18</v>
      </c>
      <c r="AR12" s="286" t="s">
        <v>512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513</v>
      </c>
      <c r="AL13" s="1153"/>
      <c r="AM13" s="1153"/>
      <c r="AN13" s="1154"/>
      <c r="AO13" s="284">
        <v>246132</v>
      </c>
      <c r="AP13" s="284">
        <v>3247</v>
      </c>
      <c r="AQ13" s="285">
        <v>2791</v>
      </c>
      <c r="AR13" s="286">
        <v>16.3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514</v>
      </c>
      <c r="AL14" s="1153"/>
      <c r="AM14" s="1153"/>
      <c r="AN14" s="1154"/>
      <c r="AO14" s="284">
        <v>72273</v>
      </c>
      <c r="AP14" s="284">
        <v>953</v>
      </c>
      <c r="AQ14" s="285">
        <v>1364</v>
      </c>
      <c r="AR14" s="286">
        <v>-30.1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515</v>
      </c>
      <c r="AL15" s="1156"/>
      <c r="AM15" s="1156"/>
      <c r="AN15" s="1157"/>
      <c r="AO15" s="284">
        <v>-261667</v>
      </c>
      <c r="AP15" s="284">
        <v>-3451</v>
      </c>
      <c r="AQ15" s="285">
        <v>-4006</v>
      </c>
      <c r="AR15" s="286">
        <v>-13.9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189</v>
      </c>
      <c r="AL16" s="1156"/>
      <c r="AM16" s="1156"/>
      <c r="AN16" s="1157"/>
      <c r="AO16" s="284">
        <v>5102126</v>
      </c>
      <c r="AP16" s="284">
        <v>67299</v>
      </c>
      <c r="AQ16" s="285">
        <v>72790</v>
      </c>
      <c r="AR16" s="286">
        <v>-7.5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520</v>
      </c>
      <c r="AL21" s="1159"/>
      <c r="AM21" s="1159"/>
      <c r="AN21" s="1160"/>
      <c r="AO21" s="297">
        <v>5.2</v>
      </c>
      <c r="AP21" s="298">
        <v>6.54</v>
      </c>
      <c r="AQ21" s="299">
        <v>-1.34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521</v>
      </c>
      <c r="AL22" s="1159"/>
      <c r="AM22" s="1159"/>
      <c r="AN22" s="1160"/>
      <c r="AO22" s="302">
        <v>97.8</v>
      </c>
      <c r="AP22" s="303">
        <v>98.3</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525</v>
      </c>
      <c r="AL32" s="1167"/>
      <c r="AM32" s="1167"/>
      <c r="AN32" s="1168"/>
      <c r="AO32" s="312">
        <v>2365280</v>
      </c>
      <c r="AP32" s="312">
        <v>31199</v>
      </c>
      <c r="AQ32" s="313">
        <v>35011</v>
      </c>
      <c r="AR32" s="314">
        <v>-10.9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526</v>
      </c>
      <c r="AL33" s="1167"/>
      <c r="AM33" s="1167"/>
      <c r="AN33" s="1168"/>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527</v>
      </c>
      <c r="AL34" s="1167"/>
      <c r="AM34" s="1167"/>
      <c r="AN34" s="1168"/>
      <c r="AO34" s="312" t="s">
        <v>512</v>
      </c>
      <c r="AP34" s="312" t="s">
        <v>512</v>
      </c>
      <c r="AQ34" s="313">
        <v>4</v>
      </c>
      <c r="AR34" s="314" t="s">
        <v>512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528</v>
      </c>
      <c r="AL35" s="1167"/>
      <c r="AM35" s="1167"/>
      <c r="AN35" s="1168"/>
      <c r="AO35" s="312">
        <v>329819</v>
      </c>
      <c r="AP35" s="312">
        <v>4350</v>
      </c>
      <c r="AQ35" s="313">
        <v>8351</v>
      </c>
      <c r="AR35" s="314">
        <v>-47.9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529</v>
      </c>
      <c r="AL36" s="1167"/>
      <c r="AM36" s="1167"/>
      <c r="AN36" s="1168"/>
      <c r="AO36" s="312">
        <v>137315</v>
      </c>
      <c r="AP36" s="312">
        <v>1811</v>
      </c>
      <c r="AQ36" s="313">
        <v>1645</v>
      </c>
      <c r="AR36" s="314">
        <v>10.1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530</v>
      </c>
      <c r="AL37" s="1167"/>
      <c r="AM37" s="1167"/>
      <c r="AN37" s="1168"/>
      <c r="AO37" s="312">
        <v>266899</v>
      </c>
      <c r="AP37" s="312">
        <v>3520</v>
      </c>
      <c r="AQ37" s="313">
        <v>1050</v>
      </c>
      <c r="AR37" s="314">
        <v>235.2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531</v>
      </c>
      <c r="AL38" s="1170"/>
      <c r="AM38" s="1170"/>
      <c r="AN38" s="1171"/>
      <c r="AO38" s="315" t="s">
        <v>512</v>
      </c>
      <c r="AP38" s="315" t="s">
        <v>512</v>
      </c>
      <c r="AQ38" s="316">
        <v>1</v>
      </c>
      <c r="AR38" s="304" t="s">
        <v>512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532</v>
      </c>
      <c r="AL39" s="1170"/>
      <c r="AM39" s="1170"/>
      <c r="AN39" s="1171"/>
      <c r="AO39" s="312">
        <v>-565131</v>
      </c>
      <c r="AP39" s="312">
        <v>-7454</v>
      </c>
      <c r="AQ39" s="313">
        <v>-5851</v>
      </c>
      <c r="AR39" s="314">
        <v>27.4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533</v>
      </c>
      <c r="AL40" s="1167"/>
      <c r="AM40" s="1167"/>
      <c r="AN40" s="1168"/>
      <c r="AO40" s="312">
        <v>-1934860</v>
      </c>
      <c r="AP40" s="312">
        <v>-25521</v>
      </c>
      <c r="AQ40" s="313">
        <v>-27858</v>
      </c>
      <c r="AR40" s="314">
        <v>-8.4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599322</v>
      </c>
      <c r="AP41" s="312">
        <v>7905</v>
      </c>
      <c r="AQ41" s="313">
        <v>12351</v>
      </c>
      <c r="AR41" s="314">
        <v>-36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503</v>
      </c>
      <c r="AN49" s="1163" t="s">
        <v>537</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1752886</v>
      </c>
      <c r="AN51" s="334">
        <v>22600</v>
      </c>
      <c r="AO51" s="335">
        <v>-5.9</v>
      </c>
      <c r="AP51" s="336">
        <v>41934</v>
      </c>
      <c r="AQ51" s="337">
        <v>-12.3</v>
      </c>
      <c r="AR51" s="338">
        <v>6.4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1630886</v>
      </c>
      <c r="AN52" s="342">
        <v>21027</v>
      </c>
      <c r="AO52" s="343">
        <v>-0.1</v>
      </c>
      <c r="AP52" s="344">
        <v>23352</v>
      </c>
      <c r="AQ52" s="345">
        <v>-9.6999999999999993</v>
      </c>
      <c r="AR52" s="346">
        <v>9.6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2058292</v>
      </c>
      <c r="AN53" s="334">
        <v>26654</v>
      </c>
      <c r="AO53" s="335">
        <v>17.899999999999999</v>
      </c>
      <c r="AP53" s="336">
        <v>45588</v>
      </c>
      <c r="AQ53" s="337">
        <v>8.6999999999999993</v>
      </c>
      <c r="AR53" s="338">
        <v>9.1999999999999993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1740793</v>
      </c>
      <c r="AN54" s="342">
        <v>22543</v>
      </c>
      <c r="AO54" s="343">
        <v>7.2</v>
      </c>
      <c r="AP54" s="344">
        <v>24150</v>
      </c>
      <c r="AQ54" s="345">
        <v>3.4</v>
      </c>
      <c r="AR54" s="346">
        <v>3.8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2069106</v>
      </c>
      <c r="AN55" s="334">
        <v>27015</v>
      </c>
      <c r="AO55" s="335">
        <v>1.4</v>
      </c>
      <c r="AP55" s="336">
        <v>45483</v>
      </c>
      <c r="AQ55" s="337">
        <v>-0.2</v>
      </c>
      <c r="AR55" s="338">
        <v>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1578670</v>
      </c>
      <c r="AN56" s="342">
        <v>20612</v>
      </c>
      <c r="AO56" s="343">
        <v>-8.6</v>
      </c>
      <c r="AP56" s="344">
        <v>24241</v>
      </c>
      <c r="AQ56" s="345">
        <v>0.4</v>
      </c>
      <c r="AR56" s="346">
        <v>-9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2553565</v>
      </c>
      <c r="AN57" s="334">
        <v>33483</v>
      </c>
      <c r="AO57" s="335">
        <v>23.9</v>
      </c>
      <c r="AP57" s="336">
        <v>45945</v>
      </c>
      <c r="AQ57" s="337">
        <v>1</v>
      </c>
      <c r="AR57" s="338">
        <v>22.9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1663318</v>
      </c>
      <c r="AN58" s="342">
        <v>21810</v>
      </c>
      <c r="AO58" s="343">
        <v>5.8</v>
      </c>
      <c r="AP58" s="344">
        <v>25180</v>
      </c>
      <c r="AQ58" s="345">
        <v>3.9</v>
      </c>
      <c r="AR58" s="346">
        <v>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2505877</v>
      </c>
      <c r="AN59" s="334">
        <v>33053</v>
      </c>
      <c r="AO59" s="335">
        <v>-1.3</v>
      </c>
      <c r="AP59" s="336">
        <v>44475</v>
      </c>
      <c r="AQ59" s="337">
        <v>-3.2</v>
      </c>
      <c r="AR59" s="338">
        <v>1.9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1461400</v>
      </c>
      <c r="AN60" s="342">
        <v>19276</v>
      </c>
      <c r="AO60" s="343">
        <v>-11.6</v>
      </c>
      <c r="AP60" s="344">
        <v>24780</v>
      </c>
      <c r="AQ60" s="345">
        <v>-1.6</v>
      </c>
      <c r="AR60" s="346">
        <v>-10</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2187945</v>
      </c>
      <c r="AN61" s="349">
        <v>28561</v>
      </c>
      <c r="AO61" s="350">
        <v>7.2</v>
      </c>
      <c r="AP61" s="351">
        <v>44685</v>
      </c>
      <c r="AQ61" s="352">
        <v>-1.2</v>
      </c>
      <c r="AR61" s="338">
        <v>8.4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1615013</v>
      </c>
      <c r="AN62" s="342">
        <v>21054</v>
      </c>
      <c r="AO62" s="343">
        <v>-1.5</v>
      </c>
      <c r="AP62" s="344">
        <v>24341</v>
      </c>
      <c r="AQ62" s="345">
        <v>-0.7</v>
      </c>
      <c r="AR62" s="346">
        <v>-0.8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7+hSRtW8Z1QXntiBaZeRANsCRrdbVa7CBHwmlv89SiMTD58XizSR3xCsZIJiLMx7/vgYczJ1jV+zc7iw31zZkQ==" saltValue="p31jXAradXI0/FrIk1sx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verticalCentered="1"/>
  <pageMargins left="0" right="0" top="0" bottom="0" header="0" footer="0"/>
  <pageSetup paperSize="9" scale="62"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1" spans="125:125" ht="13.5" hidden="1" customHeight="1" x14ac:dyDescent="0.15">
      <c r="DU121" s="259"/>
    </row>
  </sheetData>
  <sheetProtection algorithmName="SHA-512" hashValue="GKfawklJC/6jL/toCONko6Y6vExRfHG/dYnSuLpspQbvAQFxwsilLsv3Fy/3k5KPEMLY7IEndMxnM++VRlyNHA==" saltValue="WyoZZ/z5uJIj4PBXEn29AA=="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38crYOpI9qDdA/jTptaIjS0X0fHQelGeCIItcLF/zsbOiBayrSFn598L73L9AYz1L5Bm7k7+KxNuO8dhjt6AZg==" saltValue="FhFG4sKuwhBMtpobWLjjIg=="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75" t="s">
        <v>3</v>
      </c>
      <c r="D47" s="1175"/>
      <c r="E47" s="1176"/>
      <c r="F47" s="11">
        <v>18.47</v>
      </c>
      <c r="G47" s="12">
        <v>18.43</v>
      </c>
      <c r="H47" s="12">
        <v>17.7</v>
      </c>
      <c r="I47" s="12">
        <v>16.95</v>
      </c>
      <c r="J47" s="13">
        <v>18.579999999999998</v>
      </c>
    </row>
    <row r="48" spans="2:10" ht="57.75" customHeight="1" x14ac:dyDescent="0.15">
      <c r="B48" s="14"/>
      <c r="C48" s="1177" t="s">
        <v>4</v>
      </c>
      <c r="D48" s="1177"/>
      <c r="E48" s="1178"/>
      <c r="F48" s="15">
        <v>4.1399999999999997</v>
      </c>
      <c r="G48" s="16">
        <v>5.09</v>
      </c>
      <c r="H48" s="16">
        <v>6.74</v>
      </c>
      <c r="I48" s="16">
        <v>16.27</v>
      </c>
      <c r="J48" s="17">
        <v>11.28</v>
      </c>
    </row>
    <row r="49" spans="2:10" ht="57.75" customHeight="1" thickBot="1" x14ac:dyDescent="0.2">
      <c r="B49" s="18"/>
      <c r="C49" s="1179" t="s">
        <v>5</v>
      </c>
      <c r="D49" s="1179"/>
      <c r="E49" s="1180"/>
      <c r="F49" s="19" t="s">
        <v>558</v>
      </c>
      <c r="G49" s="20">
        <v>0.96</v>
      </c>
      <c r="H49" s="20">
        <v>1.49</v>
      </c>
      <c r="I49" s="20">
        <v>9.83</v>
      </c>
      <c r="J49" s="21" t="s">
        <v>559</v>
      </c>
    </row>
    <row r="50" spans="2:10" x14ac:dyDescent="0.15"/>
  </sheetData>
  <sheetProtection algorithmName="SHA-512" hashValue="OiM8Z3u4CTmirAwnB102zQEBOzuW1ZEGylv6rvo8ASkYrgC6CurDrfxnKJpruqKy4Ip/GY+yTCFG8UDotPtS5g==" saltValue="PTplcltQkSf9IBvW1i/zZg=="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4" orientation="landscape"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7" t="s">
        <v>560</v>
      </c>
      <c r="D34" s="1187"/>
      <c r="E34" s="1188"/>
      <c r="F34" s="32">
        <v>4.1399999999999997</v>
      </c>
      <c r="G34" s="33">
        <v>5.08</v>
      </c>
      <c r="H34" s="33">
        <v>6.73</v>
      </c>
      <c r="I34" s="33">
        <v>16.260000000000002</v>
      </c>
      <c r="J34" s="34">
        <v>11.28</v>
      </c>
      <c r="K34" s="22"/>
      <c r="L34" s="22"/>
      <c r="M34" s="22"/>
      <c r="N34" s="22"/>
      <c r="O34" s="22"/>
      <c r="P34" s="22"/>
    </row>
    <row r="35" spans="1:16" ht="39" customHeight="1" x14ac:dyDescent="0.15">
      <c r="A35" s="22"/>
      <c r="B35" s="35"/>
      <c r="C35" s="1181" t="s">
        <v>561</v>
      </c>
      <c r="D35" s="1182"/>
      <c r="E35" s="1183"/>
      <c r="F35" s="36">
        <v>0.47</v>
      </c>
      <c r="G35" s="37">
        <v>0.37</v>
      </c>
      <c r="H35" s="37">
        <v>0.52</v>
      </c>
      <c r="I35" s="37">
        <v>0.28000000000000003</v>
      </c>
      <c r="J35" s="38">
        <v>0.84</v>
      </c>
      <c r="K35" s="22"/>
      <c r="L35" s="22"/>
      <c r="M35" s="22"/>
      <c r="N35" s="22"/>
      <c r="O35" s="22"/>
      <c r="P35" s="22"/>
    </row>
    <row r="36" spans="1:16" ht="39" customHeight="1" x14ac:dyDescent="0.15">
      <c r="A36" s="22"/>
      <c r="B36" s="35"/>
      <c r="C36" s="1181" t="s">
        <v>562</v>
      </c>
      <c r="D36" s="1182"/>
      <c r="E36" s="1183"/>
      <c r="F36" s="36" t="s">
        <v>512</v>
      </c>
      <c r="G36" s="37" t="s">
        <v>512</v>
      </c>
      <c r="H36" s="37">
        <v>0.28999999999999998</v>
      </c>
      <c r="I36" s="37">
        <v>0.06</v>
      </c>
      <c r="J36" s="38">
        <v>0.33</v>
      </c>
      <c r="K36" s="22"/>
      <c r="L36" s="22"/>
      <c r="M36" s="22"/>
      <c r="N36" s="22"/>
      <c r="O36" s="22"/>
      <c r="P36" s="22"/>
    </row>
    <row r="37" spans="1:16" ht="39" customHeight="1" x14ac:dyDescent="0.15">
      <c r="A37" s="22"/>
      <c r="B37" s="35"/>
      <c r="C37" s="1181" t="s">
        <v>563</v>
      </c>
      <c r="D37" s="1182"/>
      <c r="E37" s="1183"/>
      <c r="F37" s="36">
        <v>0.06</v>
      </c>
      <c r="G37" s="37">
        <v>0.12</v>
      </c>
      <c r="H37" s="37">
        <v>0.94</v>
      </c>
      <c r="I37" s="37">
        <v>0.41</v>
      </c>
      <c r="J37" s="38">
        <v>0.19</v>
      </c>
      <c r="K37" s="22"/>
      <c r="L37" s="22"/>
      <c r="M37" s="22"/>
      <c r="N37" s="22"/>
      <c r="O37" s="22"/>
      <c r="P37" s="22"/>
    </row>
    <row r="38" spans="1:16" ht="39" customHeight="1" x14ac:dyDescent="0.15">
      <c r="A38" s="22"/>
      <c r="B38" s="35"/>
      <c r="C38" s="1181" t="s">
        <v>564</v>
      </c>
      <c r="D38" s="1182"/>
      <c r="E38" s="1183"/>
      <c r="F38" s="36">
        <v>0.02</v>
      </c>
      <c r="G38" s="37">
        <v>0.02</v>
      </c>
      <c r="H38" s="37">
        <v>0.02</v>
      </c>
      <c r="I38" s="37">
        <v>0.01</v>
      </c>
      <c r="J38" s="38">
        <v>0.01</v>
      </c>
      <c r="K38" s="22"/>
      <c r="L38" s="22"/>
      <c r="M38" s="22"/>
      <c r="N38" s="22"/>
      <c r="O38" s="22"/>
      <c r="P38" s="22"/>
    </row>
    <row r="39" spans="1:16" ht="39" customHeight="1" x14ac:dyDescent="0.15">
      <c r="A39" s="22"/>
      <c r="B39" s="35"/>
      <c r="C39" s="1181" t="s">
        <v>565</v>
      </c>
      <c r="D39" s="1182"/>
      <c r="E39" s="1183"/>
      <c r="F39" s="36">
        <v>0</v>
      </c>
      <c r="G39" s="37">
        <v>0</v>
      </c>
      <c r="H39" s="37">
        <v>0</v>
      </c>
      <c r="I39" s="37">
        <v>0</v>
      </c>
      <c r="J39" s="38">
        <v>0</v>
      </c>
      <c r="K39" s="22"/>
      <c r="L39" s="22"/>
      <c r="M39" s="22"/>
      <c r="N39" s="22"/>
      <c r="O39" s="22"/>
      <c r="P39" s="22"/>
    </row>
    <row r="40" spans="1:16" ht="39" customHeight="1" x14ac:dyDescent="0.15">
      <c r="A40" s="22"/>
      <c r="B40" s="35"/>
      <c r="C40" s="1181" t="s">
        <v>566</v>
      </c>
      <c r="D40" s="1182"/>
      <c r="E40" s="1183"/>
      <c r="F40" s="36">
        <v>0</v>
      </c>
      <c r="G40" s="37">
        <v>0</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567</v>
      </c>
      <c r="D42" s="1182"/>
      <c r="E42" s="1183"/>
      <c r="F42" s="36" t="s">
        <v>512</v>
      </c>
      <c r="G42" s="37" t="s">
        <v>512</v>
      </c>
      <c r="H42" s="37" t="s">
        <v>512</v>
      </c>
      <c r="I42" s="37" t="s">
        <v>512</v>
      </c>
      <c r="J42" s="38" t="s">
        <v>512</v>
      </c>
      <c r="K42" s="22"/>
      <c r="L42" s="22"/>
      <c r="M42" s="22"/>
      <c r="N42" s="22"/>
      <c r="O42" s="22"/>
      <c r="P42" s="22"/>
    </row>
    <row r="43" spans="1:16" ht="39" customHeight="1" thickBot="1" x14ac:dyDescent="0.2">
      <c r="A43" s="22"/>
      <c r="B43" s="40"/>
      <c r="C43" s="1184" t="s">
        <v>568</v>
      </c>
      <c r="D43" s="1185"/>
      <c r="E43" s="1186"/>
      <c r="F43" s="41">
        <v>0.01</v>
      </c>
      <c r="G43" s="42">
        <v>0.05</v>
      </c>
      <c r="H43" s="42">
        <v>0.01</v>
      </c>
      <c r="I43" s="42">
        <v>0</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XAeXtZEr6wbFcOLqV6Ow075FzpGpY2Xa0jiqdNTEicf2Vwd92TNy5rOvpvTBDOnnArl8399x35wscueVYADcQ==" saltValue="LmUl5FBvJPu6D8GQaT6j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0" orientation="landscape"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2646</v>
      </c>
      <c r="L45" s="60">
        <v>2613</v>
      </c>
      <c r="M45" s="60">
        <v>2562</v>
      </c>
      <c r="N45" s="60">
        <v>2473</v>
      </c>
      <c r="O45" s="61">
        <v>2365</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512</v>
      </c>
      <c r="L46" s="64" t="s">
        <v>512</v>
      </c>
      <c r="M46" s="64" t="s">
        <v>512</v>
      </c>
      <c r="N46" s="64" t="s">
        <v>512</v>
      </c>
      <c r="O46" s="65" t="s">
        <v>512</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512</v>
      </c>
      <c r="L47" s="64" t="s">
        <v>512</v>
      </c>
      <c r="M47" s="64" t="s">
        <v>512</v>
      </c>
      <c r="N47" s="64" t="s">
        <v>512</v>
      </c>
      <c r="O47" s="65" t="s">
        <v>512</v>
      </c>
      <c r="P47" s="48"/>
      <c r="Q47" s="48"/>
      <c r="R47" s="48"/>
      <c r="S47" s="48"/>
      <c r="T47" s="48"/>
      <c r="U47" s="48"/>
    </row>
    <row r="48" spans="1:21" ht="30.75" customHeight="1" x14ac:dyDescent="0.15">
      <c r="A48" s="48"/>
      <c r="B48" s="1191"/>
      <c r="C48" s="1192"/>
      <c r="D48" s="62"/>
      <c r="E48" s="1197" t="s">
        <v>15</v>
      </c>
      <c r="F48" s="1197"/>
      <c r="G48" s="1197"/>
      <c r="H48" s="1197"/>
      <c r="I48" s="1197"/>
      <c r="J48" s="1198"/>
      <c r="K48" s="63">
        <v>445</v>
      </c>
      <c r="L48" s="64">
        <v>456</v>
      </c>
      <c r="M48" s="64">
        <v>391</v>
      </c>
      <c r="N48" s="64">
        <v>324</v>
      </c>
      <c r="O48" s="65">
        <v>330</v>
      </c>
      <c r="P48" s="48"/>
      <c r="Q48" s="48"/>
      <c r="R48" s="48"/>
      <c r="S48" s="48"/>
      <c r="T48" s="48"/>
      <c r="U48" s="48"/>
    </row>
    <row r="49" spans="1:21" ht="30.75" customHeight="1" x14ac:dyDescent="0.15">
      <c r="A49" s="48"/>
      <c r="B49" s="1191"/>
      <c r="C49" s="1192"/>
      <c r="D49" s="62"/>
      <c r="E49" s="1197" t="s">
        <v>16</v>
      </c>
      <c r="F49" s="1197"/>
      <c r="G49" s="1197"/>
      <c r="H49" s="1197"/>
      <c r="I49" s="1197"/>
      <c r="J49" s="1198"/>
      <c r="K49" s="63">
        <v>110</v>
      </c>
      <c r="L49" s="64">
        <v>104</v>
      </c>
      <c r="M49" s="64">
        <v>114</v>
      </c>
      <c r="N49" s="64">
        <v>137</v>
      </c>
      <c r="O49" s="65">
        <v>137</v>
      </c>
      <c r="P49" s="48"/>
      <c r="Q49" s="48"/>
      <c r="R49" s="48"/>
      <c r="S49" s="48"/>
      <c r="T49" s="48"/>
      <c r="U49" s="48"/>
    </row>
    <row r="50" spans="1:21" ht="30.75" customHeight="1" x14ac:dyDescent="0.15">
      <c r="A50" s="48"/>
      <c r="B50" s="1191"/>
      <c r="C50" s="1192"/>
      <c r="D50" s="62"/>
      <c r="E50" s="1197" t="s">
        <v>17</v>
      </c>
      <c r="F50" s="1197"/>
      <c r="G50" s="1197"/>
      <c r="H50" s="1197"/>
      <c r="I50" s="1197"/>
      <c r="J50" s="1198"/>
      <c r="K50" s="63">
        <v>319</v>
      </c>
      <c r="L50" s="64">
        <v>281</v>
      </c>
      <c r="M50" s="64">
        <v>271</v>
      </c>
      <c r="N50" s="64">
        <v>269</v>
      </c>
      <c r="O50" s="65">
        <v>267</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512</v>
      </c>
      <c r="L51" s="64" t="s">
        <v>512</v>
      </c>
      <c r="M51" s="64" t="s">
        <v>512</v>
      </c>
      <c r="N51" s="64" t="s">
        <v>512</v>
      </c>
      <c r="O51" s="65" t="s">
        <v>512</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2766</v>
      </c>
      <c r="L52" s="64">
        <v>2697</v>
      </c>
      <c r="M52" s="64">
        <v>2639</v>
      </c>
      <c r="N52" s="64">
        <v>2558</v>
      </c>
      <c r="O52" s="65">
        <v>2500</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754</v>
      </c>
      <c r="L53" s="69">
        <v>757</v>
      </c>
      <c r="M53" s="69">
        <v>699</v>
      </c>
      <c r="N53" s="69">
        <v>645</v>
      </c>
      <c r="O53" s="70">
        <v>599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575</v>
      </c>
      <c r="L58" s="84" t="s">
        <v>512</v>
      </c>
      <c r="M58" s="84" t="s">
        <v>512</v>
      </c>
      <c r="N58" s="84" t="s">
        <v>512</v>
      </c>
      <c r="O58" s="85" t="s">
        <v>512</v>
      </c>
    </row>
    <row r="59" spans="1:21" ht="31.5" customHeight="1" x14ac:dyDescent="0.15">
      <c r="B59" s="1207"/>
      <c r="C59" s="1208"/>
      <c r="D59" s="1214" t="s">
        <v>28</v>
      </c>
      <c r="E59" s="1215"/>
      <c r="F59" s="1215"/>
      <c r="G59" s="1215"/>
      <c r="H59" s="1215"/>
      <c r="I59" s="1215"/>
      <c r="J59" s="1216"/>
      <c r="K59" s="86" t="s">
        <v>512</v>
      </c>
      <c r="L59" s="87" t="s">
        <v>512</v>
      </c>
      <c r="M59" s="87" t="s">
        <v>512</v>
      </c>
      <c r="N59" s="87" t="s">
        <v>512</v>
      </c>
      <c r="O59" s="88" t="s">
        <v>512</v>
      </c>
    </row>
    <row r="60" spans="1:21" ht="31.5" customHeight="1" thickBot="1" x14ac:dyDescent="0.2">
      <c r="B60" s="1209"/>
      <c r="C60" s="1210"/>
      <c r="D60" s="1217" t="s">
        <v>29</v>
      </c>
      <c r="E60" s="1218"/>
      <c r="F60" s="1218"/>
      <c r="G60" s="1218"/>
      <c r="H60" s="1218"/>
      <c r="I60" s="1218"/>
      <c r="J60" s="1219"/>
      <c r="K60" s="89" t="s">
        <v>512</v>
      </c>
      <c r="L60" s="90" t="s">
        <v>512</v>
      </c>
      <c r="M60" s="90" t="s">
        <v>512</v>
      </c>
      <c r="N60" s="90" t="s">
        <v>512</v>
      </c>
      <c r="O60" s="91" t="s">
        <v>512</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AcZs+HAdZDqfPVPzgRccyikEKGPVjx6QDOqhDHps5nEm37UR1qNsx7XS/K9MmXg2j5J5p8inxX3eGp2gSUSUQ==" saltValue="/xrROptfDrYZjRL6lTIEp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scale="54" orientation="landscape"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553</v>
      </c>
      <c r="J40" s="103" t="s">
        <v>554</v>
      </c>
      <c r="K40" s="103" t="s">
        <v>555</v>
      </c>
      <c r="L40" s="103" t="s">
        <v>556</v>
      </c>
      <c r="M40" s="104" t="s">
        <v>557</v>
      </c>
    </row>
    <row r="41" spans="2:13" ht="27.75" customHeight="1" x14ac:dyDescent="0.15">
      <c r="B41" s="1220" t="s">
        <v>32</v>
      </c>
      <c r="C41" s="1221"/>
      <c r="D41" s="105"/>
      <c r="E41" s="1226" t="s">
        <v>33</v>
      </c>
      <c r="F41" s="1226"/>
      <c r="G41" s="1226"/>
      <c r="H41" s="1227"/>
      <c r="I41" s="355">
        <v>23259</v>
      </c>
      <c r="J41" s="356">
        <v>22762</v>
      </c>
      <c r="K41" s="356">
        <v>22409</v>
      </c>
      <c r="L41" s="356">
        <v>22624</v>
      </c>
      <c r="M41" s="357">
        <v>21963</v>
      </c>
    </row>
    <row r="42" spans="2:13" ht="27.75" customHeight="1" x14ac:dyDescent="0.15">
      <c r="B42" s="1222"/>
      <c r="C42" s="1223"/>
      <c r="D42" s="106"/>
      <c r="E42" s="1228" t="s">
        <v>34</v>
      </c>
      <c r="F42" s="1228"/>
      <c r="G42" s="1228"/>
      <c r="H42" s="1229"/>
      <c r="I42" s="358">
        <v>1836</v>
      </c>
      <c r="J42" s="359">
        <v>1608</v>
      </c>
      <c r="K42" s="359">
        <v>1381</v>
      </c>
      <c r="L42" s="359">
        <v>1150</v>
      </c>
      <c r="M42" s="360">
        <v>912</v>
      </c>
    </row>
    <row r="43" spans="2:13" ht="27.75" customHeight="1" x14ac:dyDescent="0.15">
      <c r="B43" s="1222"/>
      <c r="C43" s="1223"/>
      <c r="D43" s="106"/>
      <c r="E43" s="1228" t="s">
        <v>35</v>
      </c>
      <c r="F43" s="1228"/>
      <c r="G43" s="1228"/>
      <c r="H43" s="1229"/>
      <c r="I43" s="358">
        <v>4943</v>
      </c>
      <c r="J43" s="359">
        <v>4961</v>
      </c>
      <c r="K43" s="359">
        <v>4397</v>
      </c>
      <c r="L43" s="359">
        <v>3678</v>
      </c>
      <c r="M43" s="360">
        <v>2925</v>
      </c>
    </row>
    <row r="44" spans="2:13" ht="27.75" customHeight="1" x14ac:dyDescent="0.15">
      <c r="B44" s="1222"/>
      <c r="C44" s="1223"/>
      <c r="D44" s="106"/>
      <c r="E44" s="1228" t="s">
        <v>36</v>
      </c>
      <c r="F44" s="1228"/>
      <c r="G44" s="1228"/>
      <c r="H44" s="1229"/>
      <c r="I44" s="358">
        <v>613</v>
      </c>
      <c r="J44" s="359">
        <v>781</v>
      </c>
      <c r="K44" s="359">
        <v>1183</v>
      </c>
      <c r="L44" s="359">
        <v>1097</v>
      </c>
      <c r="M44" s="360">
        <v>1016</v>
      </c>
    </row>
    <row r="45" spans="2:13" ht="27.75" customHeight="1" x14ac:dyDescent="0.15">
      <c r="B45" s="1222"/>
      <c r="C45" s="1223"/>
      <c r="D45" s="106"/>
      <c r="E45" s="1228" t="s">
        <v>37</v>
      </c>
      <c r="F45" s="1228"/>
      <c r="G45" s="1228"/>
      <c r="H45" s="1229"/>
      <c r="I45" s="358">
        <v>1866</v>
      </c>
      <c r="J45" s="359">
        <v>1791</v>
      </c>
      <c r="K45" s="359">
        <v>1790</v>
      </c>
      <c r="L45" s="359">
        <v>1735</v>
      </c>
      <c r="M45" s="360">
        <v>1788</v>
      </c>
    </row>
    <row r="46" spans="2:13" ht="27.75" customHeight="1" x14ac:dyDescent="0.15">
      <c r="B46" s="1222"/>
      <c r="C46" s="1223"/>
      <c r="D46" s="107"/>
      <c r="E46" s="1228" t="s">
        <v>38</v>
      </c>
      <c r="F46" s="1228"/>
      <c r="G46" s="1228"/>
      <c r="H46" s="1229"/>
      <c r="I46" s="358" t="s">
        <v>512</v>
      </c>
      <c r="J46" s="359">
        <v>6</v>
      </c>
      <c r="K46" s="359">
        <v>3</v>
      </c>
      <c r="L46" s="359" t="s">
        <v>512</v>
      </c>
      <c r="M46" s="360" t="s">
        <v>512</v>
      </c>
    </row>
    <row r="47" spans="2:13" ht="27.75" customHeight="1" x14ac:dyDescent="0.15">
      <c r="B47" s="1222"/>
      <c r="C47" s="1223"/>
      <c r="D47" s="108"/>
      <c r="E47" s="1230" t="s">
        <v>39</v>
      </c>
      <c r="F47" s="1231"/>
      <c r="G47" s="1231"/>
      <c r="H47" s="1232"/>
      <c r="I47" s="358" t="s">
        <v>512</v>
      </c>
      <c r="J47" s="359" t="s">
        <v>512</v>
      </c>
      <c r="K47" s="359" t="s">
        <v>512</v>
      </c>
      <c r="L47" s="359" t="s">
        <v>512</v>
      </c>
      <c r="M47" s="360" t="s">
        <v>512</v>
      </c>
    </row>
    <row r="48" spans="2:13" ht="27.75" customHeight="1" x14ac:dyDescent="0.15">
      <c r="B48" s="1222"/>
      <c r="C48" s="1223"/>
      <c r="D48" s="106"/>
      <c r="E48" s="1228" t="s">
        <v>40</v>
      </c>
      <c r="F48" s="1228"/>
      <c r="G48" s="1228"/>
      <c r="H48" s="1229"/>
      <c r="I48" s="358" t="s">
        <v>512</v>
      </c>
      <c r="J48" s="359" t="s">
        <v>512</v>
      </c>
      <c r="K48" s="359" t="s">
        <v>512</v>
      </c>
      <c r="L48" s="359" t="s">
        <v>512</v>
      </c>
      <c r="M48" s="360" t="s">
        <v>512</v>
      </c>
    </row>
    <row r="49" spans="2:13" ht="27.75" customHeight="1" x14ac:dyDescent="0.15">
      <c r="B49" s="1224"/>
      <c r="C49" s="1225"/>
      <c r="D49" s="106"/>
      <c r="E49" s="1228" t="s">
        <v>41</v>
      </c>
      <c r="F49" s="1228"/>
      <c r="G49" s="1228"/>
      <c r="H49" s="1229"/>
      <c r="I49" s="358" t="s">
        <v>512</v>
      </c>
      <c r="J49" s="359" t="s">
        <v>512</v>
      </c>
      <c r="K49" s="359" t="s">
        <v>512</v>
      </c>
      <c r="L49" s="359" t="s">
        <v>512</v>
      </c>
      <c r="M49" s="360" t="s">
        <v>512</v>
      </c>
    </row>
    <row r="50" spans="2:13" ht="27.75" customHeight="1" x14ac:dyDescent="0.15">
      <c r="B50" s="1233" t="s">
        <v>42</v>
      </c>
      <c r="C50" s="1234"/>
      <c r="D50" s="109"/>
      <c r="E50" s="1228" t="s">
        <v>43</v>
      </c>
      <c r="F50" s="1228"/>
      <c r="G50" s="1228"/>
      <c r="H50" s="1229"/>
      <c r="I50" s="358">
        <v>7030</v>
      </c>
      <c r="J50" s="359">
        <v>6487</v>
      </c>
      <c r="K50" s="359">
        <v>6553</v>
      </c>
      <c r="L50" s="359">
        <v>7312</v>
      </c>
      <c r="M50" s="360">
        <v>8278</v>
      </c>
    </row>
    <row r="51" spans="2:13" ht="27.75" customHeight="1" x14ac:dyDescent="0.15">
      <c r="B51" s="1222"/>
      <c r="C51" s="1223"/>
      <c r="D51" s="106"/>
      <c r="E51" s="1228" t="s">
        <v>44</v>
      </c>
      <c r="F51" s="1228"/>
      <c r="G51" s="1228"/>
      <c r="H51" s="1229"/>
      <c r="I51" s="358">
        <v>4877</v>
      </c>
      <c r="J51" s="359">
        <v>4725</v>
      </c>
      <c r="K51" s="359">
        <v>4666</v>
      </c>
      <c r="L51" s="359">
        <v>3930</v>
      </c>
      <c r="M51" s="360">
        <v>3237</v>
      </c>
    </row>
    <row r="52" spans="2:13" ht="27.75" customHeight="1" x14ac:dyDescent="0.15">
      <c r="B52" s="1224"/>
      <c r="C52" s="1225"/>
      <c r="D52" s="106"/>
      <c r="E52" s="1228" t="s">
        <v>45</v>
      </c>
      <c r="F52" s="1228"/>
      <c r="G52" s="1228"/>
      <c r="H52" s="1229"/>
      <c r="I52" s="358">
        <v>23486</v>
      </c>
      <c r="J52" s="359">
        <v>22815</v>
      </c>
      <c r="K52" s="359">
        <v>22547</v>
      </c>
      <c r="L52" s="359">
        <v>21993</v>
      </c>
      <c r="M52" s="360">
        <v>20784</v>
      </c>
    </row>
    <row r="53" spans="2:13" ht="27.75" customHeight="1" thickBot="1" x14ac:dyDescent="0.2">
      <c r="B53" s="1235" t="s">
        <v>46</v>
      </c>
      <c r="C53" s="1236"/>
      <c r="D53" s="110"/>
      <c r="E53" s="1237" t="s">
        <v>47</v>
      </c>
      <c r="F53" s="1237"/>
      <c r="G53" s="1237"/>
      <c r="H53" s="1238"/>
      <c r="I53" s="361">
        <v>-2875</v>
      </c>
      <c r="J53" s="362">
        <v>-2119</v>
      </c>
      <c r="K53" s="362">
        <v>-2602</v>
      </c>
      <c r="L53" s="362">
        <v>-2952</v>
      </c>
      <c r="M53" s="363">
        <v>-3695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8xBwF9EiMHrddDLI/siU5IuFoQ1V9AcAq0WcvNWInL8b/6rLgeYjRXkbaeDecFmDfkwVHv6QgknebAZB3edkPg==" saltValue="UCRvQbkoN+wiD6oXyZwV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pageSetup paperSize="9" scale="60" orientation="landscape"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47" t="s">
        <v>50</v>
      </c>
      <c r="D55" s="1247"/>
      <c r="E55" s="1248"/>
      <c r="F55" s="122">
        <v>2736</v>
      </c>
      <c r="G55" s="122">
        <v>2738</v>
      </c>
      <c r="H55" s="123">
        <v>2938</v>
      </c>
    </row>
    <row r="56" spans="2:8" ht="52.5" customHeight="1" x14ac:dyDescent="0.15">
      <c r="B56" s="124"/>
      <c r="C56" s="1249" t="s">
        <v>51</v>
      </c>
      <c r="D56" s="1249"/>
      <c r="E56" s="1250"/>
      <c r="F56" s="125">
        <v>822</v>
      </c>
      <c r="G56" s="125">
        <v>1172</v>
      </c>
      <c r="H56" s="126">
        <v>1172</v>
      </c>
    </row>
    <row r="57" spans="2:8" ht="53.25" customHeight="1" x14ac:dyDescent="0.15">
      <c r="B57" s="124"/>
      <c r="C57" s="1251" t="s">
        <v>52</v>
      </c>
      <c r="D57" s="1251"/>
      <c r="E57" s="1252"/>
      <c r="F57" s="127">
        <v>1795</v>
      </c>
      <c r="G57" s="127">
        <v>1859</v>
      </c>
      <c r="H57" s="128">
        <v>2662</v>
      </c>
    </row>
    <row r="58" spans="2:8" ht="45.75" customHeight="1" x14ac:dyDescent="0.15">
      <c r="B58" s="129"/>
      <c r="C58" s="1239" t="s">
        <v>586</v>
      </c>
      <c r="D58" s="1240"/>
      <c r="E58" s="1241"/>
      <c r="F58" s="130">
        <v>279</v>
      </c>
      <c r="G58" s="130">
        <v>297</v>
      </c>
      <c r="H58" s="131">
        <v>708</v>
      </c>
    </row>
    <row r="59" spans="2:8" ht="45.75" customHeight="1" x14ac:dyDescent="0.15">
      <c r="B59" s="129"/>
      <c r="C59" s="1239" t="s">
        <v>589</v>
      </c>
      <c r="D59" s="1240"/>
      <c r="E59" s="1241"/>
      <c r="F59" s="130">
        <v>434</v>
      </c>
      <c r="G59" s="130">
        <v>433</v>
      </c>
      <c r="H59" s="131">
        <v>533</v>
      </c>
    </row>
    <row r="60" spans="2:8" ht="45.75" customHeight="1" x14ac:dyDescent="0.15">
      <c r="B60" s="129"/>
      <c r="C60" s="1239" t="s">
        <v>587</v>
      </c>
      <c r="D60" s="1240"/>
      <c r="E60" s="1241"/>
      <c r="F60" s="130">
        <v>228</v>
      </c>
      <c r="G60" s="130">
        <v>253</v>
      </c>
      <c r="H60" s="131">
        <v>529</v>
      </c>
    </row>
    <row r="61" spans="2:8" ht="45.75" customHeight="1" x14ac:dyDescent="0.15">
      <c r="B61" s="129"/>
      <c r="C61" s="1239" t="s">
        <v>588</v>
      </c>
      <c r="D61" s="1240"/>
      <c r="E61" s="1241"/>
      <c r="F61" s="130">
        <v>442</v>
      </c>
      <c r="G61" s="130">
        <v>461</v>
      </c>
      <c r="H61" s="131">
        <v>474</v>
      </c>
    </row>
    <row r="62" spans="2:8" ht="45.75" customHeight="1" thickBot="1" x14ac:dyDescent="0.2">
      <c r="B62" s="132"/>
      <c r="C62" s="1242" t="s">
        <v>590</v>
      </c>
      <c r="D62" s="1243"/>
      <c r="E62" s="1244"/>
      <c r="F62" s="133">
        <v>331</v>
      </c>
      <c r="G62" s="133">
        <v>331</v>
      </c>
      <c r="H62" s="134">
        <v>331</v>
      </c>
    </row>
    <row r="63" spans="2:8" ht="52.5" customHeight="1" thickBot="1" x14ac:dyDescent="0.2">
      <c r="B63" s="135"/>
      <c r="C63" s="1245" t="s">
        <v>53</v>
      </c>
      <c r="D63" s="1245"/>
      <c r="E63" s="1246"/>
      <c r="F63" s="136">
        <v>5354</v>
      </c>
      <c r="G63" s="136">
        <v>5768</v>
      </c>
      <c r="H63" s="137">
        <v>6772</v>
      </c>
    </row>
    <row r="64" spans="2:8" x14ac:dyDescent="0.15"/>
  </sheetData>
  <sheetProtection algorithmName="SHA-512" hashValue="2u9FmYTdnAvbIOoO9JKsRxd9VGuiRKN0o/s27pHRi3HDxuPeyJjuOMkUYKvTl4IkQezgaKSLUyeVNuedYAVaWA==" saltValue="y09t4YtNyUjxEnSkQtnL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5" t="s">
        <v>602</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595</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553</v>
      </c>
      <c r="BQ50" s="1259"/>
      <c r="BR50" s="1259"/>
      <c r="BS50" s="1259"/>
      <c r="BT50" s="1259"/>
      <c r="BU50" s="1259"/>
      <c r="BV50" s="1259"/>
      <c r="BW50" s="1259"/>
      <c r="BX50" s="1259" t="s">
        <v>554</v>
      </c>
      <c r="BY50" s="1259"/>
      <c r="BZ50" s="1259"/>
      <c r="CA50" s="1259"/>
      <c r="CB50" s="1259"/>
      <c r="CC50" s="1259"/>
      <c r="CD50" s="1259"/>
      <c r="CE50" s="1259"/>
      <c r="CF50" s="1259" t="s">
        <v>555</v>
      </c>
      <c r="CG50" s="1259"/>
      <c r="CH50" s="1259"/>
      <c r="CI50" s="1259"/>
      <c r="CJ50" s="1259"/>
      <c r="CK50" s="1259"/>
      <c r="CL50" s="1259"/>
      <c r="CM50" s="1259"/>
      <c r="CN50" s="1259" t="s">
        <v>556</v>
      </c>
      <c r="CO50" s="1259"/>
      <c r="CP50" s="1259"/>
      <c r="CQ50" s="1259"/>
      <c r="CR50" s="1259"/>
      <c r="CS50" s="1259"/>
      <c r="CT50" s="1259"/>
      <c r="CU50" s="1259"/>
      <c r="CV50" s="1259" t="s">
        <v>557</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596</v>
      </c>
      <c r="AO51" s="1258"/>
      <c r="AP51" s="1258"/>
      <c r="AQ51" s="1258"/>
      <c r="AR51" s="1258"/>
      <c r="AS51" s="1258"/>
      <c r="AT51" s="1258"/>
      <c r="AU51" s="1258"/>
      <c r="AV51" s="1258"/>
      <c r="AW51" s="1258"/>
      <c r="AX51" s="1258"/>
      <c r="AY51" s="1258"/>
      <c r="AZ51" s="1258"/>
      <c r="BA51" s="1258"/>
      <c r="BB51" s="1258" t="s">
        <v>597</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598</v>
      </c>
      <c r="BC53" s="1258"/>
      <c r="BD53" s="1258"/>
      <c r="BE53" s="1258"/>
      <c r="BF53" s="1258"/>
      <c r="BG53" s="1258"/>
      <c r="BH53" s="1258"/>
      <c r="BI53" s="1258"/>
      <c r="BJ53" s="1258"/>
      <c r="BK53" s="1258"/>
      <c r="BL53" s="1258"/>
      <c r="BM53" s="1258"/>
      <c r="BN53" s="1258"/>
      <c r="BO53" s="1258"/>
      <c r="BP53" s="1255">
        <v>59.1</v>
      </c>
      <c r="BQ53" s="1255"/>
      <c r="BR53" s="1255"/>
      <c r="BS53" s="1255"/>
      <c r="BT53" s="1255"/>
      <c r="BU53" s="1255"/>
      <c r="BV53" s="1255"/>
      <c r="BW53" s="1255"/>
      <c r="BX53" s="1255">
        <v>60.9</v>
      </c>
      <c r="BY53" s="1255"/>
      <c r="BZ53" s="1255"/>
      <c r="CA53" s="1255"/>
      <c r="CB53" s="1255"/>
      <c r="CC53" s="1255"/>
      <c r="CD53" s="1255"/>
      <c r="CE53" s="1255"/>
      <c r="CF53" s="1255">
        <v>62.7</v>
      </c>
      <c r="CG53" s="1255"/>
      <c r="CH53" s="1255"/>
      <c r="CI53" s="1255"/>
      <c r="CJ53" s="1255"/>
      <c r="CK53" s="1255"/>
      <c r="CL53" s="1255"/>
      <c r="CM53" s="1255"/>
      <c r="CN53" s="1255">
        <v>65.099999999999994</v>
      </c>
      <c r="CO53" s="1255"/>
      <c r="CP53" s="1255"/>
      <c r="CQ53" s="1255"/>
      <c r="CR53" s="1255"/>
      <c r="CS53" s="1255"/>
      <c r="CT53" s="1255"/>
      <c r="CU53" s="1255"/>
      <c r="CV53" s="1255">
        <v>66.400000000000006</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599</v>
      </c>
      <c r="AO55" s="1259"/>
      <c r="AP55" s="1259"/>
      <c r="AQ55" s="1259"/>
      <c r="AR55" s="1259"/>
      <c r="AS55" s="1259"/>
      <c r="AT55" s="1259"/>
      <c r="AU55" s="1259"/>
      <c r="AV55" s="1259"/>
      <c r="AW55" s="1259"/>
      <c r="AX55" s="1259"/>
      <c r="AY55" s="1259"/>
      <c r="AZ55" s="1259"/>
      <c r="BA55" s="1259"/>
      <c r="BB55" s="1258" t="s">
        <v>597</v>
      </c>
      <c r="BC55" s="1258"/>
      <c r="BD55" s="1258"/>
      <c r="BE55" s="1258"/>
      <c r="BF55" s="1258"/>
      <c r="BG55" s="1258"/>
      <c r="BH55" s="1258"/>
      <c r="BI55" s="1258"/>
      <c r="BJ55" s="1258"/>
      <c r="BK55" s="1258"/>
      <c r="BL55" s="1258"/>
      <c r="BM55" s="1258"/>
      <c r="BN55" s="1258"/>
      <c r="BO55" s="1258"/>
      <c r="BP55" s="1255">
        <v>24.2</v>
      </c>
      <c r="BQ55" s="1255"/>
      <c r="BR55" s="1255"/>
      <c r="BS55" s="1255"/>
      <c r="BT55" s="1255"/>
      <c r="BU55" s="1255"/>
      <c r="BV55" s="1255"/>
      <c r="BW55" s="1255"/>
      <c r="BX55" s="1255">
        <v>22.1</v>
      </c>
      <c r="BY55" s="1255"/>
      <c r="BZ55" s="1255"/>
      <c r="CA55" s="1255"/>
      <c r="CB55" s="1255"/>
      <c r="CC55" s="1255"/>
      <c r="CD55" s="1255"/>
      <c r="CE55" s="1255"/>
      <c r="CF55" s="1255">
        <v>20.399999999999999</v>
      </c>
      <c r="CG55" s="1255"/>
      <c r="CH55" s="1255"/>
      <c r="CI55" s="1255"/>
      <c r="CJ55" s="1255"/>
      <c r="CK55" s="1255"/>
      <c r="CL55" s="1255"/>
      <c r="CM55" s="1255"/>
      <c r="CN55" s="1255">
        <v>11.2</v>
      </c>
      <c r="CO55" s="1255"/>
      <c r="CP55" s="1255"/>
      <c r="CQ55" s="1255"/>
      <c r="CR55" s="1255"/>
      <c r="CS55" s="1255"/>
      <c r="CT55" s="1255"/>
      <c r="CU55" s="1255"/>
      <c r="CV55" s="1255">
        <v>4.5999999999999996</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598</v>
      </c>
      <c r="BC57" s="1258"/>
      <c r="BD57" s="1258"/>
      <c r="BE57" s="1258"/>
      <c r="BF57" s="1258"/>
      <c r="BG57" s="1258"/>
      <c r="BH57" s="1258"/>
      <c r="BI57" s="1258"/>
      <c r="BJ57" s="1258"/>
      <c r="BK57" s="1258"/>
      <c r="BL57" s="1258"/>
      <c r="BM57" s="1258"/>
      <c r="BN57" s="1258"/>
      <c r="BO57" s="1258"/>
      <c r="BP57" s="1255">
        <v>60.1</v>
      </c>
      <c r="BQ57" s="1255"/>
      <c r="BR57" s="1255"/>
      <c r="BS57" s="1255"/>
      <c r="BT57" s="1255"/>
      <c r="BU57" s="1255"/>
      <c r="BV57" s="1255"/>
      <c r="BW57" s="1255"/>
      <c r="BX57" s="1255">
        <v>61.5</v>
      </c>
      <c r="BY57" s="1255"/>
      <c r="BZ57" s="1255"/>
      <c r="CA57" s="1255"/>
      <c r="CB57" s="1255"/>
      <c r="CC57" s="1255"/>
      <c r="CD57" s="1255"/>
      <c r="CE57" s="1255"/>
      <c r="CF57" s="1255">
        <v>63</v>
      </c>
      <c r="CG57" s="1255"/>
      <c r="CH57" s="1255"/>
      <c r="CI57" s="1255"/>
      <c r="CJ57" s="1255"/>
      <c r="CK57" s="1255"/>
      <c r="CL57" s="1255"/>
      <c r="CM57" s="1255"/>
      <c r="CN57" s="1255">
        <v>63.7</v>
      </c>
      <c r="CO57" s="1255"/>
      <c r="CP57" s="1255"/>
      <c r="CQ57" s="1255"/>
      <c r="CR57" s="1255"/>
      <c r="CS57" s="1255"/>
      <c r="CT57" s="1255"/>
      <c r="CU57" s="1255"/>
      <c r="CV57" s="1255">
        <v>64.099999999999994</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600</v>
      </c>
    </row>
    <row r="64" spans="1:109" x14ac:dyDescent="0.15">
      <c r="B64" s="372"/>
      <c r="G64" s="379"/>
      <c r="I64" s="392"/>
      <c r="J64" s="392"/>
      <c r="K64" s="392"/>
      <c r="L64" s="392"/>
      <c r="M64" s="392"/>
      <c r="N64" s="393"/>
      <c r="AM64" s="379"/>
      <c r="AN64" s="379" t="s">
        <v>594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603</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595</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553</v>
      </c>
      <c r="BQ72" s="1259"/>
      <c r="BR72" s="1259"/>
      <c r="BS72" s="1259"/>
      <c r="BT72" s="1259"/>
      <c r="BU72" s="1259"/>
      <c r="BV72" s="1259"/>
      <c r="BW72" s="1259"/>
      <c r="BX72" s="1259" t="s">
        <v>554</v>
      </c>
      <c r="BY72" s="1259"/>
      <c r="BZ72" s="1259"/>
      <c r="CA72" s="1259"/>
      <c r="CB72" s="1259"/>
      <c r="CC72" s="1259"/>
      <c r="CD72" s="1259"/>
      <c r="CE72" s="1259"/>
      <c r="CF72" s="1259" t="s">
        <v>555</v>
      </c>
      <c r="CG72" s="1259"/>
      <c r="CH72" s="1259"/>
      <c r="CI72" s="1259"/>
      <c r="CJ72" s="1259"/>
      <c r="CK72" s="1259"/>
      <c r="CL72" s="1259"/>
      <c r="CM72" s="1259"/>
      <c r="CN72" s="1259" t="s">
        <v>556</v>
      </c>
      <c r="CO72" s="1259"/>
      <c r="CP72" s="1259"/>
      <c r="CQ72" s="1259"/>
      <c r="CR72" s="1259"/>
      <c r="CS72" s="1259"/>
      <c r="CT72" s="1259"/>
      <c r="CU72" s="1259"/>
      <c r="CV72" s="1259" t="s">
        <v>557</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596</v>
      </c>
      <c r="AO73" s="1258"/>
      <c r="AP73" s="1258"/>
      <c r="AQ73" s="1258"/>
      <c r="AR73" s="1258"/>
      <c r="AS73" s="1258"/>
      <c r="AT73" s="1258"/>
      <c r="AU73" s="1258"/>
      <c r="AV73" s="1258"/>
      <c r="AW73" s="1258"/>
      <c r="AX73" s="1258"/>
      <c r="AY73" s="1258"/>
      <c r="AZ73" s="1258"/>
      <c r="BA73" s="1258"/>
      <c r="BB73" s="1258" t="s">
        <v>597</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601</v>
      </c>
      <c r="BC75" s="1258"/>
      <c r="BD75" s="1258"/>
      <c r="BE75" s="1258"/>
      <c r="BF75" s="1258"/>
      <c r="BG75" s="1258"/>
      <c r="BH75" s="1258"/>
      <c r="BI75" s="1258"/>
      <c r="BJ75" s="1258"/>
      <c r="BK75" s="1258"/>
      <c r="BL75" s="1258"/>
      <c r="BM75" s="1258"/>
      <c r="BN75" s="1258"/>
      <c r="BO75" s="1258"/>
      <c r="BP75" s="1255">
        <v>4.8</v>
      </c>
      <c r="BQ75" s="1255"/>
      <c r="BR75" s="1255"/>
      <c r="BS75" s="1255"/>
      <c r="BT75" s="1255"/>
      <c r="BU75" s="1255"/>
      <c r="BV75" s="1255"/>
      <c r="BW75" s="1255"/>
      <c r="BX75" s="1255">
        <v>5.3</v>
      </c>
      <c r="BY75" s="1255"/>
      <c r="BZ75" s="1255"/>
      <c r="CA75" s="1255"/>
      <c r="CB75" s="1255"/>
      <c r="CC75" s="1255"/>
      <c r="CD75" s="1255"/>
      <c r="CE75" s="1255"/>
      <c r="CF75" s="1255">
        <v>5.6</v>
      </c>
      <c r="CG75" s="1255"/>
      <c r="CH75" s="1255"/>
      <c r="CI75" s="1255"/>
      <c r="CJ75" s="1255"/>
      <c r="CK75" s="1255"/>
      <c r="CL75" s="1255"/>
      <c r="CM75" s="1255"/>
      <c r="CN75" s="1255">
        <v>5.2</v>
      </c>
      <c r="CO75" s="1255"/>
      <c r="CP75" s="1255"/>
      <c r="CQ75" s="1255"/>
      <c r="CR75" s="1255"/>
      <c r="CS75" s="1255"/>
      <c r="CT75" s="1255"/>
      <c r="CU75" s="1255"/>
      <c r="CV75" s="1255">
        <v>4.5999999999999996</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599</v>
      </c>
      <c r="AO77" s="1259"/>
      <c r="AP77" s="1259"/>
      <c r="AQ77" s="1259"/>
      <c r="AR77" s="1259"/>
      <c r="AS77" s="1259"/>
      <c r="AT77" s="1259"/>
      <c r="AU77" s="1259"/>
      <c r="AV77" s="1259"/>
      <c r="AW77" s="1259"/>
      <c r="AX77" s="1259"/>
      <c r="AY77" s="1259"/>
      <c r="AZ77" s="1259"/>
      <c r="BA77" s="1259"/>
      <c r="BB77" s="1258" t="s">
        <v>597</v>
      </c>
      <c r="BC77" s="1258"/>
      <c r="BD77" s="1258"/>
      <c r="BE77" s="1258"/>
      <c r="BF77" s="1258"/>
      <c r="BG77" s="1258"/>
      <c r="BH77" s="1258"/>
      <c r="BI77" s="1258"/>
      <c r="BJ77" s="1258"/>
      <c r="BK77" s="1258"/>
      <c r="BL77" s="1258"/>
      <c r="BM77" s="1258"/>
      <c r="BN77" s="1258"/>
      <c r="BO77" s="1258"/>
      <c r="BP77" s="1255">
        <v>24.2</v>
      </c>
      <c r="BQ77" s="1255"/>
      <c r="BR77" s="1255"/>
      <c r="BS77" s="1255"/>
      <c r="BT77" s="1255"/>
      <c r="BU77" s="1255"/>
      <c r="BV77" s="1255"/>
      <c r="BW77" s="1255"/>
      <c r="BX77" s="1255">
        <v>22.1</v>
      </c>
      <c r="BY77" s="1255"/>
      <c r="BZ77" s="1255"/>
      <c r="CA77" s="1255"/>
      <c r="CB77" s="1255"/>
      <c r="CC77" s="1255"/>
      <c r="CD77" s="1255"/>
      <c r="CE77" s="1255"/>
      <c r="CF77" s="1255">
        <v>20.399999999999999</v>
      </c>
      <c r="CG77" s="1255"/>
      <c r="CH77" s="1255"/>
      <c r="CI77" s="1255"/>
      <c r="CJ77" s="1255"/>
      <c r="CK77" s="1255"/>
      <c r="CL77" s="1255"/>
      <c r="CM77" s="1255"/>
      <c r="CN77" s="1255">
        <v>11.2</v>
      </c>
      <c r="CO77" s="1255"/>
      <c r="CP77" s="1255"/>
      <c r="CQ77" s="1255"/>
      <c r="CR77" s="1255"/>
      <c r="CS77" s="1255"/>
      <c r="CT77" s="1255"/>
      <c r="CU77" s="1255"/>
      <c r="CV77" s="1255">
        <v>4.5999999999999996</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601</v>
      </c>
      <c r="BC79" s="1258"/>
      <c r="BD79" s="1258"/>
      <c r="BE79" s="1258"/>
      <c r="BF79" s="1258"/>
      <c r="BG79" s="1258"/>
      <c r="BH79" s="1258"/>
      <c r="BI79" s="1258"/>
      <c r="BJ79" s="1258"/>
      <c r="BK79" s="1258"/>
      <c r="BL79" s="1258"/>
      <c r="BM79" s="1258"/>
      <c r="BN79" s="1258"/>
      <c r="BO79" s="1258"/>
      <c r="BP79" s="1255">
        <v>6.4</v>
      </c>
      <c r="BQ79" s="1255"/>
      <c r="BR79" s="1255"/>
      <c r="BS79" s="1255"/>
      <c r="BT79" s="1255"/>
      <c r="BU79" s="1255"/>
      <c r="BV79" s="1255"/>
      <c r="BW79" s="1255"/>
      <c r="BX79" s="1255">
        <v>6.3</v>
      </c>
      <c r="BY79" s="1255"/>
      <c r="BZ79" s="1255"/>
      <c r="CA79" s="1255"/>
      <c r="CB79" s="1255"/>
      <c r="CC79" s="1255"/>
      <c r="CD79" s="1255"/>
      <c r="CE79" s="1255"/>
      <c r="CF79" s="1255">
        <v>6.2</v>
      </c>
      <c r="CG79" s="1255"/>
      <c r="CH79" s="1255"/>
      <c r="CI79" s="1255"/>
      <c r="CJ79" s="1255"/>
      <c r="CK79" s="1255"/>
      <c r="CL79" s="1255"/>
      <c r="CM79" s="1255"/>
      <c r="CN79" s="1255">
        <v>5.7</v>
      </c>
      <c r="CO79" s="1255"/>
      <c r="CP79" s="1255"/>
      <c r="CQ79" s="1255"/>
      <c r="CR79" s="1255"/>
      <c r="CS79" s="1255"/>
      <c r="CT79" s="1255"/>
      <c r="CU79" s="1255"/>
      <c r="CV79" s="1255">
        <v>5.8</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pWCw93hv4uOycf44+fDX7JINf1mHkIGvvWxGvpg/rwMaOrXg8vCZRSz/Xdkj8yxcnWPLxB9DZ6RHd7WBgUJvLQ==" saltValue="lIWkf6L5guIF1IMNQnMeb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fFhyah9avhHMoQMEC6kHcSjsaZsjpq6yhd0vCvrRihFvm4HUMAN54EgUuGwnlHx533M2l5LRgivyqFz61GKj0w==" saltValue="9dUCisjl8ZaW5VIfnmnrx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sNGiZiSnyuZRF9QaohWf8ZtHqKk4Mrjlg7jc+/Pp7x1c6RzPGoBX5xo3miwTEyVgY3AUj986A5EiMbzVN+b44Q==" saltValue="YInjUU9ZZ1Y5+YpqkiJXH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550</v>
      </c>
      <c r="G2" s="151"/>
      <c r="H2" s="152"/>
    </row>
    <row r="3" spans="1:8" x14ac:dyDescent="0.15">
      <c r="A3" s="148" t="s">
        <v>543</v>
      </c>
      <c r="B3" s="153"/>
      <c r="C3" s="154"/>
      <c r="D3" s="155">
        <v>22600</v>
      </c>
      <c r="E3" s="156"/>
      <c r="F3" s="157">
        <v>41934</v>
      </c>
      <c r="G3" s="158"/>
      <c r="H3" s="159"/>
    </row>
    <row r="4" spans="1:8" x14ac:dyDescent="0.15">
      <c r="A4" s="160"/>
      <c r="B4" s="161"/>
      <c r="C4" s="162"/>
      <c r="D4" s="163">
        <v>21027</v>
      </c>
      <c r="E4" s="164"/>
      <c r="F4" s="165">
        <v>23352</v>
      </c>
      <c r="G4" s="166"/>
      <c r="H4" s="167"/>
    </row>
    <row r="5" spans="1:8" x14ac:dyDescent="0.15">
      <c r="A5" s="148" t="s">
        <v>545</v>
      </c>
      <c r="B5" s="153"/>
      <c r="C5" s="154"/>
      <c r="D5" s="155">
        <v>26654</v>
      </c>
      <c r="E5" s="156"/>
      <c r="F5" s="157">
        <v>45588</v>
      </c>
      <c r="G5" s="158"/>
      <c r="H5" s="159"/>
    </row>
    <row r="6" spans="1:8" x14ac:dyDescent="0.15">
      <c r="A6" s="160"/>
      <c r="B6" s="161"/>
      <c r="C6" s="162"/>
      <c r="D6" s="163">
        <v>22543</v>
      </c>
      <c r="E6" s="164"/>
      <c r="F6" s="165">
        <v>24150</v>
      </c>
      <c r="G6" s="166"/>
      <c r="H6" s="167"/>
    </row>
    <row r="7" spans="1:8" x14ac:dyDescent="0.15">
      <c r="A7" s="148" t="s">
        <v>546</v>
      </c>
      <c r="B7" s="153"/>
      <c r="C7" s="154"/>
      <c r="D7" s="155">
        <v>27015</v>
      </c>
      <c r="E7" s="156"/>
      <c r="F7" s="157">
        <v>45483</v>
      </c>
      <c r="G7" s="158"/>
      <c r="H7" s="159"/>
    </row>
    <row r="8" spans="1:8" x14ac:dyDescent="0.15">
      <c r="A8" s="160"/>
      <c r="B8" s="161"/>
      <c r="C8" s="162"/>
      <c r="D8" s="163">
        <v>20612</v>
      </c>
      <c r="E8" s="164"/>
      <c r="F8" s="165">
        <v>24241</v>
      </c>
      <c r="G8" s="166"/>
      <c r="H8" s="167"/>
    </row>
    <row r="9" spans="1:8" x14ac:dyDescent="0.15">
      <c r="A9" s="148" t="s">
        <v>547</v>
      </c>
      <c r="B9" s="153"/>
      <c r="C9" s="154"/>
      <c r="D9" s="155">
        <v>33483</v>
      </c>
      <c r="E9" s="156"/>
      <c r="F9" s="157">
        <v>45945</v>
      </c>
      <c r="G9" s="158"/>
      <c r="H9" s="159"/>
    </row>
    <row r="10" spans="1:8" x14ac:dyDescent="0.15">
      <c r="A10" s="160"/>
      <c r="B10" s="161"/>
      <c r="C10" s="162"/>
      <c r="D10" s="163">
        <v>21810</v>
      </c>
      <c r="E10" s="164"/>
      <c r="F10" s="165">
        <v>25180</v>
      </c>
      <c r="G10" s="166"/>
      <c r="H10" s="167"/>
    </row>
    <row r="11" spans="1:8" x14ac:dyDescent="0.15">
      <c r="A11" s="148" t="s">
        <v>548</v>
      </c>
      <c r="B11" s="153"/>
      <c r="C11" s="154"/>
      <c r="D11" s="155">
        <v>33053</v>
      </c>
      <c r="E11" s="156"/>
      <c r="F11" s="157">
        <v>44475</v>
      </c>
      <c r="G11" s="158"/>
      <c r="H11" s="159"/>
    </row>
    <row r="12" spans="1:8" x14ac:dyDescent="0.15">
      <c r="A12" s="160"/>
      <c r="B12" s="161"/>
      <c r="C12" s="168"/>
      <c r="D12" s="163">
        <v>19276</v>
      </c>
      <c r="E12" s="164"/>
      <c r="F12" s="165">
        <v>24780</v>
      </c>
      <c r="G12" s="166"/>
      <c r="H12" s="167"/>
    </row>
    <row r="13" spans="1:8" x14ac:dyDescent="0.15">
      <c r="A13" s="148"/>
      <c r="B13" s="153"/>
      <c r="C13" s="169"/>
      <c r="D13" s="170">
        <v>28561</v>
      </c>
      <c r="E13" s="171"/>
      <c r="F13" s="172">
        <v>44685</v>
      </c>
      <c r="G13" s="173"/>
      <c r="H13" s="159"/>
    </row>
    <row r="14" spans="1:8" x14ac:dyDescent="0.15">
      <c r="A14" s="160"/>
      <c r="B14" s="161"/>
      <c r="C14" s="162"/>
      <c r="D14" s="163">
        <v>21054</v>
      </c>
      <c r="E14" s="164"/>
      <c r="F14" s="165">
        <v>24341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4.1399999999999997</v>
      </c>
      <c r="C19" s="174">
        <f>ROUND(VALUE(SUBSTITUTE(実質収支比率等に係る経年分析!G$48,"▲","-")),2)</f>
        <v>5.09</v>
      </c>
      <c r="D19" s="174">
        <f>ROUND(VALUE(SUBSTITUTE(実質収支比率等に係る経年分析!H$48,"▲","-")),2)</f>
        <v>6.74</v>
      </c>
      <c r="E19" s="174">
        <f>ROUND(VALUE(SUBSTITUTE(実質収支比率等に係る経年分析!I$48,"▲","-")),2)</f>
        <v>16.27</v>
      </c>
      <c r="F19" s="174">
        <f>ROUND(VALUE(SUBSTITUTE(実質収支比率等に係る経年分析!J$48,"▲","-")),2)</f>
        <v>11.28</v>
      </c>
    </row>
    <row r="20" spans="1:11" x14ac:dyDescent="0.15">
      <c r="A20" s="174" t="s">
        <v>57</v>
      </c>
      <c r="B20" s="174">
        <f>ROUND(VALUE(SUBSTITUTE(実質収支比率等に係る経年分析!F$47,"▲","-")),2)</f>
        <v>18.47</v>
      </c>
      <c r="C20" s="174">
        <f>ROUND(VALUE(SUBSTITUTE(実質収支比率等に係る経年分析!G$47,"▲","-")),2)</f>
        <v>18.43</v>
      </c>
      <c r="D20" s="174">
        <f>ROUND(VALUE(SUBSTITUTE(実質収支比率等に係る経年分析!H$47,"▲","-")),2)</f>
        <v>17.7</v>
      </c>
      <c r="E20" s="174">
        <f>ROUND(VALUE(SUBSTITUTE(実質収支比率等に係る経年分析!I$47,"▲","-")),2)</f>
        <v>16.95</v>
      </c>
      <c r="F20" s="174">
        <f>ROUND(VALUE(SUBSTITUTE(実質収支比率等に係る経年分析!J$47,"▲","-")),2)</f>
        <v>18.579999999999998</v>
      </c>
    </row>
    <row r="21" spans="1:11" x14ac:dyDescent="0.15">
      <c r="A21" s="174" t="s">
        <v>58</v>
      </c>
      <c r="B21" s="174">
        <f>IF(ISNUMBER(VALUE(SUBSTITUTE(実質収支比率等に係る経年分析!F$49,"▲","-"))),ROUND(VALUE(SUBSTITUTE(実質収支比率等に係る経年分析!F$49,"▲","-")),2),NA())</f>
        <v>-2.06</v>
      </c>
      <c r="C21" s="174">
        <f>IF(ISNUMBER(VALUE(SUBSTITUTE(実質収支比率等に係る経年分析!G$49,"▲","-"))),ROUND(VALUE(SUBSTITUTE(実質収支比率等に係る経年分析!G$49,"▲","-")),2),NA())</f>
        <v>0.96</v>
      </c>
      <c r="D21" s="174">
        <f>IF(ISNUMBER(VALUE(SUBSTITUTE(実質収支比率等に係る経年分析!H$49,"▲","-"))),ROUND(VALUE(SUBSTITUTE(実質収支比率等に係る経年分析!H$49,"▲","-")),2),NA())</f>
        <v>1.49</v>
      </c>
      <c r="E21" s="174">
        <f>IF(ISNUMBER(VALUE(SUBSTITUTE(実質収支比率等に係る経年分析!I$49,"▲","-"))),ROUND(VALUE(SUBSTITUTE(実質収支比率等に係る経年分析!I$49,"▲","-")),2),NA())</f>
        <v>9.83</v>
      </c>
      <c r="F21" s="174">
        <f>IF(ISNUMBER(VALUE(SUBSTITUTE(実質収支比率等に係る経年分析!J$49,"▲","-"))),ROUND(VALUE(SUBSTITUTE(実質収支比率等に係る経年分析!J$49,"▲","-")),2),NA())</f>
        <v>-4.07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龍ケ崎市介護サービス事業特別会計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龍ケ崎市障がい児支援サービス事業特別会計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龍ケ崎市後期高齢者医療事業特別会計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龍ケ崎市国民健康保険事業特別会計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0.19</v>
      </c>
    </row>
    <row r="34" spans="1:16" x14ac:dyDescent="0.15">
      <c r="A34" s="175" t="str">
        <f>IF(連結実質赤字比率に係る赤字・黒字の構成分析!C$36="",NA(),連結実質赤字比率に係る赤字・黒字の構成分析!C$36)</f>
        <v>龍ケ崎市下水道事業会計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0.28999999999999998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0.33</v>
      </c>
    </row>
    <row r="35" spans="1:16" x14ac:dyDescent="0.15">
      <c r="A35" s="175" t="str">
        <f>IF(連結実質赤字比率に係る赤字・黒字の構成分析!C$35="",NA(),連結実質赤字比率に係る赤字・黒字の構成分析!C$35)</f>
        <v>龍ケ崎市介護保険事業特別会計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0.28000000000000003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0.84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4.1399999999999997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16.260000000000002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11.28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2766</v>
      </c>
      <c r="E42" s="176"/>
      <c r="F42" s="176"/>
      <c r="G42" s="176">
        <f>'実質公債費比率（分子）の構造'!L$52</f>
        <v>2697</v>
      </c>
      <c r="H42" s="176"/>
      <c r="I42" s="176"/>
      <c r="J42" s="176">
        <f>'実質公債費比率（分子）の構造'!M$52</f>
        <v>2639</v>
      </c>
      <c r="K42" s="176"/>
      <c r="L42" s="176"/>
      <c r="M42" s="176">
        <f>'実質公債費比率（分子）の構造'!N$52</f>
        <v>2558</v>
      </c>
      <c r="N42" s="176"/>
      <c r="O42" s="176"/>
      <c r="P42" s="176">
        <f>'実質公債費比率（分子）の構造'!O$52</f>
        <v>2500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319</v>
      </c>
      <c r="C44" s="176"/>
      <c r="D44" s="176"/>
      <c r="E44" s="176">
        <f>'実質公債費比率（分子）の構造'!L$50</f>
        <v>281</v>
      </c>
      <c r="F44" s="176"/>
      <c r="G44" s="176"/>
      <c r="H44" s="176">
        <f>'実質公債費比率（分子）の構造'!M$50</f>
        <v>271</v>
      </c>
      <c r="I44" s="176"/>
      <c r="J44" s="176"/>
      <c r="K44" s="176">
        <f>'実質公債費比率（分子）の構造'!N$50</f>
        <v>269</v>
      </c>
      <c r="L44" s="176"/>
      <c r="M44" s="176"/>
      <c r="N44" s="176">
        <f>'実質公債費比率（分子）の構造'!O$50</f>
        <v>267</v>
      </c>
      <c r="O44" s="176"/>
      <c r="P44" s="176"/>
    </row>
    <row r="45" spans="1:16" x14ac:dyDescent="0.15">
      <c r="A45" s="176" t="s">
        <v>68</v>
      </c>
      <c r="B45" s="176">
        <f>'実質公債費比率（分子）の構造'!K$49</f>
        <v>110</v>
      </c>
      <c r="C45" s="176"/>
      <c r="D45" s="176"/>
      <c r="E45" s="176">
        <f>'実質公債費比率（分子）の構造'!L$49</f>
        <v>104</v>
      </c>
      <c r="F45" s="176"/>
      <c r="G45" s="176"/>
      <c r="H45" s="176">
        <f>'実質公債費比率（分子）の構造'!M$49</f>
        <v>114</v>
      </c>
      <c r="I45" s="176"/>
      <c r="J45" s="176"/>
      <c r="K45" s="176">
        <f>'実質公債費比率（分子）の構造'!N$49</f>
        <v>137</v>
      </c>
      <c r="L45" s="176"/>
      <c r="M45" s="176"/>
      <c r="N45" s="176">
        <f>'実質公債費比率（分子）の構造'!O$49</f>
        <v>137</v>
      </c>
      <c r="O45" s="176"/>
      <c r="P45" s="176"/>
    </row>
    <row r="46" spans="1:16" x14ac:dyDescent="0.15">
      <c r="A46" s="176" t="s">
        <v>69</v>
      </c>
      <c r="B46" s="176">
        <f>'実質公債費比率（分子）の構造'!K$48</f>
        <v>445</v>
      </c>
      <c r="C46" s="176"/>
      <c r="D46" s="176"/>
      <c r="E46" s="176">
        <f>'実質公債費比率（分子）の構造'!L$48</f>
        <v>456</v>
      </c>
      <c r="F46" s="176"/>
      <c r="G46" s="176"/>
      <c r="H46" s="176">
        <f>'実質公債費比率（分子）の構造'!M$48</f>
        <v>391</v>
      </c>
      <c r="I46" s="176"/>
      <c r="J46" s="176"/>
      <c r="K46" s="176">
        <f>'実質公債費比率（分子）の構造'!N$48</f>
        <v>324</v>
      </c>
      <c r="L46" s="176"/>
      <c r="M46" s="176"/>
      <c r="N46" s="176">
        <f>'実質公債費比率（分子）の構造'!O$48</f>
        <v>330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2646</v>
      </c>
      <c r="C49" s="176"/>
      <c r="D49" s="176"/>
      <c r="E49" s="176">
        <f>'実質公債費比率（分子）の構造'!L$45</f>
        <v>2613</v>
      </c>
      <c r="F49" s="176"/>
      <c r="G49" s="176"/>
      <c r="H49" s="176">
        <f>'実質公債費比率（分子）の構造'!M$45</f>
        <v>2562</v>
      </c>
      <c r="I49" s="176"/>
      <c r="J49" s="176"/>
      <c r="K49" s="176">
        <f>'実質公債費比率（分子）の構造'!N$45</f>
        <v>2473</v>
      </c>
      <c r="L49" s="176"/>
      <c r="M49" s="176"/>
      <c r="N49" s="176">
        <f>'実質公債費比率（分子）の構造'!O$45</f>
        <v>2365</v>
      </c>
      <c r="O49" s="176"/>
      <c r="P49" s="176"/>
    </row>
    <row r="50" spans="1:16" x14ac:dyDescent="0.15">
      <c r="A50" s="176" t="s">
        <v>73</v>
      </c>
      <c r="B50" s="176" t="e">
        <f>NA()</f>
        <v>#N/A</v>
      </c>
      <c r="C50" s="176">
        <f>IF(ISNUMBER('実質公債費比率（分子）の構造'!K$53),'実質公債費比率（分子）の構造'!K$53,NA())</f>
        <v>754</v>
      </c>
      <c r="D50" s="176" t="e">
        <f>NA()</f>
        <v>#N/A</v>
      </c>
      <c r="E50" s="176" t="e">
        <f>NA()</f>
        <v>#N/A</v>
      </c>
      <c r="F50" s="176">
        <f>IF(ISNUMBER('実質公債費比率（分子）の構造'!L$53),'実質公債費比率（分子）の構造'!L$53,NA())</f>
        <v>757</v>
      </c>
      <c r="G50" s="176" t="e">
        <f>NA()</f>
        <v>#N/A</v>
      </c>
      <c r="H50" s="176" t="e">
        <f>NA()</f>
        <v>#N/A</v>
      </c>
      <c r="I50" s="176">
        <f>IF(ISNUMBER('実質公債費比率（分子）の構造'!M$53),'実質公債費比率（分子）の構造'!M$53,NA())</f>
        <v>699</v>
      </c>
      <c r="J50" s="176" t="e">
        <f>NA()</f>
        <v>#N/A</v>
      </c>
      <c r="K50" s="176" t="e">
        <f>NA()</f>
        <v>#N/A</v>
      </c>
      <c r="L50" s="176">
        <f>IF(ISNUMBER('実質公債費比率（分子）の構造'!N$53),'実質公債費比率（分子）の構造'!N$53,NA())</f>
        <v>645</v>
      </c>
      <c r="M50" s="176" t="e">
        <f>NA()</f>
        <v>#N/A</v>
      </c>
      <c r="N50" s="176" t="e">
        <f>NA()</f>
        <v>#N/A</v>
      </c>
      <c r="O50" s="176">
        <f>IF(ISNUMBER('実質公債費比率（分子）の構造'!O$53),'実質公債費比率（分子）の構造'!O$53,NA())</f>
        <v>599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23486</v>
      </c>
      <c r="E56" s="175"/>
      <c r="F56" s="175"/>
      <c r="G56" s="175">
        <f>'将来負担比率（分子）の構造'!J$52</f>
        <v>22815</v>
      </c>
      <c r="H56" s="175"/>
      <c r="I56" s="175"/>
      <c r="J56" s="175">
        <f>'将来負担比率（分子）の構造'!K$52</f>
        <v>22547</v>
      </c>
      <c r="K56" s="175"/>
      <c r="L56" s="175"/>
      <c r="M56" s="175">
        <f>'将来負担比率（分子）の構造'!L$52</f>
        <v>21993</v>
      </c>
      <c r="N56" s="175"/>
      <c r="O56" s="175"/>
      <c r="P56" s="175">
        <f>'将来負担比率（分子）の構造'!M$52</f>
        <v>20784</v>
      </c>
    </row>
    <row r="57" spans="1:16" x14ac:dyDescent="0.15">
      <c r="A57" s="175" t="s">
        <v>44</v>
      </c>
      <c r="B57" s="175"/>
      <c r="C57" s="175"/>
      <c r="D57" s="175">
        <f>'将来負担比率（分子）の構造'!I$51</f>
        <v>4877</v>
      </c>
      <c r="E57" s="175"/>
      <c r="F57" s="175"/>
      <c r="G57" s="175">
        <f>'将来負担比率（分子）の構造'!J$51</f>
        <v>4725</v>
      </c>
      <c r="H57" s="175"/>
      <c r="I57" s="175"/>
      <c r="J57" s="175">
        <f>'将来負担比率（分子）の構造'!K$51</f>
        <v>4666</v>
      </c>
      <c r="K57" s="175"/>
      <c r="L57" s="175"/>
      <c r="M57" s="175">
        <f>'将来負担比率（分子）の構造'!L$51</f>
        <v>3930</v>
      </c>
      <c r="N57" s="175"/>
      <c r="O57" s="175"/>
      <c r="P57" s="175">
        <f>'将来負担比率（分子）の構造'!M$51</f>
        <v>3237</v>
      </c>
    </row>
    <row r="58" spans="1:16" x14ac:dyDescent="0.15">
      <c r="A58" s="175" t="s">
        <v>43</v>
      </c>
      <c r="B58" s="175"/>
      <c r="C58" s="175"/>
      <c r="D58" s="175">
        <f>'将来負担比率（分子）の構造'!I$50</f>
        <v>7030</v>
      </c>
      <c r="E58" s="175"/>
      <c r="F58" s="175"/>
      <c r="G58" s="175">
        <f>'将来負担比率（分子）の構造'!J$50</f>
        <v>6487</v>
      </c>
      <c r="H58" s="175"/>
      <c r="I58" s="175"/>
      <c r="J58" s="175">
        <f>'将来負担比率（分子）の構造'!K$50</f>
        <v>6553</v>
      </c>
      <c r="K58" s="175"/>
      <c r="L58" s="175"/>
      <c r="M58" s="175">
        <f>'将来負担比率（分子）の構造'!L$50</f>
        <v>7312</v>
      </c>
      <c r="N58" s="175"/>
      <c r="O58" s="175"/>
      <c r="P58" s="175">
        <f>'将来負担比率（分子）の構造'!M$50</f>
        <v>8278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f>'将来負担比率（分子）の構造'!J$46</f>
        <v>6</v>
      </c>
      <c r="F61" s="175"/>
      <c r="G61" s="175"/>
      <c r="H61" s="175">
        <f>'将来負担比率（分子）の構造'!K$46</f>
        <v>3</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1866</v>
      </c>
      <c r="C62" s="175"/>
      <c r="D62" s="175"/>
      <c r="E62" s="175">
        <f>'将来負担比率（分子）の構造'!J$45</f>
        <v>1791</v>
      </c>
      <c r="F62" s="175"/>
      <c r="G62" s="175"/>
      <c r="H62" s="175">
        <f>'将来負担比率（分子）の構造'!K$45</f>
        <v>1790</v>
      </c>
      <c r="I62" s="175"/>
      <c r="J62" s="175"/>
      <c r="K62" s="175">
        <f>'将来負担比率（分子）の構造'!L$45</f>
        <v>1735</v>
      </c>
      <c r="L62" s="175"/>
      <c r="M62" s="175"/>
      <c r="N62" s="175">
        <f>'将来負担比率（分子）の構造'!M$45</f>
        <v>1788</v>
      </c>
      <c r="O62" s="175"/>
      <c r="P62" s="175"/>
    </row>
    <row r="63" spans="1:16" x14ac:dyDescent="0.15">
      <c r="A63" s="175" t="s">
        <v>36</v>
      </c>
      <c r="B63" s="175">
        <f>'将来負担比率（分子）の構造'!I$44</f>
        <v>613</v>
      </c>
      <c r="C63" s="175"/>
      <c r="D63" s="175"/>
      <c r="E63" s="175">
        <f>'将来負担比率（分子）の構造'!J$44</f>
        <v>781</v>
      </c>
      <c r="F63" s="175"/>
      <c r="G63" s="175"/>
      <c r="H63" s="175">
        <f>'将来負担比率（分子）の構造'!K$44</f>
        <v>1183</v>
      </c>
      <c r="I63" s="175"/>
      <c r="J63" s="175"/>
      <c r="K63" s="175">
        <f>'将来負担比率（分子）の構造'!L$44</f>
        <v>1097</v>
      </c>
      <c r="L63" s="175"/>
      <c r="M63" s="175"/>
      <c r="N63" s="175">
        <f>'将来負担比率（分子）の構造'!M$44</f>
        <v>1016</v>
      </c>
      <c r="O63" s="175"/>
      <c r="P63" s="175"/>
    </row>
    <row r="64" spans="1:16" x14ac:dyDescent="0.15">
      <c r="A64" s="175" t="s">
        <v>35</v>
      </c>
      <c r="B64" s="175">
        <f>'将来負担比率（分子）の構造'!I$43</f>
        <v>4943</v>
      </c>
      <c r="C64" s="175"/>
      <c r="D64" s="175"/>
      <c r="E64" s="175">
        <f>'将来負担比率（分子）の構造'!J$43</f>
        <v>4961</v>
      </c>
      <c r="F64" s="175"/>
      <c r="G64" s="175"/>
      <c r="H64" s="175">
        <f>'将来負担比率（分子）の構造'!K$43</f>
        <v>4397</v>
      </c>
      <c r="I64" s="175"/>
      <c r="J64" s="175"/>
      <c r="K64" s="175">
        <f>'将来負担比率（分子）の構造'!L$43</f>
        <v>3678</v>
      </c>
      <c r="L64" s="175"/>
      <c r="M64" s="175"/>
      <c r="N64" s="175">
        <f>'将来負担比率（分子）の構造'!M$43</f>
        <v>2925</v>
      </c>
      <c r="O64" s="175"/>
      <c r="P64" s="175"/>
    </row>
    <row r="65" spans="1:16" x14ac:dyDescent="0.15">
      <c r="A65" s="175" t="s">
        <v>34</v>
      </c>
      <c r="B65" s="175">
        <f>'将来負担比率（分子）の構造'!I$42</f>
        <v>1836</v>
      </c>
      <c r="C65" s="175"/>
      <c r="D65" s="175"/>
      <c r="E65" s="175">
        <f>'将来負担比率（分子）の構造'!J$42</f>
        <v>1608</v>
      </c>
      <c r="F65" s="175"/>
      <c r="G65" s="175"/>
      <c r="H65" s="175">
        <f>'将来負担比率（分子）の構造'!K$42</f>
        <v>1381</v>
      </c>
      <c r="I65" s="175"/>
      <c r="J65" s="175"/>
      <c r="K65" s="175">
        <f>'将来負担比率（分子）の構造'!L$42</f>
        <v>1150</v>
      </c>
      <c r="L65" s="175"/>
      <c r="M65" s="175"/>
      <c r="N65" s="175">
        <f>'将来負担比率（分子）の構造'!M$42</f>
        <v>912</v>
      </c>
      <c r="O65" s="175"/>
      <c r="P65" s="175"/>
    </row>
    <row r="66" spans="1:16" x14ac:dyDescent="0.15">
      <c r="A66" s="175" t="s">
        <v>33</v>
      </c>
      <c r="B66" s="175">
        <f>'将来負担比率（分子）の構造'!I$41</f>
        <v>23259</v>
      </c>
      <c r="C66" s="175"/>
      <c r="D66" s="175"/>
      <c r="E66" s="175">
        <f>'将来負担比率（分子）の構造'!J$41</f>
        <v>22762</v>
      </c>
      <c r="F66" s="175"/>
      <c r="G66" s="175"/>
      <c r="H66" s="175">
        <f>'将来負担比率（分子）の構造'!K$41</f>
        <v>22409</v>
      </c>
      <c r="I66" s="175"/>
      <c r="J66" s="175"/>
      <c r="K66" s="175">
        <f>'将来負担比率（分子）の構造'!L$41</f>
        <v>22624</v>
      </c>
      <c r="L66" s="175"/>
      <c r="M66" s="175"/>
      <c r="N66" s="175">
        <f>'将来負担比率（分子）の構造'!M$41</f>
        <v>21963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2736</v>
      </c>
      <c r="C72" s="179">
        <f>基金残高に係る経年分析!G55</f>
        <v>2738</v>
      </c>
      <c r="D72" s="179">
        <f>基金残高に係る経年分析!H55</f>
        <v>2938</v>
      </c>
    </row>
    <row r="73" spans="1:16" x14ac:dyDescent="0.15">
      <c r="A73" s="178" t="s">
        <v>80</v>
      </c>
      <c r="B73" s="179">
        <f>基金残高に係る経年分析!F56</f>
        <v>822</v>
      </c>
      <c r="C73" s="179">
        <f>基金残高に係る経年分析!G56</f>
        <v>1172</v>
      </c>
      <c r="D73" s="179">
        <f>基金残高に係る経年分析!H56</f>
        <v>1172</v>
      </c>
    </row>
    <row r="74" spans="1:16" x14ac:dyDescent="0.15">
      <c r="A74" s="178" t="s">
        <v>81</v>
      </c>
      <c r="B74" s="179">
        <f>基金残高に係る経年分析!F57</f>
        <v>1795</v>
      </c>
      <c r="C74" s="179">
        <f>基金残高に係る経年分析!G57</f>
        <v>1859</v>
      </c>
      <c r="D74" s="179">
        <f>基金残高に係る経年分析!H57</f>
        <v>2662</v>
      </c>
    </row>
  </sheetData>
  <sheetProtection algorithmName="SHA-512" hashValue="GvgHnIgFz0ikjZ+WzHb4nVCyBinf4gwzk3kD8kOt1D74Bn/03RpSTW7s9M/9JwgumOO0qDK49BX3vWrBgteqcg==" saltValue="X4qoJXCYjkBxhPSmr/JQL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2024-09-25T03:13:09Z</cp:lastPrinted>
  <dcterms:created xsi:type="dcterms:W3CDTF">2024-02-05T00:18:53Z</dcterms:created>
  <dcterms:modified xsi:type="dcterms:W3CDTF">2024-09-30T00:32:27Z</dcterms:modified>
  <cp:category/>
</cp:coreProperties>
</file>