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alcChain>
</file>

<file path=xl/sharedStrings.xml><?xml version="1.0" encoding="utf-8"?>
<sst xmlns="http://schemas.openxmlformats.org/spreadsheetml/2006/main" count="1119" uniqueCount="559">
  <si>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</si>
  <si>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</si>
  <si>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</si>
  <si>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</si>
  <si>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</si>
  <si>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</si>
  <si>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</si>
  <si>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</si>
  <si>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</si>
  <si>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</si>
  <si>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</si>
  <si>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</si>
  <si>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</si>
  <si>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</si>
  <si>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</si>
  <si>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</si>
  <si>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</si>
  <si>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</si>
  <si>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</si>
  <si>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</si>
  <si>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</si>
  <si>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</si>
  <si>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</si>
  <si>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</si>
  <si>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</si>
  <si>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</si>
  <si>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</si>
  <si>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</si>
  <si>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</si>
  <si>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</si>
  <si>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</si>
  <si>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</si>
  <si>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</si>
  <si>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</si>
  <si>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</si>
  <si>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</si>
  <si>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</si>
  <si>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</si>
  <si>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</si>
  <si>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</si>
  <si>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</si>
  <si>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</si>
  <si>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</si>
  <si>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</si>
  <si>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</si>
  <si>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</si>
  <si>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</si>
  <si>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</si>
  <si>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</si>
  <si>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</si>
  <si>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</si>
  <si>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</si>
  <si>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</si>
  <si>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</si>
  <si>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</si>
  <si>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</si>
  <si>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</si>
  <si>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</si>
  <si>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</si>
  <si>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取手市農業公社</t>
    <rPh sb="0" eb="3">
      <t>トリデシ</t>
    </rPh>
    <rPh sb="3" eb="5">
      <t>ノウギョウ</t>
    </rPh>
    <rPh sb="5" eb="7">
      <t>コウシャ</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</si>
  <si>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</si>
  <si>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</si>
  <si>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</si>
  <si>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</si>
  <si>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</si>
  <si>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</si>
  <si>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family val="3"/>
        <charset val="128"/>
      </rPr>
      <t>（注）</t>
    </r>
    <rPh sb="4" eb="6">
      <t>ザンダカ</t>
    </rPh>
    <rPh sb="7" eb="8">
      <t>チュウ</t>
    </rPh>
    <phoneticPr fontId="35"/>
  </si>
  <si>
    <t>人口密度 (人/k㎡)</t>
    <rPh sb="0" eb="2">
      <t>ジンコウ</t>
    </rPh>
    <rPh sb="2" eb="4">
      <t>ミツド</t>
    </rPh>
    <phoneticPr fontId="6"/>
  </si>
  <si>
    <t>一般会計等に係る地方債の現在高</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</si>
  <si>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</si>
  <si>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</si>
  <si>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</si>
  <si>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</si>
  <si>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</si>
  <si>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</si>
  <si>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</si>
  <si>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</si>
  <si>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</si>
  <si>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</si>
  <si>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</si>
  <si>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</si>
  <si>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</si>
  <si>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</si>
  <si>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</si>
  <si>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</si>
  <si>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</si>
  <si>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茨城県南水道企業団（水道事業会計）</t>
    <rPh sb="0" eb="3">
      <t>イバラキケン</t>
    </rPh>
    <rPh sb="3" eb="4">
      <t>ミナミ</t>
    </rPh>
    <rPh sb="4" eb="6">
      <t>スイドウ</t>
    </rPh>
    <rPh sb="6" eb="9">
      <t>キギョウダン</t>
    </rPh>
    <rPh sb="10" eb="12">
      <t>スイドウ</t>
    </rPh>
    <rPh sb="12" eb="14">
      <t>ジギョウ</t>
    </rPh>
    <rPh sb="14" eb="16">
      <t>カイケイ</t>
    </rPh>
    <phoneticPr fontId="6"/>
  </si>
  <si>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</si>
  <si>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</si>
  <si>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</si>
  <si>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</si>
  <si>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</si>
  <si>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</si>
  <si>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</si>
  <si>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</si>
  <si>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</si>
  <si>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</si>
  <si>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</si>
  <si>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</si>
  <si>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</si>
  <si>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</si>
  <si>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</si>
  <si>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</si>
  <si>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</si>
  <si>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</si>
  <si>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</si>
  <si>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</si>
  <si>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</si>
  <si>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</si>
  <si>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</si>
  <si>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</si>
  <si>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</si>
  <si>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</si>
  <si>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</si>
  <si>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</si>
  <si>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</si>
  <si>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</si>
  <si>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</si>
  <si>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</si>
  <si>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</si>
  <si>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</si>
  <si>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</si>
  <si>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</si>
  <si>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</si>
  <si>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</si>
  <si>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</si>
  <si>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</si>
  <si>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</si>
  <si>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</si>
  <si>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 2.65</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</si>
  <si>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</si>
  <si>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</si>
  <si>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</si>
  <si>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</si>
  <si>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1-4</t>
  </si>
  <si>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</si>
  <si>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</si>
  <si>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</si>
  <si>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</si>
  <si>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</si>
  <si>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</si>
  <si>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</si>
  <si>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Ⅲ－３</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</si>
  <si>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</si>
  <si>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</si>
  <si>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</si>
  <si>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</si>
  <si>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</si>
  <si>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</si>
  <si>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</si>
  <si>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</si>
  <si>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</si>
  <si>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</si>
  <si>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</si>
  <si>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</si>
  <si>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</si>
  <si>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</si>
  <si>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</si>
  <si>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</si>
  <si>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</si>
  <si>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</si>
  <si>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</si>
  <si>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</si>
  <si>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</si>
  <si>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取手市</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</si>
  <si>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</si>
  <si>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</si>
  <si>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</si>
  <si>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</si>
  <si>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</si>
  <si>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</si>
  <si>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</si>
  <si>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</si>
  <si>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</si>
  <si>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</si>
  <si>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</si>
  <si>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</si>
  <si>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</si>
  <si>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内訳</t>
    <rPh sb="0" eb="2">
      <t>ウチワケ</t>
    </rPh>
    <phoneticPr fontId="6"/>
  </si>
  <si>
    <t>取手市介護保険特別会計</t>
  </si>
  <si>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</si>
  <si>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</si>
  <si>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</si>
  <si>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</si>
  <si>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</si>
  <si>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</si>
  <si>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</si>
  <si>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</si>
  <si>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</si>
  <si>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</si>
  <si>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</si>
  <si>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</si>
  <si>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茨城県取手市</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</si>
  <si>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</si>
  <si>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</si>
  <si>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</si>
  <si>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</si>
  <si>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</si>
  <si>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</si>
  <si>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</si>
  <si>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</si>
  <si>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山振</t>
    <rPh sb="0" eb="1">
      <t>ヤマ</t>
    </rPh>
    <rPh sb="1" eb="2">
      <t>フ</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</si>
  <si>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</si>
  <si>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</si>
  <si>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</si>
  <si>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</si>
  <si>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</si>
  <si>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</si>
  <si>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</si>
  <si>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</si>
  <si>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</si>
  <si>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</si>
  <si>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</si>
  <si>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</si>
  <si>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</si>
  <si>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</si>
  <si>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</si>
  <si>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</si>
  <si>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</si>
  <si>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</si>
  <si>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</si>
  <si>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</si>
  <si>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</si>
  <si>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</si>
  <si>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</si>
  <si>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</si>
  <si>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</si>
  <si>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</si>
  <si>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</si>
  <si>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</si>
  <si>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</si>
  <si>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</si>
  <si>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</si>
  <si>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0.1</t>
  </si>
  <si>
    <t>-0.4</t>
  </si>
  <si>
    <t>職員の状況</t>
    <rPh sb="0" eb="2">
      <t>ショクイン</t>
    </rPh>
    <rPh sb="3" eb="5">
      <t>ジョウキョウ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</si>
  <si>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</si>
  <si>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</si>
  <si>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</si>
  <si>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</si>
  <si>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</si>
  <si>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</si>
  <si>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</si>
  <si>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</si>
  <si>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</si>
  <si>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</si>
  <si>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</si>
  <si>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</si>
  <si>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</si>
  <si>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</si>
  <si>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</si>
  <si>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</si>
  <si>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</si>
  <si>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</si>
  <si>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</si>
  <si>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</si>
  <si>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</si>
  <si>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</si>
  <si>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</si>
  <si>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</si>
  <si>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</si>
  <si>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</si>
  <si>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</si>
  <si>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</si>
  <si>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</si>
  <si>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</si>
  <si>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</si>
  <si>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</si>
  <si>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</si>
  <si>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</si>
  <si>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</si>
  <si>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</si>
  <si>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</si>
  <si>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</si>
  <si>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</si>
  <si>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</si>
  <si>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</si>
  <si>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</si>
  <si>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</si>
  <si>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</si>
  <si>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</si>
  <si>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</si>
  <si>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</si>
  <si>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</si>
  <si>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</si>
  <si>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</si>
  <si>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</si>
  <si>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</si>
  <si>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</si>
  <si>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</si>
  <si>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</si>
  <si>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</si>
  <si>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</si>
  <si>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</si>
  <si>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</si>
  <si>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</si>
  <si>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</si>
  <si>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</si>
  <si>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</si>
  <si>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</si>
  <si>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</si>
  <si>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</si>
  <si>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</si>
  <si>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</si>
  <si>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</si>
  <si>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</si>
  <si>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</si>
  <si>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</si>
  <si>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</si>
  <si>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</si>
  <si>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</si>
  <si>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</si>
  <si>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</si>
  <si>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</si>
  <si>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　将来負担比率、実質公債費比率ともに、類似団体平均と比較して高くなっているが、将来負担比率、実質公債費比率ともに対前年度比較でみるとやや低下している。これは、分母となる標準財政規模が増となったことや一部事務組合への負担金が減となったことによるものである。
　今後も公債費等の義務的経費の削減を中心とする行財政改革を進め、将来世代への負担を少しでも軽減するよう、新規事業の実施等に係る総点検を行い、財政の健全化に努めるとともに、適正な事業の選択・実施による地方債発行、償還年限の見直し等を行い、公債費の減額及び償還金の平準化を図る。</t>
    <rPh sb="39" eb="41">
      <t>ショウライ</t>
    </rPh>
    <rPh sb="41" eb="43">
      <t>フタン</t>
    </rPh>
    <rPh sb="43" eb="45">
      <t>ヒリツ</t>
    </rPh>
    <rPh sb="79" eb="81">
      <t>ブンボ</t>
    </rPh>
    <rPh sb="84" eb="86">
      <t>ヒョウジュン</t>
    </rPh>
    <rPh sb="86" eb="88">
      <t>ザイセイ</t>
    </rPh>
    <rPh sb="88" eb="90">
      <t>キボ</t>
    </rPh>
    <rPh sb="91" eb="92">
      <t>ゾウ</t>
    </rPh>
    <phoneticPr fontId="6"/>
  </si>
  <si>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</si>
  <si>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</si>
  <si>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</si>
  <si>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</si>
  <si>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</si>
  <si>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</si>
  <si>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</si>
  <si>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</si>
  <si>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</si>
  <si>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</si>
  <si>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</si>
  <si>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</si>
  <si>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</si>
  <si>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</si>
  <si>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</si>
  <si>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</si>
  <si>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</si>
  <si>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</si>
  <si>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</si>
  <si>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</si>
  <si>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</si>
  <si>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</si>
  <si>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</si>
  <si>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</si>
  <si>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</si>
  <si>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</si>
  <si>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</si>
  <si>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</si>
  <si>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</si>
  <si>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</si>
  <si>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</si>
  <si>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</si>
  <si>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</si>
  <si>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</si>
  <si>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</si>
  <si>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</si>
  <si>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</si>
  <si>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取手地方広域下水道組合（一般会計）</t>
    <rPh sb="0" eb="2">
      <t>トリデ</t>
    </rPh>
    <rPh sb="2" eb="4">
      <t>チホウ</t>
    </rPh>
    <rPh sb="4" eb="6">
      <t>コウイキ</t>
    </rPh>
    <rPh sb="6" eb="9">
      <t>ゲスイドウ</t>
    </rPh>
    <rPh sb="9" eb="11">
      <t>クミアイ</t>
    </rPh>
    <rPh sb="12" eb="14">
      <t>イッパン</t>
    </rPh>
    <rPh sb="14" eb="16">
      <t>カイケイ</t>
    </rPh>
    <phoneticPr fontId="6"/>
  </si>
  <si>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</si>
  <si>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</si>
  <si>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</si>
  <si>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</si>
  <si>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</si>
  <si>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</si>
  <si>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</si>
  <si>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</si>
  <si>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</si>
  <si>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</si>
  <si>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</si>
  <si>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</si>
  <si>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</si>
  <si>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</si>
  <si>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</si>
  <si>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</si>
  <si>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</si>
  <si>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</si>
  <si>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</si>
  <si>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</si>
  <si>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</si>
  <si>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</si>
  <si>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</si>
  <si>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</si>
  <si>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</si>
  <si>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</si>
  <si>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</si>
  <si>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</si>
  <si>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</si>
  <si>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</si>
  <si>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</si>
  <si>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</si>
  <si>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</si>
  <si>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</si>
  <si>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</si>
  <si>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</si>
  <si>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</si>
  <si>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</si>
  <si>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公共施設整備基金</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</si>
  <si>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</si>
  <si>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</si>
  <si>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</si>
  <si>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</si>
  <si>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</si>
  <si>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</si>
  <si>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</si>
  <si>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</si>
  <si>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</si>
  <si>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</si>
  <si>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</si>
  <si>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</si>
  <si>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</si>
  <si>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</si>
  <si>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</si>
  <si>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</si>
  <si>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</si>
  <si>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</si>
  <si>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</si>
  <si>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</si>
  <si>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</si>
  <si>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</si>
  <si>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</si>
  <si>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</si>
  <si>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</si>
  <si>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</si>
  <si>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</si>
  <si>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</si>
  <si>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</si>
  <si>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</si>
  <si>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</si>
  <si>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</si>
  <si>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</si>
  <si>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</si>
  <si>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</si>
  <si>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</si>
  <si>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</si>
  <si>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</si>
  <si>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</si>
  <si>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</si>
  <si>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</si>
  <si>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</si>
  <si>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</si>
  <si>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</si>
  <si>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</si>
  <si>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</si>
  <si>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</si>
  <si>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</si>
  <si>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</si>
  <si>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</si>
  <si>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</si>
  <si>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</si>
  <si>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</si>
  <si>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</si>
  <si>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</si>
  <si>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</si>
  <si>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</si>
  <si>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</si>
  <si>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</si>
  <si>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</si>
  <si>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取手市取手駅西口都市整備事業特別会計</t>
  </si>
  <si>
    <t>取手地方公平委員会特別会計</t>
  </si>
  <si>
    <t>取手市後期高齢者医療特別会計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</si>
  <si>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</si>
  <si>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</si>
  <si>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</si>
  <si>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</si>
  <si>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</si>
  <si>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</si>
  <si>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</si>
  <si>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取手市国民健康保険事業特別会計</t>
  </si>
  <si>
    <t>取手市競輪事業特別会計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</si>
  <si>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</si>
  <si>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</si>
  <si>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</si>
  <si>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</si>
  <si>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</si>
  <si>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</si>
  <si>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</si>
  <si>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</si>
  <si>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</si>
  <si>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</si>
  <si>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</si>
  <si>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</si>
  <si>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</si>
  <si>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</si>
  <si>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</si>
  <si>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</si>
  <si>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</si>
  <si>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</si>
  <si>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</si>
  <si>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</si>
  <si>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</si>
  <si>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</si>
  <si>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</si>
  <si>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</si>
  <si>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</si>
  <si>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</si>
  <si>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</si>
  <si>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</si>
  <si>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</si>
  <si>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</si>
  <si>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</si>
  <si>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</si>
  <si>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</si>
  <si>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</si>
  <si>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</si>
  <si>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</si>
  <si>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</si>
  <si>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</si>
  <si>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</si>
  <si>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</si>
  <si>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</si>
  <si>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</si>
  <si>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</si>
  <si>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</si>
  <si>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</si>
  <si>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</si>
  <si>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</si>
  <si>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</si>
  <si>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</si>
  <si>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</si>
  <si>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</si>
  <si>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</si>
  <si>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</si>
  <si>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</si>
  <si>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</si>
  <si>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</si>
  <si>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</si>
  <si>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</si>
  <si>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</si>
  <si>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</si>
  <si>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</si>
  <si>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</si>
  <si>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</si>
  <si>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</si>
  <si>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</si>
  <si>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</si>
  <si>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</si>
  <si>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</si>
  <si>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</si>
  <si>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3.49</t>
  </si>
  <si>
    <t>▲ 1.90</t>
  </si>
  <si>
    <t>その他会計（赤字）</t>
  </si>
  <si>
    <t>（百万円）</t>
  </si>
  <si>
    <t>H27末</t>
  </si>
  <si>
    <t>H28末</t>
  </si>
  <si>
    <t>H29末</t>
  </si>
  <si>
    <t>H30末</t>
  </si>
  <si>
    <t>R01末</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</si>
  <si>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</si>
  <si>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</si>
  <si>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龍ケ崎地方衛生組合（一般会計）</t>
    <rPh sb="0" eb="3">
      <t>リュウガサキ</t>
    </rPh>
    <rPh sb="3" eb="5">
      <t>チホウ</t>
    </rPh>
    <rPh sb="5" eb="7">
      <t>エイセイ</t>
    </rPh>
    <rPh sb="7" eb="9">
      <t>クミアイ</t>
    </rPh>
    <rPh sb="10" eb="12">
      <t>イッパン</t>
    </rPh>
    <rPh sb="12" eb="14">
      <t>カイケイ</t>
    </rPh>
    <phoneticPr fontId="6"/>
  </si>
  <si>
    <t>取手市外2市火葬場組合（一般会計）</t>
    <rPh sb="0" eb="3">
      <t>トリデシ</t>
    </rPh>
    <rPh sb="3" eb="4">
      <t>ホカ</t>
    </rPh>
    <rPh sb="5" eb="6">
      <t>シ</t>
    </rPh>
    <rPh sb="6" eb="9">
      <t>カソウバ</t>
    </rPh>
    <rPh sb="9" eb="11">
      <t>クミアイ</t>
    </rPh>
    <rPh sb="12" eb="14">
      <t>イッパン</t>
    </rPh>
    <rPh sb="14" eb="16">
      <t>カイケイ</t>
    </rPh>
    <phoneticPr fontId="6"/>
  </si>
  <si>
    <t>常総地方広域市町村圏事務組合（一般会計）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6"/>
  </si>
  <si>
    <t>利根川水系県南水防事務組合（一般会計）</t>
    <rPh sb="0" eb="3">
      <t>トネガワ</t>
    </rPh>
    <rPh sb="3" eb="5">
      <t>スイケイ</t>
    </rPh>
    <rPh sb="5" eb="7">
      <t>ケンナン</t>
    </rPh>
    <rPh sb="7" eb="9">
      <t>スイボウ</t>
    </rPh>
    <rPh sb="9" eb="11">
      <t>ジム</t>
    </rPh>
    <rPh sb="11" eb="13">
      <t>クミアイ</t>
    </rPh>
    <rPh sb="14" eb="16">
      <t>イッパン</t>
    </rPh>
    <rPh sb="16" eb="18">
      <t>カイケイ</t>
    </rPh>
    <phoneticPr fontId="6"/>
  </si>
  <si>
    <t>取手市健康福祉医療事業団</t>
    <rPh sb="0" eb="3">
      <t>トリデシ</t>
    </rPh>
    <rPh sb="3" eb="5">
      <t>ケンコウ</t>
    </rPh>
    <rPh sb="5" eb="7">
      <t>フクシ</t>
    </rPh>
    <rPh sb="7" eb="9">
      <t>イリョウ</t>
    </rPh>
    <rPh sb="9" eb="12">
      <t>ジギョウダン</t>
    </rPh>
    <phoneticPr fontId="6"/>
  </si>
  <si>
    <t>取手市文化事業団</t>
    <rPh sb="0" eb="3">
      <t>トリデシ</t>
    </rPh>
    <rPh sb="3" eb="5">
      <t>ブンカ</t>
    </rPh>
    <rPh sb="5" eb="8">
      <t>ジギョウダン</t>
    </rPh>
    <phoneticPr fontId="6"/>
  </si>
  <si>
    <t>ふるさと取手応援基金</t>
  </si>
  <si>
    <t>地域福祉基金</t>
  </si>
  <si>
    <t>学校施設整備基金</t>
  </si>
  <si>
    <t>みどりの基金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</si>
  <si>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</si>
  <si>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</si>
  <si>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</si>
  <si>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</si>
  <si>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有形固定資産減価償却率ともに、類似団体平均と比較して高くなっており、対前年度比較でみると、将来負担比率は減少しているが、有形固定資産減価償却率は増加している。令和2年度については、将来負担額のうち地方債残高が増となったものの、組合等負担見込額、退職手当負担見込額等、設立法人の負担額等負担見込額の減により、分子となる将来負担額合計が減となった。一方で、標準税収入等や普通交付税、臨時財政対策債発行可能額が大幅に増となったことから、分母全体でみても増となった。結果的に、分子が減、分母が増となったことから将来負担比率も減少することとなった。
　なお、将来負担比率が類似団体平均と比較して特に高くなっている要因としては、区画整理事業や小中学校の大規模改造等の公共資産への投資を行っており、将来世代が便益を享受する資産を形成する一方で、財源としている地方債残高が増加しているためである。さらに、公共施設全体として老朽化の程度が進行しており、そのための改修を実施するなど将来世代への負担も増加しているといえる。今後は、中長期的に経年での推移のバランスを注視し、健全な財政運営を進めていく。</t>
    <rPh sb="53" eb="55">
      <t>ショウライ</t>
    </rPh>
    <rPh sb="55" eb="57">
      <t>フタン</t>
    </rPh>
    <rPh sb="57" eb="59">
      <t>ヒリツ</t>
    </rPh>
    <rPh sb="60" eb="62">
      <t>ゲンショウ</t>
    </rPh>
    <rPh sb="68" eb="70">
      <t>ユウケイ</t>
    </rPh>
    <rPh sb="70" eb="72">
      <t>コテイ</t>
    </rPh>
    <rPh sb="72" eb="74">
      <t>シサン</t>
    </rPh>
    <rPh sb="74" eb="76">
      <t>ゲンカ</t>
    </rPh>
    <rPh sb="76" eb="79">
      <t>ショウキャクリツ</t>
    </rPh>
    <rPh sb="106" eb="109">
      <t>チホウサイ</t>
    </rPh>
    <rPh sb="109" eb="111">
      <t>ザンダカ</t>
    </rPh>
    <rPh sb="112" eb="113">
      <t>ゾウ</t>
    </rPh>
    <rPh sb="156" eb="157">
      <t>ゲン</t>
    </rPh>
    <rPh sb="174" eb="175">
      <t>ゲン</t>
    </rPh>
    <rPh sb="197" eb="199">
      <t>リンジ</t>
    </rPh>
    <rPh sb="199" eb="201">
      <t>ザイセイ</t>
    </rPh>
    <rPh sb="201" eb="203">
      <t>タイサク</t>
    </rPh>
    <rPh sb="203" eb="204">
      <t>サイ</t>
    </rPh>
    <rPh sb="204" eb="206">
      <t>ハッコウ</t>
    </rPh>
    <rPh sb="206" eb="209">
      <t>カノウガク</t>
    </rPh>
    <rPh sb="245" eb="246">
      <t>ゲン</t>
    </rPh>
    <rPh sb="250" eb="251">
      <t>ゾウ</t>
    </rPh>
    <rPh sb="266" eb="268">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</si>
</sst>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12"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0" fontId="3" fillId="0" borderId="30"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4607-4939-9FB9-DDFC203E2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42021</c:v>
                </c:pt>
                <c:pt idx="1">
                  <c:v>38190</c:v>
                </c:pt>
                <c:pt idx="2">
                  <c:v>48619</c:v>
                </c:pt>
                <c:pt idx="3">
                  <c:v>70382</c:v>
                </c:pt>
                <c:pt idx="4">
                  <c:v>43971</c:v>
                </c:pt>
              </c:numCache>
            </c:numRef>
          </c:val>
          <c:smooth val="0"/>
          <c:extLst>
            <c:ext xmlns:c16="http://schemas.microsoft.com/office/drawing/2014/chart" uri="{C3380CC4-5D6E-409C-BE32-E72D297353CC}">
              <c16:uniqueId val="{00000001-4607-4939-9FB9-DDFC203E2B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3.97</c:v>
                </c:pt>
                <c:pt idx="1">
                  <c:v>5.41</c:v>
                </c:pt>
                <c:pt idx="2">
                  <c:v>3.63</c:v>
                </c:pt>
                <c:pt idx="3">
                  <c:v>3.54</c:v>
                </c:pt>
                <c:pt idx="4">
                  <c:v>5.29</c:v>
                </c:pt>
              </c:numCache>
            </c:numRef>
          </c:val>
          <c:extLst>
            <c:ext xmlns:c16="http://schemas.microsoft.com/office/drawing/2014/chart" uri="{C3380CC4-5D6E-409C-BE32-E72D297353CC}">
              <c16:uniqueId val="{00000000-F35F-4771-9F8A-63A7132B54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9.8699999999999992</c:v>
                </c:pt>
                <c:pt idx="1">
                  <c:v>10.29</c:v>
                </c:pt>
                <c:pt idx="2">
                  <c:v>9.89</c:v>
                </c:pt>
                <c:pt idx="3">
                  <c:v>7.28</c:v>
                </c:pt>
                <c:pt idx="4">
                  <c:v>5.72</c:v>
                </c:pt>
              </c:numCache>
            </c:numRef>
          </c:val>
          <c:extLst>
            <c:ext xmlns:c16="http://schemas.microsoft.com/office/drawing/2014/chart" uri="{C3380CC4-5D6E-409C-BE32-E72D297353CC}">
              <c16:uniqueId val="{00000001-F35F-4771-9F8A-63A7132B541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-3.49</c:v>
                </c:pt>
                <c:pt idx="1">
                  <c:v>1.8</c:v>
                </c:pt>
                <c:pt idx="2">
                  <c:v>-1.9</c:v>
                </c:pt>
                <c:pt idx="3">
                  <c:v>-2.65</c:v>
                </c:pt>
                <c:pt idx="4">
                  <c:v>0.56000000000000005</c:v>
                </c:pt>
              </c:numCache>
            </c:numRef>
          </c:val>
          <c:smooth val="0"/>
          <c:extLst>
            <c:ext xmlns:c16="http://schemas.microsoft.com/office/drawing/2014/chart" uri="{C3380CC4-5D6E-409C-BE32-E72D297353CC}">
              <c16:uniqueId val="{00000002-F35F-4771-9F8A-63A7132B541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FE4-4656-8E54-D1C31E6D14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E4-4656-8E54-D1C31E6D14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E4-4656-8E54-D1C31E6D146B}"/>
            </c:ext>
          </c:extLst>
        </c:ser>
        <c:ser>
          <c:idx val="3"/>
          <c:order val="3"/>
          <c:tx>
            <c:strRef>
              <c:f>データシート!$A$30</c:f>
              <c:strCache>
                <c:ptCount val="1"/>
                <c:pt idx="0">
                  <c:v>取手地方公平委員会特別会計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FE4-4656-8E54-D1C31E6D146B}"/>
            </c:ext>
          </c:extLst>
        </c:ser>
        <c:ser>
          <c:idx val="4"/>
          <c:order val="4"/>
          <c:tx>
            <c:strRef>
              <c:f>データシート!$A$31</c:f>
              <c:strCache>
                <c:ptCount val="1"/>
                <c:pt idx="0">
                  <c:v>取手市取手駅西口都市整備事業特別会計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0.06</c:v>
                </c:pt>
                <c:pt idx="4">
                  <c:v>#N/A</c:v>
                </c:pt>
                <c:pt idx="5">
                  <c:v>0.13</c:v>
                </c:pt>
                <c:pt idx="6">
                  <c:v>#N/A</c:v>
                </c:pt>
                <c:pt idx="7">
                  <c:v>0.06</c:v>
                </c:pt>
                <c:pt idx="8">
                  <c:v>#N/A</c:v>
                </c:pt>
                <c:pt idx="9">
                  <c:v>0.04</c:v>
                </c:pt>
              </c:numCache>
            </c:numRef>
          </c:val>
          <c:extLst>
            <c:ext xmlns:c16="http://schemas.microsoft.com/office/drawing/2014/chart" uri="{C3380CC4-5D6E-409C-BE32-E72D297353CC}">
              <c16:uniqueId val="{00000004-CFE4-4656-8E54-D1C31E6D146B}"/>
            </c:ext>
          </c:extLst>
        </c:ser>
        <c:ser>
          <c:idx val="5"/>
          <c:order val="5"/>
          <c:tx>
            <c:strRef>
              <c:f>データシート!$A$32</c:f>
              <c:strCache>
                <c:ptCount val="1"/>
                <c:pt idx="0">
                  <c:v>取手市競輪事業特別会計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0.19</c:v>
                </c:pt>
                <c:pt idx="4">
                  <c:v>#N/A</c:v>
                </c:pt>
                <c:pt idx="5">
                  <c:v>0.12</c:v>
                </c:pt>
                <c:pt idx="6">
                  <c:v>#N/A</c:v>
                </c:pt>
                <c:pt idx="7">
                  <c:v>0.04</c:v>
                </c:pt>
                <c:pt idx="8">
                  <c:v>#N/A</c:v>
                </c:pt>
                <c:pt idx="9">
                  <c:v>0.15</c:v>
                </c:pt>
              </c:numCache>
            </c:numRef>
          </c:val>
          <c:extLst>
            <c:ext xmlns:c16="http://schemas.microsoft.com/office/drawing/2014/chart" uri="{C3380CC4-5D6E-409C-BE32-E72D297353CC}">
              <c16:uniqueId val="{00000005-CFE4-4656-8E54-D1C31E6D146B}"/>
            </c:ext>
          </c:extLst>
        </c:ser>
        <c:ser>
          <c:idx val="6"/>
          <c:order val="6"/>
          <c:tx>
            <c:strRef>
              <c:f>データシート!$A$33</c:f>
              <c:strCache>
                <c:ptCount val="1"/>
                <c:pt idx="0">
                  <c:v>取手市後期高齢者医療特別会計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0.14000000000000001</c:v>
                </c:pt>
                <c:pt idx="4">
                  <c:v>#N/A</c:v>
                </c:pt>
                <c:pt idx="5">
                  <c:v>7.0000000000000007E-2</c:v>
                </c:pt>
                <c:pt idx="6">
                  <c:v>#N/A</c:v>
                </c:pt>
                <c:pt idx="7">
                  <c:v>0.1</c:v>
                </c:pt>
                <c:pt idx="8">
                  <c:v>#N/A</c:v>
                </c:pt>
                <c:pt idx="9">
                  <c:v>0.16</c:v>
                </c:pt>
              </c:numCache>
            </c:numRef>
          </c:val>
          <c:extLst>
            <c:ext xmlns:c16="http://schemas.microsoft.com/office/drawing/2014/chart" uri="{C3380CC4-5D6E-409C-BE32-E72D297353CC}">
              <c16:uniqueId val="{00000006-CFE4-4656-8E54-D1C31E6D146B}"/>
            </c:ext>
          </c:extLst>
        </c:ser>
        <c:ser>
          <c:idx val="7"/>
          <c:order val="7"/>
          <c:tx>
            <c:strRef>
              <c:f>データシート!$A$34</c:f>
              <c:strCache>
                <c:ptCount val="1"/>
                <c:pt idx="0">
                  <c:v>取手市介護保険特別会計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2.3199999999999998</c:v>
                </c:pt>
                <c:pt idx="2">
                  <c:v>#N/A</c:v>
                </c:pt>
                <c:pt idx="3">
                  <c:v>0.91</c:v>
                </c:pt>
                <c:pt idx="4">
                  <c:v>#N/A</c:v>
                </c:pt>
                <c:pt idx="5">
                  <c:v>1.25</c:v>
                </c:pt>
                <c:pt idx="6">
                  <c:v>#N/A</c:v>
                </c:pt>
                <c:pt idx="7">
                  <c:v>0.89</c:v>
                </c:pt>
                <c:pt idx="8">
                  <c:v>#N/A</c:v>
                </c:pt>
                <c:pt idx="9">
                  <c:v>1.18</c:v>
                </c:pt>
              </c:numCache>
            </c:numRef>
          </c:val>
          <c:extLst>
            <c:ext xmlns:c16="http://schemas.microsoft.com/office/drawing/2014/chart" uri="{C3380CC4-5D6E-409C-BE32-E72D297353CC}">
              <c16:uniqueId val="{00000007-CFE4-4656-8E54-D1C31E6D14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3.86</c:v>
                </c:pt>
                <c:pt idx="2">
                  <c:v>#N/A</c:v>
                </c:pt>
                <c:pt idx="3">
                  <c:v>5.34</c:v>
                </c:pt>
                <c:pt idx="4">
                  <c:v>#N/A</c:v>
                </c:pt>
                <c:pt idx="5">
                  <c:v>3.49</c:v>
                </c:pt>
                <c:pt idx="6">
                  <c:v>#N/A</c:v>
                </c:pt>
                <c:pt idx="7">
                  <c:v>3.47</c:v>
                </c:pt>
                <c:pt idx="8">
                  <c:v>#N/A</c:v>
                </c:pt>
                <c:pt idx="9">
                  <c:v>5.23</c:v>
                </c:pt>
              </c:numCache>
            </c:numRef>
          </c:val>
          <c:extLst>
            <c:ext xmlns:c16="http://schemas.microsoft.com/office/drawing/2014/chart" uri="{C3380CC4-5D6E-409C-BE32-E72D297353CC}">
              <c16:uniqueId val="{00000008-CFE4-4656-8E54-D1C31E6D146B}"/>
            </c:ext>
          </c:extLst>
        </c:ser>
        <c:ser>
          <c:idx val="9"/>
          <c:order val="9"/>
          <c:tx>
            <c:strRef>
              <c:f>データシート!$A$36</c:f>
              <c:strCache>
                <c:ptCount val="1"/>
                <c:pt idx="0">
                  <c:v>取手市国民健康保険事業特別会計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5.23</c:v>
                </c:pt>
                <c:pt idx="2">
                  <c:v>#N/A</c:v>
                </c:pt>
                <c:pt idx="3">
                  <c:v>4.83</c:v>
                </c:pt>
                <c:pt idx="4">
                  <c:v>#N/A</c:v>
                </c:pt>
                <c:pt idx="5">
                  <c:v>3.54</c:v>
                </c:pt>
                <c:pt idx="6">
                  <c:v>#N/A</c:v>
                </c:pt>
                <c:pt idx="7">
                  <c:v>4.42</c:v>
                </c:pt>
                <c:pt idx="8">
                  <c:v>#N/A</c:v>
                </c:pt>
                <c:pt idx="9">
                  <c:v>5.92</c:v>
                </c:pt>
              </c:numCache>
            </c:numRef>
          </c:val>
          <c:extLst>
            <c:ext xmlns:c16="http://schemas.microsoft.com/office/drawing/2014/chart" uri="{C3380CC4-5D6E-409C-BE32-E72D297353CC}">
              <c16:uniqueId val="{00000009-CFE4-4656-8E54-D1C31E6D146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4262</c:v>
                </c:pt>
                <c:pt idx="5">
                  <c:v>4345</c:v>
                </c:pt>
                <c:pt idx="8">
                  <c:v>4434</c:v>
                </c:pt>
                <c:pt idx="11">
                  <c:v>4473</c:v>
                </c:pt>
                <c:pt idx="14">
                  <c:v>4606</c:v>
                </c:pt>
              </c:numCache>
            </c:numRef>
          </c:val>
          <c:extLst>
            <c:ext xmlns:c16="http://schemas.microsoft.com/office/drawing/2014/chart" uri="{C3380CC4-5D6E-409C-BE32-E72D297353CC}">
              <c16:uniqueId val="{00000000-81DA-42EE-853C-EF3A50B039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DA-42EE-853C-EF3A50B039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3</c:v>
                </c:pt>
                <c:pt idx="6">
                  <c:v>2</c:v>
                </c:pt>
                <c:pt idx="9">
                  <c:v>0</c:v>
                </c:pt>
                <c:pt idx="12">
                  <c:v>0</c:v>
                </c:pt>
              </c:numCache>
            </c:numRef>
          </c:val>
          <c:extLst>
            <c:ext xmlns:c16="http://schemas.microsoft.com/office/drawing/2014/chart" uri="{C3380CC4-5D6E-409C-BE32-E72D297353CC}">
              <c16:uniqueId val="{00000002-81DA-42EE-853C-EF3A50B039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1497</c:v>
                </c:pt>
                <c:pt idx="3">
                  <c:v>1459</c:v>
                </c:pt>
                <c:pt idx="6">
                  <c:v>1439</c:v>
                </c:pt>
                <c:pt idx="9">
                  <c:v>1375</c:v>
                </c:pt>
                <c:pt idx="12">
                  <c:v>1340</c:v>
                </c:pt>
              </c:numCache>
            </c:numRef>
          </c:val>
          <c:extLst>
            <c:ext xmlns:c16="http://schemas.microsoft.com/office/drawing/2014/chart" uri="{C3380CC4-5D6E-409C-BE32-E72D297353CC}">
              <c16:uniqueId val="{00000003-81DA-42EE-853C-EF3A50B039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DA-42EE-853C-EF3A50B039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53</c:v>
                </c:pt>
                <c:pt idx="3">
                  <c:v>53</c:v>
                </c:pt>
                <c:pt idx="6">
                  <c:v>53</c:v>
                </c:pt>
                <c:pt idx="9">
                  <c:v>53</c:v>
                </c:pt>
                <c:pt idx="12">
                  <c:v>53</c:v>
                </c:pt>
              </c:numCache>
            </c:numRef>
          </c:val>
          <c:extLst>
            <c:ext xmlns:c16="http://schemas.microsoft.com/office/drawing/2014/chart" uri="{C3380CC4-5D6E-409C-BE32-E72D297353CC}">
              <c16:uniqueId val="{00000005-81DA-42EE-853C-EF3A50B039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DA-42EE-853C-EF3A50B039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4083</c:v>
                </c:pt>
                <c:pt idx="3">
                  <c:v>4327</c:v>
                </c:pt>
                <c:pt idx="6">
                  <c:v>4346</c:v>
                </c:pt>
                <c:pt idx="9">
                  <c:v>4237</c:v>
                </c:pt>
                <c:pt idx="12">
                  <c:v>4425</c:v>
                </c:pt>
              </c:numCache>
            </c:numRef>
          </c:val>
          <c:extLst>
            <c:ext xmlns:c16="http://schemas.microsoft.com/office/drawing/2014/chart" uri="{C3380CC4-5D6E-409C-BE32-E72D297353CC}">
              <c16:uniqueId val="{00000007-81DA-42EE-853C-EF3A50B039A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1385</c:v>
                </c:pt>
                <c:pt idx="2">
                  <c:v>#N/A</c:v>
                </c:pt>
                <c:pt idx="3">
                  <c:v>#N/A</c:v>
                </c:pt>
                <c:pt idx="4">
                  <c:v>1497</c:v>
                </c:pt>
                <c:pt idx="5">
                  <c:v>#N/A</c:v>
                </c:pt>
                <c:pt idx="6">
                  <c:v>#N/A</c:v>
                </c:pt>
                <c:pt idx="7">
                  <c:v>1406</c:v>
                </c:pt>
                <c:pt idx="8">
                  <c:v>#N/A</c:v>
                </c:pt>
                <c:pt idx="9">
                  <c:v>#N/A</c:v>
                </c:pt>
                <c:pt idx="10">
                  <c:v>1192</c:v>
                </c:pt>
                <c:pt idx="11">
                  <c:v>#N/A</c:v>
                </c:pt>
                <c:pt idx="12">
                  <c:v>#N/A</c:v>
                </c:pt>
                <c:pt idx="13">
                  <c:v>1212</c:v>
                </c:pt>
                <c:pt idx="14">
                  <c:v>#N/A</c:v>
                </c:pt>
              </c:numCache>
            </c:numRef>
          </c:val>
          <c:smooth val="0"/>
          <c:extLst>
            <c:ext xmlns:c16="http://schemas.microsoft.com/office/drawing/2014/chart" uri="{C3380CC4-5D6E-409C-BE32-E72D297353CC}">
              <c16:uniqueId val="{00000008-81DA-42EE-853C-EF3A50B039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46673</c:v>
                </c:pt>
                <c:pt idx="5">
                  <c:v>46493</c:v>
                </c:pt>
                <c:pt idx="8">
                  <c:v>47728</c:v>
                </c:pt>
                <c:pt idx="11">
                  <c:v>48488</c:v>
                </c:pt>
                <c:pt idx="14">
                  <c:v>47777</c:v>
                </c:pt>
              </c:numCache>
            </c:numRef>
          </c:val>
          <c:extLst>
            <c:ext xmlns:c16="http://schemas.microsoft.com/office/drawing/2014/chart" uri="{C3380CC4-5D6E-409C-BE32-E72D297353CC}">
              <c16:uniqueId val="{00000000-1F58-468B-B9A5-2B376A1987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7069</c:v>
                </c:pt>
                <c:pt idx="5">
                  <c:v>6845</c:v>
                </c:pt>
                <c:pt idx="8">
                  <c:v>6628</c:v>
                </c:pt>
                <c:pt idx="11">
                  <c:v>6721</c:v>
                </c:pt>
                <c:pt idx="14">
                  <c:v>6791</c:v>
                </c:pt>
              </c:numCache>
            </c:numRef>
          </c:val>
          <c:extLst>
            <c:ext xmlns:c16="http://schemas.microsoft.com/office/drawing/2014/chart" uri="{C3380CC4-5D6E-409C-BE32-E72D297353CC}">
              <c16:uniqueId val="{00000001-1F58-468B-B9A5-2B376A1987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6787</c:v>
                </c:pt>
                <c:pt idx="5">
                  <c:v>7170</c:v>
                </c:pt>
                <c:pt idx="8">
                  <c:v>7505</c:v>
                </c:pt>
                <c:pt idx="11">
                  <c:v>7291</c:v>
                </c:pt>
                <c:pt idx="14">
                  <c:v>8019</c:v>
                </c:pt>
              </c:numCache>
            </c:numRef>
          </c:val>
          <c:extLst>
            <c:ext xmlns:c16="http://schemas.microsoft.com/office/drawing/2014/chart" uri="{C3380CC4-5D6E-409C-BE32-E72D297353CC}">
              <c16:uniqueId val="{00000002-1F58-468B-B9A5-2B376A1987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58-468B-B9A5-2B376A1987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58-468B-B9A5-2B376A1987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44</c:v>
                </c:pt>
                <c:pt idx="3">
                  <c:v>39</c:v>
                </c:pt>
                <c:pt idx="6">
                  <c:v>19</c:v>
                </c:pt>
                <c:pt idx="9">
                  <c:v>34</c:v>
                </c:pt>
                <c:pt idx="12">
                  <c:v>0</c:v>
                </c:pt>
              </c:numCache>
            </c:numRef>
          </c:val>
          <c:extLst>
            <c:ext xmlns:c16="http://schemas.microsoft.com/office/drawing/2014/chart" uri="{C3380CC4-5D6E-409C-BE32-E72D297353CC}">
              <c16:uniqueId val="{00000005-1F58-468B-B9A5-2B376A1987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3304</c:v>
                </c:pt>
                <c:pt idx="3">
                  <c:v>3222</c:v>
                </c:pt>
                <c:pt idx="6">
                  <c:v>2878</c:v>
                </c:pt>
                <c:pt idx="9">
                  <c:v>2914</c:v>
                </c:pt>
                <c:pt idx="12">
                  <c:v>2837</c:v>
                </c:pt>
              </c:numCache>
            </c:numRef>
          </c:val>
          <c:extLst>
            <c:ext xmlns:c16="http://schemas.microsoft.com/office/drawing/2014/chart" uri="{C3380CC4-5D6E-409C-BE32-E72D297353CC}">
              <c16:uniqueId val="{00000006-1F58-468B-B9A5-2B376A1987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20426</c:v>
                </c:pt>
                <c:pt idx="3">
                  <c:v>19512</c:v>
                </c:pt>
                <c:pt idx="6">
                  <c:v>17750</c:v>
                </c:pt>
                <c:pt idx="9">
                  <c:v>16622</c:v>
                </c:pt>
                <c:pt idx="12">
                  <c:v>15700</c:v>
                </c:pt>
              </c:numCache>
            </c:numRef>
          </c:val>
          <c:extLst>
            <c:ext xmlns:c16="http://schemas.microsoft.com/office/drawing/2014/chart" uri="{C3380CC4-5D6E-409C-BE32-E72D297353CC}">
              <c16:uniqueId val="{00000007-1F58-468B-B9A5-2B376A1987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F58-468B-B9A5-2B376A1987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1F58-468B-B9A5-2B376A1987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45725</c:v>
                </c:pt>
                <c:pt idx="3">
                  <c:v>45867</c:v>
                </c:pt>
                <c:pt idx="6">
                  <c:v>47211</c:v>
                </c:pt>
                <c:pt idx="9">
                  <c:v>49928</c:v>
                </c:pt>
                <c:pt idx="12">
                  <c:v>49996</c:v>
                </c:pt>
              </c:numCache>
            </c:numRef>
          </c:val>
          <c:extLst>
            <c:ext xmlns:c16="http://schemas.microsoft.com/office/drawing/2014/chart" uri="{C3380CC4-5D6E-409C-BE32-E72D297353CC}">
              <c16:uniqueId val="{0000000A-1F58-468B-B9A5-2B376A1987E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8974</c:v>
                </c:pt>
                <c:pt idx="2">
                  <c:v>#N/A</c:v>
                </c:pt>
                <c:pt idx="3">
                  <c:v>#N/A</c:v>
                </c:pt>
                <c:pt idx="4">
                  <c:v>8134</c:v>
                </c:pt>
                <c:pt idx="5">
                  <c:v>#N/A</c:v>
                </c:pt>
                <c:pt idx="6">
                  <c:v>#N/A</c:v>
                </c:pt>
                <c:pt idx="7">
                  <c:v>5997</c:v>
                </c:pt>
                <c:pt idx="8">
                  <c:v>#N/A</c:v>
                </c:pt>
                <c:pt idx="9">
                  <c:v>#N/A</c:v>
                </c:pt>
                <c:pt idx="10">
                  <c:v>6999</c:v>
                </c:pt>
                <c:pt idx="11">
                  <c:v>#N/A</c:v>
                </c:pt>
                <c:pt idx="12">
                  <c:v>#N/A</c:v>
                </c:pt>
                <c:pt idx="13">
                  <c:v>5946</c:v>
                </c:pt>
                <c:pt idx="14">
                  <c:v>#N/A</c:v>
                </c:pt>
              </c:numCache>
            </c:numRef>
          </c:val>
          <c:smooth val="0"/>
          <c:extLst>
            <c:ext xmlns:c16="http://schemas.microsoft.com/office/drawing/2014/chart" uri="{C3380CC4-5D6E-409C-BE32-E72D297353CC}">
              <c16:uniqueId val="{0000000B-1F58-468B-B9A5-2B376A1987E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2261</c:v>
                </c:pt>
                <c:pt idx="1">
                  <c:v>1670</c:v>
                </c:pt>
                <c:pt idx="2">
                  <c:v>1359</c:v>
                </c:pt>
              </c:numCache>
            </c:numRef>
          </c:val>
          <c:extLst>
            <c:ext xmlns:c16="http://schemas.microsoft.com/office/drawing/2014/chart" uri="{C3380CC4-5D6E-409C-BE32-E72D297353CC}">
              <c16:uniqueId val="{00000000-335E-40A3-9D20-AF63D575F7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1247</c:v>
                </c:pt>
                <c:pt idx="1">
                  <c:v>967</c:v>
                </c:pt>
                <c:pt idx="2">
                  <c:v>688</c:v>
                </c:pt>
              </c:numCache>
            </c:numRef>
          </c:val>
          <c:extLst>
            <c:ext xmlns:c16="http://schemas.microsoft.com/office/drawing/2014/chart" uri="{C3380CC4-5D6E-409C-BE32-E72D297353CC}">
              <c16:uniqueId val="{00000001-335E-40A3-9D20-AF63D575F7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1043</c:v>
                </c:pt>
                <c:pt idx="1">
                  <c:v>1159</c:v>
                </c:pt>
                <c:pt idx="2">
                  <c:v>1748</c:v>
                </c:pt>
              </c:numCache>
            </c:numRef>
          </c:val>
          <c:extLst>
            <c:ext xmlns:c16="http://schemas.microsoft.com/office/drawing/2014/chart" uri="{C3380CC4-5D6E-409C-BE32-E72D297353CC}">
              <c16:uniqueId val="{00000002-335E-40A3-9D20-AF63D575F73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357-4D6F-B594-35CACD4BFAF1}"/>
              </c:ext>
            </c:extLst>
          </c:dPt>
          <c:dPt>
            <c:idx val="1"/>
            <c:bubble3D val="0"/>
            <c:extLst>
              <c:ext xmlns:c16="http://schemas.microsoft.com/office/drawing/2014/chart" uri="{C3380CC4-5D6E-409C-BE32-E72D297353CC}">
                <c16:uniqueId val="{00000001-C357-4D6F-B594-35CACD4BFAF1}"/>
              </c:ext>
            </c:extLst>
          </c:dPt>
          <c:dPt>
            <c:idx val="2"/>
            <c:bubble3D val="0"/>
            <c:extLst>
              <c:ext xmlns:c16="http://schemas.microsoft.com/office/drawing/2014/chart" uri="{C3380CC4-5D6E-409C-BE32-E72D297353CC}">
                <c16:uniqueId val="{00000002-C357-4D6F-B594-35CACD4BFAF1}"/>
              </c:ext>
            </c:extLst>
          </c:dPt>
          <c:dPt>
            <c:idx val="3"/>
            <c:bubble3D val="0"/>
            <c:extLst>
              <c:ext xmlns:c16="http://schemas.microsoft.com/office/drawing/2014/chart" uri="{C3380CC4-5D6E-409C-BE32-E72D297353CC}">
                <c16:uniqueId val="{00000003-C357-4D6F-B594-35CACD4BFAF1}"/>
              </c:ext>
            </c:extLst>
          </c:dPt>
          <c:dPt>
            <c:idx val="4"/>
            <c:bubble3D val="0"/>
            <c:extLst>
              <c:ext xmlns:c16="http://schemas.microsoft.com/office/drawing/2014/chart" uri="{C3380CC4-5D6E-409C-BE32-E72D297353CC}">
                <c16:uniqueId val="{00000004-C357-4D6F-B594-35CACD4BFAF1}"/>
              </c:ext>
            </c:extLst>
          </c:dPt>
          <c:dPt>
            <c:idx val="8"/>
            <c:bubble3D val="0"/>
            <c:extLst>
              <c:ext xmlns:c16="http://schemas.microsoft.com/office/drawing/2014/chart" uri="{C3380CC4-5D6E-409C-BE32-E72D297353CC}">
                <c16:uniqueId val="{00000005-C357-4D6F-B594-35CACD4BFAF1}"/>
              </c:ext>
            </c:extLst>
          </c:dPt>
          <c:dPt>
            <c:idx val="16"/>
            <c:bubble3D val="0"/>
            <c:extLst>
              <c:ext xmlns:c16="http://schemas.microsoft.com/office/drawing/2014/chart" uri="{C3380CC4-5D6E-409C-BE32-E72D297353CC}">
                <c16:uniqueId val="{00000006-C357-4D6F-B594-35CACD4BFAF1}"/>
              </c:ext>
            </c:extLst>
          </c:dPt>
          <c:dPt>
            <c:idx val="24"/>
            <c:bubble3D val="0"/>
            <c:extLst>
              <c:ext xmlns:c16="http://schemas.microsoft.com/office/drawing/2014/chart" uri="{C3380CC4-5D6E-409C-BE32-E72D297353CC}">
                <c16:uniqueId val="{00000007-C357-4D6F-B594-35CACD4BFAF1}"/>
              </c:ext>
            </c:extLst>
          </c:dPt>
          <c:dPt>
            <c:idx val="32"/>
            <c:bubble3D val="0"/>
            <c:extLst>
              <c:ext xmlns:c16="http://schemas.microsoft.com/office/drawing/2014/chart" uri="{C3380CC4-5D6E-409C-BE32-E72D297353CC}">
                <c16:uniqueId val="{00000008-C357-4D6F-B594-35CACD4BFAF1}"/>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57-4D6F-B594-35CACD4BFAF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357-4D6F-B594-35CACD4BFAF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357-4D6F-B594-35CACD4BFAF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357-4D6F-B594-35CACD4BFAF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357-4D6F-B594-35CACD4BFAF1}"/>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57-4D6F-B594-35CACD4BFAF1}"/>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57-4D6F-B594-35CACD4BFAF1}"/>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57-4D6F-B594-35CACD4BFAF1}"/>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57-4D6F-B594-35CACD4BFAF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61.4</c:v>
                </c:pt>
                <c:pt idx="16">
                  <c:v>62</c:v>
                </c:pt>
                <c:pt idx="24">
                  <c:v>63</c:v>
                </c:pt>
                <c:pt idx="32">
                  <c:v>64</c:v>
                </c:pt>
              </c:numCache>
            </c:numRef>
          </c:xVal>
          <c:yVal>
            <c:numRef>
              <c:f>公会計指標分析・財政指標組合せ分析表!$BP$51:$DC$51</c:f>
              <c:numCache>
                <c:formatCode>#,##0.0;"▲ "#,##0.0</c:formatCode>
                <c:ptCount val="40"/>
                <c:pt idx="0">
                  <c:v>47.3</c:v>
                </c:pt>
                <c:pt idx="8">
                  <c:v>43.3</c:v>
                </c:pt>
                <c:pt idx="16">
                  <c:v>31.4</c:v>
                </c:pt>
                <c:pt idx="24">
                  <c:v>36.6</c:v>
                </c:pt>
                <c:pt idx="32">
                  <c:v>30</c:v>
                </c:pt>
              </c:numCache>
            </c:numRef>
          </c:yVal>
          <c:smooth val="0"/>
          <c:extLst>
            <c:ext xmlns:c16="http://schemas.microsoft.com/office/drawing/2014/chart" uri="{C3380CC4-5D6E-409C-BE32-E72D297353CC}">
              <c16:uniqueId val="{00000009-C357-4D6F-B594-35CACD4BFA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357-4D6F-B594-35CACD4BFAF1}"/>
              </c:ext>
            </c:extLst>
          </c:dPt>
          <c:dPt>
            <c:idx val="1"/>
            <c:bubble3D val="0"/>
            <c:extLst>
              <c:ext xmlns:c16="http://schemas.microsoft.com/office/drawing/2014/chart" uri="{C3380CC4-5D6E-409C-BE32-E72D297353CC}">
                <c16:uniqueId val="{0000000B-C357-4D6F-B594-35CACD4BFAF1}"/>
              </c:ext>
            </c:extLst>
          </c:dPt>
          <c:dPt>
            <c:idx val="2"/>
            <c:bubble3D val="0"/>
            <c:extLst>
              <c:ext xmlns:c16="http://schemas.microsoft.com/office/drawing/2014/chart" uri="{C3380CC4-5D6E-409C-BE32-E72D297353CC}">
                <c16:uniqueId val="{0000000C-C357-4D6F-B594-35CACD4BFAF1}"/>
              </c:ext>
            </c:extLst>
          </c:dPt>
          <c:dPt>
            <c:idx val="3"/>
            <c:bubble3D val="0"/>
            <c:extLst>
              <c:ext xmlns:c16="http://schemas.microsoft.com/office/drawing/2014/chart" uri="{C3380CC4-5D6E-409C-BE32-E72D297353CC}">
                <c16:uniqueId val="{0000000D-C357-4D6F-B594-35CACD4BFAF1}"/>
              </c:ext>
            </c:extLst>
          </c:dPt>
          <c:dPt>
            <c:idx val="4"/>
            <c:bubble3D val="0"/>
            <c:extLst>
              <c:ext xmlns:c16="http://schemas.microsoft.com/office/drawing/2014/chart" uri="{C3380CC4-5D6E-409C-BE32-E72D297353CC}">
                <c16:uniqueId val="{0000000E-C357-4D6F-B594-35CACD4BFAF1}"/>
              </c:ext>
            </c:extLst>
          </c:dPt>
          <c:dPt>
            <c:idx val="8"/>
            <c:bubble3D val="0"/>
            <c:extLst>
              <c:ext xmlns:c16="http://schemas.microsoft.com/office/drawing/2014/chart" uri="{C3380CC4-5D6E-409C-BE32-E72D297353CC}">
                <c16:uniqueId val="{0000000F-C357-4D6F-B594-35CACD4BFAF1}"/>
              </c:ext>
            </c:extLst>
          </c:dPt>
          <c:dPt>
            <c:idx val="16"/>
            <c:bubble3D val="0"/>
            <c:extLst>
              <c:ext xmlns:c16="http://schemas.microsoft.com/office/drawing/2014/chart" uri="{C3380CC4-5D6E-409C-BE32-E72D297353CC}">
                <c16:uniqueId val="{00000010-C357-4D6F-B594-35CACD4BFAF1}"/>
              </c:ext>
            </c:extLst>
          </c:dPt>
          <c:dPt>
            <c:idx val="24"/>
            <c:bubble3D val="0"/>
            <c:extLst>
              <c:ext xmlns:c16="http://schemas.microsoft.com/office/drawing/2014/chart" uri="{C3380CC4-5D6E-409C-BE32-E72D297353CC}">
                <c16:uniqueId val="{00000011-C357-4D6F-B594-35CACD4BFAF1}"/>
              </c:ext>
            </c:extLst>
          </c:dPt>
          <c:dPt>
            <c:idx val="32"/>
            <c:bubble3D val="0"/>
            <c:extLst>
              <c:ext xmlns:c16="http://schemas.microsoft.com/office/drawing/2014/chart" uri="{C3380CC4-5D6E-409C-BE32-E72D297353CC}">
                <c16:uniqueId val="{00000012-C357-4D6F-B594-35CACD4BFAF1}"/>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57-4D6F-B594-35CACD4BFAF1}"/>
                </c:ext>
              </c:extLst>
            </c:dLbl>
            <c:dLbl>
              <c:idx val="1"/>
              <c:delete val="1"/>
              <c:extLst>
                <c:ext xmlns:c15="http://schemas.microsoft.com/office/drawing/2012/chart" uri="{CE6537A1-D6FC-4f65-9D91-7224C49458BB}"/>
                <c:ext xmlns:c16="http://schemas.microsoft.com/office/drawing/2014/chart" uri="{C3380CC4-5D6E-409C-BE32-E72D297353CC}">
                  <c16:uniqueId val="{0000000B-C357-4D6F-B594-35CACD4BFAF1}"/>
                </c:ext>
              </c:extLst>
            </c:dLbl>
            <c:dLbl>
              <c:idx val="2"/>
              <c:delete val="1"/>
              <c:extLst>
                <c:ext xmlns:c15="http://schemas.microsoft.com/office/drawing/2012/chart" uri="{CE6537A1-D6FC-4f65-9D91-7224C49458BB}"/>
                <c:ext xmlns:c16="http://schemas.microsoft.com/office/drawing/2014/chart" uri="{C3380CC4-5D6E-409C-BE32-E72D297353CC}">
                  <c16:uniqueId val="{0000000C-C357-4D6F-B594-35CACD4BFAF1}"/>
                </c:ext>
              </c:extLst>
            </c:dLbl>
            <c:dLbl>
              <c:idx val="3"/>
              <c:delete val="1"/>
              <c:extLst>
                <c:ext xmlns:c15="http://schemas.microsoft.com/office/drawing/2012/chart" uri="{CE6537A1-D6FC-4f65-9D91-7224C49458BB}"/>
                <c:ext xmlns:c16="http://schemas.microsoft.com/office/drawing/2014/chart" uri="{C3380CC4-5D6E-409C-BE32-E72D297353CC}">
                  <c16:uniqueId val="{0000000D-C357-4D6F-B594-35CACD4BFAF1}"/>
                </c:ext>
              </c:extLst>
            </c:dLbl>
            <c:dLbl>
              <c:idx val="4"/>
              <c:delete val="1"/>
              <c:extLst>
                <c:ext xmlns:c15="http://schemas.microsoft.com/office/drawing/2012/chart" uri="{CE6537A1-D6FC-4f65-9D91-7224C49458BB}"/>
                <c:ext xmlns:c16="http://schemas.microsoft.com/office/drawing/2014/chart" uri="{C3380CC4-5D6E-409C-BE32-E72D297353CC}">
                  <c16:uniqueId val="{0000000E-C357-4D6F-B594-35CACD4BFAF1}"/>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357-4D6F-B594-35CACD4BFAF1}"/>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357-4D6F-B594-35CACD4BFAF1}"/>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357-4D6F-B594-35CACD4BFAF1}"/>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357-4D6F-B594-35CACD4BFAF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C357-4D6F-B594-35CACD4BFAF1}"/>
            </c:ext>
          </c:extLst>
        </c:ser>
        <c:dLbls>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29850921"/>
              <c:y val="0.9079297989658650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47503956547E-2"/>
              <c:y val="0.2508810887739850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E32-4B4F-B7B2-FCC3E86972CF}"/>
              </c:ext>
            </c:extLst>
          </c:dPt>
          <c:dPt>
            <c:idx val="1"/>
            <c:bubble3D val="0"/>
            <c:extLst>
              <c:ext xmlns:c16="http://schemas.microsoft.com/office/drawing/2014/chart" uri="{C3380CC4-5D6E-409C-BE32-E72D297353CC}">
                <c16:uniqueId val="{00000001-FE32-4B4F-B7B2-FCC3E86972CF}"/>
              </c:ext>
            </c:extLst>
          </c:dPt>
          <c:dPt>
            <c:idx val="2"/>
            <c:bubble3D val="0"/>
            <c:extLst>
              <c:ext xmlns:c16="http://schemas.microsoft.com/office/drawing/2014/chart" uri="{C3380CC4-5D6E-409C-BE32-E72D297353CC}">
                <c16:uniqueId val="{00000002-FE32-4B4F-B7B2-FCC3E86972CF}"/>
              </c:ext>
            </c:extLst>
          </c:dPt>
          <c:dPt>
            <c:idx val="3"/>
            <c:bubble3D val="0"/>
            <c:extLst>
              <c:ext xmlns:c16="http://schemas.microsoft.com/office/drawing/2014/chart" uri="{C3380CC4-5D6E-409C-BE32-E72D297353CC}">
                <c16:uniqueId val="{00000003-FE32-4B4F-B7B2-FCC3E86972CF}"/>
              </c:ext>
            </c:extLst>
          </c:dPt>
          <c:dPt>
            <c:idx val="4"/>
            <c:bubble3D val="0"/>
            <c:extLst>
              <c:ext xmlns:c16="http://schemas.microsoft.com/office/drawing/2014/chart" uri="{C3380CC4-5D6E-409C-BE32-E72D297353CC}">
                <c16:uniqueId val="{00000004-FE32-4B4F-B7B2-FCC3E86972CF}"/>
              </c:ext>
            </c:extLst>
          </c:dPt>
          <c:dPt>
            <c:idx val="8"/>
            <c:bubble3D val="0"/>
            <c:extLst>
              <c:ext xmlns:c16="http://schemas.microsoft.com/office/drawing/2014/chart" uri="{C3380CC4-5D6E-409C-BE32-E72D297353CC}">
                <c16:uniqueId val="{00000005-FE32-4B4F-B7B2-FCC3E86972CF}"/>
              </c:ext>
            </c:extLst>
          </c:dPt>
          <c:dPt>
            <c:idx val="16"/>
            <c:bubble3D val="0"/>
            <c:extLst>
              <c:ext xmlns:c16="http://schemas.microsoft.com/office/drawing/2014/chart" uri="{C3380CC4-5D6E-409C-BE32-E72D297353CC}">
                <c16:uniqueId val="{00000006-FE32-4B4F-B7B2-FCC3E86972CF}"/>
              </c:ext>
            </c:extLst>
          </c:dPt>
          <c:dPt>
            <c:idx val="24"/>
            <c:bubble3D val="0"/>
            <c:extLst>
              <c:ext xmlns:c16="http://schemas.microsoft.com/office/drawing/2014/chart" uri="{C3380CC4-5D6E-409C-BE32-E72D297353CC}">
                <c16:uniqueId val="{00000007-FE32-4B4F-B7B2-FCC3E86972CF}"/>
              </c:ext>
            </c:extLst>
          </c:dPt>
          <c:dPt>
            <c:idx val="32"/>
            <c:bubble3D val="0"/>
            <c:extLst>
              <c:ext xmlns:c16="http://schemas.microsoft.com/office/drawing/2014/chart" uri="{C3380CC4-5D6E-409C-BE32-E72D297353CC}">
                <c16:uniqueId val="{00000008-FE32-4B4F-B7B2-FCC3E86972C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32-4B4F-B7B2-FCC3E86972CF}"/>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32-4B4F-B7B2-FCC3E86972CF}"/>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32-4B4F-B7B2-FCC3E86972CF}"/>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32-4B4F-B7B2-FCC3E86972CF}"/>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32-4B4F-B7B2-FCC3E86972C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32-4B4F-B7B2-FCC3E86972C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32-4B4F-B7B2-FCC3E86972C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32-4B4F-B7B2-FCC3E86972C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32-4B4F-B7B2-FCC3E86972C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7.6</c:v>
                </c:pt>
                <c:pt idx="16">
                  <c:v>7.5</c:v>
                </c:pt>
                <c:pt idx="24">
                  <c:v>7.1</c:v>
                </c:pt>
                <c:pt idx="32">
                  <c:v>6.5</c:v>
                </c:pt>
              </c:numCache>
            </c:numRef>
          </c:xVal>
          <c:yVal>
            <c:numRef>
              <c:f>公会計指標分析・財政指標組合せ分析表!$BP$73:$DC$73</c:f>
              <c:numCache>
                <c:formatCode>#,##0.0;"▲ "#,##0.0</c:formatCode>
                <c:ptCount val="40"/>
                <c:pt idx="0">
                  <c:v>47.3</c:v>
                </c:pt>
                <c:pt idx="8">
                  <c:v>43.3</c:v>
                </c:pt>
                <c:pt idx="16">
                  <c:v>31.4</c:v>
                </c:pt>
                <c:pt idx="24">
                  <c:v>36.6</c:v>
                </c:pt>
                <c:pt idx="32">
                  <c:v>30</c:v>
                </c:pt>
              </c:numCache>
            </c:numRef>
          </c:yVal>
          <c:smooth val="0"/>
          <c:extLst>
            <c:ext xmlns:c16="http://schemas.microsoft.com/office/drawing/2014/chart" uri="{C3380CC4-5D6E-409C-BE32-E72D297353CC}">
              <c16:uniqueId val="{00000009-FE32-4B4F-B7B2-FCC3E86972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E32-4B4F-B7B2-FCC3E86972CF}"/>
              </c:ext>
            </c:extLst>
          </c:dPt>
          <c:dPt>
            <c:idx val="1"/>
            <c:bubble3D val="0"/>
            <c:extLst>
              <c:ext xmlns:c16="http://schemas.microsoft.com/office/drawing/2014/chart" uri="{C3380CC4-5D6E-409C-BE32-E72D297353CC}">
                <c16:uniqueId val="{0000000B-FE32-4B4F-B7B2-FCC3E86972CF}"/>
              </c:ext>
            </c:extLst>
          </c:dPt>
          <c:dPt>
            <c:idx val="2"/>
            <c:bubble3D val="0"/>
            <c:extLst>
              <c:ext xmlns:c16="http://schemas.microsoft.com/office/drawing/2014/chart" uri="{C3380CC4-5D6E-409C-BE32-E72D297353CC}">
                <c16:uniqueId val="{0000000C-FE32-4B4F-B7B2-FCC3E86972CF}"/>
              </c:ext>
            </c:extLst>
          </c:dPt>
          <c:dPt>
            <c:idx val="3"/>
            <c:bubble3D val="0"/>
            <c:extLst>
              <c:ext xmlns:c16="http://schemas.microsoft.com/office/drawing/2014/chart" uri="{C3380CC4-5D6E-409C-BE32-E72D297353CC}">
                <c16:uniqueId val="{0000000D-FE32-4B4F-B7B2-FCC3E86972CF}"/>
              </c:ext>
            </c:extLst>
          </c:dPt>
          <c:dPt>
            <c:idx val="4"/>
            <c:bubble3D val="0"/>
            <c:extLst>
              <c:ext xmlns:c16="http://schemas.microsoft.com/office/drawing/2014/chart" uri="{C3380CC4-5D6E-409C-BE32-E72D297353CC}">
                <c16:uniqueId val="{0000000E-FE32-4B4F-B7B2-FCC3E86972CF}"/>
              </c:ext>
            </c:extLst>
          </c:dPt>
          <c:dPt>
            <c:idx val="8"/>
            <c:bubble3D val="0"/>
            <c:extLst>
              <c:ext xmlns:c16="http://schemas.microsoft.com/office/drawing/2014/chart" uri="{C3380CC4-5D6E-409C-BE32-E72D297353CC}">
                <c16:uniqueId val="{0000000F-FE32-4B4F-B7B2-FCC3E86972CF}"/>
              </c:ext>
            </c:extLst>
          </c:dPt>
          <c:dPt>
            <c:idx val="16"/>
            <c:bubble3D val="0"/>
            <c:extLst>
              <c:ext xmlns:c16="http://schemas.microsoft.com/office/drawing/2014/chart" uri="{C3380CC4-5D6E-409C-BE32-E72D297353CC}">
                <c16:uniqueId val="{00000010-FE32-4B4F-B7B2-FCC3E86972CF}"/>
              </c:ext>
            </c:extLst>
          </c:dPt>
          <c:dPt>
            <c:idx val="24"/>
            <c:bubble3D val="0"/>
            <c:extLst>
              <c:ext xmlns:c16="http://schemas.microsoft.com/office/drawing/2014/chart" uri="{C3380CC4-5D6E-409C-BE32-E72D297353CC}">
                <c16:uniqueId val="{00000011-FE32-4B4F-B7B2-FCC3E86972CF}"/>
              </c:ext>
            </c:extLst>
          </c:dPt>
          <c:dPt>
            <c:idx val="32"/>
            <c:bubble3D val="0"/>
            <c:extLst>
              <c:ext xmlns:c16="http://schemas.microsoft.com/office/drawing/2014/chart" uri="{C3380CC4-5D6E-409C-BE32-E72D297353CC}">
                <c16:uniqueId val="{00000012-FE32-4B4F-B7B2-FCC3E86972C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E32-4B4F-B7B2-FCC3E86972CF}"/>
                </c:ext>
              </c:extLst>
            </c:dLbl>
            <c:dLbl>
              <c:idx val="1"/>
              <c:delete val="1"/>
              <c:extLst>
                <c:ext xmlns:c15="http://schemas.microsoft.com/office/drawing/2012/chart" uri="{CE6537A1-D6FC-4f65-9D91-7224C49458BB}"/>
                <c:ext xmlns:c16="http://schemas.microsoft.com/office/drawing/2014/chart" uri="{C3380CC4-5D6E-409C-BE32-E72D297353CC}">
                  <c16:uniqueId val="{0000000B-FE32-4B4F-B7B2-FCC3E86972CF}"/>
                </c:ext>
              </c:extLst>
            </c:dLbl>
            <c:dLbl>
              <c:idx val="2"/>
              <c:delete val="1"/>
              <c:extLst>
                <c:ext xmlns:c15="http://schemas.microsoft.com/office/drawing/2012/chart" uri="{CE6537A1-D6FC-4f65-9D91-7224C49458BB}"/>
                <c:ext xmlns:c16="http://schemas.microsoft.com/office/drawing/2014/chart" uri="{C3380CC4-5D6E-409C-BE32-E72D297353CC}">
                  <c16:uniqueId val="{0000000C-FE32-4B4F-B7B2-FCC3E86972CF}"/>
                </c:ext>
              </c:extLst>
            </c:dLbl>
            <c:dLbl>
              <c:idx val="3"/>
              <c:delete val="1"/>
              <c:extLst>
                <c:ext xmlns:c15="http://schemas.microsoft.com/office/drawing/2012/chart" uri="{CE6537A1-D6FC-4f65-9D91-7224C49458BB}"/>
                <c:ext xmlns:c16="http://schemas.microsoft.com/office/drawing/2014/chart" uri="{C3380CC4-5D6E-409C-BE32-E72D297353CC}">
                  <c16:uniqueId val="{0000000D-FE32-4B4F-B7B2-FCC3E86972CF}"/>
                </c:ext>
              </c:extLst>
            </c:dLbl>
            <c:dLbl>
              <c:idx val="4"/>
              <c:delete val="1"/>
              <c:extLst>
                <c:ext xmlns:c15="http://schemas.microsoft.com/office/drawing/2012/chart" uri="{CE6537A1-D6FC-4f65-9D91-7224C49458BB}"/>
                <c:ext xmlns:c16="http://schemas.microsoft.com/office/drawing/2014/chart" uri="{C3380CC4-5D6E-409C-BE32-E72D297353CC}">
                  <c16:uniqueId val="{0000000E-FE32-4B4F-B7B2-FCC3E86972CF}"/>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32-4B4F-B7B2-FCC3E86972CF}"/>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E32-4B4F-B7B2-FCC3E86972CF}"/>
                </c:ext>
              </c:extLst>
            </c:dLbl>
            <c:dLbl>
              <c:idx val="24"/>
              <c:layout>
                <c:manualLayout>
                  <c:x val="-4.49050573659013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E32-4B4F-B7B2-FCC3E86972CF}"/>
                </c:ext>
              </c:extLst>
            </c:dLbl>
            <c:dLbl>
              <c:idx val="32"/>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E32-4B4F-B7B2-FCC3E86972C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FE32-4B4F-B7B2-FCC3E86972CF}"/>
            </c:ext>
          </c:extLst>
        </c:ser>
        <c:dLbls>
          <c:showLegendKey val="0"/>
          <c:showVal val="1"/>
          <c:showCatName val="0"/>
          <c:showSerName val="0"/>
          <c:showPercent val="0"/>
          <c:showBubbleSize val="0"/>
        </c:dLbls>
        <c:axId val="3"/>
        <c:axId val="2"/>
      </c:scatterChart>
      <c:valAx>
        <c:axId val="3"/>
        <c:scaling>
          <c:orientation val="maxMin"/>
          <c:max val="8"/>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863751005"/>
              <c:y val="0.8995695953573085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15530110018E-2"/>
              <c:y val="0.251155478916058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9990" cy="253365"/>
    <xdr:sp macro="" textlink="">
      <xdr:nvSpPr>
        <xdr:cNvPr id="29" name="テキスト ボックス 28"/>
        <xdr:cNvSpPr txBox="1"/>
      </xdr:nvSpPr>
      <xdr:spPr>
        <a:xfrm>
          <a:off x="699135" y="2943225"/>
          <a:ext cx="8809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7815" cy="246380"/>
    <xdr:sp macro="" textlink="">
      <xdr:nvSpPr>
        <xdr:cNvPr id="30" name="テキスト ボックス 29"/>
        <xdr:cNvSpPr txBox="1"/>
      </xdr:nvSpPr>
      <xdr:spPr>
        <a:xfrm>
          <a:off x="699135" y="3190875"/>
          <a:ext cx="91878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7545" cy="242570"/>
    <xdr:sp macro="" textlink="">
      <xdr:nvSpPr>
        <xdr:cNvPr id="31" name="テキスト ボックス 30"/>
        <xdr:cNvSpPr txBox="1"/>
      </xdr:nvSpPr>
      <xdr:spPr>
        <a:xfrm>
          <a:off x="699135" y="3439795"/>
          <a:ext cx="57575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3365"/>
    <xdr:sp macro="" textlink="">
      <xdr:nvSpPr>
        <xdr:cNvPr id="32" name="テキスト ボックス 31"/>
        <xdr:cNvSpPr txBox="1"/>
      </xdr:nvSpPr>
      <xdr:spPr>
        <a:xfrm>
          <a:off x="699135" y="3688080"/>
          <a:ext cx="8724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60110" cy="253365"/>
    <xdr:sp macro="" textlink="">
      <xdr:nvSpPr>
        <xdr:cNvPr id="33" name="テキスト ボックス 32"/>
        <xdr:cNvSpPr txBox="1"/>
      </xdr:nvSpPr>
      <xdr:spPr>
        <a:xfrm>
          <a:off x="699135" y="3936365"/>
          <a:ext cx="5960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5145" cy="252095"/>
    <xdr:sp macro="" textlink="">
      <xdr:nvSpPr>
        <xdr:cNvPr id="34" name="テキスト ボックス 33"/>
        <xdr:cNvSpPr txBox="1"/>
      </xdr:nvSpPr>
      <xdr:spPr>
        <a:xfrm>
          <a:off x="699135" y="4185285"/>
          <a:ext cx="814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74295</xdr:rowOff>
    </xdr:from>
    <xdr:ext cx="183515" cy="243840"/>
    <xdr:sp macro="" textlink="">
      <xdr:nvSpPr>
        <xdr:cNvPr id="35" name="テキスト ボックス 34"/>
        <xdr:cNvSpPr txBox="1"/>
      </xdr:nvSpPr>
      <xdr:spPr>
        <a:xfrm>
          <a:off x="699135" y="4432935"/>
          <a:ext cx="1835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71270" cy="302260"/>
    <xdr:sp macro="" textlink="">
      <xdr:nvSpPr>
        <xdr:cNvPr id="37" name="テキスト ボックス 36"/>
        <xdr:cNvSpPr txBox="1"/>
      </xdr:nvSpPr>
      <xdr:spPr>
        <a:xfrm>
          <a:off x="1609090" y="5258435"/>
          <a:ext cx="12712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29410" cy="350520"/>
    <xdr:sp macro="" textlink="">
      <xdr:nvSpPr>
        <xdr:cNvPr id="38" name="テキスト ボックス 37"/>
        <xdr:cNvSpPr txBox="1"/>
      </xdr:nvSpPr>
      <xdr:spPr>
        <a:xfrm>
          <a:off x="2861945" y="5234305"/>
          <a:ext cx="162941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長引く景気低迷による法人市民税の減収に加え、全国平均を上回る高齢化（令和2年末高齢化率34.5％）に伴う生産年齢人口の減少による個人市民税の減収などから、平成21年度以降低下しており、類似団体平均を下回っている。</a:t>
          </a:r>
        </a:p>
        <a:p>
          <a:r>
            <a:rPr kumimoji="1" lang="ja-JP" altLang="en-US" sz="1000">
              <a:latin typeface="ＭＳ Ｐゴシック"/>
              <a:ea typeface="ＭＳ Ｐゴシック"/>
            </a:rPr>
            <a:t>　今後は行政経営改革プランに基づき、市税収納率の向上（現年度課税：5年間で0.3％向上、過年度課税：5年間で0.4％向上）、市有財産の処分、新たな財源の確保に取り組み、歳入の確保に努めるとともに、歳出の抑制に努め、収支均衡型の財政構造への転換を図り、持続可能な財政構造の構築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2095"/>
    <xdr:sp macro="" textlink="">
      <xdr:nvSpPr>
        <xdr:cNvPr id="50" name="テキスト ボックス 49"/>
        <xdr:cNvSpPr txBox="1"/>
      </xdr:nvSpPr>
      <xdr:spPr>
        <a:xfrm>
          <a:off x="0" y="7870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73025</xdr:rowOff>
    </xdr:from>
    <xdr:to>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42570"/>
    <xdr:sp macro="" textlink="">
      <xdr:nvSpPr>
        <xdr:cNvPr id="54" name="テキスト ボックス 53"/>
        <xdr:cNvSpPr txBox="1"/>
      </xdr:nvSpPr>
      <xdr:spPr>
        <a:xfrm>
          <a:off x="0" y="70834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44475"/>
    <xdr:sp macro="" textlink="">
      <xdr:nvSpPr>
        <xdr:cNvPr id="56" name="テキスト ボックス 55"/>
        <xdr:cNvSpPr txBox="1"/>
      </xdr:nvSpPr>
      <xdr:spPr>
        <a:xfrm>
          <a:off x="0" y="66903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45745"/>
    <xdr:sp macro="" textlink="">
      <xdr:nvSpPr>
        <xdr:cNvPr id="58" name="テキスト ボックス 57"/>
        <xdr:cNvSpPr txBox="1"/>
      </xdr:nvSpPr>
      <xdr:spPr>
        <a:xfrm>
          <a:off x="0" y="629793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36830</xdr:rowOff>
    </xdr:from>
    <xdr:ext cx="762000" cy="252730"/>
    <xdr:sp macro="" textlink="">
      <xdr:nvSpPr>
        <xdr:cNvPr id="60" name="テキスト ボックス 59"/>
        <xdr:cNvSpPr txBox="1"/>
      </xdr:nvSpPr>
      <xdr:spPr>
        <a:xfrm>
          <a:off x="0" y="5904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2095"/>
    <xdr:sp macro="" textlink="">
      <xdr:nvSpPr>
        <xdr:cNvPr id="62" name="テキスト ボックス 61"/>
        <xdr:cNvSpPr txBox="1"/>
      </xdr:nvSpPr>
      <xdr:spPr>
        <a:xfrm>
          <a:off x="0" y="5511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77470</xdr:rowOff>
    </xdr:from>
    <xdr:to>
      <xdr:col>23</xdr:col>
      <xdr:colOff>133350</xdr:colOff>
      <xdr:row>44</xdr:row>
      <xdr:rowOff>122555</xdr:rowOff>
    </xdr:to>
    <xdr:cxnSp macro="">
      <xdr:nvCxnSpPr>
        <xdr:cNvPr id="64" name="直線コネクタ 63"/>
        <xdr:cNvCxnSpPr/>
      </xdr:nvCxnSpPr>
      <xdr:spPr>
        <a:xfrm flipV="1">
          <a:off x="4471035" y="594487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95250</xdr:rowOff>
    </xdr:from>
    <xdr:ext cx="762000" cy="245745"/>
    <xdr:sp macro="" textlink="">
      <xdr:nvSpPr>
        <xdr:cNvPr id="65" name="財政力最小値テキスト"/>
        <xdr:cNvSpPr txBox="1"/>
      </xdr:nvSpPr>
      <xdr:spPr>
        <a:xfrm>
          <a:off x="4538980" y="747141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122555</xdr:rowOff>
    </xdr:from>
    <xdr:to>
      <xdr:col>24</xdr:col>
      <xdr:colOff>12700</xdr:colOff>
      <xdr:row>44</xdr:row>
      <xdr:rowOff>122555</xdr:rowOff>
    </xdr:to>
    <xdr:cxnSp macro="">
      <xdr:nvCxnSpPr>
        <xdr:cNvPr id="66" name="直線コネクタ 65"/>
        <xdr:cNvCxnSpPr/>
      </xdr:nvCxnSpPr>
      <xdr:spPr>
        <a:xfrm>
          <a:off x="4382135" y="74987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162560</xdr:rowOff>
    </xdr:from>
    <xdr:ext cx="762000" cy="245110"/>
    <xdr:sp macro="" textlink="">
      <xdr:nvSpPr>
        <xdr:cNvPr id="67" name="財政力最大値テキスト"/>
        <xdr:cNvSpPr txBox="1"/>
      </xdr:nvSpPr>
      <xdr:spPr>
        <a:xfrm>
          <a:off x="4538980" y="56946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77470</xdr:rowOff>
    </xdr:from>
    <xdr:to>
      <xdr:col>24</xdr:col>
      <xdr:colOff>12700</xdr:colOff>
      <xdr:row>35</xdr:row>
      <xdr:rowOff>77470</xdr:rowOff>
    </xdr:to>
    <xdr:cxnSp macro="">
      <xdr:nvCxnSpPr>
        <xdr:cNvPr id="68" name="直線コネクタ 67"/>
        <xdr:cNvCxnSpPr/>
      </xdr:nvCxnSpPr>
      <xdr:spPr>
        <a:xfrm>
          <a:off x="4382135" y="5944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24765</xdr:rowOff>
    </xdr:from>
    <xdr:to>
      <xdr:col>23</xdr:col>
      <xdr:colOff>133350</xdr:colOff>
      <xdr:row>42</xdr:row>
      <xdr:rowOff>44450</xdr:rowOff>
    </xdr:to>
    <xdr:cxnSp macro="">
      <xdr:nvCxnSpPr>
        <xdr:cNvPr id="69" name="直線コネクタ 68"/>
        <xdr:cNvCxnSpPr/>
      </xdr:nvCxnSpPr>
      <xdr:spPr>
        <a:xfrm>
          <a:off x="3716655" y="7065645"/>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110490</xdr:rowOff>
    </xdr:from>
    <xdr:ext cx="762000" cy="253365"/>
    <xdr:sp macro="" textlink="">
      <xdr:nvSpPr>
        <xdr:cNvPr id="70" name="財政力平均値テキスト"/>
        <xdr:cNvSpPr txBox="1"/>
      </xdr:nvSpPr>
      <xdr:spPr>
        <a:xfrm>
          <a:off x="4538980" y="66484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94615</xdr:rowOff>
    </xdr:from>
    <xdr:to>
      <xdr:col>23</xdr:col>
      <xdr:colOff>184150</xdr:colOff>
      <xdr:row>41</xdr:row>
      <xdr:rowOff>26035</xdr:rowOff>
    </xdr:to>
    <xdr:sp macro="" textlink="">
      <xdr:nvSpPr>
        <xdr:cNvPr id="71" name="フローチャート: 判断 70"/>
        <xdr:cNvSpPr/>
      </xdr:nvSpPr>
      <xdr:spPr>
        <a:xfrm>
          <a:off x="4420235" y="6800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5080</xdr:rowOff>
    </xdr:from>
    <xdr:to>
      <xdr:col>19</xdr:col>
      <xdr:colOff>133350</xdr:colOff>
      <xdr:row>42</xdr:row>
      <xdr:rowOff>24765</xdr:rowOff>
    </xdr:to>
    <xdr:cxnSp macro="">
      <xdr:nvCxnSpPr>
        <xdr:cNvPr id="72" name="直線コネクタ 71"/>
        <xdr:cNvCxnSpPr/>
      </xdr:nvCxnSpPr>
      <xdr:spPr>
        <a:xfrm>
          <a:off x="2911475" y="704596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94615</xdr:rowOff>
    </xdr:from>
    <xdr:to>
      <xdr:col>19</xdr:col>
      <xdr:colOff>184150</xdr:colOff>
      <xdr:row>41</xdr:row>
      <xdr:rowOff>26035</xdr:rowOff>
    </xdr:to>
    <xdr:sp macro="" textlink="">
      <xdr:nvSpPr>
        <xdr:cNvPr id="73" name="フローチャート: 判断 72"/>
        <xdr:cNvSpPr/>
      </xdr:nvSpPr>
      <xdr:spPr>
        <a:xfrm>
          <a:off x="3665855" y="6800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36195</xdr:rowOff>
    </xdr:from>
    <xdr:ext cx="736600" cy="252095"/>
    <xdr:sp macro="" textlink="">
      <xdr:nvSpPr>
        <xdr:cNvPr id="74" name="テキスト ボックス 73"/>
        <xdr:cNvSpPr txBox="1"/>
      </xdr:nvSpPr>
      <xdr:spPr>
        <a:xfrm>
          <a:off x="3377565" y="65741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133350</xdr:rowOff>
    </xdr:from>
    <xdr:to>
      <xdr:col>15</xdr:col>
      <xdr:colOff>82550</xdr:colOff>
      <xdr:row>42</xdr:row>
      <xdr:rowOff>5080</xdr:rowOff>
    </xdr:to>
    <xdr:cxnSp macro="">
      <xdr:nvCxnSpPr>
        <xdr:cNvPr id="75" name="直線コネクタ 74"/>
        <xdr:cNvCxnSpPr/>
      </xdr:nvCxnSpPr>
      <xdr:spPr>
        <a:xfrm>
          <a:off x="2106295" y="7006590"/>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94615</xdr:rowOff>
    </xdr:from>
    <xdr:to>
      <xdr:col>15</xdr:col>
      <xdr:colOff>133350</xdr:colOff>
      <xdr:row>41</xdr:row>
      <xdr:rowOff>26035</xdr:rowOff>
    </xdr:to>
    <xdr:sp macro="" textlink="">
      <xdr:nvSpPr>
        <xdr:cNvPr id="76" name="フローチャート: 判断 75"/>
        <xdr:cNvSpPr/>
      </xdr:nvSpPr>
      <xdr:spPr>
        <a:xfrm>
          <a:off x="2860675" y="6800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36195</xdr:rowOff>
    </xdr:from>
    <xdr:ext cx="760730" cy="252095"/>
    <xdr:sp macro="" textlink="">
      <xdr:nvSpPr>
        <xdr:cNvPr id="77" name="テキスト ボックス 76"/>
        <xdr:cNvSpPr txBox="1"/>
      </xdr:nvSpPr>
      <xdr:spPr>
        <a:xfrm>
          <a:off x="2572385" y="657415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94615</xdr:rowOff>
    </xdr:from>
    <xdr:to>
      <xdr:col>11</xdr:col>
      <xdr:colOff>31750</xdr:colOff>
      <xdr:row>41</xdr:row>
      <xdr:rowOff>133350</xdr:rowOff>
    </xdr:to>
    <xdr:cxnSp macro="">
      <xdr:nvCxnSpPr>
        <xdr:cNvPr id="78" name="直線コネクタ 77"/>
        <xdr:cNvCxnSpPr/>
      </xdr:nvCxnSpPr>
      <xdr:spPr>
        <a:xfrm>
          <a:off x="1320165" y="6967855"/>
          <a:ext cx="78613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113665</xdr:rowOff>
    </xdr:from>
    <xdr:to>
      <xdr:col>11</xdr:col>
      <xdr:colOff>82550</xdr:colOff>
      <xdr:row>41</xdr:row>
      <xdr:rowOff>45085</xdr:rowOff>
    </xdr:to>
    <xdr:sp macro="" textlink="">
      <xdr:nvSpPr>
        <xdr:cNvPr id="79" name="フローチャート: 判断 78"/>
        <xdr:cNvSpPr/>
      </xdr:nvSpPr>
      <xdr:spPr>
        <a:xfrm>
          <a:off x="2074545" y="6819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55245</xdr:rowOff>
    </xdr:from>
    <xdr:ext cx="762000" cy="252730"/>
    <xdr:sp macro="" textlink="">
      <xdr:nvSpPr>
        <xdr:cNvPr id="80" name="テキスト ボックス 79"/>
        <xdr:cNvSpPr txBox="1"/>
      </xdr:nvSpPr>
      <xdr:spPr>
        <a:xfrm>
          <a:off x="1767205" y="6593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113665</xdr:rowOff>
    </xdr:from>
    <xdr:to>
      <xdr:col>7</xdr:col>
      <xdr:colOff>31750</xdr:colOff>
      <xdr:row>41</xdr:row>
      <xdr:rowOff>45085</xdr:rowOff>
    </xdr:to>
    <xdr:sp macro="" textlink="">
      <xdr:nvSpPr>
        <xdr:cNvPr id="81" name="フローチャート: 判断 80"/>
        <xdr:cNvSpPr/>
      </xdr:nvSpPr>
      <xdr:spPr>
        <a:xfrm>
          <a:off x="1271270" y="681926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55245</xdr:rowOff>
    </xdr:from>
    <xdr:ext cx="760730" cy="252730"/>
    <xdr:sp macro="" textlink="">
      <xdr:nvSpPr>
        <xdr:cNvPr id="82" name="テキスト ボックス 81"/>
        <xdr:cNvSpPr txBox="1"/>
      </xdr:nvSpPr>
      <xdr:spPr>
        <a:xfrm>
          <a:off x="962025" y="65932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2095"/>
    <xdr:sp macro="" textlink="">
      <xdr:nvSpPr>
        <xdr:cNvPr id="83" name="テキスト ボックス 82"/>
        <xdr:cNvSpPr txBox="1"/>
      </xdr:nvSpPr>
      <xdr:spPr>
        <a:xfrm>
          <a:off x="427609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2095"/>
    <xdr:sp macro="" textlink="">
      <xdr:nvSpPr>
        <xdr:cNvPr id="84" name="テキスト ボックス 83"/>
        <xdr:cNvSpPr txBox="1"/>
      </xdr:nvSpPr>
      <xdr:spPr>
        <a:xfrm>
          <a:off x="352171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730" cy="252095"/>
    <xdr:sp macro="" textlink="">
      <xdr:nvSpPr>
        <xdr:cNvPr id="85" name="テキスト ボックス 84"/>
        <xdr:cNvSpPr txBox="1"/>
      </xdr:nvSpPr>
      <xdr:spPr>
        <a:xfrm>
          <a:off x="2716530"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2095"/>
    <xdr:sp macro="" textlink="">
      <xdr:nvSpPr>
        <xdr:cNvPr id="86" name="テキスト ボックス 85"/>
        <xdr:cNvSpPr txBox="1"/>
      </xdr:nvSpPr>
      <xdr:spPr>
        <a:xfrm>
          <a:off x="191135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2095"/>
    <xdr:sp macro="" textlink="">
      <xdr:nvSpPr>
        <xdr:cNvPr id="87" name="テキスト ボックス 86"/>
        <xdr:cNvSpPr txBox="1"/>
      </xdr:nvSpPr>
      <xdr:spPr>
        <a:xfrm>
          <a:off x="112712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162560</xdr:rowOff>
    </xdr:from>
    <xdr:to>
      <xdr:col>23</xdr:col>
      <xdr:colOff>184150</xdr:colOff>
      <xdr:row>42</xdr:row>
      <xdr:rowOff>94615</xdr:rowOff>
    </xdr:to>
    <xdr:sp macro="" textlink="">
      <xdr:nvSpPr>
        <xdr:cNvPr id="88" name="楕円 87"/>
        <xdr:cNvSpPr/>
      </xdr:nvSpPr>
      <xdr:spPr>
        <a:xfrm>
          <a:off x="4420235" y="7035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135255</xdr:rowOff>
    </xdr:from>
    <xdr:ext cx="762000" cy="253365"/>
    <xdr:sp macro="" textlink="">
      <xdr:nvSpPr>
        <xdr:cNvPr id="89" name="財政力該当値テキスト"/>
        <xdr:cNvSpPr txBox="1"/>
      </xdr:nvSpPr>
      <xdr:spPr>
        <a:xfrm>
          <a:off x="4538980" y="7008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142875</xdr:rowOff>
    </xdr:from>
    <xdr:to>
      <xdr:col>19</xdr:col>
      <xdr:colOff>184150</xdr:colOff>
      <xdr:row>42</xdr:row>
      <xdr:rowOff>74295</xdr:rowOff>
    </xdr:to>
    <xdr:sp macro="" textlink="">
      <xdr:nvSpPr>
        <xdr:cNvPr id="90" name="楕円 89"/>
        <xdr:cNvSpPr/>
      </xdr:nvSpPr>
      <xdr:spPr>
        <a:xfrm>
          <a:off x="3665855" y="701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59690</xdr:rowOff>
    </xdr:from>
    <xdr:ext cx="736600" cy="253365"/>
    <xdr:sp macro="" textlink="">
      <xdr:nvSpPr>
        <xdr:cNvPr id="91" name="テキスト ボックス 90"/>
        <xdr:cNvSpPr txBox="1"/>
      </xdr:nvSpPr>
      <xdr:spPr>
        <a:xfrm>
          <a:off x="3377565" y="71005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123190</xdr:rowOff>
    </xdr:from>
    <xdr:to>
      <xdr:col>15</xdr:col>
      <xdr:colOff>133350</xdr:colOff>
      <xdr:row>42</xdr:row>
      <xdr:rowOff>54610</xdr:rowOff>
    </xdr:to>
    <xdr:sp macro="" textlink="">
      <xdr:nvSpPr>
        <xdr:cNvPr id="92" name="楕円 91"/>
        <xdr:cNvSpPr/>
      </xdr:nvSpPr>
      <xdr:spPr>
        <a:xfrm>
          <a:off x="2860675" y="6996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39370</xdr:rowOff>
    </xdr:from>
    <xdr:ext cx="760730" cy="245745"/>
    <xdr:sp macro="" textlink="">
      <xdr:nvSpPr>
        <xdr:cNvPr id="93" name="テキスト ボックス 92"/>
        <xdr:cNvSpPr txBox="1"/>
      </xdr:nvSpPr>
      <xdr:spPr>
        <a:xfrm>
          <a:off x="2572385" y="7080250"/>
          <a:ext cx="7607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41</xdr:row>
      <xdr:rowOff>84455</xdr:rowOff>
    </xdr:from>
    <xdr:to>
      <xdr:col>11</xdr:col>
      <xdr:colOff>82550</xdr:colOff>
      <xdr:row>42</xdr:row>
      <xdr:rowOff>15875</xdr:rowOff>
    </xdr:to>
    <xdr:sp macro="" textlink="">
      <xdr:nvSpPr>
        <xdr:cNvPr id="94" name="楕円 93"/>
        <xdr:cNvSpPr/>
      </xdr:nvSpPr>
      <xdr:spPr>
        <a:xfrm>
          <a:off x="2074545" y="6957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635</xdr:rowOff>
    </xdr:from>
    <xdr:ext cx="762000" cy="253365"/>
    <xdr:sp macro="" textlink="">
      <xdr:nvSpPr>
        <xdr:cNvPr id="95" name="テキスト ボックス 94"/>
        <xdr:cNvSpPr txBox="1"/>
      </xdr:nvSpPr>
      <xdr:spPr>
        <a:xfrm>
          <a:off x="1767205" y="7041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44450</xdr:rowOff>
    </xdr:from>
    <xdr:to>
      <xdr:col>7</xdr:col>
      <xdr:colOff>31750</xdr:colOff>
      <xdr:row>41</xdr:row>
      <xdr:rowOff>144145</xdr:rowOff>
    </xdr:to>
    <xdr:sp macro="" textlink="">
      <xdr:nvSpPr>
        <xdr:cNvPr id="96" name="楕円 95"/>
        <xdr:cNvSpPr/>
      </xdr:nvSpPr>
      <xdr:spPr>
        <a:xfrm>
          <a:off x="1271270" y="69176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128905</xdr:rowOff>
    </xdr:from>
    <xdr:ext cx="760730" cy="245110"/>
    <xdr:sp macro="" textlink="">
      <xdr:nvSpPr>
        <xdr:cNvPr id="97" name="テキスト ボックス 96"/>
        <xdr:cNvSpPr txBox="1"/>
      </xdr:nvSpPr>
      <xdr:spPr>
        <a:xfrm>
          <a:off x="962025" y="7002145"/>
          <a:ext cx="7607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297815"/>
    <xdr:sp macro="" textlink="">
      <xdr:nvSpPr>
        <xdr:cNvPr id="99" name="テキスト ボックス 98"/>
        <xdr:cNvSpPr txBox="1"/>
      </xdr:nvSpPr>
      <xdr:spPr>
        <a:xfrm>
          <a:off x="1525905" y="8983980"/>
          <a:ext cx="143891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29410" cy="345440"/>
    <xdr:sp macro="" textlink="">
      <xdr:nvSpPr>
        <xdr:cNvPr id="100" name="テキスト ボックス 99"/>
        <xdr:cNvSpPr txBox="1"/>
      </xdr:nvSpPr>
      <xdr:spPr>
        <a:xfrm>
          <a:off x="2945130" y="8959215"/>
          <a:ext cx="162941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及び公債費等の増により経常経費充当一般財源が増加したものの、普通交付税、地方消費税交付金等の増による経常一般財源総額の増加に牽引され、経常収支比率は96.5％と前年度と比較すると0.6ポイント改善したが、平成30年度から引き続き、類似団体平均を上回っている。</a:t>
          </a:r>
        </a:p>
        <a:p>
          <a:r>
            <a:rPr kumimoji="1" lang="ja-JP" altLang="en-US" sz="1000">
              <a:latin typeface="ＭＳ Ｐゴシック"/>
              <a:ea typeface="ＭＳ Ｐゴシック"/>
            </a:rPr>
            <a:t>　今後は枠配分予算制度の導入による全事務事業の総点検を行うとともに、指定管理者制度の活用、公共施設マネジメントの推進、ICTを活用した行政サービスの効率化など、歳出の抜本的な見直しと圧縮に努め、経常経費の削減を図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5110"/>
    <xdr:sp macro="" textlink="">
      <xdr:nvSpPr>
        <xdr:cNvPr id="113" name="テキスト ボックス 112"/>
        <xdr:cNvSpPr txBox="1"/>
      </xdr:nvSpPr>
      <xdr:spPr>
        <a:xfrm>
          <a:off x="0" y="115957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4" name="直線コネクタ 113"/>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5" name="テキスト ボックス 114"/>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6" name="直線コネクタ 115"/>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52095"/>
    <xdr:sp macro="" textlink="">
      <xdr:nvSpPr>
        <xdr:cNvPr id="117" name="テキスト ボックス 116"/>
        <xdr:cNvSpPr txBox="1"/>
      </xdr:nvSpPr>
      <xdr:spPr>
        <a:xfrm>
          <a:off x="0" y="10652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18" name="直線コネクタ 117"/>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52095"/>
    <xdr:sp macro="" textlink="">
      <xdr:nvSpPr>
        <xdr:cNvPr id="119" name="テキスト ボックス 118"/>
        <xdr:cNvSpPr txBox="1"/>
      </xdr:nvSpPr>
      <xdr:spPr>
        <a:xfrm>
          <a:off x="0" y="101803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0" name="直線コネクタ 119"/>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44475"/>
    <xdr:sp macro="" textlink="">
      <xdr:nvSpPr>
        <xdr:cNvPr id="121" name="テキスト ボックス 120"/>
        <xdr:cNvSpPr txBox="1"/>
      </xdr:nvSpPr>
      <xdr:spPr>
        <a:xfrm>
          <a:off x="0" y="97078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2" name="直線コネクタ 121"/>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2095"/>
    <xdr:sp macro="" textlink="">
      <xdr:nvSpPr>
        <xdr:cNvPr id="123" name="テキスト ボックス 122"/>
        <xdr:cNvSpPr txBox="1"/>
      </xdr:nvSpPr>
      <xdr:spPr>
        <a:xfrm>
          <a:off x="0" y="9236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4"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109855</xdr:rowOff>
    </xdr:from>
    <xdr:to>
      <xdr:col>23</xdr:col>
      <xdr:colOff>133350</xdr:colOff>
      <xdr:row>67</xdr:row>
      <xdr:rowOff>2540</xdr:rowOff>
    </xdr:to>
    <xdr:cxnSp macro="">
      <xdr:nvCxnSpPr>
        <xdr:cNvPr id="125" name="直線コネクタ 124"/>
        <xdr:cNvCxnSpPr/>
      </xdr:nvCxnSpPr>
      <xdr:spPr>
        <a:xfrm flipV="1">
          <a:off x="4471035" y="10168255"/>
          <a:ext cx="0" cy="1066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142875</xdr:rowOff>
    </xdr:from>
    <xdr:ext cx="762000" cy="242570"/>
    <xdr:sp macro="" textlink="">
      <xdr:nvSpPr>
        <xdr:cNvPr id="126" name="財政構造の弾力性最小値テキスト"/>
        <xdr:cNvSpPr txBox="1"/>
      </xdr:nvSpPr>
      <xdr:spPr>
        <a:xfrm>
          <a:off x="4538980" y="112071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xdr:cNvCxnSpPr/>
      </xdr:nvCxnSpPr>
      <xdr:spPr>
        <a:xfrm>
          <a:off x="4382135" y="112344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26670</xdr:rowOff>
    </xdr:from>
    <xdr:ext cx="762000" cy="253365"/>
    <xdr:sp macro="" textlink="">
      <xdr:nvSpPr>
        <xdr:cNvPr id="128" name="財政構造の弾力性最大値テキスト"/>
        <xdr:cNvSpPr txBox="1"/>
      </xdr:nvSpPr>
      <xdr:spPr>
        <a:xfrm>
          <a:off x="4538980" y="9917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109855</xdr:rowOff>
    </xdr:from>
    <xdr:to>
      <xdr:col>24</xdr:col>
      <xdr:colOff>12700</xdr:colOff>
      <xdr:row>60</xdr:row>
      <xdr:rowOff>109855</xdr:rowOff>
    </xdr:to>
    <xdr:cxnSp macro="">
      <xdr:nvCxnSpPr>
        <xdr:cNvPr id="129" name="直線コネクタ 128"/>
        <xdr:cNvCxnSpPr/>
      </xdr:nvCxnSpPr>
      <xdr:spPr>
        <a:xfrm>
          <a:off x="4382135" y="101682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64135</xdr:rowOff>
    </xdr:from>
    <xdr:to>
      <xdr:col>23</xdr:col>
      <xdr:colOff>133350</xdr:colOff>
      <xdr:row>63</xdr:row>
      <xdr:rowOff>93345</xdr:rowOff>
    </xdr:to>
    <xdr:cxnSp macro="">
      <xdr:nvCxnSpPr>
        <xdr:cNvPr id="130" name="直線コネクタ 129"/>
        <xdr:cNvCxnSpPr/>
      </xdr:nvCxnSpPr>
      <xdr:spPr>
        <a:xfrm flipV="1">
          <a:off x="3716655" y="10625455"/>
          <a:ext cx="7543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75565</xdr:rowOff>
    </xdr:from>
    <xdr:ext cx="762000" cy="243205"/>
    <xdr:sp macro="" textlink="">
      <xdr:nvSpPr>
        <xdr:cNvPr id="131" name="財政構造の弾力性平均値テキスト"/>
        <xdr:cNvSpPr txBox="1"/>
      </xdr:nvSpPr>
      <xdr:spPr>
        <a:xfrm>
          <a:off x="4538980" y="10301605"/>
          <a:ext cx="7620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59690</xdr:rowOff>
    </xdr:from>
    <xdr:to>
      <xdr:col>23</xdr:col>
      <xdr:colOff>184150</xdr:colOff>
      <xdr:row>62</xdr:row>
      <xdr:rowOff>159385</xdr:rowOff>
    </xdr:to>
    <xdr:sp macro="" textlink="">
      <xdr:nvSpPr>
        <xdr:cNvPr id="132" name="フローチャート: 判断 131"/>
        <xdr:cNvSpPr/>
      </xdr:nvSpPr>
      <xdr:spPr>
        <a:xfrm>
          <a:off x="4420235" y="1045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40640</xdr:rowOff>
    </xdr:from>
    <xdr:to>
      <xdr:col>19</xdr:col>
      <xdr:colOff>133350</xdr:colOff>
      <xdr:row>63</xdr:row>
      <xdr:rowOff>93345</xdr:rowOff>
    </xdr:to>
    <xdr:cxnSp macro="">
      <xdr:nvCxnSpPr>
        <xdr:cNvPr id="133" name="直線コネクタ 132"/>
        <xdr:cNvCxnSpPr/>
      </xdr:nvCxnSpPr>
      <xdr:spPr>
        <a:xfrm>
          <a:off x="2911475" y="10601960"/>
          <a:ext cx="8051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78740</xdr:rowOff>
    </xdr:from>
    <xdr:to>
      <xdr:col>19</xdr:col>
      <xdr:colOff>184150</xdr:colOff>
      <xdr:row>63</xdr:row>
      <xdr:rowOff>10795</xdr:rowOff>
    </xdr:to>
    <xdr:sp macro="" textlink="">
      <xdr:nvSpPr>
        <xdr:cNvPr id="134" name="フローチャート: 判断 133"/>
        <xdr:cNvSpPr/>
      </xdr:nvSpPr>
      <xdr:spPr>
        <a:xfrm>
          <a:off x="3665855" y="10472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20320</xdr:rowOff>
    </xdr:from>
    <xdr:ext cx="736600" cy="242570"/>
    <xdr:sp macro="" textlink="">
      <xdr:nvSpPr>
        <xdr:cNvPr id="135" name="テキスト ボックス 134"/>
        <xdr:cNvSpPr txBox="1"/>
      </xdr:nvSpPr>
      <xdr:spPr>
        <a:xfrm>
          <a:off x="3377565" y="1024636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72390</xdr:rowOff>
    </xdr:from>
    <xdr:to>
      <xdr:col>15</xdr:col>
      <xdr:colOff>82550</xdr:colOff>
      <xdr:row>63</xdr:row>
      <xdr:rowOff>40640</xdr:rowOff>
    </xdr:to>
    <xdr:cxnSp macro="">
      <xdr:nvCxnSpPr>
        <xdr:cNvPr id="136" name="直線コネクタ 135"/>
        <xdr:cNvCxnSpPr/>
      </xdr:nvCxnSpPr>
      <xdr:spPr>
        <a:xfrm>
          <a:off x="2106295" y="10466070"/>
          <a:ext cx="80518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59690</xdr:rowOff>
    </xdr:from>
    <xdr:to>
      <xdr:col>15</xdr:col>
      <xdr:colOff>133350</xdr:colOff>
      <xdr:row>62</xdr:row>
      <xdr:rowOff>159385</xdr:rowOff>
    </xdr:to>
    <xdr:sp macro="" textlink="">
      <xdr:nvSpPr>
        <xdr:cNvPr id="137" name="フローチャート: 判断 136"/>
        <xdr:cNvSpPr/>
      </xdr:nvSpPr>
      <xdr:spPr>
        <a:xfrm>
          <a:off x="2860675" y="1045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xdr:rowOff>
    </xdr:from>
    <xdr:ext cx="760730" cy="253365"/>
    <xdr:sp macro="" textlink="">
      <xdr:nvSpPr>
        <xdr:cNvPr id="138" name="テキスト ボックス 137"/>
        <xdr:cNvSpPr txBox="1"/>
      </xdr:nvSpPr>
      <xdr:spPr>
        <a:xfrm>
          <a:off x="2572385" y="1022731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62</xdr:row>
      <xdr:rowOff>72390</xdr:rowOff>
    </xdr:from>
    <xdr:to>
      <xdr:col>11</xdr:col>
      <xdr:colOff>31750</xdr:colOff>
      <xdr:row>63</xdr:row>
      <xdr:rowOff>83185</xdr:rowOff>
    </xdr:to>
    <xdr:cxnSp macro="">
      <xdr:nvCxnSpPr>
        <xdr:cNvPr id="139" name="直線コネクタ 138"/>
        <xdr:cNvCxnSpPr/>
      </xdr:nvCxnSpPr>
      <xdr:spPr>
        <a:xfrm flipV="1">
          <a:off x="1320165" y="10466070"/>
          <a:ext cx="78613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40640</xdr:rowOff>
    </xdr:from>
    <xdr:to>
      <xdr:col>11</xdr:col>
      <xdr:colOff>82550</xdr:colOff>
      <xdr:row>62</xdr:row>
      <xdr:rowOff>140335</xdr:rowOff>
    </xdr:to>
    <xdr:sp macro="" textlink="">
      <xdr:nvSpPr>
        <xdr:cNvPr id="140" name="フローチャート: 判断 139"/>
        <xdr:cNvSpPr/>
      </xdr:nvSpPr>
      <xdr:spPr>
        <a:xfrm>
          <a:off x="2074545" y="104343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125730</xdr:rowOff>
    </xdr:from>
    <xdr:ext cx="762000" cy="252095"/>
    <xdr:sp macro="" textlink="">
      <xdr:nvSpPr>
        <xdr:cNvPr id="141" name="テキスト ボックス 140"/>
        <xdr:cNvSpPr txBox="1"/>
      </xdr:nvSpPr>
      <xdr:spPr>
        <a:xfrm>
          <a:off x="1767205" y="10519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45720</xdr:rowOff>
    </xdr:from>
    <xdr:to>
      <xdr:col>7</xdr:col>
      <xdr:colOff>31750</xdr:colOff>
      <xdr:row>62</xdr:row>
      <xdr:rowOff>145415</xdr:rowOff>
    </xdr:to>
    <xdr:sp macro="" textlink="">
      <xdr:nvSpPr>
        <xdr:cNvPr id="142" name="フローチャート: 判断 141"/>
        <xdr:cNvSpPr/>
      </xdr:nvSpPr>
      <xdr:spPr>
        <a:xfrm>
          <a:off x="1271270" y="1043940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154940</xdr:rowOff>
    </xdr:from>
    <xdr:ext cx="760730" cy="253365"/>
    <xdr:sp macro="" textlink="">
      <xdr:nvSpPr>
        <xdr:cNvPr id="143" name="テキスト ボックス 142"/>
        <xdr:cNvSpPr txBox="1"/>
      </xdr:nvSpPr>
      <xdr:spPr>
        <a:xfrm>
          <a:off x="962025" y="1021334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2570"/>
    <xdr:sp macro="" textlink="">
      <xdr:nvSpPr>
        <xdr:cNvPr id="144" name="テキスト ボックス 143"/>
        <xdr:cNvSpPr txBox="1"/>
      </xdr:nvSpPr>
      <xdr:spPr>
        <a:xfrm>
          <a:off x="427609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2570"/>
    <xdr:sp macro="" textlink="">
      <xdr:nvSpPr>
        <xdr:cNvPr id="145" name="テキスト ボックス 144"/>
        <xdr:cNvSpPr txBox="1"/>
      </xdr:nvSpPr>
      <xdr:spPr>
        <a:xfrm>
          <a:off x="352171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730" cy="242570"/>
    <xdr:sp macro="" textlink="">
      <xdr:nvSpPr>
        <xdr:cNvPr id="146" name="テキスト ボックス 145"/>
        <xdr:cNvSpPr txBox="1"/>
      </xdr:nvSpPr>
      <xdr:spPr>
        <a:xfrm>
          <a:off x="2716530" y="1173226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2570"/>
    <xdr:sp macro="" textlink="">
      <xdr:nvSpPr>
        <xdr:cNvPr id="147" name="テキスト ボックス 146"/>
        <xdr:cNvSpPr txBox="1"/>
      </xdr:nvSpPr>
      <xdr:spPr>
        <a:xfrm>
          <a:off x="191135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2570"/>
    <xdr:sp macro="" textlink="">
      <xdr:nvSpPr>
        <xdr:cNvPr id="148" name="テキスト ボックス 147"/>
        <xdr:cNvSpPr txBox="1"/>
      </xdr:nvSpPr>
      <xdr:spPr>
        <a:xfrm>
          <a:off x="1127125"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15240</xdr:rowOff>
    </xdr:from>
    <xdr:to>
      <xdr:col>23</xdr:col>
      <xdr:colOff>184150</xdr:colOff>
      <xdr:row>63</xdr:row>
      <xdr:rowOff>114300</xdr:rowOff>
    </xdr:to>
    <xdr:sp macro="" textlink="">
      <xdr:nvSpPr>
        <xdr:cNvPr id="149" name="楕円 148"/>
        <xdr:cNvSpPr/>
      </xdr:nvSpPr>
      <xdr:spPr>
        <a:xfrm>
          <a:off x="4420235" y="10576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154940</xdr:rowOff>
    </xdr:from>
    <xdr:ext cx="762000" cy="253365"/>
    <xdr:sp macro="" textlink="">
      <xdr:nvSpPr>
        <xdr:cNvPr id="150" name="財政構造の弾力性該当値テキスト"/>
        <xdr:cNvSpPr txBox="1"/>
      </xdr:nvSpPr>
      <xdr:spPr>
        <a:xfrm>
          <a:off x="4538980" y="10548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43180</xdr:rowOff>
    </xdr:from>
    <xdr:to>
      <xdr:col>19</xdr:col>
      <xdr:colOff>184150</xdr:colOff>
      <xdr:row>63</xdr:row>
      <xdr:rowOff>142875</xdr:rowOff>
    </xdr:to>
    <xdr:sp macro="" textlink="">
      <xdr:nvSpPr>
        <xdr:cNvPr id="151" name="楕円 150"/>
        <xdr:cNvSpPr/>
      </xdr:nvSpPr>
      <xdr:spPr>
        <a:xfrm>
          <a:off x="3665855" y="10604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128270</xdr:rowOff>
    </xdr:from>
    <xdr:ext cx="736600" cy="252095"/>
    <xdr:sp macro="" textlink="">
      <xdr:nvSpPr>
        <xdr:cNvPr id="152" name="テキスト ボックス 151"/>
        <xdr:cNvSpPr txBox="1"/>
      </xdr:nvSpPr>
      <xdr:spPr>
        <a:xfrm>
          <a:off x="3377565" y="106895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159385</xdr:rowOff>
    </xdr:from>
    <xdr:to>
      <xdr:col>15</xdr:col>
      <xdr:colOff>133350</xdr:colOff>
      <xdr:row>63</xdr:row>
      <xdr:rowOff>90805</xdr:rowOff>
    </xdr:to>
    <xdr:sp macro="" textlink="">
      <xdr:nvSpPr>
        <xdr:cNvPr id="153" name="楕円 152"/>
        <xdr:cNvSpPr/>
      </xdr:nvSpPr>
      <xdr:spPr>
        <a:xfrm>
          <a:off x="2860675" y="10553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75565</xdr:rowOff>
    </xdr:from>
    <xdr:ext cx="760730" cy="243205"/>
    <xdr:sp macro="" textlink="">
      <xdr:nvSpPr>
        <xdr:cNvPr id="154" name="テキスト ボックス 153"/>
        <xdr:cNvSpPr txBox="1"/>
      </xdr:nvSpPr>
      <xdr:spPr>
        <a:xfrm>
          <a:off x="2572385" y="10636885"/>
          <a:ext cx="76073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22225</xdr:rowOff>
    </xdr:from>
    <xdr:to>
      <xdr:col>11</xdr:col>
      <xdr:colOff>82550</xdr:colOff>
      <xdr:row>62</xdr:row>
      <xdr:rowOff>121920</xdr:rowOff>
    </xdr:to>
    <xdr:sp macro="" textlink="">
      <xdr:nvSpPr>
        <xdr:cNvPr id="155" name="楕円 154"/>
        <xdr:cNvSpPr/>
      </xdr:nvSpPr>
      <xdr:spPr>
        <a:xfrm>
          <a:off x="2074545" y="1041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131445</xdr:rowOff>
    </xdr:from>
    <xdr:ext cx="762000" cy="243205"/>
    <xdr:sp macro="" textlink="">
      <xdr:nvSpPr>
        <xdr:cNvPr id="156" name="テキスト ボックス 155"/>
        <xdr:cNvSpPr txBox="1"/>
      </xdr:nvSpPr>
      <xdr:spPr>
        <a:xfrm>
          <a:off x="1767205" y="1018984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33655</xdr:rowOff>
    </xdr:from>
    <xdr:to>
      <xdr:col>7</xdr:col>
      <xdr:colOff>31750</xdr:colOff>
      <xdr:row>63</xdr:row>
      <xdr:rowOff>132715</xdr:rowOff>
    </xdr:to>
    <xdr:sp macro="" textlink="">
      <xdr:nvSpPr>
        <xdr:cNvPr id="157" name="楕円 156"/>
        <xdr:cNvSpPr/>
      </xdr:nvSpPr>
      <xdr:spPr>
        <a:xfrm>
          <a:off x="1271270" y="105949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117475</xdr:rowOff>
    </xdr:from>
    <xdr:ext cx="760730" cy="246380"/>
    <xdr:sp macro="" textlink="">
      <xdr:nvSpPr>
        <xdr:cNvPr id="158" name="テキスト ボックス 157"/>
        <xdr:cNvSpPr txBox="1"/>
      </xdr:nvSpPr>
      <xdr:spPr>
        <a:xfrm>
          <a:off x="962025" y="1067879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9" name="正方形/長方形 158"/>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0" name="テキスト ボックス 159"/>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29410" cy="351155"/>
    <xdr:sp macro="" textlink="">
      <xdr:nvSpPr>
        <xdr:cNvPr id="161" name="テキスト ボックス 160"/>
        <xdr:cNvSpPr txBox="1"/>
      </xdr:nvSpPr>
      <xdr:spPr>
        <a:xfrm>
          <a:off x="3750945" y="12684760"/>
          <a:ext cx="162941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[118,331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2" name="正方形/長方形 161"/>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3" name="正方形/長方形 162"/>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4" name="正方形/長方形 163"/>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5" name="正方形/長方形 164"/>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6" name="正方形/長方形 165"/>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7" name="正方形/長方形 166"/>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131,885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8" name="正方形/長方形 167"/>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69" name="正方形/長方形 168"/>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0" name="正方形/長方形 169"/>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1" name="テキスト ボックス 170"/>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件費では、職員配置、給与・手当等の適正化を図っていることや、物件費では、特に需用費、備品購入費、委託料などについて予算編成時に精査を行っていること等により、人口1人当たり人件費・物件費等決算額は118,331円と類似団体平均を下回っている。</a:t>
          </a:r>
        </a:p>
        <a:p>
          <a:r>
            <a:rPr kumimoji="1" lang="ja-JP" altLang="en-US" sz="1000">
              <a:latin typeface="ＭＳ Ｐゴシック"/>
              <a:ea typeface="ＭＳ Ｐゴシック"/>
            </a:rPr>
            <a:t>　今年度は、物件費が主に指定管理料の減により減少したものの、人件費が主に会計年度任用職員制度移行に伴う報酬等の増により増加したため、前年度決算額と比較すると6,257千円の増（＋5.6％）となっている。</a:t>
          </a:r>
        </a:p>
        <a:p>
          <a:r>
            <a:rPr kumimoji="1" lang="ja-JP" altLang="en-US" sz="1000">
              <a:latin typeface="ＭＳ Ｐゴシック"/>
              <a:ea typeface="ＭＳ Ｐゴシック"/>
            </a:rPr>
            <a:t>　今後も行政経営改革プランに基づき、指定管理者制度の一般公募を進め、市場の競争原理による経費の縮減を図るとともに適正な給与水準の維持に努める。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12725"/>
    <xdr:sp macro="" textlink="">
      <xdr:nvSpPr>
        <xdr:cNvPr id="172" name="テキスト ボックス 171"/>
        <xdr:cNvSpPr txBox="1"/>
      </xdr:nvSpPr>
      <xdr:spPr>
        <a:xfrm>
          <a:off x="661035" y="1291399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3" name="直線コネクタ 172"/>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2095"/>
    <xdr:sp macro="" textlink="">
      <xdr:nvSpPr>
        <xdr:cNvPr id="174" name="テキスト ボックス 173"/>
        <xdr:cNvSpPr txBox="1"/>
      </xdr:nvSpPr>
      <xdr:spPr>
        <a:xfrm>
          <a:off x="0" y="15321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5" name="直線コネクタ 174"/>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4475"/>
    <xdr:sp macro="" textlink="">
      <xdr:nvSpPr>
        <xdr:cNvPr id="176" name="テキスト ボックス 175"/>
        <xdr:cNvSpPr txBox="1"/>
      </xdr:nvSpPr>
      <xdr:spPr>
        <a:xfrm>
          <a:off x="0" y="149275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7" name="直線コネクタ 176"/>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46380"/>
    <xdr:sp macro="" textlink="">
      <xdr:nvSpPr>
        <xdr:cNvPr id="178" name="テキスト ボックス 177"/>
        <xdr:cNvSpPr txBox="1"/>
      </xdr:nvSpPr>
      <xdr:spPr>
        <a:xfrm>
          <a:off x="0" y="145345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9" name="直線コネクタ 178"/>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0" name="テキスト ボックス 179"/>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1" name="直線コネクタ 180"/>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2" name="テキスト ボックス 181"/>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3" name="直線コネクタ 182"/>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4" name="テキスト ボックス 183"/>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5" name="直線コネクタ 184"/>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2570"/>
    <xdr:sp macro="" textlink="">
      <xdr:nvSpPr>
        <xdr:cNvPr id="186" name="テキスト ボックス 185"/>
        <xdr:cNvSpPr txBox="1"/>
      </xdr:nvSpPr>
      <xdr:spPr>
        <a:xfrm>
          <a:off x="0" y="129616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7"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144145</xdr:rowOff>
    </xdr:from>
    <xdr:to>
      <xdr:col>23</xdr:col>
      <xdr:colOff>133350</xdr:colOff>
      <xdr:row>89</xdr:row>
      <xdr:rowOff>6985</xdr:rowOff>
    </xdr:to>
    <xdr:cxnSp macro="">
      <xdr:nvCxnSpPr>
        <xdr:cNvPr id="188" name="直線コネクタ 187"/>
        <xdr:cNvCxnSpPr/>
      </xdr:nvCxnSpPr>
      <xdr:spPr>
        <a:xfrm flipV="1">
          <a:off x="4471035" y="1355534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147955</xdr:rowOff>
    </xdr:from>
    <xdr:ext cx="762000" cy="252095"/>
    <xdr:sp macro="" textlink="">
      <xdr:nvSpPr>
        <xdr:cNvPr id="189" name="人件費・物件費等の状況最小値テキスト"/>
        <xdr:cNvSpPr txBox="1"/>
      </xdr:nvSpPr>
      <xdr:spPr>
        <a:xfrm>
          <a:off x="4538980" y="149002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90" name="直線コネクタ 189"/>
        <xdr:cNvCxnSpPr/>
      </xdr:nvCxnSpPr>
      <xdr:spPr>
        <a:xfrm>
          <a:off x="4382135" y="149269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60960</xdr:rowOff>
    </xdr:from>
    <xdr:ext cx="762000" cy="253365"/>
    <xdr:sp macro="" textlink="">
      <xdr:nvSpPr>
        <xdr:cNvPr id="191" name="人件費・物件費等の状況最大値テキスト"/>
        <xdr:cNvSpPr txBox="1"/>
      </xdr:nvSpPr>
      <xdr:spPr>
        <a:xfrm>
          <a:off x="4538980" y="13304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144145</xdr:rowOff>
    </xdr:from>
    <xdr:to>
      <xdr:col>24</xdr:col>
      <xdr:colOff>12700</xdr:colOff>
      <xdr:row>80</xdr:row>
      <xdr:rowOff>144145</xdr:rowOff>
    </xdr:to>
    <xdr:cxnSp macro="">
      <xdr:nvCxnSpPr>
        <xdr:cNvPr id="192" name="直線コネクタ 191"/>
        <xdr:cNvCxnSpPr/>
      </xdr:nvCxnSpPr>
      <xdr:spPr>
        <a:xfrm>
          <a:off x="4382135" y="135553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42545</xdr:rowOff>
    </xdr:from>
    <xdr:to>
      <xdr:col>23</xdr:col>
      <xdr:colOff>133350</xdr:colOff>
      <xdr:row>84</xdr:row>
      <xdr:rowOff>165735</xdr:rowOff>
    </xdr:to>
    <xdr:cxnSp macro="">
      <xdr:nvCxnSpPr>
        <xdr:cNvPr id="193" name="直線コネクタ 192"/>
        <xdr:cNvCxnSpPr/>
      </xdr:nvCxnSpPr>
      <xdr:spPr>
        <a:xfrm>
          <a:off x="3716655" y="14124305"/>
          <a:ext cx="75438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117475</xdr:rowOff>
    </xdr:from>
    <xdr:ext cx="762000" cy="246380"/>
    <xdr:sp macro="" textlink="">
      <xdr:nvSpPr>
        <xdr:cNvPr id="194" name="人件費・物件費等の状況平均値テキスト"/>
        <xdr:cNvSpPr txBox="1"/>
      </xdr:nvSpPr>
      <xdr:spPr>
        <a:xfrm>
          <a:off x="4538980" y="1419923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144780</xdr:rowOff>
    </xdr:from>
    <xdr:to>
      <xdr:col>23</xdr:col>
      <xdr:colOff>184150</xdr:colOff>
      <xdr:row>85</xdr:row>
      <xdr:rowOff>76200</xdr:rowOff>
    </xdr:to>
    <xdr:sp macro="" textlink="">
      <xdr:nvSpPr>
        <xdr:cNvPr id="195" name="フローチャート: 判断 194"/>
        <xdr:cNvSpPr/>
      </xdr:nvSpPr>
      <xdr:spPr>
        <a:xfrm>
          <a:off x="4420235" y="14226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158750</xdr:rowOff>
    </xdr:from>
    <xdr:to>
      <xdr:col>19</xdr:col>
      <xdr:colOff>133350</xdr:colOff>
      <xdr:row>84</xdr:row>
      <xdr:rowOff>42545</xdr:rowOff>
    </xdr:to>
    <xdr:cxnSp macro="">
      <xdr:nvCxnSpPr>
        <xdr:cNvPr id="196" name="直線コネクタ 195"/>
        <xdr:cNvCxnSpPr/>
      </xdr:nvCxnSpPr>
      <xdr:spPr>
        <a:xfrm>
          <a:off x="2911475" y="14072870"/>
          <a:ext cx="8051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17780</xdr:rowOff>
    </xdr:from>
    <xdr:to>
      <xdr:col>19</xdr:col>
      <xdr:colOff>184150</xdr:colOff>
      <xdr:row>84</xdr:row>
      <xdr:rowOff>117475</xdr:rowOff>
    </xdr:to>
    <xdr:sp macro="" textlink="">
      <xdr:nvSpPr>
        <xdr:cNvPr id="197" name="フローチャート: 判断 196"/>
        <xdr:cNvSpPr/>
      </xdr:nvSpPr>
      <xdr:spPr>
        <a:xfrm>
          <a:off x="3665855" y="14099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103505</xdr:rowOff>
    </xdr:from>
    <xdr:ext cx="736600" cy="252095"/>
    <xdr:sp macro="" textlink="">
      <xdr:nvSpPr>
        <xdr:cNvPr id="198" name="テキスト ボックス 197"/>
        <xdr:cNvSpPr txBox="1"/>
      </xdr:nvSpPr>
      <xdr:spPr>
        <a:xfrm>
          <a:off x="3377565" y="141852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158750</xdr:rowOff>
    </xdr:from>
    <xdr:to>
      <xdr:col>15</xdr:col>
      <xdr:colOff>82550</xdr:colOff>
      <xdr:row>84</xdr:row>
      <xdr:rowOff>13970</xdr:rowOff>
    </xdr:to>
    <xdr:cxnSp macro="">
      <xdr:nvCxnSpPr>
        <xdr:cNvPr id="199" name="直線コネクタ 198"/>
        <xdr:cNvCxnSpPr/>
      </xdr:nvCxnSpPr>
      <xdr:spPr>
        <a:xfrm flipV="1">
          <a:off x="2106295" y="14072870"/>
          <a:ext cx="8051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130810</xdr:rowOff>
    </xdr:from>
    <xdr:to>
      <xdr:col>15</xdr:col>
      <xdr:colOff>133350</xdr:colOff>
      <xdr:row>84</xdr:row>
      <xdr:rowOff>62230</xdr:rowOff>
    </xdr:to>
    <xdr:sp macro="" textlink="">
      <xdr:nvSpPr>
        <xdr:cNvPr id="200" name="フローチャート: 判断 199"/>
        <xdr:cNvSpPr/>
      </xdr:nvSpPr>
      <xdr:spPr>
        <a:xfrm>
          <a:off x="2860675" y="14044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48260</xdr:rowOff>
    </xdr:from>
    <xdr:ext cx="760730" cy="252095"/>
    <xdr:sp macro="" textlink="">
      <xdr:nvSpPr>
        <xdr:cNvPr id="201" name="テキスト ボックス 200"/>
        <xdr:cNvSpPr txBox="1"/>
      </xdr:nvSpPr>
      <xdr:spPr>
        <a:xfrm>
          <a:off x="2572385" y="1413002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83</xdr:row>
      <xdr:rowOff>113665</xdr:rowOff>
    </xdr:from>
    <xdr:to>
      <xdr:col>11</xdr:col>
      <xdr:colOff>31750</xdr:colOff>
      <xdr:row>84</xdr:row>
      <xdr:rowOff>13970</xdr:rowOff>
    </xdr:to>
    <xdr:cxnSp macro="">
      <xdr:nvCxnSpPr>
        <xdr:cNvPr id="202" name="直線コネクタ 201"/>
        <xdr:cNvCxnSpPr/>
      </xdr:nvCxnSpPr>
      <xdr:spPr>
        <a:xfrm>
          <a:off x="1320165" y="14027785"/>
          <a:ext cx="78613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88900</xdr:rowOff>
    </xdr:from>
    <xdr:to>
      <xdr:col>11</xdr:col>
      <xdr:colOff>82550</xdr:colOff>
      <xdr:row>84</xdr:row>
      <xdr:rowOff>20320</xdr:rowOff>
    </xdr:to>
    <xdr:sp macro="" textlink="">
      <xdr:nvSpPr>
        <xdr:cNvPr id="203" name="フローチャート: 判断 202"/>
        <xdr:cNvSpPr/>
      </xdr:nvSpPr>
      <xdr:spPr>
        <a:xfrm>
          <a:off x="2074545" y="140030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30480</xdr:rowOff>
    </xdr:from>
    <xdr:ext cx="762000" cy="243205"/>
    <xdr:sp macro="" textlink="">
      <xdr:nvSpPr>
        <xdr:cNvPr id="204" name="テキスト ボックス 203"/>
        <xdr:cNvSpPr txBox="1"/>
      </xdr:nvSpPr>
      <xdr:spPr>
        <a:xfrm>
          <a:off x="1767205" y="1377696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66675</xdr:rowOff>
    </xdr:from>
    <xdr:to>
      <xdr:col>7</xdr:col>
      <xdr:colOff>31750</xdr:colOff>
      <xdr:row>83</xdr:row>
      <xdr:rowOff>165735</xdr:rowOff>
    </xdr:to>
    <xdr:sp macro="" textlink="">
      <xdr:nvSpPr>
        <xdr:cNvPr id="205" name="フローチャート: 判断 204"/>
        <xdr:cNvSpPr/>
      </xdr:nvSpPr>
      <xdr:spPr>
        <a:xfrm>
          <a:off x="1271270" y="139807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151130</xdr:rowOff>
    </xdr:from>
    <xdr:ext cx="760730" cy="245745"/>
    <xdr:sp macro="" textlink="">
      <xdr:nvSpPr>
        <xdr:cNvPr id="206" name="テキスト ボックス 205"/>
        <xdr:cNvSpPr txBox="1"/>
      </xdr:nvSpPr>
      <xdr:spPr>
        <a:xfrm>
          <a:off x="962025" y="14065250"/>
          <a:ext cx="7607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52095"/>
    <xdr:sp macro="" textlink="">
      <xdr:nvSpPr>
        <xdr:cNvPr id="207" name="テキスト ボックス 206"/>
        <xdr:cNvSpPr txBox="1"/>
      </xdr:nvSpPr>
      <xdr:spPr>
        <a:xfrm>
          <a:off x="427609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52095"/>
    <xdr:sp macro="" textlink="">
      <xdr:nvSpPr>
        <xdr:cNvPr id="208" name="テキスト ボックス 207"/>
        <xdr:cNvSpPr txBox="1"/>
      </xdr:nvSpPr>
      <xdr:spPr>
        <a:xfrm>
          <a:off x="352171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0730" cy="252095"/>
    <xdr:sp macro="" textlink="">
      <xdr:nvSpPr>
        <xdr:cNvPr id="209" name="テキスト ボックス 208"/>
        <xdr:cNvSpPr txBox="1"/>
      </xdr:nvSpPr>
      <xdr:spPr>
        <a:xfrm>
          <a:off x="2716530"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2095"/>
    <xdr:sp macro="" textlink="">
      <xdr:nvSpPr>
        <xdr:cNvPr id="210" name="テキスト ボックス 209"/>
        <xdr:cNvSpPr txBox="1"/>
      </xdr:nvSpPr>
      <xdr:spPr>
        <a:xfrm>
          <a:off x="191135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2095"/>
    <xdr:sp macro="" textlink="">
      <xdr:nvSpPr>
        <xdr:cNvPr id="211" name="テキスト ボックス 210"/>
        <xdr:cNvSpPr txBox="1"/>
      </xdr:nvSpPr>
      <xdr:spPr>
        <a:xfrm>
          <a:off x="112712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116205</xdr:rowOff>
    </xdr:from>
    <xdr:to>
      <xdr:col>23</xdr:col>
      <xdr:colOff>184150</xdr:colOff>
      <xdr:row>85</xdr:row>
      <xdr:rowOff>48260</xdr:rowOff>
    </xdr:to>
    <xdr:sp macro="" textlink="">
      <xdr:nvSpPr>
        <xdr:cNvPr id="212" name="楕円 211"/>
        <xdr:cNvSpPr/>
      </xdr:nvSpPr>
      <xdr:spPr>
        <a:xfrm>
          <a:off x="4420235" y="14197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132080</xdr:rowOff>
    </xdr:from>
    <xdr:ext cx="762000" cy="242570"/>
    <xdr:sp macro="" textlink="">
      <xdr:nvSpPr>
        <xdr:cNvPr id="213" name="人件費・物件費等の状況該当値テキスト"/>
        <xdr:cNvSpPr txBox="1"/>
      </xdr:nvSpPr>
      <xdr:spPr>
        <a:xfrm>
          <a:off x="4538980" y="140462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161290</xdr:rowOff>
    </xdr:from>
    <xdr:to>
      <xdr:col>19</xdr:col>
      <xdr:colOff>184150</xdr:colOff>
      <xdr:row>84</xdr:row>
      <xdr:rowOff>92710</xdr:rowOff>
    </xdr:to>
    <xdr:sp macro="" textlink="">
      <xdr:nvSpPr>
        <xdr:cNvPr id="214" name="楕円 213"/>
        <xdr:cNvSpPr/>
      </xdr:nvSpPr>
      <xdr:spPr>
        <a:xfrm>
          <a:off x="3665855" y="14075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102870</xdr:rowOff>
    </xdr:from>
    <xdr:ext cx="736600" cy="252095"/>
    <xdr:sp macro="" textlink="">
      <xdr:nvSpPr>
        <xdr:cNvPr id="215" name="テキスト ボックス 214"/>
        <xdr:cNvSpPr txBox="1"/>
      </xdr:nvSpPr>
      <xdr:spPr>
        <a:xfrm>
          <a:off x="3377565" y="138493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108585</xdr:rowOff>
    </xdr:from>
    <xdr:to>
      <xdr:col>15</xdr:col>
      <xdr:colOff>133350</xdr:colOff>
      <xdr:row>84</xdr:row>
      <xdr:rowOff>40005</xdr:rowOff>
    </xdr:to>
    <xdr:sp macro="" textlink="">
      <xdr:nvSpPr>
        <xdr:cNvPr id="216" name="楕円 215"/>
        <xdr:cNvSpPr/>
      </xdr:nvSpPr>
      <xdr:spPr>
        <a:xfrm>
          <a:off x="2860675" y="14022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50800</xdr:rowOff>
    </xdr:from>
    <xdr:ext cx="760730" cy="245110"/>
    <xdr:sp macro="" textlink="">
      <xdr:nvSpPr>
        <xdr:cNvPr id="217" name="テキスト ボックス 216"/>
        <xdr:cNvSpPr txBox="1"/>
      </xdr:nvSpPr>
      <xdr:spPr>
        <a:xfrm>
          <a:off x="2572385" y="13797280"/>
          <a:ext cx="7607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83</xdr:row>
      <xdr:rowOff>131445</xdr:rowOff>
    </xdr:from>
    <xdr:to>
      <xdr:col>11</xdr:col>
      <xdr:colOff>82550</xdr:colOff>
      <xdr:row>84</xdr:row>
      <xdr:rowOff>62865</xdr:rowOff>
    </xdr:to>
    <xdr:sp macro="" textlink="">
      <xdr:nvSpPr>
        <xdr:cNvPr id="218" name="楕円 217"/>
        <xdr:cNvSpPr/>
      </xdr:nvSpPr>
      <xdr:spPr>
        <a:xfrm>
          <a:off x="2074545" y="140455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48895</xdr:rowOff>
    </xdr:from>
    <xdr:ext cx="762000" cy="252095"/>
    <xdr:sp macro="" textlink="">
      <xdr:nvSpPr>
        <xdr:cNvPr id="219" name="テキスト ボックス 218"/>
        <xdr:cNvSpPr txBox="1"/>
      </xdr:nvSpPr>
      <xdr:spPr>
        <a:xfrm>
          <a:off x="1767205" y="141306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63500</xdr:rowOff>
    </xdr:from>
    <xdr:to>
      <xdr:col>7</xdr:col>
      <xdr:colOff>31750</xdr:colOff>
      <xdr:row>83</xdr:row>
      <xdr:rowOff>163195</xdr:rowOff>
    </xdr:to>
    <xdr:sp macro="" textlink="">
      <xdr:nvSpPr>
        <xdr:cNvPr id="220" name="楕円 219"/>
        <xdr:cNvSpPr/>
      </xdr:nvSpPr>
      <xdr:spPr>
        <a:xfrm>
          <a:off x="1271270" y="139776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5715</xdr:rowOff>
    </xdr:from>
    <xdr:ext cx="760730" cy="246380"/>
    <xdr:sp macro="" textlink="">
      <xdr:nvSpPr>
        <xdr:cNvPr id="221" name="テキスト ボックス 220"/>
        <xdr:cNvSpPr txBox="1"/>
      </xdr:nvSpPr>
      <xdr:spPr>
        <a:xfrm>
          <a:off x="962025" y="1375219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2" name="正方形/長方形 221"/>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2270" cy="302895"/>
    <xdr:sp macro="" textlink="">
      <xdr:nvSpPr>
        <xdr:cNvPr id="223" name="テキスト ボックス 222"/>
        <xdr:cNvSpPr txBox="1"/>
      </xdr:nvSpPr>
      <xdr:spPr>
        <a:xfrm>
          <a:off x="12289155" y="12709525"/>
          <a:ext cx="165227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29410" cy="351155"/>
    <xdr:sp macro="" textlink="">
      <xdr:nvSpPr>
        <xdr:cNvPr id="224" name="テキスト ボックス 223"/>
        <xdr:cNvSpPr txBox="1"/>
      </xdr:nvSpPr>
      <xdr:spPr>
        <a:xfrm>
          <a:off x="13902055" y="12684760"/>
          <a:ext cx="162941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5" name="正方形/長方形 224"/>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6" name="正方形/長方形 225"/>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7" name="正方形/長方形 226"/>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8" name="正方形/長方形 227"/>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9" name="正方形/長方形 228"/>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0" name="正方形/長方形 229"/>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1" name="正方形/長方形 230"/>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2" name="正方形/長方形 231"/>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3" name="正方形/長方形 232"/>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4" name="テキスト ボックス 233"/>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当市の一般行政職の給料表については、国の給料表に準じており、人事院勧告に従い、給与体系の見直しを随時行っていることなどから、ラスパイレス指数は類似団体平均や全国市平均を下回っていると考えられる。</a:t>
          </a:r>
        </a:p>
        <a:p>
          <a:r>
            <a:rPr kumimoji="1" lang="ja-JP" altLang="en-US" sz="1000">
              <a:latin typeface="ＭＳ Ｐゴシック"/>
              <a:ea typeface="ＭＳ Ｐゴシック"/>
            </a:rPr>
            <a:t>　また、地域手当については、国基準による支給割合16％に対し、10％に抑制して支給（平成28年度は8%、29年度以降10%で支給）している。</a:t>
          </a:r>
        </a:p>
        <a:p>
          <a:r>
            <a:rPr kumimoji="1" lang="ja-JP" altLang="en-US" sz="1000">
              <a:latin typeface="ＭＳ Ｐゴシック"/>
              <a:ea typeface="ＭＳ Ｐゴシック"/>
            </a:rPr>
            <a:t>　今後もラスパイレス指数の推移に留意しつつ、適正値の維持に努める。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5" name="直線コネクタ 234"/>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60730" cy="252095"/>
    <xdr:sp macro="" textlink="">
      <xdr:nvSpPr>
        <xdr:cNvPr id="236" name="テキスト ボックス 235"/>
        <xdr:cNvSpPr txBox="1"/>
      </xdr:nvSpPr>
      <xdr:spPr>
        <a:xfrm>
          <a:off x="10870565" y="15321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7" name="直線コネクタ 236"/>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60730" cy="244475"/>
    <xdr:sp macro="" textlink="">
      <xdr:nvSpPr>
        <xdr:cNvPr id="238" name="テキスト ボックス 237"/>
        <xdr:cNvSpPr txBox="1"/>
      </xdr:nvSpPr>
      <xdr:spPr>
        <a:xfrm>
          <a:off x="10870565" y="14983460"/>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39" name="直線コネクタ 238"/>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60730" cy="246380"/>
    <xdr:sp macro="" textlink="">
      <xdr:nvSpPr>
        <xdr:cNvPr id="240" name="テキスト ボックス 239"/>
        <xdr:cNvSpPr txBox="1"/>
      </xdr:nvSpPr>
      <xdr:spPr>
        <a:xfrm>
          <a:off x="10870565" y="1464627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1" name="直線コネクタ 240"/>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60730" cy="253365"/>
    <xdr:sp macro="" textlink="">
      <xdr:nvSpPr>
        <xdr:cNvPr id="242" name="テキスト ボックス 241"/>
        <xdr:cNvSpPr txBox="1"/>
      </xdr:nvSpPr>
      <xdr:spPr>
        <a:xfrm>
          <a:off x="10870565" y="143097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3" name="直線コネクタ 242"/>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60730" cy="253365"/>
    <xdr:sp macro="" textlink="">
      <xdr:nvSpPr>
        <xdr:cNvPr id="244" name="テキスト ボックス 243"/>
        <xdr:cNvSpPr txBox="1"/>
      </xdr:nvSpPr>
      <xdr:spPr>
        <a:xfrm>
          <a:off x="10870565" y="13973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5" name="直線コネクタ 244"/>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60730" cy="253365"/>
    <xdr:sp macro="" textlink="">
      <xdr:nvSpPr>
        <xdr:cNvPr id="246" name="テキスト ボックス 245"/>
        <xdr:cNvSpPr txBox="1"/>
      </xdr:nvSpPr>
      <xdr:spPr>
        <a:xfrm>
          <a:off x="10870565" y="136359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7" name="直線コネクタ 246"/>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60730" cy="252730"/>
    <xdr:sp macro="" textlink="">
      <xdr:nvSpPr>
        <xdr:cNvPr id="248" name="テキスト ボックス 247"/>
        <xdr:cNvSpPr txBox="1"/>
      </xdr:nvSpPr>
      <xdr:spPr>
        <a:xfrm>
          <a:off x="10870565" y="132988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60730" cy="242570"/>
    <xdr:sp macro="" textlink="">
      <xdr:nvSpPr>
        <xdr:cNvPr id="250" name="テキスト ボックス 249"/>
        <xdr:cNvSpPr txBox="1"/>
      </xdr:nvSpPr>
      <xdr:spPr>
        <a:xfrm>
          <a:off x="10870565" y="1296162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1"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144780</xdr:rowOff>
    </xdr:from>
    <xdr:to>
      <xdr:col>81</xdr:col>
      <xdr:colOff>44450</xdr:colOff>
      <xdr:row>89</xdr:row>
      <xdr:rowOff>51435</xdr:rowOff>
    </xdr:to>
    <xdr:cxnSp macro="">
      <xdr:nvCxnSpPr>
        <xdr:cNvPr id="252" name="直線コネクタ 251"/>
        <xdr:cNvCxnSpPr/>
      </xdr:nvCxnSpPr>
      <xdr:spPr>
        <a:xfrm flipV="1">
          <a:off x="15320645" y="13555980"/>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24130</xdr:rowOff>
    </xdr:from>
    <xdr:ext cx="760730" cy="253365"/>
    <xdr:sp macro="" textlink="">
      <xdr:nvSpPr>
        <xdr:cNvPr id="253" name="給与水準   （国との比較）最小値テキスト"/>
        <xdr:cNvSpPr txBox="1"/>
      </xdr:nvSpPr>
      <xdr:spPr>
        <a:xfrm>
          <a:off x="15409545" y="149440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51435</xdr:rowOff>
    </xdr:from>
    <xdr:to>
      <xdr:col>81</xdr:col>
      <xdr:colOff>133350</xdr:colOff>
      <xdr:row>89</xdr:row>
      <xdr:rowOff>51435</xdr:rowOff>
    </xdr:to>
    <xdr:cxnSp macro="">
      <xdr:nvCxnSpPr>
        <xdr:cNvPr id="254" name="直線コネクタ 253"/>
        <xdr:cNvCxnSpPr/>
      </xdr:nvCxnSpPr>
      <xdr:spPr>
        <a:xfrm>
          <a:off x="15252700" y="149713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61595</xdr:rowOff>
    </xdr:from>
    <xdr:ext cx="760730" cy="246380"/>
    <xdr:sp macro="" textlink="">
      <xdr:nvSpPr>
        <xdr:cNvPr id="255" name="給与水準   （国との比較）最大値テキスト"/>
        <xdr:cNvSpPr txBox="1"/>
      </xdr:nvSpPr>
      <xdr:spPr>
        <a:xfrm>
          <a:off x="15409545" y="1330515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144780</xdr:rowOff>
    </xdr:from>
    <xdr:to>
      <xdr:col>81</xdr:col>
      <xdr:colOff>133350</xdr:colOff>
      <xdr:row>80</xdr:row>
      <xdr:rowOff>144780</xdr:rowOff>
    </xdr:to>
    <xdr:cxnSp macro="">
      <xdr:nvCxnSpPr>
        <xdr:cNvPr id="256" name="直線コネクタ 255"/>
        <xdr:cNvCxnSpPr/>
      </xdr:nvCxnSpPr>
      <xdr:spPr>
        <a:xfrm>
          <a:off x="15252700" y="135559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163830</xdr:rowOff>
    </xdr:from>
    <xdr:to>
      <xdr:col>81</xdr:col>
      <xdr:colOff>44450</xdr:colOff>
      <xdr:row>84</xdr:row>
      <xdr:rowOff>13335</xdr:rowOff>
    </xdr:to>
    <xdr:cxnSp macro="">
      <xdr:nvCxnSpPr>
        <xdr:cNvPr id="257" name="直線コネクタ 256"/>
        <xdr:cNvCxnSpPr/>
      </xdr:nvCxnSpPr>
      <xdr:spPr>
        <a:xfrm>
          <a:off x="14566265" y="14077950"/>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154940</xdr:rowOff>
    </xdr:from>
    <xdr:ext cx="760730" cy="253365"/>
    <xdr:sp macro="" textlink="">
      <xdr:nvSpPr>
        <xdr:cNvPr id="258" name="給与水準   （国との比較）平均値テキスト"/>
        <xdr:cNvSpPr txBox="1"/>
      </xdr:nvSpPr>
      <xdr:spPr>
        <a:xfrm>
          <a:off x="15409545" y="14236700"/>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15240</xdr:rowOff>
    </xdr:from>
    <xdr:to>
      <xdr:col>81</xdr:col>
      <xdr:colOff>95250</xdr:colOff>
      <xdr:row>85</xdr:row>
      <xdr:rowOff>114300</xdr:rowOff>
    </xdr:to>
    <xdr:sp macro="" textlink="">
      <xdr:nvSpPr>
        <xdr:cNvPr id="259" name="フローチャート: 判断 258"/>
        <xdr:cNvSpPr/>
      </xdr:nvSpPr>
      <xdr:spPr>
        <a:xfrm>
          <a:off x="15276195" y="142646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83</xdr:row>
      <xdr:rowOff>163830</xdr:rowOff>
    </xdr:from>
    <xdr:to>
      <xdr:col>77</xdr:col>
      <xdr:colOff>44450</xdr:colOff>
      <xdr:row>83</xdr:row>
      <xdr:rowOff>163830</xdr:rowOff>
    </xdr:to>
    <xdr:cxnSp macro="">
      <xdr:nvCxnSpPr>
        <xdr:cNvPr id="260" name="直線コネクタ 259"/>
        <xdr:cNvCxnSpPr/>
      </xdr:nvCxnSpPr>
      <xdr:spPr>
        <a:xfrm>
          <a:off x="13767435" y="1407795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82550</xdr:rowOff>
    </xdr:from>
    <xdr:to>
      <xdr:col>77</xdr:col>
      <xdr:colOff>95250</xdr:colOff>
      <xdr:row>86</xdr:row>
      <xdr:rowOff>14605</xdr:rowOff>
    </xdr:to>
    <xdr:sp macro="" textlink="">
      <xdr:nvSpPr>
        <xdr:cNvPr id="261" name="フローチャート: 判断 260"/>
        <xdr:cNvSpPr/>
      </xdr:nvSpPr>
      <xdr:spPr>
        <a:xfrm>
          <a:off x="14521815" y="143319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167005</xdr:rowOff>
    </xdr:from>
    <xdr:ext cx="736600" cy="252730"/>
    <xdr:sp macro="" textlink="">
      <xdr:nvSpPr>
        <xdr:cNvPr id="262" name="テキスト ボックス 261"/>
        <xdr:cNvSpPr txBox="1"/>
      </xdr:nvSpPr>
      <xdr:spPr>
        <a:xfrm>
          <a:off x="14227175" y="144164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163830</xdr:rowOff>
    </xdr:from>
    <xdr:to>
      <xdr:col>72</xdr:col>
      <xdr:colOff>188595</xdr:colOff>
      <xdr:row>83</xdr:row>
      <xdr:rowOff>163830</xdr:rowOff>
    </xdr:to>
    <xdr:cxnSp macro="">
      <xdr:nvCxnSpPr>
        <xdr:cNvPr id="263" name="直線コネクタ 262"/>
        <xdr:cNvCxnSpPr/>
      </xdr:nvCxnSpPr>
      <xdr:spPr>
        <a:xfrm>
          <a:off x="12976860" y="1407795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66040</xdr:rowOff>
    </xdr:from>
    <xdr:to>
      <xdr:col>73</xdr:col>
      <xdr:colOff>44450</xdr:colOff>
      <xdr:row>85</xdr:row>
      <xdr:rowOff>165100</xdr:rowOff>
    </xdr:to>
    <xdr:sp macro="" textlink="">
      <xdr:nvSpPr>
        <xdr:cNvPr id="264" name="フローチャート: 判断 263"/>
        <xdr:cNvSpPr/>
      </xdr:nvSpPr>
      <xdr:spPr>
        <a:xfrm>
          <a:off x="13731240" y="143154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150495</xdr:rowOff>
    </xdr:from>
    <xdr:ext cx="760730" cy="253365"/>
    <xdr:sp macro="" textlink="">
      <xdr:nvSpPr>
        <xdr:cNvPr id="265" name="テキスト ボックス 264"/>
        <xdr:cNvSpPr txBox="1"/>
      </xdr:nvSpPr>
      <xdr:spPr>
        <a:xfrm>
          <a:off x="13421995" y="143998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163830</xdr:rowOff>
    </xdr:from>
    <xdr:to>
      <xdr:col>68</xdr:col>
      <xdr:colOff>152400</xdr:colOff>
      <xdr:row>84</xdr:row>
      <xdr:rowOff>47625</xdr:rowOff>
    </xdr:to>
    <xdr:cxnSp macro="">
      <xdr:nvCxnSpPr>
        <xdr:cNvPr id="266" name="直線コネクタ 265"/>
        <xdr:cNvCxnSpPr/>
      </xdr:nvCxnSpPr>
      <xdr:spPr>
        <a:xfrm flipV="1">
          <a:off x="12171680" y="14077950"/>
          <a:ext cx="8051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116205</xdr:rowOff>
    </xdr:from>
    <xdr:to>
      <xdr:col>68</xdr:col>
      <xdr:colOff>188595</xdr:colOff>
      <xdr:row>86</xdr:row>
      <xdr:rowOff>48260</xdr:rowOff>
    </xdr:to>
    <xdr:sp macro="" textlink="">
      <xdr:nvSpPr>
        <xdr:cNvPr id="267" name="フローチャート: 判断 266"/>
        <xdr:cNvSpPr/>
      </xdr:nvSpPr>
      <xdr:spPr>
        <a:xfrm>
          <a:off x="12926060" y="1436560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33020</xdr:rowOff>
    </xdr:from>
    <xdr:ext cx="762000" cy="251460"/>
    <xdr:sp macro="" textlink="">
      <xdr:nvSpPr>
        <xdr:cNvPr id="268" name="テキスト ボックス 267"/>
        <xdr:cNvSpPr txBox="1"/>
      </xdr:nvSpPr>
      <xdr:spPr>
        <a:xfrm>
          <a:off x="12635865" y="14450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116205</xdr:rowOff>
    </xdr:from>
    <xdr:to>
      <xdr:col>64</xdr:col>
      <xdr:colOff>152400</xdr:colOff>
      <xdr:row>86</xdr:row>
      <xdr:rowOff>48260</xdr:rowOff>
    </xdr:to>
    <xdr:sp macro="" textlink="">
      <xdr:nvSpPr>
        <xdr:cNvPr id="269" name="フローチャート: 判断 268"/>
        <xdr:cNvSpPr/>
      </xdr:nvSpPr>
      <xdr:spPr>
        <a:xfrm>
          <a:off x="12120880" y="14365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33020</xdr:rowOff>
    </xdr:from>
    <xdr:ext cx="762000" cy="251460"/>
    <xdr:sp macro="" textlink="">
      <xdr:nvSpPr>
        <xdr:cNvPr id="270" name="テキスト ボックス 269"/>
        <xdr:cNvSpPr txBox="1"/>
      </xdr:nvSpPr>
      <xdr:spPr>
        <a:xfrm>
          <a:off x="11832590" y="14450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52095"/>
    <xdr:sp macro="" textlink="">
      <xdr:nvSpPr>
        <xdr:cNvPr id="271" name="テキスト ボックス 270"/>
        <xdr:cNvSpPr txBox="1"/>
      </xdr:nvSpPr>
      <xdr:spPr>
        <a:xfrm>
          <a:off x="1512570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52095"/>
    <xdr:sp macro="" textlink="">
      <xdr:nvSpPr>
        <xdr:cNvPr id="272" name="テキスト ボックス 271"/>
        <xdr:cNvSpPr txBox="1"/>
      </xdr:nvSpPr>
      <xdr:spPr>
        <a:xfrm>
          <a:off x="1437132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52095"/>
    <xdr:sp macro="" textlink="">
      <xdr:nvSpPr>
        <xdr:cNvPr id="273" name="テキスト ボックス 272"/>
        <xdr:cNvSpPr txBox="1"/>
      </xdr:nvSpPr>
      <xdr:spPr>
        <a:xfrm>
          <a:off x="13578840"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0730" cy="252095"/>
    <xdr:sp macro="" textlink="">
      <xdr:nvSpPr>
        <xdr:cNvPr id="274" name="テキスト ボックス 273"/>
        <xdr:cNvSpPr txBox="1"/>
      </xdr:nvSpPr>
      <xdr:spPr>
        <a:xfrm>
          <a:off x="12781915" y="15457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2095"/>
    <xdr:sp macro="" textlink="">
      <xdr:nvSpPr>
        <xdr:cNvPr id="275" name="テキスト ボックス 274"/>
        <xdr:cNvSpPr txBox="1"/>
      </xdr:nvSpPr>
      <xdr:spPr>
        <a:xfrm>
          <a:off x="11976735" y="15457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83</xdr:row>
      <xdr:rowOff>130810</xdr:rowOff>
    </xdr:from>
    <xdr:to>
      <xdr:col>81</xdr:col>
      <xdr:colOff>95250</xdr:colOff>
      <xdr:row>84</xdr:row>
      <xdr:rowOff>62230</xdr:rowOff>
    </xdr:to>
    <xdr:sp macro="" textlink="">
      <xdr:nvSpPr>
        <xdr:cNvPr id="276" name="楕円 275"/>
        <xdr:cNvSpPr/>
      </xdr:nvSpPr>
      <xdr:spPr>
        <a:xfrm>
          <a:off x="15276195" y="140449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147320</xdr:rowOff>
    </xdr:from>
    <xdr:ext cx="760730" cy="252095"/>
    <xdr:sp macro="" textlink="">
      <xdr:nvSpPr>
        <xdr:cNvPr id="277" name="給与水準   （国との比較）該当値テキスト"/>
        <xdr:cNvSpPr txBox="1"/>
      </xdr:nvSpPr>
      <xdr:spPr>
        <a:xfrm>
          <a:off x="15409545" y="1389380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114300</xdr:rowOff>
    </xdr:from>
    <xdr:to>
      <xdr:col>77</xdr:col>
      <xdr:colOff>95250</xdr:colOff>
      <xdr:row>84</xdr:row>
      <xdr:rowOff>45720</xdr:rowOff>
    </xdr:to>
    <xdr:sp macro="" textlink="">
      <xdr:nvSpPr>
        <xdr:cNvPr id="278" name="楕円 277"/>
        <xdr:cNvSpPr/>
      </xdr:nvSpPr>
      <xdr:spPr>
        <a:xfrm>
          <a:off x="14521815" y="140284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55880</xdr:rowOff>
    </xdr:from>
    <xdr:ext cx="736600" cy="253365"/>
    <xdr:sp macro="" textlink="">
      <xdr:nvSpPr>
        <xdr:cNvPr id="279" name="テキスト ボックス 278"/>
        <xdr:cNvSpPr txBox="1"/>
      </xdr:nvSpPr>
      <xdr:spPr>
        <a:xfrm>
          <a:off x="14227175" y="13802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114300</xdr:rowOff>
    </xdr:from>
    <xdr:to>
      <xdr:col>73</xdr:col>
      <xdr:colOff>44450</xdr:colOff>
      <xdr:row>84</xdr:row>
      <xdr:rowOff>45720</xdr:rowOff>
    </xdr:to>
    <xdr:sp macro="" textlink="">
      <xdr:nvSpPr>
        <xdr:cNvPr id="280" name="楕円 279"/>
        <xdr:cNvSpPr/>
      </xdr:nvSpPr>
      <xdr:spPr>
        <a:xfrm>
          <a:off x="13731240" y="140284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55880</xdr:rowOff>
    </xdr:from>
    <xdr:ext cx="760730" cy="253365"/>
    <xdr:sp macro="" textlink="">
      <xdr:nvSpPr>
        <xdr:cNvPr id="281" name="テキスト ボックス 280"/>
        <xdr:cNvSpPr txBox="1"/>
      </xdr:nvSpPr>
      <xdr:spPr>
        <a:xfrm>
          <a:off x="13421995" y="138023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114300</xdr:rowOff>
    </xdr:from>
    <xdr:to>
      <xdr:col>68</xdr:col>
      <xdr:colOff>188595</xdr:colOff>
      <xdr:row>84</xdr:row>
      <xdr:rowOff>45720</xdr:rowOff>
    </xdr:to>
    <xdr:sp macro="" textlink="">
      <xdr:nvSpPr>
        <xdr:cNvPr id="282" name="楕円 281"/>
        <xdr:cNvSpPr/>
      </xdr:nvSpPr>
      <xdr:spPr>
        <a:xfrm>
          <a:off x="12926060" y="140284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82</xdr:row>
      <xdr:rowOff>55880</xdr:rowOff>
    </xdr:from>
    <xdr:ext cx="762000" cy="253365"/>
    <xdr:sp macro="" textlink="">
      <xdr:nvSpPr>
        <xdr:cNvPr id="283" name="テキスト ボックス 282"/>
        <xdr:cNvSpPr txBox="1"/>
      </xdr:nvSpPr>
      <xdr:spPr>
        <a:xfrm>
          <a:off x="12635865" y="1380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165100</xdr:rowOff>
    </xdr:from>
    <xdr:to>
      <xdr:col>64</xdr:col>
      <xdr:colOff>152400</xdr:colOff>
      <xdr:row>84</xdr:row>
      <xdr:rowOff>96520</xdr:rowOff>
    </xdr:to>
    <xdr:sp macro="" textlink="">
      <xdr:nvSpPr>
        <xdr:cNvPr id="284" name="楕円 283"/>
        <xdr:cNvSpPr/>
      </xdr:nvSpPr>
      <xdr:spPr>
        <a:xfrm>
          <a:off x="12120880" y="14079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106680</xdr:rowOff>
    </xdr:from>
    <xdr:ext cx="762000" cy="245110"/>
    <xdr:sp macro="" textlink="">
      <xdr:nvSpPr>
        <xdr:cNvPr id="285" name="テキスト ボックス 284"/>
        <xdr:cNvSpPr txBox="1"/>
      </xdr:nvSpPr>
      <xdr:spPr>
        <a:xfrm>
          <a:off x="11832590" y="138531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6" name="正方形/長方形 285"/>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61870" cy="297815"/>
    <xdr:sp macro="" textlink="">
      <xdr:nvSpPr>
        <xdr:cNvPr id="287" name="テキスト ボックス 286"/>
        <xdr:cNvSpPr txBox="1"/>
      </xdr:nvSpPr>
      <xdr:spPr>
        <a:xfrm>
          <a:off x="12026265" y="8983980"/>
          <a:ext cx="226187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29410" cy="345440"/>
    <xdr:sp macro="" textlink="">
      <xdr:nvSpPr>
        <xdr:cNvPr id="288" name="テキスト ボックス 287"/>
        <xdr:cNvSpPr txBox="1"/>
      </xdr:nvSpPr>
      <xdr:spPr>
        <a:xfrm>
          <a:off x="14164945" y="8959215"/>
          <a:ext cx="162941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9" name="正方形/長方形 288"/>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0" name="正方形/長方形 289"/>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1" name="正方形/長方形 290"/>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2" name="正方形/長方形 291"/>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3" name="正方形/長方形 292"/>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4" name="正方形/長方形 293"/>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5" name="正方形/長方形 294"/>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6" name="正方形/長方形 295"/>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7" name="正方形/長方形 296"/>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8" name="テキスト ボックス 297"/>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待機児童対策・子育て支援の充実のために保育士を積極的に採用していることや、消防を市単独で行っていることから、類似団体平均を上回っていると考えられる。</a:t>
          </a:r>
        </a:p>
        <a:p>
          <a:r>
            <a:rPr lang="ja-JP" altLang="en-US" sz="1000">
              <a:latin typeface="ＭＳ Ｐゴシック"/>
              <a:ea typeface="ＭＳ Ｐゴシック"/>
            </a:rPr>
            <a:t>　職員数は合併後の平成17年度には1,069人となっていたが、削減を続け、平成25年度以降は、800人未満で推移している。令和3年4月1日時点では796人となっており、前年度と比較すると9人の増（＋1.1％）となっている。</a:t>
          </a:r>
        </a:p>
        <a:p>
          <a:r>
            <a:rPr kumimoji="1" lang="ja-JP" altLang="en-US" sz="1000">
              <a:latin typeface="ＭＳ Ｐゴシック"/>
              <a:ea typeface="ＭＳ Ｐゴシック"/>
            </a:rPr>
            <a:t>　職員の年齢構成において中高年層の構成比が高く、今後の数年間において、多くの退職者が見込まれることから、ＩＣＴや、再任用制度・会計年度任用職員制度・任期付職員制度などの多様な任用制度を活用することで、</a:t>
          </a:r>
          <a:r>
            <a:rPr lang="ja-JP" altLang="en-US" sz="1000">
              <a:latin typeface="ＭＳ Ｐゴシック"/>
              <a:ea typeface="ＭＳ Ｐゴシック"/>
            </a:rPr>
            <a:t>組織の効率化、活性化、スリム化を図りながら、より適切な定員管理に努める。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136525</xdr:rowOff>
    </xdr:from>
    <xdr:ext cx="348615" cy="220345"/>
    <xdr:sp macro="" textlink="">
      <xdr:nvSpPr>
        <xdr:cNvPr id="299" name="テキスト ボックス 298"/>
        <xdr:cNvSpPr txBox="1"/>
      </xdr:nvSpPr>
      <xdr:spPr>
        <a:xfrm>
          <a:off x="11510645" y="918908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60730" cy="245110"/>
    <xdr:sp macro="" textlink="">
      <xdr:nvSpPr>
        <xdr:cNvPr id="301" name="テキスト ボックス 300"/>
        <xdr:cNvSpPr txBox="1"/>
      </xdr:nvSpPr>
      <xdr:spPr>
        <a:xfrm>
          <a:off x="10870565" y="11595735"/>
          <a:ext cx="7607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302" name="直線コネクタ 301"/>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60730" cy="253365"/>
    <xdr:sp macro="" textlink="">
      <xdr:nvSpPr>
        <xdr:cNvPr id="303" name="テキスト ボックス 302"/>
        <xdr:cNvSpPr txBox="1"/>
      </xdr:nvSpPr>
      <xdr:spPr>
        <a:xfrm>
          <a:off x="10870565" y="112026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4" name="直線コネクタ 303"/>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60730" cy="253365"/>
    <xdr:sp macro="" textlink="">
      <xdr:nvSpPr>
        <xdr:cNvPr id="305" name="テキスト ボックス 304"/>
        <xdr:cNvSpPr txBox="1"/>
      </xdr:nvSpPr>
      <xdr:spPr>
        <a:xfrm>
          <a:off x="10870565" y="1080897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6" name="直線コネクタ 305"/>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0730" cy="253365"/>
    <xdr:sp macro="" textlink="">
      <xdr:nvSpPr>
        <xdr:cNvPr id="307" name="テキスト ボックス 306"/>
        <xdr:cNvSpPr txBox="1"/>
      </xdr:nvSpPr>
      <xdr:spPr>
        <a:xfrm>
          <a:off x="10870565" y="104159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08" name="直線コネクタ 307"/>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60730" cy="242570"/>
    <xdr:sp macro="" textlink="">
      <xdr:nvSpPr>
        <xdr:cNvPr id="309" name="テキスト ボックス 308"/>
        <xdr:cNvSpPr txBox="1"/>
      </xdr:nvSpPr>
      <xdr:spPr>
        <a:xfrm>
          <a:off x="10870565" y="1002284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10" name="直線コネクタ 309"/>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60730" cy="244475"/>
    <xdr:sp macro="" textlink="">
      <xdr:nvSpPr>
        <xdr:cNvPr id="311" name="テキスト ボックス 310"/>
        <xdr:cNvSpPr txBox="1"/>
      </xdr:nvSpPr>
      <xdr:spPr>
        <a:xfrm>
          <a:off x="10870565" y="9629140"/>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2" name="直線コネクタ 311"/>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0730" cy="252095"/>
    <xdr:sp macro="" textlink="">
      <xdr:nvSpPr>
        <xdr:cNvPr id="313" name="テキスト ボックス 312"/>
        <xdr:cNvSpPr txBox="1"/>
      </xdr:nvSpPr>
      <xdr:spPr>
        <a:xfrm>
          <a:off x="10870565" y="923671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4"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106680</xdr:rowOff>
    </xdr:from>
    <xdr:to>
      <xdr:col>81</xdr:col>
      <xdr:colOff>44450</xdr:colOff>
      <xdr:row>66</xdr:row>
      <xdr:rowOff>126365</xdr:rowOff>
    </xdr:to>
    <xdr:cxnSp macro="">
      <xdr:nvCxnSpPr>
        <xdr:cNvPr id="315" name="直線コネクタ 314"/>
        <xdr:cNvCxnSpPr/>
      </xdr:nvCxnSpPr>
      <xdr:spPr>
        <a:xfrm flipV="1">
          <a:off x="15320645" y="9997440"/>
          <a:ext cx="0" cy="1193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98425</xdr:rowOff>
    </xdr:from>
    <xdr:ext cx="760730" cy="242570"/>
    <xdr:sp macro="" textlink="">
      <xdr:nvSpPr>
        <xdr:cNvPr id="316" name="定員管理の状況最小値テキスト"/>
        <xdr:cNvSpPr txBox="1"/>
      </xdr:nvSpPr>
      <xdr:spPr>
        <a:xfrm>
          <a:off x="15409545" y="11162665"/>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126365</xdr:rowOff>
    </xdr:from>
    <xdr:to>
      <xdr:col>81</xdr:col>
      <xdr:colOff>133350</xdr:colOff>
      <xdr:row>66</xdr:row>
      <xdr:rowOff>126365</xdr:rowOff>
    </xdr:to>
    <xdr:cxnSp macro="">
      <xdr:nvCxnSpPr>
        <xdr:cNvPr id="317" name="直線コネクタ 316"/>
        <xdr:cNvCxnSpPr/>
      </xdr:nvCxnSpPr>
      <xdr:spPr>
        <a:xfrm>
          <a:off x="15252700" y="111906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22860</xdr:rowOff>
    </xdr:from>
    <xdr:ext cx="760730" cy="253365"/>
    <xdr:sp macro="" textlink="">
      <xdr:nvSpPr>
        <xdr:cNvPr id="318" name="定員管理の状況最大値テキスト"/>
        <xdr:cNvSpPr txBox="1"/>
      </xdr:nvSpPr>
      <xdr:spPr>
        <a:xfrm>
          <a:off x="15409545" y="974598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106680</xdr:rowOff>
    </xdr:from>
    <xdr:to>
      <xdr:col>81</xdr:col>
      <xdr:colOff>133350</xdr:colOff>
      <xdr:row>59</xdr:row>
      <xdr:rowOff>106680</xdr:rowOff>
    </xdr:to>
    <xdr:cxnSp macro="">
      <xdr:nvCxnSpPr>
        <xdr:cNvPr id="319" name="直線コネクタ 318"/>
        <xdr:cNvCxnSpPr/>
      </xdr:nvCxnSpPr>
      <xdr:spPr>
        <a:xfrm>
          <a:off x="15252700" y="99974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20320</xdr:rowOff>
    </xdr:from>
    <xdr:to>
      <xdr:col>81</xdr:col>
      <xdr:colOff>44450</xdr:colOff>
      <xdr:row>64</xdr:row>
      <xdr:rowOff>38735</xdr:rowOff>
    </xdr:to>
    <xdr:cxnSp macro="">
      <xdr:nvCxnSpPr>
        <xdr:cNvPr id="320" name="直線コネクタ 319"/>
        <xdr:cNvCxnSpPr/>
      </xdr:nvCxnSpPr>
      <xdr:spPr>
        <a:xfrm>
          <a:off x="14566265" y="10749280"/>
          <a:ext cx="754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140335</xdr:rowOff>
    </xdr:from>
    <xdr:ext cx="760730" cy="245110"/>
    <xdr:sp macro="" textlink="">
      <xdr:nvSpPr>
        <xdr:cNvPr id="321" name="定員管理の状況平均値テキスト"/>
        <xdr:cNvSpPr txBox="1"/>
      </xdr:nvSpPr>
      <xdr:spPr>
        <a:xfrm>
          <a:off x="15409545" y="10366375"/>
          <a:ext cx="76073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123825</xdr:rowOff>
    </xdr:from>
    <xdr:to>
      <xdr:col>81</xdr:col>
      <xdr:colOff>95250</xdr:colOff>
      <xdr:row>63</xdr:row>
      <xdr:rowOff>55245</xdr:rowOff>
    </xdr:to>
    <xdr:sp macro="" textlink="">
      <xdr:nvSpPr>
        <xdr:cNvPr id="322" name="フローチャート: 判断 321"/>
        <xdr:cNvSpPr/>
      </xdr:nvSpPr>
      <xdr:spPr>
        <a:xfrm>
          <a:off x="15276195" y="105175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64</xdr:row>
      <xdr:rowOff>20320</xdr:rowOff>
    </xdr:from>
    <xdr:to>
      <xdr:col>77</xdr:col>
      <xdr:colOff>44450</xdr:colOff>
      <xdr:row>64</xdr:row>
      <xdr:rowOff>24765</xdr:rowOff>
    </xdr:to>
    <xdr:cxnSp macro="">
      <xdr:nvCxnSpPr>
        <xdr:cNvPr id="323" name="直線コネクタ 322"/>
        <xdr:cNvCxnSpPr/>
      </xdr:nvCxnSpPr>
      <xdr:spPr>
        <a:xfrm flipV="1">
          <a:off x="13767435" y="10749280"/>
          <a:ext cx="7988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121920</xdr:rowOff>
    </xdr:from>
    <xdr:to>
      <xdr:col>77</xdr:col>
      <xdr:colOff>95250</xdr:colOff>
      <xdr:row>63</xdr:row>
      <xdr:rowOff>53340</xdr:rowOff>
    </xdr:to>
    <xdr:sp macro="" textlink="">
      <xdr:nvSpPr>
        <xdr:cNvPr id="324" name="フローチャート: 判断 323"/>
        <xdr:cNvSpPr/>
      </xdr:nvSpPr>
      <xdr:spPr>
        <a:xfrm>
          <a:off x="14521815" y="105156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62865</xdr:rowOff>
    </xdr:from>
    <xdr:ext cx="736600" cy="245110"/>
    <xdr:sp macro="" textlink="">
      <xdr:nvSpPr>
        <xdr:cNvPr id="325" name="テキスト ボックス 324"/>
        <xdr:cNvSpPr txBox="1"/>
      </xdr:nvSpPr>
      <xdr:spPr>
        <a:xfrm>
          <a:off x="14227175" y="1028890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24765</xdr:rowOff>
    </xdr:from>
    <xdr:to>
      <xdr:col>72</xdr:col>
      <xdr:colOff>188595</xdr:colOff>
      <xdr:row>64</xdr:row>
      <xdr:rowOff>26670</xdr:rowOff>
    </xdr:to>
    <xdr:cxnSp macro="">
      <xdr:nvCxnSpPr>
        <xdr:cNvPr id="326" name="直線コネクタ 325"/>
        <xdr:cNvCxnSpPr/>
      </xdr:nvCxnSpPr>
      <xdr:spPr>
        <a:xfrm flipV="1">
          <a:off x="12976860" y="10753725"/>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111760</xdr:rowOff>
    </xdr:from>
    <xdr:to>
      <xdr:col>73</xdr:col>
      <xdr:colOff>44450</xdr:colOff>
      <xdr:row>63</xdr:row>
      <xdr:rowOff>43180</xdr:rowOff>
    </xdr:to>
    <xdr:sp macro="" textlink="">
      <xdr:nvSpPr>
        <xdr:cNvPr id="327" name="フローチャート: 判断 326"/>
        <xdr:cNvSpPr/>
      </xdr:nvSpPr>
      <xdr:spPr>
        <a:xfrm>
          <a:off x="13731240" y="105054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53340</xdr:rowOff>
    </xdr:from>
    <xdr:ext cx="760730" cy="242570"/>
    <xdr:sp macro="" textlink="">
      <xdr:nvSpPr>
        <xdr:cNvPr id="328" name="テキスト ボックス 327"/>
        <xdr:cNvSpPr txBox="1"/>
      </xdr:nvSpPr>
      <xdr:spPr>
        <a:xfrm>
          <a:off x="13421995" y="1027938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18415</xdr:rowOff>
    </xdr:from>
    <xdr:to>
      <xdr:col>68</xdr:col>
      <xdr:colOff>152400</xdr:colOff>
      <xdr:row>64</xdr:row>
      <xdr:rowOff>26670</xdr:rowOff>
    </xdr:to>
    <xdr:cxnSp macro="">
      <xdr:nvCxnSpPr>
        <xdr:cNvPr id="329" name="直線コネクタ 328"/>
        <xdr:cNvCxnSpPr/>
      </xdr:nvCxnSpPr>
      <xdr:spPr>
        <a:xfrm>
          <a:off x="12171680" y="1074737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106680</xdr:rowOff>
    </xdr:from>
    <xdr:to>
      <xdr:col>68</xdr:col>
      <xdr:colOff>188595</xdr:colOff>
      <xdr:row>63</xdr:row>
      <xdr:rowOff>38100</xdr:rowOff>
    </xdr:to>
    <xdr:sp macro="" textlink="">
      <xdr:nvSpPr>
        <xdr:cNvPr id="330" name="フローチャート: 判断 329"/>
        <xdr:cNvSpPr/>
      </xdr:nvSpPr>
      <xdr:spPr>
        <a:xfrm>
          <a:off x="12926060" y="1050036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48260</xdr:rowOff>
    </xdr:from>
    <xdr:ext cx="762000" cy="252095"/>
    <xdr:sp macro="" textlink="">
      <xdr:nvSpPr>
        <xdr:cNvPr id="331" name="テキスト ボックス 330"/>
        <xdr:cNvSpPr txBox="1"/>
      </xdr:nvSpPr>
      <xdr:spPr>
        <a:xfrm>
          <a:off x="12635865" y="10274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106680</xdr:rowOff>
    </xdr:from>
    <xdr:to>
      <xdr:col>64</xdr:col>
      <xdr:colOff>152400</xdr:colOff>
      <xdr:row>63</xdr:row>
      <xdr:rowOff>38100</xdr:rowOff>
    </xdr:to>
    <xdr:sp macro="" textlink="">
      <xdr:nvSpPr>
        <xdr:cNvPr id="332" name="フローチャート: 判断 331"/>
        <xdr:cNvSpPr/>
      </xdr:nvSpPr>
      <xdr:spPr>
        <a:xfrm>
          <a:off x="12120880" y="10500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48260</xdr:rowOff>
    </xdr:from>
    <xdr:ext cx="762000" cy="252095"/>
    <xdr:sp macro="" textlink="">
      <xdr:nvSpPr>
        <xdr:cNvPr id="333" name="テキスト ボックス 332"/>
        <xdr:cNvSpPr txBox="1"/>
      </xdr:nvSpPr>
      <xdr:spPr>
        <a:xfrm>
          <a:off x="11832590" y="10274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2570"/>
    <xdr:sp macro="" textlink="">
      <xdr:nvSpPr>
        <xdr:cNvPr id="334" name="テキスト ボックス 333"/>
        <xdr:cNvSpPr txBox="1"/>
      </xdr:nvSpPr>
      <xdr:spPr>
        <a:xfrm>
          <a:off x="1512570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2570"/>
    <xdr:sp macro="" textlink="">
      <xdr:nvSpPr>
        <xdr:cNvPr id="335" name="テキスト ボックス 334"/>
        <xdr:cNvSpPr txBox="1"/>
      </xdr:nvSpPr>
      <xdr:spPr>
        <a:xfrm>
          <a:off x="1437132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2570"/>
    <xdr:sp macro="" textlink="">
      <xdr:nvSpPr>
        <xdr:cNvPr id="336" name="テキスト ボックス 335"/>
        <xdr:cNvSpPr txBox="1"/>
      </xdr:nvSpPr>
      <xdr:spPr>
        <a:xfrm>
          <a:off x="13578840"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0730" cy="242570"/>
    <xdr:sp macro="" textlink="">
      <xdr:nvSpPr>
        <xdr:cNvPr id="337" name="テキスト ボックス 336"/>
        <xdr:cNvSpPr txBox="1"/>
      </xdr:nvSpPr>
      <xdr:spPr>
        <a:xfrm>
          <a:off x="12781915" y="1173226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2570"/>
    <xdr:sp macro="" textlink="">
      <xdr:nvSpPr>
        <xdr:cNvPr id="338" name="テキスト ボックス 337"/>
        <xdr:cNvSpPr txBox="1"/>
      </xdr:nvSpPr>
      <xdr:spPr>
        <a:xfrm>
          <a:off x="11976735" y="117322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63</xdr:row>
      <xdr:rowOff>156210</xdr:rowOff>
    </xdr:from>
    <xdr:to>
      <xdr:col>81</xdr:col>
      <xdr:colOff>95250</xdr:colOff>
      <xdr:row>64</xdr:row>
      <xdr:rowOff>88265</xdr:rowOff>
    </xdr:to>
    <xdr:sp macro="" textlink="">
      <xdr:nvSpPr>
        <xdr:cNvPr id="339" name="楕円 338"/>
        <xdr:cNvSpPr/>
      </xdr:nvSpPr>
      <xdr:spPr>
        <a:xfrm>
          <a:off x="15276195" y="1071753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128905</xdr:rowOff>
    </xdr:from>
    <xdr:ext cx="760730" cy="245110"/>
    <xdr:sp macro="" textlink="">
      <xdr:nvSpPr>
        <xdr:cNvPr id="340" name="定員管理の状況該当値テキスト"/>
        <xdr:cNvSpPr txBox="1"/>
      </xdr:nvSpPr>
      <xdr:spPr>
        <a:xfrm>
          <a:off x="15409545" y="10690225"/>
          <a:ext cx="7607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63</xdr:row>
      <xdr:rowOff>138430</xdr:rowOff>
    </xdr:from>
    <xdr:to>
      <xdr:col>77</xdr:col>
      <xdr:colOff>95250</xdr:colOff>
      <xdr:row>64</xdr:row>
      <xdr:rowOff>70485</xdr:rowOff>
    </xdr:to>
    <xdr:sp macro="" textlink="">
      <xdr:nvSpPr>
        <xdr:cNvPr id="341" name="楕円 340"/>
        <xdr:cNvSpPr/>
      </xdr:nvSpPr>
      <xdr:spPr>
        <a:xfrm>
          <a:off x="14521815" y="106997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55880</xdr:rowOff>
    </xdr:from>
    <xdr:ext cx="736600" cy="253365"/>
    <xdr:sp macro="" textlink="">
      <xdr:nvSpPr>
        <xdr:cNvPr id="342" name="テキスト ボックス 341"/>
        <xdr:cNvSpPr txBox="1"/>
      </xdr:nvSpPr>
      <xdr:spPr>
        <a:xfrm>
          <a:off x="14227175" y="107848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142875</xdr:rowOff>
    </xdr:from>
    <xdr:to>
      <xdr:col>73</xdr:col>
      <xdr:colOff>44450</xdr:colOff>
      <xdr:row>64</xdr:row>
      <xdr:rowOff>74295</xdr:rowOff>
    </xdr:to>
    <xdr:sp macro="" textlink="">
      <xdr:nvSpPr>
        <xdr:cNvPr id="343" name="楕円 342"/>
        <xdr:cNvSpPr/>
      </xdr:nvSpPr>
      <xdr:spPr>
        <a:xfrm>
          <a:off x="13731240" y="1070419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59690</xdr:rowOff>
    </xdr:from>
    <xdr:ext cx="760730" cy="253365"/>
    <xdr:sp macro="" textlink="">
      <xdr:nvSpPr>
        <xdr:cNvPr id="344" name="テキスト ボックス 343"/>
        <xdr:cNvSpPr txBox="1"/>
      </xdr:nvSpPr>
      <xdr:spPr>
        <a:xfrm>
          <a:off x="13421995" y="107886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144780</xdr:rowOff>
    </xdr:from>
    <xdr:to>
      <xdr:col>68</xdr:col>
      <xdr:colOff>188595</xdr:colOff>
      <xdr:row>64</xdr:row>
      <xdr:rowOff>76200</xdr:rowOff>
    </xdr:to>
    <xdr:sp macro="" textlink="">
      <xdr:nvSpPr>
        <xdr:cNvPr id="345" name="楕円 344"/>
        <xdr:cNvSpPr/>
      </xdr:nvSpPr>
      <xdr:spPr>
        <a:xfrm>
          <a:off x="12926060" y="1070610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64</xdr:row>
      <xdr:rowOff>61595</xdr:rowOff>
    </xdr:from>
    <xdr:ext cx="762000" cy="246380"/>
    <xdr:sp macro="" textlink="">
      <xdr:nvSpPr>
        <xdr:cNvPr id="346" name="テキスト ボックス 345"/>
        <xdr:cNvSpPr txBox="1"/>
      </xdr:nvSpPr>
      <xdr:spPr>
        <a:xfrm>
          <a:off x="12635865" y="107905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136525</xdr:rowOff>
    </xdr:from>
    <xdr:to>
      <xdr:col>64</xdr:col>
      <xdr:colOff>152400</xdr:colOff>
      <xdr:row>64</xdr:row>
      <xdr:rowOff>68580</xdr:rowOff>
    </xdr:to>
    <xdr:sp macro="" textlink="">
      <xdr:nvSpPr>
        <xdr:cNvPr id="347" name="楕円 346"/>
        <xdr:cNvSpPr/>
      </xdr:nvSpPr>
      <xdr:spPr>
        <a:xfrm>
          <a:off x="12120880" y="10697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53340</xdr:rowOff>
    </xdr:from>
    <xdr:ext cx="762000" cy="242570"/>
    <xdr:sp macro="" textlink="">
      <xdr:nvSpPr>
        <xdr:cNvPr id="348" name="テキスト ボックス 347"/>
        <xdr:cNvSpPr txBox="1"/>
      </xdr:nvSpPr>
      <xdr:spPr>
        <a:xfrm>
          <a:off x="11832590" y="107823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9" name="正方形/長方形 348"/>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4645" cy="302260"/>
    <xdr:sp macro="" textlink="">
      <xdr:nvSpPr>
        <xdr:cNvPr id="350" name="テキスト ボックス 349"/>
        <xdr:cNvSpPr txBox="1"/>
      </xdr:nvSpPr>
      <xdr:spPr>
        <a:xfrm>
          <a:off x="12313285" y="5258435"/>
          <a:ext cx="160464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29410" cy="350520"/>
    <xdr:sp macro="" textlink="">
      <xdr:nvSpPr>
        <xdr:cNvPr id="351" name="テキスト ボックス 350"/>
        <xdr:cNvSpPr txBox="1"/>
      </xdr:nvSpPr>
      <xdr:spPr>
        <a:xfrm>
          <a:off x="13877925" y="5234305"/>
          <a:ext cx="162941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2" name="正方形/長方形 351"/>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3" name="正方形/長方形 352"/>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4" name="正方形/長方形 353"/>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5" name="正方形/長方形 354"/>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6" name="正方形/長方形 355"/>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7" name="正方形/長方形 356"/>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8" name="正方形/長方形 357"/>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9" name="正方形/長方形 358"/>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0" name="正方形/長方形 359"/>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1" name="テキスト ボックス 360"/>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実質公債費比率は6.5％となっており、前年度と比較すると0.6ポイント改善している。依然として類似団体平均を上回っているが、平成30年度以降、改善傾向にある。</a:t>
          </a:r>
        </a:p>
        <a:p>
          <a:r>
            <a:rPr kumimoji="1" lang="ja-JP" altLang="en-US" sz="1000">
              <a:latin typeface="ＭＳ Ｐゴシック"/>
              <a:ea typeface="ＭＳ Ｐゴシック"/>
            </a:rPr>
            <a:t>　平成30年度に起債した合併特例債や平成28年度に起債した臨時財政対策債の償還が今年度から開始されたことにより、公債費充当一般財源は増となったものの、組合等の地方債充当負担金が減となったこと、普通交付税の増により標準財政規模が増となったことなどにより、単年度実質公債費比率については、前年度と比較すると0.1ポイント改善している。</a:t>
          </a:r>
        </a:p>
        <a:p>
          <a:r>
            <a:rPr kumimoji="1" lang="ja-JP" altLang="en-US" sz="1000">
              <a:latin typeface="ＭＳ Ｐゴシック"/>
              <a:ea typeface="ＭＳ Ｐゴシック"/>
            </a:rPr>
            <a:t>　今後も優先度の高い事業の選択実施等を進め、新規発行額の抑制及び平準化に努める。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7180" cy="219710"/>
    <xdr:sp macro="" textlink="">
      <xdr:nvSpPr>
        <xdr:cNvPr id="362" name="テキスト ボックス 361"/>
        <xdr:cNvSpPr txBox="1"/>
      </xdr:nvSpPr>
      <xdr:spPr>
        <a:xfrm>
          <a:off x="11510645" y="5463540"/>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3" name="直線コネクタ 362"/>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60730" cy="252095"/>
    <xdr:sp macro="" textlink="">
      <xdr:nvSpPr>
        <xdr:cNvPr id="364" name="テキスト ボックス 363"/>
        <xdr:cNvSpPr txBox="1"/>
      </xdr:nvSpPr>
      <xdr:spPr>
        <a:xfrm>
          <a:off x="10870565" y="787082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5" name="直線コネクタ 364"/>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60730" cy="253365"/>
    <xdr:sp macro="" textlink="">
      <xdr:nvSpPr>
        <xdr:cNvPr id="366" name="テキスト ボックス 365"/>
        <xdr:cNvSpPr txBox="1"/>
      </xdr:nvSpPr>
      <xdr:spPr>
        <a:xfrm>
          <a:off x="10870565" y="74771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60730" cy="242570"/>
    <xdr:sp macro="" textlink="">
      <xdr:nvSpPr>
        <xdr:cNvPr id="368" name="テキスト ボックス 367"/>
        <xdr:cNvSpPr txBox="1"/>
      </xdr:nvSpPr>
      <xdr:spPr>
        <a:xfrm>
          <a:off x="10870565" y="7083425"/>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9" name="直線コネクタ 368"/>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60730" cy="244475"/>
    <xdr:sp macro="" textlink="">
      <xdr:nvSpPr>
        <xdr:cNvPr id="370" name="テキスト ボックス 369"/>
        <xdr:cNvSpPr txBox="1"/>
      </xdr:nvSpPr>
      <xdr:spPr>
        <a:xfrm>
          <a:off x="10870565" y="6690360"/>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1" name="直線コネクタ 370"/>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60730" cy="245745"/>
    <xdr:sp macro="" textlink="">
      <xdr:nvSpPr>
        <xdr:cNvPr id="372" name="テキスト ボックス 371"/>
        <xdr:cNvSpPr txBox="1"/>
      </xdr:nvSpPr>
      <xdr:spPr>
        <a:xfrm>
          <a:off x="10870565" y="6297930"/>
          <a:ext cx="7607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3" name="直線コネクタ 372"/>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4" name="直線コネクタ 373"/>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5"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110490</xdr:rowOff>
    </xdr:from>
    <xdr:to>
      <xdr:col>81</xdr:col>
      <xdr:colOff>44450</xdr:colOff>
      <xdr:row>44</xdr:row>
      <xdr:rowOff>4445</xdr:rowOff>
    </xdr:to>
    <xdr:cxnSp macro="">
      <xdr:nvCxnSpPr>
        <xdr:cNvPr id="376" name="直線コネクタ 375"/>
        <xdr:cNvCxnSpPr/>
      </xdr:nvCxnSpPr>
      <xdr:spPr>
        <a:xfrm flipV="1">
          <a:off x="15320645" y="6145530"/>
          <a:ext cx="0" cy="1235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144780</xdr:rowOff>
    </xdr:from>
    <xdr:ext cx="760730" cy="251460"/>
    <xdr:sp macro="" textlink="">
      <xdr:nvSpPr>
        <xdr:cNvPr id="377" name="公債費負担の状況最小値テキスト"/>
        <xdr:cNvSpPr txBox="1"/>
      </xdr:nvSpPr>
      <xdr:spPr>
        <a:xfrm>
          <a:off x="15409545" y="735330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xdr:rowOff>
    </xdr:from>
    <xdr:to>
      <xdr:col>81</xdr:col>
      <xdr:colOff>133350</xdr:colOff>
      <xdr:row>44</xdr:row>
      <xdr:rowOff>4445</xdr:rowOff>
    </xdr:to>
    <xdr:cxnSp macro="">
      <xdr:nvCxnSpPr>
        <xdr:cNvPr id="378" name="直線コネクタ 377"/>
        <xdr:cNvCxnSpPr/>
      </xdr:nvCxnSpPr>
      <xdr:spPr>
        <a:xfrm>
          <a:off x="15252700" y="73806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27305</xdr:rowOff>
    </xdr:from>
    <xdr:ext cx="760730" cy="253365"/>
    <xdr:sp macro="" textlink="">
      <xdr:nvSpPr>
        <xdr:cNvPr id="379" name="公債費負担の状況最大値テキスト"/>
        <xdr:cNvSpPr txBox="1"/>
      </xdr:nvSpPr>
      <xdr:spPr>
        <a:xfrm>
          <a:off x="15409545" y="589470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110490</xdr:rowOff>
    </xdr:from>
    <xdr:to>
      <xdr:col>81</xdr:col>
      <xdr:colOff>133350</xdr:colOff>
      <xdr:row>36</xdr:row>
      <xdr:rowOff>110490</xdr:rowOff>
    </xdr:to>
    <xdr:cxnSp macro="">
      <xdr:nvCxnSpPr>
        <xdr:cNvPr id="380" name="直線コネクタ 379"/>
        <xdr:cNvCxnSpPr/>
      </xdr:nvCxnSpPr>
      <xdr:spPr>
        <a:xfrm>
          <a:off x="15252700" y="6145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74295</xdr:rowOff>
    </xdr:from>
    <xdr:to>
      <xdr:col>81</xdr:col>
      <xdr:colOff>44450</xdr:colOff>
      <xdr:row>41</xdr:row>
      <xdr:rowOff>121920</xdr:rowOff>
    </xdr:to>
    <xdr:cxnSp macro="">
      <xdr:nvCxnSpPr>
        <xdr:cNvPr id="381" name="直線コネクタ 380"/>
        <xdr:cNvCxnSpPr/>
      </xdr:nvCxnSpPr>
      <xdr:spPr>
        <a:xfrm flipV="1">
          <a:off x="14566265" y="6947535"/>
          <a:ext cx="7543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28575</xdr:rowOff>
    </xdr:from>
    <xdr:ext cx="760730" cy="245110"/>
    <xdr:sp macro="" textlink="">
      <xdr:nvSpPr>
        <xdr:cNvPr id="382" name="公債費負担の状況平均値テキスト"/>
        <xdr:cNvSpPr txBox="1"/>
      </xdr:nvSpPr>
      <xdr:spPr>
        <a:xfrm>
          <a:off x="15409545" y="6566535"/>
          <a:ext cx="76073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12065</xdr:rowOff>
    </xdr:from>
    <xdr:to>
      <xdr:col>81</xdr:col>
      <xdr:colOff>95250</xdr:colOff>
      <xdr:row>40</xdr:row>
      <xdr:rowOff>111125</xdr:rowOff>
    </xdr:to>
    <xdr:sp macro="" textlink="">
      <xdr:nvSpPr>
        <xdr:cNvPr id="383" name="フローチャート: 判断 382"/>
        <xdr:cNvSpPr/>
      </xdr:nvSpPr>
      <xdr:spPr>
        <a:xfrm>
          <a:off x="15276195" y="67176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121920</xdr:rowOff>
    </xdr:from>
    <xdr:to>
      <xdr:col>77</xdr:col>
      <xdr:colOff>44450</xdr:colOff>
      <xdr:row>41</xdr:row>
      <xdr:rowOff>153035</xdr:rowOff>
    </xdr:to>
    <xdr:cxnSp macro="">
      <xdr:nvCxnSpPr>
        <xdr:cNvPr id="384" name="直線コネクタ 383"/>
        <xdr:cNvCxnSpPr/>
      </xdr:nvCxnSpPr>
      <xdr:spPr>
        <a:xfrm flipV="1">
          <a:off x="13767435" y="6995160"/>
          <a:ext cx="79883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12065</xdr:rowOff>
    </xdr:from>
    <xdr:to>
      <xdr:col>77</xdr:col>
      <xdr:colOff>95250</xdr:colOff>
      <xdr:row>40</xdr:row>
      <xdr:rowOff>111125</xdr:rowOff>
    </xdr:to>
    <xdr:sp macro="" textlink="">
      <xdr:nvSpPr>
        <xdr:cNvPr id="385" name="フローチャート: 判断 384"/>
        <xdr:cNvSpPr/>
      </xdr:nvSpPr>
      <xdr:spPr>
        <a:xfrm>
          <a:off x="14521815" y="67176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120650</xdr:rowOff>
    </xdr:from>
    <xdr:ext cx="736600" cy="243205"/>
    <xdr:sp macro="" textlink="">
      <xdr:nvSpPr>
        <xdr:cNvPr id="386" name="テキスト ボックス 385"/>
        <xdr:cNvSpPr txBox="1"/>
      </xdr:nvSpPr>
      <xdr:spPr>
        <a:xfrm>
          <a:off x="14227175" y="6490970"/>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153035</xdr:rowOff>
    </xdr:from>
    <xdr:to>
      <xdr:col>72</xdr:col>
      <xdr:colOff>188595</xdr:colOff>
      <xdr:row>41</xdr:row>
      <xdr:rowOff>161290</xdr:rowOff>
    </xdr:to>
    <xdr:cxnSp macro="">
      <xdr:nvCxnSpPr>
        <xdr:cNvPr id="387" name="直線コネクタ 386"/>
        <xdr:cNvCxnSpPr/>
      </xdr:nvCxnSpPr>
      <xdr:spPr>
        <a:xfrm flipV="1">
          <a:off x="12976860" y="702627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35560</xdr:rowOff>
    </xdr:from>
    <xdr:to>
      <xdr:col>73</xdr:col>
      <xdr:colOff>44450</xdr:colOff>
      <xdr:row>40</xdr:row>
      <xdr:rowOff>134620</xdr:rowOff>
    </xdr:to>
    <xdr:sp macro="" textlink="">
      <xdr:nvSpPr>
        <xdr:cNvPr id="388" name="フローチャート: 判断 387"/>
        <xdr:cNvSpPr/>
      </xdr:nvSpPr>
      <xdr:spPr>
        <a:xfrm>
          <a:off x="13731240" y="674116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144780</xdr:rowOff>
    </xdr:from>
    <xdr:ext cx="760730" cy="251460"/>
    <xdr:sp macro="" textlink="">
      <xdr:nvSpPr>
        <xdr:cNvPr id="389" name="テキスト ボックス 388"/>
        <xdr:cNvSpPr txBox="1"/>
      </xdr:nvSpPr>
      <xdr:spPr>
        <a:xfrm>
          <a:off x="13421995" y="6515100"/>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153035</xdr:rowOff>
    </xdr:from>
    <xdr:to>
      <xdr:col>68</xdr:col>
      <xdr:colOff>152400</xdr:colOff>
      <xdr:row>41</xdr:row>
      <xdr:rowOff>161290</xdr:rowOff>
    </xdr:to>
    <xdr:cxnSp macro="">
      <xdr:nvCxnSpPr>
        <xdr:cNvPr id="390" name="直線コネクタ 389"/>
        <xdr:cNvCxnSpPr/>
      </xdr:nvCxnSpPr>
      <xdr:spPr>
        <a:xfrm>
          <a:off x="12171680" y="702627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59055</xdr:rowOff>
    </xdr:from>
    <xdr:to>
      <xdr:col>68</xdr:col>
      <xdr:colOff>188595</xdr:colOff>
      <xdr:row>40</xdr:row>
      <xdr:rowOff>158750</xdr:rowOff>
    </xdr:to>
    <xdr:sp macro="" textlink="">
      <xdr:nvSpPr>
        <xdr:cNvPr id="391" name="フローチャート: 判断 390"/>
        <xdr:cNvSpPr/>
      </xdr:nvSpPr>
      <xdr:spPr>
        <a:xfrm>
          <a:off x="12926060" y="676465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635</xdr:rowOff>
    </xdr:from>
    <xdr:ext cx="762000" cy="253365"/>
    <xdr:sp macro="" textlink="">
      <xdr:nvSpPr>
        <xdr:cNvPr id="392" name="テキスト ボックス 391"/>
        <xdr:cNvSpPr txBox="1"/>
      </xdr:nvSpPr>
      <xdr:spPr>
        <a:xfrm>
          <a:off x="12635865" y="6538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74295</xdr:rowOff>
    </xdr:from>
    <xdr:to>
      <xdr:col>64</xdr:col>
      <xdr:colOff>152400</xdr:colOff>
      <xdr:row>41</xdr:row>
      <xdr:rowOff>5715</xdr:rowOff>
    </xdr:to>
    <xdr:sp macro="" textlink="">
      <xdr:nvSpPr>
        <xdr:cNvPr id="393" name="フローチャート: 判断 392"/>
        <xdr:cNvSpPr/>
      </xdr:nvSpPr>
      <xdr:spPr>
        <a:xfrm>
          <a:off x="12120880" y="6779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2095"/>
    <xdr:sp macro="" textlink="">
      <xdr:nvSpPr>
        <xdr:cNvPr id="394" name="テキスト ボックス 393"/>
        <xdr:cNvSpPr txBox="1"/>
      </xdr:nvSpPr>
      <xdr:spPr>
        <a:xfrm>
          <a:off x="11832590" y="65544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2095"/>
    <xdr:sp macro="" textlink="">
      <xdr:nvSpPr>
        <xdr:cNvPr id="395" name="テキスト ボックス 394"/>
        <xdr:cNvSpPr txBox="1"/>
      </xdr:nvSpPr>
      <xdr:spPr>
        <a:xfrm>
          <a:off x="1512570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2095"/>
    <xdr:sp macro="" textlink="">
      <xdr:nvSpPr>
        <xdr:cNvPr id="396" name="テキスト ボックス 395"/>
        <xdr:cNvSpPr txBox="1"/>
      </xdr:nvSpPr>
      <xdr:spPr>
        <a:xfrm>
          <a:off x="1437132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2095"/>
    <xdr:sp macro="" textlink="">
      <xdr:nvSpPr>
        <xdr:cNvPr id="397" name="テキスト ボックス 396"/>
        <xdr:cNvSpPr txBox="1"/>
      </xdr:nvSpPr>
      <xdr:spPr>
        <a:xfrm>
          <a:off x="13578840"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0730" cy="252095"/>
    <xdr:sp macro="" textlink="">
      <xdr:nvSpPr>
        <xdr:cNvPr id="398" name="テキスト ボックス 397"/>
        <xdr:cNvSpPr txBox="1"/>
      </xdr:nvSpPr>
      <xdr:spPr>
        <a:xfrm>
          <a:off x="12781915" y="800735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2095"/>
    <xdr:sp macro="" textlink="">
      <xdr:nvSpPr>
        <xdr:cNvPr id="399" name="テキスト ボックス 398"/>
        <xdr:cNvSpPr txBox="1"/>
      </xdr:nvSpPr>
      <xdr:spPr>
        <a:xfrm>
          <a:off x="11976735" y="8007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24765</xdr:rowOff>
    </xdr:from>
    <xdr:to>
      <xdr:col>81</xdr:col>
      <xdr:colOff>95250</xdr:colOff>
      <xdr:row>41</xdr:row>
      <xdr:rowOff>124460</xdr:rowOff>
    </xdr:to>
    <xdr:sp macro="" textlink="">
      <xdr:nvSpPr>
        <xdr:cNvPr id="400" name="楕円 399"/>
        <xdr:cNvSpPr/>
      </xdr:nvSpPr>
      <xdr:spPr>
        <a:xfrm>
          <a:off x="15276195" y="68980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165100</xdr:rowOff>
    </xdr:from>
    <xdr:ext cx="760730" cy="242570"/>
    <xdr:sp macro="" textlink="">
      <xdr:nvSpPr>
        <xdr:cNvPr id="401" name="公債費負担の状況該当値テキスト"/>
        <xdr:cNvSpPr txBox="1"/>
      </xdr:nvSpPr>
      <xdr:spPr>
        <a:xfrm>
          <a:off x="15409545" y="687070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72390</xdr:rowOff>
    </xdr:from>
    <xdr:to>
      <xdr:col>77</xdr:col>
      <xdr:colOff>95250</xdr:colOff>
      <xdr:row>42</xdr:row>
      <xdr:rowOff>3810</xdr:rowOff>
    </xdr:to>
    <xdr:sp macro="" textlink="">
      <xdr:nvSpPr>
        <xdr:cNvPr id="402" name="楕円 401"/>
        <xdr:cNvSpPr/>
      </xdr:nvSpPr>
      <xdr:spPr>
        <a:xfrm>
          <a:off x="14521815" y="69456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156210</xdr:rowOff>
    </xdr:from>
    <xdr:ext cx="736600" cy="253365"/>
    <xdr:sp macro="" textlink="">
      <xdr:nvSpPr>
        <xdr:cNvPr id="403" name="テキスト ボックス 402"/>
        <xdr:cNvSpPr txBox="1"/>
      </xdr:nvSpPr>
      <xdr:spPr>
        <a:xfrm>
          <a:off x="14227175" y="70294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104140</xdr:rowOff>
    </xdr:from>
    <xdr:to>
      <xdr:col>73</xdr:col>
      <xdr:colOff>44450</xdr:colOff>
      <xdr:row>42</xdr:row>
      <xdr:rowOff>35560</xdr:rowOff>
    </xdr:to>
    <xdr:sp macro="" textlink="">
      <xdr:nvSpPr>
        <xdr:cNvPr id="404" name="楕円 403"/>
        <xdr:cNvSpPr/>
      </xdr:nvSpPr>
      <xdr:spPr>
        <a:xfrm>
          <a:off x="13731240" y="69773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20320</xdr:rowOff>
    </xdr:from>
    <xdr:ext cx="760730" cy="242570"/>
    <xdr:sp macro="" textlink="">
      <xdr:nvSpPr>
        <xdr:cNvPr id="405" name="テキスト ボックス 404"/>
        <xdr:cNvSpPr txBox="1"/>
      </xdr:nvSpPr>
      <xdr:spPr>
        <a:xfrm>
          <a:off x="13421995" y="7061200"/>
          <a:ext cx="7607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111125</xdr:rowOff>
    </xdr:from>
    <xdr:to>
      <xdr:col>68</xdr:col>
      <xdr:colOff>188595</xdr:colOff>
      <xdr:row>42</xdr:row>
      <xdr:rowOff>42545</xdr:rowOff>
    </xdr:to>
    <xdr:sp macro="" textlink="">
      <xdr:nvSpPr>
        <xdr:cNvPr id="406" name="楕円 405"/>
        <xdr:cNvSpPr/>
      </xdr:nvSpPr>
      <xdr:spPr>
        <a:xfrm>
          <a:off x="12926060" y="69843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28575</xdr:rowOff>
    </xdr:from>
    <xdr:ext cx="762000" cy="245110"/>
    <xdr:sp macro="" textlink="">
      <xdr:nvSpPr>
        <xdr:cNvPr id="407" name="テキスト ボックス 406"/>
        <xdr:cNvSpPr txBox="1"/>
      </xdr:nvSpPr>
      <xdr:spPr>
        <a:xfrm>
          <a:off x="12635865" y="706945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104140</xdr:rowOff>
    </xdr:from>
    <xdr:to>
      <xdr:col>64</xdr:col>
      <xdr:colOff>152400</xdr:colOff>
      <xdr:row>42</xdr:row>
      <xdr:rowOff>35560</xdr:rowOff>
    </xdr:to>
    <xdr:sp macro="" textlink="">
      <xdr:nvSpPr>
        <xdr:cNvPr id="408" name="楕円 407"/>
        <xdr:cNvSpPr/>
      </xdr:nvSpPr>
      <xdr:spPr>
        <a:xfrm>
          <a:off x="12120880" y="697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20320</xdr:rowOff>
    </xdr:from>
    <xdr:ext cx="762000" cy="242570"/>
    <xdr:sp macro="" textlink="">
      <xdr:nvSpPr>
        <xdr:cNvPr id="409" name="テキスト ボックス 408"/>
        <xdr:cNvSpPr txBox="1"/>
      </xdr:nvSpPr>
      <xdr:spPr>
        <a:xfrm>
          <a:off x="11832590" y="70612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0" name="正方形/長方形 409"/>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7640" cy="302895"/>
    <xdr:sp macro="" textlink="">
      <xdr:nvSpPr>
        <xdr:cNvPr id="411" name="テキスト ボックス 410"/>
        <xdr:cNvSpPr txBox="1"/>
      </xdr:nvSpPr>
      <xdr:spPr>
        <a:xfrm>
          <a:off x="12396470" y="1533525"/>
          <a:ext cx="143764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9410" cy="351155"/>
    <xdr:sp macro="" textlink="">
      <xdr:nvSpPr>
        <xdr:cNvPr id="412" name="テキスト ボックス 411"/>
        <xdr:cNvSpPr txBox="1"/>
      </xdr:nvSpPr>
      <xdr:spPr>
        <a:xfrm>
          <a:off x="13794740" y="1508760"/>
          <a:ext cx="162941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3" name="正方形/長方形 412"/>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4" name="正方形/長方形 413"/>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5" name="正方形/長方形 414"/>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6" name="正方形/長方形 415"/>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7" name="正方形/長方形 416"/>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8" name="正方形/長方形 417"/>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19" name="正方形/長方形 418"/>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0" name="正方形/長方形 419"/>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1" name="正方形/長方形 420"/>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2" name="テキスト ボックス 421"/>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将来負担比率は30.0％となっており、前年度と比較すると6.6ポイント改善しているが、依然として類似団体平均を上回っている。</a:t>
          </a:r>
        </a:p>
        <a:p>
          <a:r>
            <a:rPr kumimoji="1" lang="ja-JP" altLang="en-US" sz="1000">
              <a:latin typeface="ＭＳ Ｐゴシック"/>
              <a:ea typeface="ＭＳ Ｐゴシック"/>
            </a:rPr>
            <a:t>　</a:t>
          </a:r>
          <a:r>
            <a:rPr kumimoji="1" lang="ja-JP" altLang="en-US" sz="1000">
              <a:latin typeface="ＭＳ ゴシック"/>
              <a:ea typeface="ＭＳ ゴシック"/>
            </a:rPr>
            <a:t>取手地方広域下水道組合や常総地方広域市町村圏事務組合への</a:t>
          </a:r>
          <a:r>
            <a:rPr kumimoji="1" lang="ja-JP" altLang="en-US" sz="1000">
              <a:latin typeface="ＭＳ Ｐゴシック"/>
              <a:ea typeface="ＭＳ Ｐゴシック"/>
            </a:rPr>
            <a:t>組合等負担見込額の減少や、</a:t>
          </a:r>
          <a:r>
            <a:rPr kumimoji="1" lang="ja-JP" altLang="en-US" sz="1000">
              <a:latin typeface="ＭＳ ゴシック"/>
              <a:ea typeface="ＭＳ ゴシック"/>
            </a:rPr>
            <a:t>一般会計の職員数の減による退職手当負担見込額の減少により</a:t>
          </a:r>
          <a:r>
            <a:rPr kumimoji="1" lang="ja-JP" altLang="en-US" sz="1000">
              <a:latin typeface="ＭＳ Ｐゴシック"/>
              <a:ea typeface="ＭＳ Ｐゴシック"/>
            </a:rPr>
            <a:t>将来負担額が</a:t>
          </a:r>
          <a:r>
            <a:rPr kumimoji="1" lang="ja-JP" altLang="en-US" sz="1000">
              <a:latin typeface="ＭＳ ゴシック"/>
              <a:ea typeface="ＭＳ ゴシック"/>
            </a:rPr>
            <a:t>減少したこと、国民健康保険事業特別会計における国保財政調整基金、一般会計における公共施設整備基金の積み増しによる充当可能基金の増加や、都市計画税の充当額が増となったによる充当可能特定歳入の増加により充当可能財源等が増加したこと、普通交付税の増により標準財政規模が増加したことなどにより、比率は改善し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今後も後世への負担を少しでも軽減するよう、新規事業の実施等について総点検を行い、地方債の新規発行を抑制することで財政の健全化に努める。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61595</xdr:rowOff>
    </xdr:from>
    <xdr:ext cx="297180" cy="212725"/>
    <xdr:sp macro="" textlink="">
      <xdr:nvSpPr>
        <xdr:cNvPr id="423" name="テキスト ボックス 422"/>
        <xdr:cNvSpPr txBox="1"/>
      </xdr:nvSpPr>
      <xdr:spPr>
        <a:xfrm>
          <a:off x="11510645" y="1737995"/>
          <a:ext cx="29718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4" name="直線コネクタ 423"/>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60730" cy="252095"/>
    <xdr:sp macro="" textlink="">
      <xdr:nvSpPr>
        <xdr:cNvPr id="425" name="テキスト ボックス 424"/>
        <xdr:cNvSpPr txBox="1"/>
      </xdr:nvSpPr>
      <xdr:spPr>
        <a:xfrm>
          <a:off x="10870565" y="41452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26" name="直線コネクタ 425"/>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60730" cy="244475"/>
    <xdr:sp macro="" textlink="">
      <xdr:nvSpPr>
        <xdr:cNvPr id="427" name="テキスト ボックス 426"/>
        <xdr:cNvSpPr txBox="1"/>
      </xdr:nvSpPr>
      <xdr:spPr>
        <a:xfrm>
          <a:off x="10870565" y="3751580"/>
          <a:ext cx="7607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28" name="直線コネクタ 427"/>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0730" cy="246380"/>
    <xdr:sp macro="" textlink="">
      <xdr:nvSpPr>
        <xdr:cNvPr id="429" name="テキスト ボックス 428"/>
        <xdr:cNvSpPr txBox="1"/>
      </xdr:nvSpPr>
      <xdr:spPr>
        <a:xfrm>
          <a:off x="10870565" y="3358515"/>
          <a:ext cx="7607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0" name="直線コネクタ 429"/>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60730" cy="253365"/>
    <xdr:sp macro="" textlink="">
      <xdr:nvSpPr>
        <xdr:cNvPr id="431" name="テキスト ボックス 430"/>
        <xdr:cNvSpPr txBox="1"/>
      </xdr:nvSpPr>
      <xdr:spPr>
        <a:xfrm>
          <a:off x="10870565" y="29654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2" name="直線コネクタ 431"/>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60730" cy="253365"/>
    <xdr:sp macro="" textlink="">
      <xdr:nvSpPr>
        <xdr:cNvPr id="433" name="テキスト ボックス 432"/>
        <xdr:cNvSpPr txBox="1"/>
      </xdr:nvSpPr>
      <xdr:spPr>
        <a:xfrm>
          <a:off x="10870565" y="257238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4" name="直線コネクタ 433"/>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60730" cy="252730"/>
    <xdr:sp macro="" textlink="">
      <xdr:nvSpPr>
        <xdr:cNvPr id="435" name="テキスト ボックス 434"/>
        <xdr:cNvSpPr txBox="1"/>
      </xdr:nvSpPr>
      <xdr:spPr>
        <a:xfrm>
          <a:off x="10870565" y="217868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6" name="直線コネクタ 435"/>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7"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23</xdr:row>
      <xdr:rowOff>94615</xdr:rowOff>
    </xdr:to>
    <xdr:cxnSp macro="">
      <xdr:nvCxnSpPr>
        <xdr:cNvPr id="438" name="直線コネクタ 437"/>
        <xdr:cNvCxnSpPr/>
      </xdr:nvCxnSpPr>
      <xdr:spPr>
        <a:xfrm flipV="1">
          <a:off x="15320645" y="2317750"/>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67310</xdr:rowOff>
    </xdr:from>
    <xdr:ext cx="760730" cy="252095"/>
    <xdr:sp macro="" textlink="">
      <xdr:nvSpPr>
        <xdr:cNvPr id="439" name="将来負担の状況最小値テキスト"/>
        <xdr:cNvSpPr txBox="1"/>
      </xdr:nvSpPr>
      <xdr:spPr>
        <a:xfrm>
          <a:off x="15409545" y="392303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94615</xdr:rowOff>
    </xdr:from>
    <xdr:to>
      <xdr:col>81</xdr:col>
      <xdr:colOff>133350</xdr:colOff>
      <xdr:row>23</xdr:row>
      <xdr:rowOff>94615</xdr:rowOff>
    </xdr:to>
    <xdr:cxnSp macro="">
      <xdr:nvCxnSpPr>
        <xdr:cNvPr id="440" name="直線コネクタ 439"/>
        <xdr:cNvCxnSpPr/>
      </xdr:nvCxnSpPr>
      <xdr:spPr>
        <a:xfrm>
          <a:off x="15252700" y="39503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55245</xdr:rowOff>
    </xdr:from>
    <xdr:ext cx="760730" cy="252730"/>
    <xdr:sp macro="" textlink="">
      <xdr:nvSpPr>
        <xdr:cNvPr id="441" name="将来負担の状況最大値テキスト"/>
        <xdr:cNvSpPr txBox="1"/>
      </xdr:nvSpPr>
      <xdr:spPr>
        <a:xfrm>
          <a:off x="15409545" y="206692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2" name="直線コネクタ 441"/>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57785</xdr:rowOff>
    </xdr:from>
    <xdr:to>
      <xdr:col>81</xdr:col>
      <xdr:colOff>44450</xdr:colOff>
      <xdr:row>18</xdr:row>
      <xdr:rowOff>19685</xdr:rowOff>
    </xdr:to>
    <xdr:cxnSp macro="">
      <xdr:nvCxnSpPr>
        <xdr:cNvPr id="443" name="直線コネクタ 442"/>
        <xdr:cNvCxnSpPr/>
      </xdr:nvCxnSpPr>
      <xdr:spPr>
        <a:xfrm flipV="1">
          <a:off x="14566265" y="2907665"/>
          <a:ext cx="75438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14605</xdr:rowOff>
    </xdr:from>
    <xdr:ext cx="760730" cy="252095"/>
    <xdr:sp macro="" textlink="">
      <xdr:nvSpPr>
        <xdr:cNvPr id="444" name="将来負担の状況平均値テキスト"/>
        <xdr:cNvSpPr txBox="1"/>
      </xdr:nvSpPr>
      <xdr:spPr>
        <a:xfrm>
          <a:off x="15409545" y="2193925"/>
          <a:ext cx="7607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165735</xdr:rowOff>
    </xdr:from>
    <xdr:to>
      <xdr:col>81</xdr:col>
      <xdr:colOff>95250</xdr:colOff>
      <xdr:row>14</xdr:row>
      <xdr:rowOff>97155</xdr:rowOff>
    </xdr:to>
    <xdr:sp macro="" textlink="">
      <xdr:nvSpPr>
        <xdr:cNvPr id="445" name="フローチャート: 判断 444"/>
        <xdr:cNvSpPr/>
      </xdr:nvSpPr>
      <xdr:spPr>
        <a:xfrm>
          <a:off x="15276195" y="2345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17</xdr:row>
      <xdr:rowOff>85725</xdr:rowOff>
    </xdr:from>
    <xdr:to>
      <xdr:col>77</xdr:col>
      <xdr:colOff>44450</xdr:colOff>
      <xdr:row>18</xdr:row>
      <xdr:rowOff>19685</xdr:rowOff>
    </xdr:to>
    <xdr:cxnSp macro="">
      <xdr:nvCxnSpPr>
        <xdr:cNvPr id="446" name="直線コネクタ 445"/>
        <xdr:cNvCxnSpPr/>
      </xdr:nvCxnSpPr>
      <xdr:spPr>
        <a:xfrm>
          <a:off x="13767435" y="2935605"/>
          <a:ext cx="79883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27305</xdr:rowOff>
    </xdr:from>
    <xdr:to>
      <xdr:col>77</xdr:col>
      <xdr:colOff>95250</xdr:colOff>
      <xdr:row>14</xdr:row>
      <xdr:rowOff>127000</xdr:rowOff>
    </xdr:to>
    <xdr:sp macro="" textlink="">
      <xdr:nvSpPr>
        <xdr:cNvPr id="447" name="フローチャート: 判断 446"/>
        <xdr:cNvSpPr/>
      </xdr:nvSpPr>
      <xdr:spPr>
        <a:xfrm>
          <a:off x="14521815" y="23742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136525</xdr:rowOff>
    </xdr:from>
    <xdr:ext cx="736600" cy="253365"/>
    <xdr:sp macro="" textlink="">
      <xdr:nvSpPr>
        <xdr:cNvPr id="448" name="テキスト ボックス 447"/>
        <xdr:cNvSpPr txBox="1"/>
      </xdr:nvSpPr>
      <xdr:spPr>
        <a:xfrm>
          <a:off x="14227175" y="21482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85725</xdr:rowOff>
    </xdr:from>
    <xdr:to>
      <xdr:col>72</xdr:col>
      <xdr:colOff>188595</xdr:colOff>
      <xdr:row>18</xdr:row>
      <xdr:rowOff>151765</xdr:rowOff>
    </xdr:to>
    <xdr:cxnSp macro="">
      <xdr:nvCxnSpPr>
        <xdr:cNvPr id="449" name="直線コネクタ 448"/>
        <xdr:cNvCxnSpPr/>
      </xdr:nvCxnSpPr>
      <xdr:spPr>
        <a:xfrm flipV="1">
          <a:off x="12976860" y="2935605"/>
          <a:ext cx="79057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19685</xdr:rowOff>
    </xdr:from>
    <xdr:to>
      <xdr:col>73</xdr:col>
      <xdr:colOff>44450</xdr:colOff>
      <xdr:row>14</xdr:row>
      <xdr:rowOff>118745</xdr:rowOff>
    </xdr:to>
    <xdr:sp macro="" textlink="">
      <xdr:nvSpPr>
        <xdr:cNvPr id="450" name="フローチャート: 判断 449"/>
        <xdr:cNvSpPr/>
      </xdr:nvSpPr>
      <xdr:spPr>
        <a:xfrm>
          <a:off x="13731240" y="236664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128905</xdr:rowOff>
    </xdr:from>
    <xdr:ext cx="760730" cy="245110"/>
    <xdr:sp macro="" textlink="">
      <xdr:nvSpPr>
        <xdr:cNvPr id="451" name="テキスト ボックス 450"/>
        <xdr:cNvSpPr txBox="1"/>
      </xdr:nvSpPr>
      <xdr:spPr>
        <a:xfrm>
          <a:off x="13421995" y="2140585"/>
          <a:ext cx="7607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151765</xdr:rowOff>
    </xdr:from>
    <xdr:to>
      <xdr:col>68</xdr:col>
      <xdr:colOff>152400</xdr:colOff>
      <xdr:row>19</xdr:row>
      <xdr:rowOff>62230</xdr:rowOff>
    </xdr:to>
    <xdr:cxnSp macro="">
      <xdr:nvCxnSpPr>
        <xdr:cNvPr id="452" name="直線コネクタ 451"/>
        <xdr:cNvCxnSpPr/>
      </xdr:nvCxnSpPr>
      <xdr:spPr>
        <a:xfrm flipV="1">
          <a:off x="12171680" y="3169285"/>
          <a:ext cx="8051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161925</xdr:rowOff>
    </xdr:from>
    <xdr:to>
      <xdr:col>68</xdr:col>
      <xdr:colOff>188595</xdr:colOff>
      <xdr:row>15</xdr:row>
      <xdr:rowOff>93345</xdr:rowOff>
    </xdr:to>
    <xdr:sp macro="" textlink="">
      <xdr:nvSpPr>
        <xdr:cNvPr id="453" name="フローチャート: 判断 452"/>
        <xdr:cNvSpPr/>
      </xdr:nvSpPr>
      <xdr:spPr>
        <a:xfrm>
          <a:off x="12926060" y="25088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103505</xdr:rowOff>
    </xdr:from>
    <xdr:ext cx="762000" cy="252095"/>
    <xdr:sp macro="" textlink="">
      <xdr:nvSpPr>
        <xdr:cNvPr id="454" name="テキスト ボックス 453"/>
        <xdr:cNvSpPr txBox="1"/>
      </xdr:nvSpPr>
      <xdr:spPr>
        <a:xfrm>
          <a:off x="12635865" y="2282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48895</xdr:rowOff>
    </xdr:from>
    <xdr:to>
      <xdr:col>64</xdr:col>
      <xdr:colOff>152400</xdr:colOff>
      <xdr:row>15</xdr:row>
      <xdr:rowOff>147955</xdr:rowOff>
    </xdr:to>
    <xdr:sp macro="" textlink="">
      <xdr:nvSpPr>
        <xdr:cNvPr id="455" name="フローチャート: 判断 454"/>
        <xdr:cNvSpPr/>
      </xdr:nvSpPr>
      <xdr:spPr>
        <a:xfrm>
          <a:off x="12120880" y="2563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157480</xdr:rowOff>
    </xdr:from>
    <xdr:ext cx="762000" cy="253365"/>
    <xdr:sp macro="" textlink="">
      <xdr:nvSpPr>
        <xdr:cNvPr id="456" name="テキスト ボックス 455"/>
        <xdr:cNvSpPr txBox="1"/>
      </xdr:nvSpPr>
      <xdr:spPr>
        <a:xfrm>
          <a:off x="11832590" y="2336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52095"/>
    <xdr:sp macro="" textlink="">
      <xdr:nvSpPr>
        <xdr:cNvPr id="457" name="テキスト ボックス 456"/>
        <xdr:cNvSpPr txBox="1"/>
      </xdr:nvSpPr>
      <xdr:spPr>
        <a:xfrm>
          <a:off x="1512570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52095"/>
    <xdr:sp macro="" textlink="">
      <xdr:nvSpPr>
        <xdr:cNvPr id="458" name="テキスト ボックス 457"/>
        <xdr:cNvSpPr txBox="1"/>
      </xdr:nvSpPr>
      <xdr:spPr>
        <a:xfrm>
          <a:off x="1437132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52095"/>
    <xdr:sp macro="" textlink="">
      <xdr:nvSpPr>
        <xdr:cNvPr id="459" name="テキスト ボックス 458"/>
        <xdr:cNvSpPr txBox="1"/>
      </xdr:nvSpPr>
      <xdr:spPr>
        <a:xfrm>
          <a:off x="13578840"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60730" cy="252095"/>
    <xdr:sp macro="" textlink="">
      <xdr:nvSpPr>
        <xdr:cNvPr id="460" name="テキスト ボックス 459"/>
        <xdr:cNvSpPr txBox="1"/>
      </xdr:nvSpPr>
      <xdr:spPr>
        <a:xfrm>
          <a:off x="12781915" y="428180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52095"/>
    <xdr:sp macro="" textlink="">
      <xdr:nvSpPr>
        <xdr:cNvPr id="461" name="テキスト ボックス 460"/>
        <xdr:cNvSpPr txBox="1"/>
      </xdr:nvSpPr>
      <xdr:spPr>
        <a:xfrm>
          <a:off x="11976735" y="4281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188595</xdr:colOff>
      <xdr:row>17</xdr:row>
      <xdr:rowOff>7620</xdr:rowOff>
    </xdr:from>
    <xdr:to>
      <xdr:col>81</xdr:col>
      <xdr:colOff>95250</xdr:colOff>
      <xdr:row>17</xdr:row>
      <xdr:rowOff>107315</xdr:rowOff>
    </xdr:to>
    <xdr:sp macro="" textlink="">
      <xdr:nvSpPr>
        <xdr:cNvPr id="462" name="楕円 461"/>
        <xdr:cNvSpPr/>
      </xdr:nvSpPr>
      <xdr:spPr>
        <a:xfrm>
          <a:off x="15276195" y="28575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148590</xdr:rowOff>
    </xdr:from>
    <xdr:ext cx="760730" cy="252730"/>
    <xdr:sp macro="" textlink="">
      <xdr:nvSpPr>
        <xdr:cNvPr id="463" name="将来負担の状況該当値テキスト"/>
        <xdr:cNvSpPr txBox="1"/>
      </xdr:nvSpPr>
      <xdr:spPr>
        <a:xfrm>
          <a:off x="15409545" y="283083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17</xdr:row>
      <xdr:rowOff>137795</xdr:rowOff>
    </xdr:from>
    <xdr:to>
      <xdr:col>77</xdr:col>
      <xdr:colOff>95250</xdr:colOff>
      <xdr:row>18</xdr:row>
      <xdr:rowOff>69850</xdr:rowOff>
    </xdr:to>
    <xdr:sp macro="" textlink="">
      <xdr:nvSpPr>
        <xdr:cNvPr id="464" name="楕円 463"/>
        <xdr:cNvSpPr/>
      </xdr:nvSpPr>
      <xdr:spPr>
        <a:xfrm>
          <a:off x="14521815" y="298767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54610</xdr:rowOff>
    </xdr:from>
    <xdr:ext cx="736600" cy="253365"/>
    <xdr:sp macro="" textlink="">
      <xdr:nvSpPr>
        <xdr:cNvPr id="465" name="テキスト ボックス 464"/>
        <xdr:cNvSpPr txBox="1"/>
      </xdr:nvSpPr>
      <xdr:spPr>
        <a:xfrm>
          <a:off x="14227175" y="30721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36195</xdr:rowOff>
    </xdr:from>
    <xdr:to>
      <xdr:col>73</xdr:col>
      <xdr:colOff>44450</xdr:colOff>
      <xdr:row>17</xdr:row>
      <xdr:rowOff>135255</xdr:rowOff>
    </xdr:to>
    <xdr:sp macro="" textlink="">
      <xdr:nvSpPr>
        <xdr:cNvPr id="466" name="楕円 465"/>
        <xdr:cNvSpPr/>
      </xdr:nvSpPr>
      <xdr:spPr>
        <a:xfrm>
          <a:off x="13731240" y="288607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120015</xdr:rowOff>
    </xdr:from>
    <xdr:ext cx="760730" cy="243840"/>
    <xdr:sp macro="" textlink="">
      <xdr:nvSpPr>
        <xdr:cNvPr id="467" name="テキスト ボックス 466"/>
        <xdr:cNvSpPr txBox="1"/>
      </xdr:nvSpPr>
      <xdr:spPr>
        <a:xfrm>
          <a:off x="13421995" y="2969895"/>
          <a:ext cx="7607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102870</xdr:rowOff>
    </xdr:from>
    <xdr:to>
      <xdr:col>68</xdr:col>
      <xdr:colOff>188595</xdr:colOff>
      <xdr:row>19</xdr:row>
      <xdr:rowOff>34290</xdr:rowOff>
    </xdr:to>
    <xdr:sp macro="" textlink="">
      <xdr:nvSpPr>
        <xdr:cNvPr id="468" name="楕円 467"/>
        <xdr:cNvSpPr/>
      </xdr:nvSpPr>
      <xdr:spPr>
        <a:xfrm>
          <a:off x="12926060" y="312039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19</xdr:row>
      <xdr:rowOff>19050</xdr:rowOff>
    </xdr:from>
    <xdr:ext cx="762000" cy="243840"/>
    <xdr:sp macro="" textlink="">
      <xdr:nvSpPr>
        <xdr:cNvPr id="469" name="テキスト ボックス 468"/>
        <xdr:cNvSpPr txBox="1"/>
      </xdr:nvSpPr>
      <xdr:spPr>
        <a:xfrm>
          <a:off x="12635865" y="32042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13335</xdr:rowOff>
    </xdr:from>
    <xdr:to>
      <xdr:col>64</xdr:col>
      <xdr:colOff>152400</xdr:colOff>
      <xdr:row>19</xdr:row>
      <xdr:rowOff>112395</xdr:rowOff>
    </xdr:to>
    <xdr:sp macro="" textlink="">
      <xdr:nvSpPr>
        <xdr:cNvPr id="470" name="楕円 469"/>
        <xdr:cNvSpPr/>
      </xdr:nvSpPr>
      <xdr:spPr>
        <a:xfrm>
          <a:off x="12120880" y="3198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97155</xdr:rowOff>
    </xdr:from>
    <xdr:ext cx="762000" cy="243840"/>
    <xdr:sp macro="" textlink="">
      <xdr:nvSpPr>
        <xdr:cNvPr id="471" name="テキスト ボックス 470"/>
        <xdr:cNvSpPr txBox="1"/>
      </xdr:nvSpPr>
      <xdr:spPr>
        <a:xfrm>
          <a:off x="11832590" y="32823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4760" cy="251460"/>
    <xdr:sp macro="" textlink="">
      <xdr:nvSpPr>
        <xdr:cNvPr id="30" name="テキスト ボックス 29"/>
        <xdr:cNvSpPr txBox="1"/>
      </xdr:nvSpPr>
      <xdr:spPr>
        <a:xfrm>
          <a:off x="637540" y="3492500"/>
          <a:ext cx="8874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4880" cy="248920"/>
    <xdr:sp macro="" textlink="">
      <xdr:nvSpPr>
        <xdr:cNvPr id="31" name="テキスト ボックス 30"/>
        <xdr:cNvSpPr txBox="1"/>
      </xdr:nvSpPr>
      <xdr:spPr>
        <a:xfrm>
          <a:off x="637540" y="3746500"/>
          <a:ext cx="60248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09915" cy="259080"/>
    <xdr:sp macro="" textlink="">
      <xdr:nvSpPr>
        <xdr:cNvPr id="32" name="テキスト ボックス 31"/>
        <xdr:cNvSpPr txBox="1"/>
      </xdr:nvSpPr>
      <xdr:spPr>
        <a:xfrm>
          <a:off x="637540" y="40005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3195" cy="259080"/>
    <xdr:sp macro="" textlink="">
      <xdr:nvSpPr>
        <xdr:cNvPr id="33" name="テキスト ボックス 32"/>
        <xdr:cNvSpPr txBox="1"/>
      </xdr:nvSpPr>
      <xdr:spPr>
        <a:xfrm>
          <a:off x="637540" y="4254500"/>
          <a:ext cx="163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全国平均及び類似団体平均と比較すると高い割合になっている。</a:t>
          </a:r>
        </a:p>
        <a:p>
          <a:r>
            <a:rPr kumimoji="1" lang="ja-JP" altLang="en-US" sz="1000">
              <a:solidFill>
                <a:sysClr val="windowText" lastClr="000000"/>
              </a:solidFill>
              <a:latin typeface="ＭＳ Ｐゴシック"/>
              <a:ea typeface="ＭＳ Ｐゴシック"/>
            </a:rPr>
            <a:t>　取手市は昭和40年、50年代の人口急増期に公立保育所の新設等による職員の採用を行っていた。そのため、高齢職員の占める割合が類似団体よりも高くなっているため、人件費も高い傾向となっている。</a:t>
          </a:r>
        </a:p>
        <a:p>
          <a:r>
            <a:rPr kumimoji="1" lang="ja-JP" altLang="en-US" sz="1000">
              <a:solidFill>
                <a:sysClr val="windowText" lastClr="000000"/>
              </a:solidFill>
              <a:latin typeface="ＭＳ Ｐゴシック"/>
              <a:ea typeface="ＭＳ Ｐゴシック"/>
            </a:rPr>
            <a:t>　しかしながら、近年は職員の年齢構成の変化に伴う職員給の減などにより人件費の抑制が図られ、27～29%前後で推移している。令和2年度決算は前年度と比較すると0.8ポイントの増となったが、これは会計年度任用職員制度が導入されたことにより、それまで物件費として計上されていた臨時職員の賃金が会計年度任用職員の報酬として人件費に計上されたことなどによる。</a:t>
          </a:r>
          <a:endParaRPr kumimoji="1" lang="ja-JP" altLang="en-US" sz="13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今後も組織・事務事業の見直しを実施するとともに適正な定員管理に努める。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29</xdr:row>
      <xdr:rowOff>107950</xdr:rowOff>
    </xdr:from>
    <xdr:ext cx="278130" cy="225425"/>
    <xdr:sp macro="" textlink="">
      <xdr:nvSpPr>
        <xdr:cNvPr id="45" name="テキスト ボックス 44"/>
        <xdr:cNvSpPr txBox="1"/>
      </xdr:nvSpPr>
      <xdr:spPr>
        <a:xfrm>
          <a:off x="662940" y="5080000"/>
          <a:ext cx="278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6410" cy="250190"/>
    <xdr:sp macro="" textlink="">
      <xdr:nvSpPr>
        <xdr:cNvPr id="47" name="テキスト ボックス 46"/>
        <xdr:cNvSpPr txBox="1"/>
      </xdr:nvSpPr>
      <xdr:spPr>
        <a:xfrm>
          <a:off x="23368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6410" cy="259080"/>
    <xdr:sp macro="" textlink="">
      <xdr:nvSpPr>
        <xdr:cNvPr id="49" name="テキスト ボックス 48"/>
        <xdr:cNvSpPr txBox="1"/>
      </xdr:nvSpPr>
      <xdr:spPr>
        <a:xfrm>
          <a:off x="233680" y="703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6410" cy="259080"/>
    <xdr:sp macro="" textlink="">
      <xdr:nvSpPr>
        <xdr:cNvPr id="51" name="テキスト ボックス 50"/>
        <xdr:cNvSpPr txBox="1"/>
      </xdr:nvSpPr>
      <xdr:spPr>
        <a:xfrm>
          <a:off x="233680" y="665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6410" cy="250190"/>
    <xdr:sp macro="" textlink="">
      <xdr:nvSpPr>
        <xdr:cNvPr id="53" name="テキスト ボックス 52"/>
        <xdr:cNvSpPr txBox="1"/>
      </xdr:nvSpPr>
      <xdr:spPr>
        <a:xfrm>
          <a:off x="233680" y="6271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6410" cy="259080"/>
    <xdr:sp macro="" textlink="">
      <xdr:nvSpPr>
        <xdr:cNvPr id="55" name="テキスト ボックス 54"/>
        <xdr:cNvSpPr txBox="1"/>
      </xdr:nvSpPr>
      <xdr:spPr>
        <a:xfrm>
          <a:off x="233680" y="589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6410" cy="259080"/>
    <xdr:sp macro="" textlink="">
      <xdr:nvSpPr>
        <xdr:cNvPr id="57" name="テキスト ボックス 56"/>
        <xdr:cNvSpPr txBox="1"/>
      </xdr:nvSpPr>
      <xdr:spPr>
        <a:xfrm>
          <a:off x="233680" y="550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6410" cy="250190"/>
    <xdr:sp macro="" textlink="">
      <xdr:nvSpPr>
        <xdr:cNvPr id="59" name="テキスト ボックス 58"/>
        <xdr:cNvSpPr txBox="1"/>
      </xdr:nvSpPr>
      <xdr:spPr>
        <a:xfrm>
          <a:off x="23368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33832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xdr:cNvSpPr txBox="1"/>
      </xdr:nvSpPr>
      <xdr:spPr>
        <a:xfrm>
          <a:off x="442722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269740" y="69316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42722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269740" y="57810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104140</xdr:rowOff>
    </xdr:from>
    <xdr:to>
      <xdr:col>24</xdr:col>
      <xdr:colOff>25400</xdr:colOff>
      <xdr:row>38</xdr:row>
      <xdr:rowOff>165100</xdr:rowOff>
    </xdr:to>
    <xdr:cxnSp macro="">
      <xdr:nvCxnSpPr>
        <xdr:cNvPr id="66" name="直線コネクタ 65"/>
        <xdr:cNvCxnSpPr/>
      </xdr:nvCxnSpPr>
      <xdr:spPr>
        <a:xfrm>
          <a:off x="3594100" y="6619240"/>
          <a:ext cx="7442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xdr:cNvSpPr txBox="1"/>
      </xdr:nvSpPr>
      <xdr:spPr>
        <a:xfrm>
          <a:off x="442722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307840" y="63779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179705</xdr:colOff>
      <xdr:row>38</xdr:row>
      <xdr:rowOff>127000</xdr:rowOff>
    </xdr:to>
    <xdr:cxnSp macro="">
      <xdr:nvCxnSpPr>
        <xdr:cNvPr id="69" name="直線コネクタ 68"/>
        <xdr:cNvCxnSpPr/>
      </xdr:nvCxnSpPr>
      <xdr:spPr>
        <a:xfrm flipV="1">
          <a:off x="2794000" y="661924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550920" y="6278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46990</xdr:rowOff>
    </xdr:from>
    <xdr:ext cx="715010" cy="259080"/>
    <xdr:sp macro="" textlink="">
      <xdr:nvSpPr>
        <xdr:cNvPr id="71" name="テキスト ボックス 70"/>
        <xdr:cNvSpPr txBox="1"/>
      </xdr:nvSpPr>
      <xdr:spPr>
        <a:xfrm>
          <a:off x="3241040" y="604774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88900</xdr:rowOff>
    </xdr:from>
    <xdr:to>
      <xdr:col>15</xdr:col>
      <xdr:colOff>98425</xdr:colOff>
      <xdr:row>38</xdr:row>
      <xdr:rowOff>127000</xdr:rowOff>
    </xdr:to>
    <xdr:cxnSp macro="">
      <xdr:nvCxnSpPr>
        <xdr:cNvPr id="72" name="直線コネクタ 71"/>
        <xdr:cNvCxnSpPr/>
      </xdr:nvCxnSpPr>
      <xdr:spPr>
        <a:xfrm>
          <a:off x="1986280" y="6604000"/>
          <a:ext cx="8077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2743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4" name="テキスト ボックス 73"/>
        <xdr:cNvSpPr txBox="1"/>
      </xdr:nvSpPr>
      <xdr:spPr>
        <a:xfrm>
          <a:off x="245364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88900</xdr:rowOff>
    </xdr:from>
    <xdr:to>
      <xdr:col>11</xdr:col>
      <xdr:colOff>9525</xdr:colOff>
      <xdr:row>39</xdr:row>
      <xdr:rowOff>39370</xdr:rowOff>
    </xdr:to>
    <xdr:cxnSp macro="">
      <xdr:nvCxnSpPr>
        <xdr:cNvPr id="75" name="直線コネクタ 74"/>
        <xdr:cNvCxnSpPr/>
      </xdr:nvCxnSpPr>
      <xdr:spPr>
        <a:xfrm flipV="1">
          <a:off x="1198880" y="6604000"/>
          <a:ext cx="7874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1955800" y="6286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41680" cy="248920"/>
    <xdr:sp macro="" textlink="">
      <xdr:nvSpPr>
        <xdr:cNvPr id="77" name="テキスト ボックス 76"/>
        <xdr:cNvSpPr txBox="1"/>
      </xdr:nvSpPr>
      <xdr:spPr>
        <a:xfrm>
          <a:off x="1645920" y="6055360"/>
          <a:ext cx="7416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14808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40410" cy="248920"/>
    <xdr:sp macro="" textlink="">
      <xdr:nvSpPr>
        <xdr:cNvPr id="79" name="テキスト ボックス 78"/>
        <xdr:cNvSpPr txBox="1"/>
      </xdr:nvSpPr>
      <xdr:spPr>
        <a:xfrm>
          <a:off x="858520" y="607822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81" name="テキスト ボックス 80"/>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1680" cy="259080"/>
    <xdr:sp macro="" textlink="">
      <xdr:nvSpPr>
        <xdr:cNvPr id="82" name="テキスト ボックス 81"/>
        <xdr:cNvSpPr txBox="1"/>
      </xdr:nvSpPr>
      <xdr:spPr>
        <a:xfrm>
          <a:off x="2598420" y="7553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307840" y="6629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86360</xdr:rowOff>
    </xdr:from>
    <xdr:ext cx="762000" cy="251460"/>
    <xdr:sp macro="" textlink="">
      <xdr:nvSpPr>
        <xdr:cNvPr id="86" name="人件費該当値テキスト"/>
        <xdr:cNvSpPr txBox="1"/>
      </xdr:nvSpPr>
      <xdr:spPr>
        <a:xfrm>
          <a:off x="442722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550920" y="6568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139700</xdr:rowOff>
    </xdr:from>
    <xdr:ext cx="715010" cy="259080"/>
    <xdr:sp macro="" textlink="">
      <xdr:nvSpPr>
        <xdr:cNvPr id="88" name="テキスト ボックス 87"/>
        <xdr:cNvSpPr txBox="1"/>
      </xdr:nvSpPr>
      <xdr:spPr>
        <a:xfrm>
          <a:off x="3241040" y="665480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2743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162560</xdr:rowOff>
    </xdr:from>
    <xdr:ext cx="762000" cy="259080"/>
    <xdr:sp macro="" textlink="">
      <xdr:nvSpPr>
        <xdr:cNvPr id="90" name="テキスト ボックス 89"/>
        <xdr:cNvSpPr txBox="1"/>
      </xdr:nvSpPr>
      <xdr:spPr>
        <a:xfrm>
          <a:off x="245364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1955800" y="6553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124460</xdr:rowOff>
    </xdr:from>
    <xdr:ext cx="741680" cy="259080"/>
    <xdr:sp macro="" textlink="">
      <xdr:nvSpPr>
        <xdr:cNvPr id="92" name="テキスト ボックス 91"/>
        <xdr:cNvSpPr txBox="1"/>
      </xdr:nvSpPr>
      <xdr:spPr>
        <a:xfrm>
          <a:off x="1645920" y="66395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xdr:cNvSpPr/>
      </xdr:nvSpPr>
      <xdr:spPr>
        <a:xfrm>
          <a:off x="114808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74930</xdr:rowOff>
    </xdr:from>
    <xdr:ext cx="740410" cy="251460"/>
    <xdr:sp macro="" textlink="">
      <xdr:nvSpPr>
        <xdr:cNvPr id="94" name="テキスト ボックス 93"/>
        <xdr:cNvSpPr txBox="1"/>
      </xdr:nvSpPr>
      <xdr:spPr>
        <a:xfrm>
          <a:off x="858520" y="676148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茨城県及び類似団体平均と比較すると下回る結果となっており、過去5年間の推移を見ても低い水準を維持している。</a:t>
          </a:r>
        </a:p>
        <a:p>
          <a:r>
            <a:rPr kumimoji="1" lang="ja-JP" altLang="en-US" sz="1000">
              <a:solidFill>
                <a:sysClr val="windowText" lastClr="000000"/>
              </a:solidFill>
              <a:latin typeface="ＭＳ Ｐゴシック"/>
              <a:ea typeface="ＭＳ Ｐゴシック"/>
            </a:rPr>
            <a:t>　令和2年度決算は前年度と比較すると0.5ポイント減となった。これは会計年度任用職員制度が導入されたことにより、それまで物件費として計上されていた臨時職員の賃金が会計年度任用職員の報酬として人件費に移行したことや、ウェルネスプラザ指定管理委託料が減になったことなどにより分子である経常充当一般財源が減となった一方で、普通交付税の増などにより分母となる経常一般財源総額が増となったためである。</a:t>
          </a:r>
        </a:p>
        <a:p>
          <a:r>
            <a:rPr kumimoji="1" lang="ja-JP" altLang="en-US" sz="1000">
              <a:solidFill>
                <a:sysClr val="windowText" lastClr="000000"/>
              </a:solidFill>
              <a:latin typeface="ＭＳ Ｐゴシック"/>
              <a:ea typeface="ＭＳ Ｐゴシック"/>
            </a:rPr>
            <a:t>　今後も旅費、需用費、備品購入費、委託料などの継続的な精査、見直しを図っていく。</a:t>
          </a:r>
          <a:endParaRPr kumimoji="1" lang="ja-JP" altLang="en-US" sz="1300">
            <a:solidFill>
              <a:sysClr val="windowText" lastClr="000000"/>
            </a:solidFill>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dr:col>62</xdr:col>
      <xdr:colOff>6350</xdr:colOff>
      <xdr:row>9</xdr:row>
      <xdr:rowOff>107950</xdr:rowOff>
    </xdr:from>
    <xdr:ext cx="276860" cy="225425"/>
    <xdr:sp macro="" textlink="">
      <xdr:nvSpPr>
        <xdr:cNvPr id="106" name="テキスト ボックス 105"/>
        <xdr:cNvSpPr txBox="1"/>
      </xdr:nvSpPr>
      <xdr:spPr>
        <a:xfrm>
          <a:off x="11148060" y="1651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6410" cy="250190"/>
    <xdr:sp macro="" textlink="">
      <xdr:nvSpPr>
        <xdr:cNvPr id="108" name="テキスト ボックス 107"/>
        <xdr:cNvSpPr txBox="1"/>
      </xdr:nvSpPr>
      <xdr:spPr>
        <a:xfrm>
          <a:off x="10739120" y="3985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86410" cy="259080"/>
    <xdr:sp macro="" textlink="">
      <xdr:nvSpPr>
        <xdr:cNvPr id="110" name="テキスト ボックス 109"/>
        <xdr:cNvSpPr txBox="1"/>
      </xdr:nvSpPr>
      <xdr:spPr>
        <a:xfrm>
          <a:off x="10739120" y="3658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86410" cy="251460"/>
    <xdr:sp macro="" textlink="">
      <xdr:nvSpPr>
        <xdr:cNvPr id="112" name="テキスト ボックス 111"/>
        <xdr:cNvSpPr txBox="1"/>
      </xdr:nvSpPr>
      <xdr:spPr>
        <a:xfrm>
          <a:off x="10739120" y="3332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86410" cy="258445"/>
    <xdr:sp macro="" textlink="">
      <xdr:nvSpPr>
        <xdr:cNvPr id="114" name="テキスト ボックス 113"/>
        <xdr:cNvSpPr txBox="1"/>
      </xdr:nvSpPr>
      <xdr:spPr>
        <a:xfrm>
          <a:off x="10739120" y="3005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86410" cy="259080"/>
    <xdr:sp macro="" textlink="">
      <xdr:nvSpPr>
        <xdr:cNvPr id="116" name="テキスト ボックス 115"/>
        <xdr:cNvSpPr txBox="1"/>
      </xdr:nvSpPr>
      <xdr:spPr>
        <a:xfrm>
          <a:off x="10739120" y="2679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86410" cy="248285"/>
    <xdr:sp macro="" textlink="">
      <xdr:nvSpPr>
        <xdr:cNvPr id="118" name="テキスト ボックス 117"/>
        <xdr:cNvSpPr txBox="1"/>
      </xdr:nvSpPr>
      <xdr:spPr>
        <a:xfrm>
          <a:off x="10739120" y="2352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86410" cy="259080"/>
    <xdr:sp macro="" textlink="">
      <xdr:nvSpPr>
        <xdr:cNvPr id="120" name="テキスト ボックス 119"/>
        <xdr:cNvSpPr txBox="1"/>
      </xdr:nvSpPr>
      <xdr:spPr>
        <a:xfrm>
          <a:off x="10739120" y="2025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6410" cy="250190"/>
    <xdr:sp macro="" textlink="">
      <xdr:nvSpPr>
        <xdr:cNvPr id="122" name="テキスト ボックス 121"/>
        <xdr:cNvSpPr txBox="1"/>
      </xdr:nvSpPr>
      <xdr:spPr>
        <a:xfrm>
          <a:off x="10739120" y="169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21</xdr:row>
      <xdr:rowOff>59055</xdr:rowOff>
    </xdr:to>
    <xdr:cxnSp macro="">
      <xdr:nvCxnSpPr>
        <xdr:cNvPr id="124" name="直線コネクタ 123"/>
        <xdr:cNvCxnSpPr/>
      </xdr:nvCxnSpPr>
      <xdr:spPr>
        <a:xfrm flipV="1">
          <a:off x="1484376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31115</xdr:rowOff>
    </xdr:from>
    <xdr:ext cx="762000" cy="249555"/>
    <xdr:sp macro="" textlink="">
      <xdr:nvSpPr>
        <xdr:cNvPr id="125" name="物件費最小値テキスト"/>
        <xdr:cNvSpPr txBox="1"/>
      </xdr:nvSpPr>
      <xdr:spPr>
        <a:xfrm>
          <a:off x="14915515" y="3631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179705</xdr:colOff>
      <xdr:row>21</xdr:row>
      <xdr:rowOff>59055</xdr:rowOff>
    </xdr:to>
    <xdr:cxnSp macro="">
      <xdr:nvCxnSpPr>
        <xdr:cNvPr id="126" name="直線コネクタ 125"/>
        <xdr:cNvCxnSpPr/>
      </xdr:nvCxnSpPr>
      <xdr:spPr>
        <a:xfrm>
          <a:off x="14754860" y="3659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90805</xdr:rowOff>
    </xdr:from>
    <xdr:ext cx="762000" cy="258445"/>
    <xdr:sp macro="" textlink="">
      <xdr:nvSpPr>
        <xdr:cNvPr id="127" name="物件費最大値テキスト"/>
        <xdr:cNvSpPr txBox="1"/>
      </xdr:nvSpPr>
      <xdr:spPr>
        <a:xfrm>
          <a:off x="14915515"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179705</xdr:colOff>
      <xdr:row>13</xdr:row>
      <xdr:rowOff>4445</xdr:rowOff>
    </xdr:to>
    <xdr:cxnSp macro="">
      <xdr:nvCxnSpPr>
        <xdr:cNvPr id="128" name="直線コネクタ 127"/>
        <xdr:cNvCxnSpPr/>
      </xdr:nvCxnSpPr>
      <xdr:spPr>
        <a:xfrm>
          <a:off x="14754860" y="2233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1905</xdr:rowOff>
    </xdr:from>
    <xdr:to>
      <xdr:col>82</xdr:col>
      <xdr:colOff>107950</xdr:colOff>
      <xdr:row>16</xdr:row>
      <xdr:rowOff>56515</xdr:rowOff>
    </xdr:to>
    <xdr:cxnSp macro="">
      <xdr:nvCxnSpPr>
        <xdr:cNvPr id="129" name="直線コネクタ 128"/>
        <xdr:cNvCxnSpPr/>
      </xdr:nvCxnSpPr>
      <xdr:spPr>
        <a:xfrm flipV="1">
          <a:off x="14086840" y="2745105"/>
          <a:ext cx="7569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162560</xdr:rowOff>
    </xdr:from>
    <xdr:ext cx="762000" cy="259080"/>
    <xdr:sp macro="" textlink="">
      <xdr:nvSpPr>
        <xdr:cNvPr id="130" name="物件費平均値テキスト"/>
        <xdr:cNvSpPr txBox="1"/>
      </xdr:nvSpPr>
      <xdr:spPr>
        <a:xfrm>
          <a:off x="14915515"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479296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12700</xdr:rowOff>
    </xdr:from>
    <xdr:to>
      <xdr:col>78</xdr:col>
      <xdr:colOff>69850</xdr:colOff>
      <xdr:row>16</xdr:row>
      <xdr:rowOff>56515</xdr:rowOff>
    </xdr:to>
    <xdr:cxnSp macro="">
      <xdr:nvCxnSpPr>
        <xdr:cNvPr id="132" name="直線コネクタ 131"/>
        <xdr:cNvCxnSpPr/>
      </xdr:nvCxnSpPr>
      <xdr:spPr>
        <a:xfrm>
          <a:off x="13298170" y="2755900"/>
          <a:ext cx="78867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116840</xdr:rowOff>
    </xdr:from>
    <xdr:to>
      <xdr:col>78</xdr:col>
      <xdr:colOff>120650</xdr:colOff>
      <xdr:row>18</xdr:row>
      <xdr:rowOff>46990</xdr:rowOff>
    </xdr:to>
    <xdr:sp macro="" textlink="">
      <xdr:nvSpPr>
        <xdr:cNvPr id="133" name="フローチャート: 判断 132"/>
        <xdr:cNvSpPr/>
      </xdr:nvSpPr>
      <xdr:spPr>
        <a:xfrm>
          <a:off x="1403604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31750</xdr:rowOff>
    </xdr:from>
    <xdr:ext cx="735330" cy="248920"/>
    <xdr:sp macro="" textlink="">
      <xdr:nvSpPr>
        <xdr:cNvPr id="134" name="テキスト ボックス 133"/>
        <xdr:cNvSpPr txBox="1"/>
      </xdr:nvSpPr>
      <xdr:spPr>
        <a:xfrm>
          <a:off x="13746480" y="3117850"/>
          <a:ext cx="735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129540</xdr:rowOff>
    </xdr:from>
    <xdr:to>
      <xdr:col>73</xdr:col>
      <xdr:colOff>179705</xdr:colOff>
      <xdr:row>16</xdr:row>
      <xdr:rowOff>12700</xdr:rowOff>
    </xdr:to>
    <xdr:cxnSp macro="">
      <xdr:nvCxnSpPr>
        <xdr:cNvPr id="135" name="直線コネクタ 134"/>
        <xdr:cNvCxnSpPr/>
      </xdr:nvCxnSpPr>
      <xdr:spPr>
        <a:xfrm>
          <a:off x="12491720" y="2701290"/>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3248640" y="3009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37" name="テキスト ボックス 136"/>
        <xdr:cNvSpPr txBox="1"/>
      </xdr:nvSpPr>
      <xdr:spPr>
        <a:xfrm>
          <a:off x="1293876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129540</xdr:rowOff>
    </xdr:from>
    <xdr:to>
      <xdr:col>69</xdr:col>
      <xdr:colOff>92075</xdr:colOff>
      <xdr:row>16</xdr:row>
      <xdr:rowOff>23495</xdr:rowOff>
    </xdr:to>
    <xdr:cxnSp macro="">
      <xdr:nvCxnSpPr>
        <xdr:cNvPr id="138" name="直線コネクタ 137"/>
        <xdr:cNvCxnSpPr/>
      </xdr:nvCxnSpPr>
      <xdr:spPr>
        <a:xfrm flipV="1">
          <a:off x="11684000" y="2701290"/>
          <a:ext cx="8077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xdr:cNvSpPr/>
      </xdr:nvSpPr>
      <xdr:spPr>
        <a:xfrm>
          <a:off x="1244092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41680" cy="259080"/>
    <xdr:sp macro="" textlink="">
      <xdr:nvSpPr>
        <xdr:cNvPr id="140" name="テキスト ボックス 139"/>
        <xdr:cNvSpPr txBox="1"/>
      </xdr:nvSpPr>
      <xdr:spPr>
        <a:xfrm>
          <a:off x="12151360" y="3063875"/>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xdr:cNvSpPr/>
      </xdr:nvSpPr>
      <xdr:spPr>
        <a:xfrm>
          <a:off x="11653520" y="29552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127000</xdr:rowOff>
    </xdr:from>
    <xdr:ext cx="762000" cy="259080"/>
    <xdr:sp macro="" textlink="">
      <xdr:nvSpPr>
        <xdr:cNvPr id="142" name="テキスト ボックス 141"/>
        <xdr:cNvSpPr txBox="1"/>
      </xdr:nvSpPr>
      <xdr:spPr>
        <a:xfrm>
          <a:off x="1134364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3" name="テキスト ボックス 142"/>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0410" cy="259080"/>
    <xdr:sp macro="" textlink="">
      <xdr:nvSpPr>
        <xdr:cNvPr id="144" name="テキスト ボックス 143"/>
        <xdr:cNvSpPr txBox="1"/>
      </xdr:nvSpPr>
      <xdr:spPr>
        <a:xfrm>
          <a:off x="1389126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1680" cy="259080"/>
    <xdr:sp macro="" textlink="">
      <xdr:nvSpPr>
        <xdr:cNvPr id="145" name="テキスト ボックス 144"/>
        <xdr:cNvSpPr txBox="1"/>
      </xdr:nvSpPr>
      <xdr:spPr>
        <a:xfrm>
          <a:off x="13103860" y="4124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41680" cy="259080"/>
    <xdr:sp macro="" textlink="">
      <xdr:nvSpPr>
        <xdr:cNvPr id="147" name="テキスト ボックス 146"/>
        <xdr:cNvSpPr txBox="1"/>
      </xdr:nvSpPr>
      <xdr:spPr>
        <a:xfrm>
          <a:off x="11501120" y="4124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122555</xdr:rowOff>
    </xdr:from>
    <xdr:to>
      <xdr:col>82</xdr:col>
      <xdr:colOff>158750</xdr:colOff>
      <xdr:row>16</xdr:row>
      <xdr:rowOff>52705</xdr:rowOff>
    </xdr:to>
    <xdr:sp macro="" textlink="">
      <xdr:nvSpPr>
        <xdr:cNvPr id="148" name="楕円 147"/>
        <xdr:cNvSpPr/>
      </xdr:nvSpPr>
      <xdr:spPr>
        <a:xfrm>
          <a:off x="1479296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14</xdr:row>
      <xdr:rowOff>139065</xdr:rowOff>
    </xdr:from>
    <xdr:ext cx="762000" cy="259080"/>
    <xdr:sp macro="" textlink="">
      <xdr:nvSpPr>
        <xdr:cNvPr id="149" name="物件費該当値テキスト"/>
        <xdr:cNvSpPr txBox="1"/>
      </xdr:nvSpPr>
      <xdr:spPr>
        <a:xfrm>
          <a:off x="14915515"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6350</xdr:rowOff>
    </xdr:from>
    <xdr:to>
      <xdr:col>78</xdr:col>
      <xdr:colOff>120650</xdr:colOff>
      <xdr:row>16</xdr:row>
      <xdr:rowOff>107315</xdr:rowOff>
    </xdr:to>
    <xdr:sp macro="" textlink="">
      <xdr:nvSpPr>
        <xdr:cNvPr id="150" name="楕円 149"/>
        <xdr:cNvSpPr/>
      </xdr:nvSpPr>
      <xdr:spPr>
        <a:xfrm>
          <a:off x="1403604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117475</xdr:rowOff>
    </xdr:from>
    <xdr:ext cx="735330" cy="259080"/>
    <xdr:sp macro="" textlink="">
      <xdr:nvSpPr>
        <xdr:cNvPr id="151" name="テキスト ボックス 150"/>
        <xdr:cNvSpPr txBox="1"/>
      </xdr:nvSpPr>
      <xdr:spPr>
        <a:xfrm>
          <a:off x="13746480" y="25177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3248640" y="2705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73660</xdr:rowOff>
    </xdr:from>
    <xdr:ext cx="762000" cy="259080"/>
    <xdr:sp macro="" textlink="">
      <xdr:nvSpPr>
        <xdr:cNvPr id="153" name="テキスト ボックス 152"/>
        <xdr:cNvSpPr txBox="1"/>
      </xdr:nvSpPr>
      <xdr:spPr>
        <a:xfrm>
          <a:off x="1293876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78740</xdr:rowOff>
    </xdr:from>
    <xdr:to>
      <xdr:col>69</xdr:col>
      <xdr:colOff>142875</xdr:colOff>
      <xdr:row>16</xdr:row>
      <xdr:rowOff>8890</xdr:rowOff>
    </xdr:to>
    <xdr:sp macro="" textlink="">
      <xdr:nvSpPr>
        <xdr:cNvPr id="154" name="楕円 153"/>
        <xdr:cNvSpPr/>
      </xdr:nvSpPr>
      <xdr:spPr>
        <a:xfrm>
          <a:off x="1244092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19050</xdr:rowOff>
    </xdr:from>
    <xdr:ext cx="741680" cy="250190"/>
    <xdr:sp macro="" textlink="">
      <xdr:nvSpPr>
        <xdr:cNvPr id="155" name="テキスト ボックス 154"/>
        <xdr:cNvSpPr txBox="1"/>
      </xdr:nvSpPr>
      <xdr:spPr>
        <a:xfrm>
          <a:off x="12151360" y="2419350"/>
          <a:ext cx="7416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144145</xdr:rowOff>
    </xdr:from>
    <xdr:to>
      <xdr:col>65</xdr:col>
      <xdr:colOff>53975</xdr:colOff>
      <xdr:row>16</xdr:row>
      <xdr:rowOff>74930</xdr:rowOff>
    </xdr:to>
    <xdr:sp macro="" textlink="">
      <xdr:nvSpPr>
        <xdr:cNvPr id="156" name="楕円 155"/>
        <xdr:cNvSpPr/>
      </xdr:nvSpPr>
      <xdr:spPr>
        <a:xfrm>
          <a:off x="11653520" y="27158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84455</xdr:rowOff>
    </xdr:from>
    <xdr:ext cx="762000" cy="259080"/>
    <xdr:sp macro="" textlink="">
      <xdr:nvSpPr>
        <xdr:cNvPr id="157" name="テキスト ボックス 156"/>
        <xdr:cNvSpPr txBox="1"/>
      </xdr:nvSpPr>
      <xdr:spPr>
        <a:xfrm>
          <a:off x="11343640" y="248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全国平均や類似団体平均と比較すると低い割合となっているが、茨城県平均を若干上回っており、依然として高い割合が続いている。児童手当・児童扶養手当の減などにより、前年度と比較すると0.8ポイントの減となったものの、全国的に高齢化社会を迎えているなか、社会保障経費にかかる経費は今後増加していくことが予想される。特に、障害者自立支援給付費については、前年度と比較しても大きく増加しており、経常収支比率を押し上げる主因となっていくことが懸念される。市が単独で行う各種扶助の経費については、継続的に精査、見直しを図っていく必要があ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78130" cy="225425"/>
    <xdr:sp macro="" textlink="">
      <xdr:nvSpPr>
        <xdr:cNvPr id="169" name="テキスト ボックス 168"/>
        <xdr:cNvSpPr txBox="1"/>
      </xdr:nvSpPr>
      <xdr:spPr>
        <a:xfrm>
          <a:off x="662940" y="8509000"/>
          <a:ext cx="278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6410" cy="250190"/>
    <xdr:sp macro="" textlink="">
      <xdr:nvSpPr>
        <xdr:cNvPr id="171" name="テキスト ボックス 170"/>
        <xdr:cNvSpPr txBox="1"/>
      </xdr:nvSpPr>
      <xdr:spPr>
        <a:xfrm>
          <a:off x="23368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2" name="直線コネクタ 171"/>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86410" cy="259080"/>
    <xdr:sp macro="" textlink="">
      <xdr:nvSpPr>
        <xdr:cNvPr id="173" name="テキスト ボックス 172"/>
        <xdr:cNvSpPr txBox="1"/>
      </xdr:nvSpPr>
      <xdr:spPr>
        <a:xfrm>
          <a:off x="233680" y="10516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4" name="直線コネクタ 173"/>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86410" cy="251460"/>
    <xdr:sp macro="" textlink="">
      <xdr:nvSpPr>
        <xdr:cNvPr id="175" name="テキスト ボックス 174"/>
        <xdr:cNvSpPr txBox="1"/>
      </xdr:nvSpPr>
      <xdr:spPr>
        <a:xfrm>
          <a:off x="233680" y="10190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6" name="直線コネクタ 175"/>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86410" cy="258445"/>
    <xdr:sp macro="" textlink="">
      <xdr:nvSpPr>
        <xdr:cNvPr id="177" name="テキスト ボックス 176"/>
        <xdr:cNvSpPr txBox="1"/>
      </xdr:nvSpPr>
      <xdr:spPr>
        <a:xfrm>
          <a:off x="233680" y="9863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8" name="直線コネクタ 177"/>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86410" cy="259080"/>
    <xdr:sp macro="" textlink="">
      <xdr:nvSpPr>
        <xdr:cNvPr id="179" name="テキスト ボックス 178"/>
        <xdr:cNvSpPr txBox="1"/>
      </xdr:nvSpPr>
      <xdr:spPr>
        <a:xfrm>
          <a:off x="233680" y="9537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0" name="直線コネクタ 179"/>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86410" cy="248285"/>
    <xdr:sp macro="" textlink="">
      <xdr:nvSpPr>
        <xdr:cNvPr id="181" name="テキスト ボックス 180"/>
        <xdr:cNvSpPr txBox="1"/>
      </xdr:nvSpPr>
      <xdr:spPr>
        <a:xfrm>
          <a:off x="233680" y="9210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2" name="直線コネクタ 181"/>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86410" cy="259080"/>
    <xdr:sp macro="" textlink="">
      <xdr:nvSpPr>
        <xdr:cNvPr id="183" name="テキスト ボックス 182"/>
        <xdr:cNvSpPr txBox="1"/>
      </xdr:nvSpPr>
      <xdr:spPr>
        <a:xfrm>
          <a:off x="233680" y="8883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6410" cy="250190"/>
    <xdr:sp macro="" textlink="">
      <xdr:nvSpPr>
        <xdr:cNvPr id="185" name="テキスト ボックス 184"/>
        <xdr:cNvSpPr txBox="1"/>
      </xdr:nvSpPr>
      <xdr:spPr>
        <a:xfrm>
          <a:off x="23368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60</xdr:row>
      <xdr:rowOff>154940</xdr:rowOff>
    </xdr:to>
    <xdr:cxnSp macro="">
      <xdr:nvCxnSpPr>
        <xdr:cNvPr id="187" name="直線コネクタ 186"/>
        <xdr:cNvCxnSpPr/>
      </xdr:nvCxnSpPr>
      <xdr:spPr>
        <a:xfrm flipV="1">
          <a:off x="433832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126365</xdr:rowOff>
    </xdr:from>
    <xdr:ext cx="762000" cy="259080"/>
    <xdr:sp macro="" textlink="">
      <xdr:nvSpPr>
        <xdr:cNvPr id="188" name="扶助費最小値テキスト"/>
        <xdr:cNvSpPr txBox="1"/>
      </xdr:nvSpPr>
      <xdr:spPr>
        <a:xfrm>
          <a:off x="442722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154940</xdr:rowOff>
    </xdr:from>
    <xdr:to>
      <xdr:col>24</xdr:col>
      <xdr:colOff>114300</xdr:colOff>
      <xdr:row>60</xdr:row>
      <xdr:rowOff>154940</xdr:rowOff>
    </xdr:to>
    <xdr:cxnSp macro="">
      <xdr:nvCxnSpPr>
        <xdr:cNvPr id="189" name="直線コネクタ 188"/>
        <xdr:cNvCxnSpPr/>
      </xdr:nvCxnSpPr>
      <xdr:spPr>
        <a:xfrm>
          <a:off x="4269740" y="104419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0" name="扶助費最大値テキスト"/>
        <xdr:cNvSpPr txBox="1"/>
      </xdr:nvSpPr>
      <xdr:spPr>
        <a:xfrm>
          <a:off x="442722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xdr:cNvCxnSpPr/>
      </xdr:nvCxnSpPr>
      <xdr:spPr>
        <a:xfrm>
          <a:off x="4269740" y="9058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54</xdr:row>
      <xdr:rowOff>6985</xdr:rowOff>
    </xdr:from>
    <xdr:to>
      <xdr:col>24</xdr:col>
      <xdr:colOff>25400</xdr:colOff>
      <xdr:row>54</xdr:row>
      <xdr:rowOff>94615</xdr:rowOff>
    </xdr:to>
    <xdr:cxnSp macro="">
      <xdr:nvCxnSpPr>
        <xdr:cNvPr id="192" name="直線コネクタ 191"/>
        <xdr:cNvCxnSpPr/>
      </xdr:nvCxnSpPr>
      <xdr:spPr>
        <a:xfrm flipV="1">
          <a:off x="3594100" y="9265285"/>
          <a:ext cx="7442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1460"/>
    <xdr:sp macro="" textlink="">
      <xdr:nvSpPr>
        <xdr:cNvPr id="193" name="扶助費平均値テキスト"/>
        <xdr:cNvSpPr txBox="1"/>
      </xdr:nvSpPr>
      <xdr:spPr>
        <a:xfrm>
          <a:off x="4427220" y="94589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307840" y="948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156845</xdr:rowOff>
    </xdr:from>
    <xdr:to>
      <xdr:col>19</xdr:col>
      <xdr:colOff>179705</xdr:colOff>
      <xdr:row>54</xdr:row>
      <xdr:rowOff>94615</xdr:rowOff>
    </xdr:to>
    <xdr:cxnSp macro="">
      <xdr:nvCxnSpPr>
        <xdr:cNvPr id="195" name="直線コネクタ 194"/>
        <xdr:cNvCxnSpPr/>
      </xdr:nvCxnSpPr>
      <xdr:spPr>
        <a:xfrm>
          <a:off x="2794000" y="9243695"/>
          <a:ext cx="8001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144145</xdr:rowOff>
    </xdr:from>
    <xdr:to>
      <xdr:col>20</xdr:col>
      <xdr:colOff>38100</xdr:colOff>
      <xdr:row>56</xdr:row>
      <xdr:rowOff>74930</xdr:rowOff>
    </xdr:to>
    <xdr:sp macro="" textlink="">
      <xdr:nvSpPr>
        <xdr:cNvPr id="196" name="フローチャート: 判断 195"/>
        <xdr:cNvSpPr/>
      </xdr:nvSpPr>
      <xdr:spPr>
        <a:xfrm>
          <a:off x="3550920" y="957389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59055</xdr:rowOff>
    </xdr:from>
    <xdr:ext cx="715010" cy="259080"/>
    <xdr:sp macro="" textlink="">
      <xdr:nvSpPr>
        <xdr:cNvPr id="197" name="テキスト ボックス 196"/>
        <xdr:cNvSpPr txBox="1"/>
      </xdr:nvSpPr>
      <xdr:spPr>
        <a:xfrm>
          <a:off x="3241040" y="9660255"/>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113665</xdr:rowOff>
    </xdr:from>
    <xdr:to>
      <xdr:col>15</xdr:col>
      <xdr:colOff>98425</xdr:colOff>
      <xdr:row>53</xdr:row>
      <xdr:rowOff>156845</xdr:rowOff>
    </xdr:to>
    <xdr:cxnSp macro="">
      <xdr:nvCxnSpPr>
        <xdr:cNvPr id="198" name="直線コネクタ 197"/>
        <xdr:cNvCxnSpPr/>
      </xdr:nvCxnSpPr>
      <xdr:spPr>
        <a:xfrm>
          <a:off x="1986280" y="9200515"/>
          <a:ext cx="8077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9" name="フローチャート: 判断 198"/>
        <xdr:cNvSpPr/>
      </xdr:nvSpPr>
      <xdr:spPr>
        <a:xfrm>
          <a:off x="2743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4445</xdr:rowOff>
    </xdr:from>
    <xdr:ext cx="762000" cy="259080"/>
    <xdr:sp macro="" textlink="">
      <xdr:nvSpPr>
        <xdr:cNvPr id="200" name="テキスト ボックス 199"/>
        <xdr:cNvSpPr txBox="1"/>
      </xdr:nvSpPr>
      <xdr:spPr>
        <a:xfrm>
          <a:off x="245364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113665</xdr:rowOff>
    </xdr:from>
    <xdr:to>
      <xdr:col>11</xdr:col>
      <xdr:colOff>9525</xdr:colOff>
      <xdr:row>53</xdr:row>
      <xdr:rowOff>124460</xdr:rowOff>
    </xdr:to>
    <xdr:cxnSp macro="">
      <xdr:nvCxnSpPr>
        <xdr:cNvPr id="201" name="直線コネクタ 200"/>
        <xdr:cNvCxnSpPr/>
      </xdr:nvCxnSpPr>
      <xdr:spPr>
        <a:xfrm flipV="1">
          <a:off x="1198880" y="9200515"/>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xdr:cNvSpPr/>
      </xdr:nvSpPr>
      <xdr:spPr>
        <a:xfrm>
          <a:off x="1955800" y="9497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154940</xdr:rowOff>
    </xdr:from>
    <xdr:ext cx="741680" cy="251460"/>
    <xdr:sp macro="" textlink="">
      <xdr:nvSpPr>
        <xdr:cNvPr id="203" name="テキスト ボックス 202"/>
        <xdr:cNvSpPr txBox="1"/>
      </xdr:nvSpPr>
      <xdr:spPr>
        <a:xfrm>
          <a:off x="1645920" y="9584690"/>
          <a:ext cx="74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xdr:rowOff>
    </xdr:from>
    <xdr:to>
      <xdr:col>6</xdr:col>
      <xdr:colOff>171450</xdr:colOff>
      <xdr:row>55</xdr:row>
      <xdr:rowOff>114935</xdr:rowOff>
    </xdr:to>
    <xdr:sp macro="" textlink="">
      <xdr:nvSpPr>
        <xdr:cNvPr id="204" name="フローチャート: 判断 203"/>
        <xdr:cNvSpPr/>
      </xdr:nvSpPr>
      <xdr:spPr>
        <a:xfrm>
          <a:off x="114808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99695</xdr:rowOff>
    </xdr:from>
    <xdr:ext cx="740410" cy="249555"/>
    <xdr:sp macro="" textlink="">
      <xdr:nvSpPr>
        <xdr:cNvPr id="205" name="テキスト ボックス 204"/>
        <xdr:cNvSpPr txBox="1"/>
      </xdr:nvSpPr>
      <xdr:spPr>
        <a:xfrm>
          <a:off x="858520" y="9529445"/>
          <a:ext cx="7404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6" name="テキスト ボックス 205"/>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7" name="テキスト ボックス 206"/>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1680" cy="259080"/>
    <xdr:sp macro="" textlink="">
      <xdr:nvSpPr>
        <xdr:cNvPr id="208" name="テキスト ボックス 207"/>
        <xdr:cNvSpPr txBox="1"/>
      </xdr:nvSpPr>
      <xdr:spPr>
        <a:xfrm>
          <a:off x="2598420" y="10982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9" name="テキスト ボックス 208"/>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10" name="テキスト ボックス 209"/>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127635</xdr:rowOff>
    </xdr:from>
    <xdr:to>
      <xdr:col>24</xdr:col>
      <xdr:colOff>76200</xdr:colOff>
      <xdr:row>54</xdr:row>
      <xdr:rowOff>57785</xdr:rowOff>
    </xdr:to>
    <xdr:sp macro="" textlink="">
      <xdr:nvSpPr>
        <xdr:cNvPr id="211" name="楕円 210"/>
        <xdr:cNvSpPr/>
      </xdr:nvSpPr>
      <xdr:spPr>
        <a:xfrm>
          <a:off x="4307840" y="92144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144145</xdr:rowOff>
    </xdr:from>
    <xdr:ext cx="762000" cy="250825"/>
    <xdr:sp macro="" textlink="">
      <xdr:nvSpPr>
        <xdr:cNvPr id="212" name="扶助費該当値テキスト"/>
        <xdr:cNvSpPr txBox="1"/>
      </xdr:nvSpPr>
      <xdr:spPr>
        <a:xfrm>
          <a:off x="4427220" y="90595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43815</xdr:rowOff>
    </xdr:from>
    <xdr:to>
      <xdr:col>20</xdr:col>
      <xdr:colOff>38100</xdr:colOff>
      <xdr:row>54</xdr:row>
      <xdr:rowOff>145415</xdr:rowOff>
    </xdr:to>
    <xdr:sp macro="" textlink="">
      <xdr:nvSpPr>
        <xdr:cNvPr id="213" name="楕円 212"/>
        <xdr:cNvSpPr/>
      </xdr:nvSpPr>
      <xdr:spPr>
        <a:xfrm>
          <a:off x="3550920" y="93021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155575</xdr:rowOff>
    </xdr:from>
    <xdr:ext cx="715010" cy="250825"/>
    <xdr:sp macro="" textlink="">
      <xdr:nvSpPr>
        <xdr:cNvPr id="214" name="テキスト ボックス 213"/>
        <xdr:cNvSpPr txBox="1"/>
      </xdr:nvSpPr>
      <xdr:spPr>
        <a:xfrm>
          <a:off x="3241040" y="9070975"/>
          <a:ext cx="7150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106045</xdr:rowOff>
    </xdr:from>
    <xdr:to>
      <xdr:col>15</xdr:col>
      <xdr:colOff>149225</xdr:colOff>
      <xdr:row>54</xdr:row>
      <xdr:rowOff>36195</xdr:rowOff>
    </xdr:to>
    <xdr:sp macro="" textlink="">
      <xdr:nvSpPr>
        <xdr:cNvPr id="215" name="楕円 214"/>
        <xdr:cNvSpPr/>
      </xdr:nvSpPr>
      <xdr:spPr>
        <a:xfrm>
          <a:off x="2743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46355</xdr:rowOff>
    </xdr:from>
    <xdr:ext cx="762000" cy="259080"/>
    <xdr:sp macro="" textlink="">
      <xdr:nvSpPr>
        <xdr:cNvPr id="216" name="テキスト ボックス 215"/>
        <xdr:cNvSpPr txBox="1"/>
      </xdr:nvSpPr>
      <xdr:spPr>
        <a:xfrm>
          <a:off x="2453640" y="896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63500</xdr:rowOff>
    </xdr:from>
    <xdr:to>
      <xdr:col>11</xdr:col>
      <xdr:colOff>60325</xdr:colOff>
      <xdr:row>53</xdr:row>
      <xdr:rowOff>164465</xdr:rowOff>
    </xdr:to>
    <xdr:sp macro="" textlink="">
      <xdr:nvSpPr>
        <xdr:cNvPr id="217" name="楕円 216"/>
        <xdr:cNvSpPr/>
      </xdr:nvSpPr>
      <xdr:spPr>
        <a:xfrm>
          <a:off x="1955800" y="91503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3175</xdr:rowOff>
    </xdr:from>
    <xdr:ext cx="741680" cy="259080"/>
    <xdr:sp macro="" textlink="">
      <xdr:nvSpPr>
        <xdr:cNvPr id="218" name="テキスト ボックス 217"/>
        <xdr:cNvSpPr txBox="1"/>
      </xdr:nvSpPr>
      <xdr:spPr>
        <a:xfrm>
          <a:off x="1645920" y="8918575"/>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73660</xdr:rowOff>
    </xdr:from>
    <xdr:to>
      <xdr:col>6</xdr:col>
      <xdr:colOff>171450</xdr:colOff>
      <xdr:row>54</xdr:row>
      <xdr:rowOff>3810</xdr:rowOff>
    </xdr:to>
    <xdr:sp macro="" textlink="">
      <xdr:nvSpPr>
        <xdr:cNvPr id="219" name="楕円 218"/>
        <xdr:cNvSpPr/>
      </xdr:nvSpPr>
      <xdr:spPr>
        <a:xfrm>
          <a:off x="114808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13970</xdr:rowOff>
    </xdr:from>
    <xdr:ext cx="740410" cy="259080"/>
    <xdr:sp macro="" textlink="">
      <xdr:nvSpPr>
        <xdr:cNvPr id="220" name="テキスト ボックス 219"/>
        <xdr:cNvSpPr txBox="1"/>
      </xdr:nvSpPr>
      <xdr:spPr>
        <a:xfrm>
          <a:off x="858520" y="892937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令和2年度決算は、前年度と比較すると0.1ポイントの減となり、全国平均や類似団体平均よりは低い水準となっている。主な要因としては、繰出金の増などにより分子である経常充当一般財源が増となった一方で、普通交付税の増等により、分母である経常一般財源総額の増加率がそれ以上に増となったことによる。</a:t>
          </a:r>
        </a:p>
        <a:p>
          <a:r>
            <a:rPr kumimoji="1" lang="ja-JP" altLang="en-US" sz="1000">
              <a:solidFill>
                <a:sysClr val="windowText" lastClr="000000"/>
              </a:solidFill>
              <a:latin typeface="ＭＳ Ｐゴシック"/>
              <a:ea typeface="ＭＳ Ｐゴシック"/>
            </a:rPr>
            <a:t>　後期高齢者医療、介護保険事業の特別会計に対する繰出金については、高齢化率の割合が高いことなどから年々増加傾向となっている。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76860" cy="225425"/>
    <xdr:sp macro="" textlink="">
      <xdr:nvSpPr>
        <xdr:cNvPr id="232" name="テキスト ボックス 231"/>
        <xdr:cNvSpPr txBox="1"/>
      </xdr:nvSpPr>
      <xdr:spPr>
        <a:xfrm>
          <a:off x="1114806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6410" cy="250190"/>
    <xdr:sp macro="" textlink="">
      <xdr:nvSpPr>
        <xdr:cNvPr id="234" name="テキスト ボックス 233"/>
        <xdr:cNvSpPr txBox="1"/>
      </xdr:nvSpPr>
      <xdr:spPr>
        <a:xfrm>
          <a:off x="1073912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86410" cy="259080"/>
    <xdr:sp macro="" textlink="">
      <xdr:nvSpPr>
        <xdr:cNvPr id="236" name="テキスト ボックス 235"/>
        <xdr:cNvSpPr txBox="1"/>
      </xdr:nvSpPr>
      <xdr:spPr>
        <a:xfrm>
          <a:off x="10739120" y="10516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86410" cy="251460"/>
    <xdr:sp macro="" textlink="">
      <xdr:nvSpPr>
        <xdr:cNvPr id="238" name="テキスト ボックス 237"/>
        <xdr:cNvSpPr txBox="1"/>
      </xdr:nvSpPr>
      <xdr:spPr>
        <a:xfrm>
          <a:off x="10739120" y="10190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86410" cy="258445"/>
    <xdr:sp macro="" textlink="">
      <xdr:nvSpPr>
        <xdr:cNvPr id="240" name="テキスト ボックス 239"/>
        <xdr:cNvSpPr txBox="1"/>
      </xdr:nvSpPr>
      <xdr:spPr>
        <a:xfrm>
          <a:off x="10739120" y="9863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86410" cy="259080"/>
    <xdr:sp macro="" textlink="">
      <xdr:nvSpPr>
        <xdr:cNvPr id="242" name="テキスト ボックス 241"/>
        <xdr:cNvSpPr txBox="1"/>
      </xdr:nvSpPr>
      <xdr:spPr>
        <a:xfrm>
          <a:off x="10739120" y="9537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86410" cy="248285"/>
    <xdr:sp macro="" textlink="">
      <xdr:nvSpPr>
        <xdr:cNvPr id="244" name="テキスト ボックス 243"/>
        <xdr:cNvSpPr txBox="1"/>
      </xdr:nvSpPr>
      <xdr:spPr>
        <a:xfrm>
          <a:off x="10739120" y="9210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86410" cy="259080"/>
    <xdr:sp macro="" textlink="">
      <xdr:nvSpPr>
        <xdr:cNvPr id="246" name="テキスト ボックス 245"/>
        <xdr:cNvSpPr txBox="1"/>
      </xdr:nvSpPr>
      <xdr:spPr>
        <a:xfrm>
          <a:off x="10739120" y="8883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6410" cy="250190"/>
    <xdr:sp macro="" textlink="">
      <xdr:nvSpPr>
        <xdr:cNvPr id="248" name="テキスト ボックス 247"/>
        <xdr:cNvSpPr txBox="1"/>
      </xdr:nvSpPr>
      <xdr:spPr>
        <a:xfrm>
          <a:off x="1073912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80645</xdr:rowOff>
    </xdr:from>
    <xdr:to>
      <xdr:col>82</xdr:col>
      <xdr:colOff>107950</xdr:colOff>
      <xdr:row>61</xdr:row>
      <xdr:rowOff>80645</xdr:rowOff>
    </xdr:to>
    <xdr:cxnSp macro="">
      <xdr:nvCxnSpPr>
        <xdr:cNvPr id="250" name="直線コネクタ 249"/>
        <xdr:cNvCxnSpPr/>
      </xdr:nvCxnSpPr>
      <xdr:spPr>
        <a:xfrm flipV="1">
          <a:off x="1484376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52705</xdr:rowOff>
    </xdr:from>
    <xdr:ext cx="762000" cy="250825"/>
    <xdr:sp macro="" textlink="">
      <xdr:nvSpPr>
        <xdr:cNvPr id="251" name="その他最小値テキスト"/>
        <xdr:cNvSpPr txBox="1"/>
      </xdr:nvSpPr>
      <xdr:spPr>
        <a:xfrm>
          <a:off x="14915515" y="10511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80645</xdr:rowOff>
    </xdr:from>
    <xdr:to>
      <xdr:col>82</xdr:col>
      <xdr:colOff>179705</xdr:colOff>
      <xdr:row>61</xdr:row>
      <xdr:rowOff>80645</xdr:rowOff>
    </xdr:to>
    <xdr:cxnSp macro="">
      <xdr:nvCxnSpPr>
        <xdr:cNvPr id="252" name="直線コネクタ 251"/>
        <xdr:cNvCxnSpPr/>
      </xdr:nvCxnSpPr>
      <xdr:spPr>
        <a:xfrm>
          <a:off x="14754860" y="105390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167005</xdr:rowOff>
    </xdr:from>
    <xdr:ext cx="762000" cy="250825"/>
    <xdr:sp macro="" textlink="">
      <xdr:nvSpPr>
        <xdr:cNvPr id="253" name="その他最大値テキスト"/>
        <xdr:cNvSpPr txBox="1"/>
      </xdr:nvSpPr>
      <xdr:spPr>
        <a:xfrm>
          <a:off x="14915515" y="89109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80645</xdr:rowOff>
    </xdr:from>
    <xdr:to>
      <xdr:col>82</xdr:col>
      <xdr:colOff>179705</xdr:colOff>
      <xdr:row>53</xdr:row>
      <xdr:rowOff>80645</xdr:rowOff>
    </xdr:to>
    <xdr:cxnSp macro="">
      <xdr:nvCxnSpPr>
        <xdr:cNvPr id="254" name="直線コネクタ 253"/>
        <xdr:cNvCxnSpPr/>
      </xdr:nvCxnSpPr>
      <xdr:spPr>
        <a:xfrm>
          <a:off x="14754860" y="91674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56</xdr:row>
      <xdr:rowOff>143510</xdr:rowOff>
    </xdr:to>
    <xdr:cxnSp macro="">
      <xdr:nvCxnSpPr>
        <xdr:cNvPr id="255" name="直線コネクタ 254"/>
        <xdr:cNvCxnSpPr/>
      </xdr:nvCxnSpPr>
      <xdr:spPr>
        <a:xfrm flipV="1">
          <a:off x="14086840" y="9733915"/>
          <a:ext cx="7569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162560</xdr:rowOff>
    </xdr:from>
    <xdr:ext cx="762000" cy="259080"/>
    <xdr:sp macro="" textlink="">
      <xdr:nvSpPr>
        <xdr:cNvPr id="256" name="その他平均値テキスト"/>
        <xdr:cNvSpPr txBox="1"/>
      </xdr:nvSpPr>
      <xdr:spPr>
        <a:xfrm>
          <a:off x="14915515"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479296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99695</xdr:rowOff>
    </xdr:from>
    <xdr:to>
      <xdr:col>78</xdr:col>
      <xdr:colOff>69850</xdr:colOff>
      <xdr:row>56</xdr:row>
      <xdr:rowOff>143510</xdr:rowOff>
    </xdr:to>
    <xdr:cxnSp macro="">
      <xdr:nvCxnSpPr>
        <xdr:cNvPr id="258" name="直線コネクタ 257"/>
        <xdr:cNvCxnSpPr/>
      </xdr:nvCxnSpPr>
      <xdr:spPr>
        <a:xfrm>
          <a:off x="13298170" y="9700895"/>
          <a:ext cx="78867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9" name="フローチャート: 判断 258"/>
        <xdr:cNvSpPr/>
      </xdr:nvSpPr>
      <xdr:spPr>
        <a:xfrm>
          <a:off x="1403604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5330" cy="248285"/>
    <xdr:sp macro="" textlink="">
      <xdr:nvSpPr>
        <xdr:cNvPr id="260" name="テキスト ボックス 259"/>
        <xdr:cNvSpPr txBox="1"/>
      </xdr:nvSpPr>
      <xdr:spPr>
        <a:xfrm>
          <a:off x="13746480" y="9965055"/>
          <a:ext cx="7353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162560</xdr:rowOff>
    </xdr:from>
    <xdr:to>
      <xdr:col>73</xdr:col>
      <xdr:colOff>179705</xdr:colOff>
      <xdr:row>56</xdr:row>
      <xdr:rowOff>99695</xdr:rowOff>
    </xdr:to>
    <xdr:cxnSp macro="">
      <xdr:nvCxnSpPr>
        <xdr:cNvPr id="261" name="直線コネクタ 260"/>
        <xdr:cNvCxnSpPr/>
      </xdr:nvCxnSpPr>
      <xdr:spPr>
        <a:xfrm>
          <a:off x="12491720" y="9592310"/>
          <a:ext cx="8064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2" name="フローチャート: 判断 261"/>
        <xdr:cNvSpPr/>
      </xdr:nvSpPr>
      <xdr:spPr>
        <a:xfrm>
          <a:off x="1324864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20955</xdr:rowOff>
    </xdr:from>
    <xdr:ext cx="762000" cy="248285"/>
    <xdr:sp macro="" textlink="">
      <xdr:nvSpPr>
        <xdr:cNvPr id="263" name="テキスト ボックス 262"/>
        <xdr:cNvSpPr txBox="1"/>
      </xdr:nvSpPr>
      <xdr:spPr>
        <a:xfrm>
          <a:off x="12938760" y="9965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162560</xdr:rowOff>
    </xdr:from>
    <xdr:to>
      <xdr:col>69</xdr:col>
      <xdr:colOff>92075</xdr:colOff>
      <xdr:row>59</xdr:row>
      <xdr:rowOff>118745</xdr:rowOff>
    </xdr:to>
    <xdr:cxnSp macro="">
      <xdr:nvCxnSpPr>
        <xdr:cNvPr id="264" name="直線コネクタ 263"/>
        <xdr:cNvCxnSpPr/>
      </xdr:nvCxnSpPr>
      <xdr:spPr>
        <a:xfrm flipV="1">
          <a:off x="11684000" y="9592310"/>
          <a:ext cx="80772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5" name="フローチャート: 判断 264"/>
        <xdr:cNvSpPr/>
      </xdr:nvSpPr>
      <xdr:spPr>
        <a:xfrm>
          <a:off x="1244092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41680" cy="248285"/>
    <xdr:sp macro="" textlink="">
      <xdr:nvSpPr>
        <xdr:cNvPr id="266" name="テキスト ボックス 265"/>
        <xdr:cNvSpPr txBox="1"/>
      </xdr:nvSpPr>
      <xdr:spPr>
        <a:xfrm>
          <a:off x="12151360" y="9965055"/>
          <a:ext cx="7416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フローチャート: 判断 266"/>
        <xdr:cNvSpPr/>
      </xdr:nvSpPr>
      <xdr:spPr>
        <a:xfrm>
          <a:off x="11653520" y="9900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68" name="テキスト ボックス 267"/>
        <xdr:cNvSpPr txBox="1"/>
      </xdr:nvSpPr>
      <xdr:spPr>
        <a:xfrm>
          <a:off x="1134364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9" name="テキスト ボックス 268"/>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0410" cy="259080"/>
    <xdr:sp macro="" textlink="">
      <xdr:nvSpPr>
        <xdr:cNvPr id="270" name="テキスト ボックス 269"/>
        <xdr:cNvSpPr txBox="1"/>
      </xdr:nvSpPr>
      <xdr:spPr>
        <a:xfrm>
          <a:off x="1389126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1680" cy="259080"/>
    <xdr:sp macro="" textlink="">
      <xdr:nvSpPr>
        <xdr:cNvPr id="271" name="テキスト ボックス 270"/>
        <xdr:cNvSpPr txBox="1"/>
      </xdr:nvSpPr>
      <xdr:spPr>
        <a:xfrm>
          <a:off x="13103860" y="10982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41680" cy="259080"/>
    <xdr:sp macro="" textlink="">
      <xdr:nvSpPr>
        <xdr:cNvPr id="273" name="テキスト ボックス 272"/>
        <xdr:cNvSpPr txBox="1"/>
      </xdr:nvSpPr>
      <xdr:spPr>
        <a:xfrm>
          <a:off x="11501120" y="10982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74" name="楕円 273"/>
        <xdr:cNvSpPr/>
      </xdr:nvSpPr>
      <xdr:spPr>
        <a:xfrm>
          <a:off x="1479296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98425</xdr:rowOff>
    </xdr:from>
    <xdr:ext cx="762000" cy="250825"/>
    <xdr:sp macro="" textlink="">
      <xdr:nvSpPr>
        <xdr:cNvPr id="275" name="その他該当値テキスト"/>
        <xdr:cNvSpPr txBox="1"/>
      </xdr:nvSpPr>
      <xdr:spPr>
        <a:xfrm>
          <a:off x="14915515"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92710</xdr:rowOff>
    </xdr:from>
    <xdr:to>
      <xdr:col>78</xdr:col>
      <xdr:colOff>120650</xdr:colOff>
      <xdr:row>57</xdr:row>
      <xdr:rowOff>22860</xdr:rowOff>
    </xdr:to>
    <xdr:sp macro="" textlink="">
      <xdr:nvSpPr>
        <xdr:cNvPr id="276" name="楕円 275"/>
        <xdr:cNvSpPr/>
      </xdr:nvSpPr>
      <xdr:spPr>
        <a:xfrm>
          <a:off x="1403604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33020</xdr:rowOff>
    </xdr:from>
    <xdr:ext cx="735330" cy="259080"/>
    <xdr:sp macro="" textlink="">
      <xdr:nvSpPr>
        <xdr:cNvPr id="277" name="テキスト ボックス 276"/>
        <xdr:cNvSpPr txBox="1"/>
      </xdr:nvSpPr>
      <xdr:spPr>
        <a:xfrm>
          <a:off x="13746480" y="94627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48895</xdr:rowOff>
    </xdr:from>
    <xdr:to>
      <xdr:col>74</xdr:col>
      <xdr:colOff>31750</xdr:colOff>
      <xdr:row>56</xdr:row>
      <xdr:rowOff>150495</xdr:rowOff>
    </xdr:to>
    <xdr:sp macro="" textlink="">
      <xdr:nvSpPr>
        <xdr:cNvPr id="278" name="楕円 277"/>
        <xdr:cNvSpPr/>
      </xdr:nvSpPr>
      <xdr:spPr>
        <a:xfrm>
          <a:off x="13248640" y="96500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160655</xdr:rowOff>
    </xdr:from>
    <xdr:ext cx="762000" cy="259080"/>
    <xdr:sp macro="" textlink="">
      <xdr:nvSpPr>
        <xdr:cNvPr id="279" name="テキスト ボックス 278"/>
        <xdr:cNvSpPr txBox="1"/>
      </xdr:nvSpPr>
      <xdr:spPr>
        <a:xfrm>
          <a:off x="12938760"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111760</xdr:rowOff>
    </xdr:from>
    <xdr:to>
      <xdr:col>69</xdr:col>
      <xdr:colOff>142875</xdr:colOff>
      <xdr:row>56</xdr:row>
      <xdr:rowOff>41910</xdr:rowOff>
    </xdr:to>
    <xdr:sp macro="" textlink="">
      <xdr:nvSpPr>
        <xdr:cNvPr id="280" name="楕円 279"/>
        <xdr:cNvSpPr/>
      </xdr:nvSpPr>
      <xdr:spPr>
        <a:xfrm>
          <a:off x="1244092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52070</xdr:rowOff>
    </xdr:from>
    <xdr:ext cx="741680" cy="251460"/>
    <xdr:sp macro="" textlink="">
      <xdr:nvSpPr>
        <xdr:cNvPr id="281" name="テキスト ボックス 280"/>
        <xdr:cNvSpPr txBox="1"/>
      </xdr:nvSpPr>
      <xdr:spPr>
        <a:xfrm>
          <a:off x="12151360" y="9310370"/>
          <a:ext cx="74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67945</xdr:rowOff>
    </xdr:from>
    <xdr:to>
      <xdr:col>65</xdr:col>
      <xdr:colOff>53975</xdr:colOff>
      <xdr:row>59</xdr:row>
      <xdr:rowOff>169545</xdr:rowOff>
    </xdr:to>
    <xdr:sp macro="" textlink="">
      <xdr:nvSpPr>
        <xdr:cNvPr id="282" name="楕円 281"/>
        <xdr:cNvSpPr/>
      </xdr:nvSpPr>
      <xdr:spPr>
        <a:xfrm>
          <a:off x="11653520" y="101834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154940</xdr:rowOff>
    </xdr:from>
    <xdr:ext cx="762000" cy="251460"/>
    <xdr:sp macro="" textlink="">
      <xdr:nvSpPr>
        <xdr:cNvPr id="283" name="テキスト ボックス 282"/>
        <xdr:cNvSpPr txBox="1"/>
      </xdr:nvSpPr>
      <xdr:spPr>
        <a:xfrm>
          <a:off x="11343640" y="10270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9" name="正方形/長方形 288"/>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90" name="正方形/長方形 289"/>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2" name="正方形/長方形 291"/>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900">
              <a:solidFill>
                <a:sysClr val="windowText" lastClr="000000"/>
              </a:solidFill>
              <a:latin typeface="ＭＳ Ｐゴシック"/>
              <a:ea typeface="ＭＳ Ｐゴシック"/>
            </a:rPr>
            <a:t>全国平均及び類似団体平均と比較すると高い割合になっている。</a:t>
          </a:r>
        </a:p>
        <a:p>
          <a:r>
            <a:rPr kumimoji="1" lang="ja-JP" altLang="en-US" sz="900">
              <a:solidFill>
                <a:sysClr val="windowText" lastClr="000000"/>
              </a:solidFill>
              <a:latin typeface="ＭＳ Ｐゴシック"/>
              <a:ea typeface="ＭＳ Ｐゴシック"/>
            </a:rPr>
            <a:t>　令和2年度決算は、コミュニティバス運行経費補償金の増により分子である経常充当一般財源が増となり、普通交付税の増などにより分母となる経常一般財源総額も増となった。分母の増加率が分子の増加率を上回ったため、結果的に前年度と比較すると0.2ポイント減となった。</a:t>
          </a:r>
        </a:p>
        <a:p>
          <a:r>
            <a:rPr kumimoji="1" lang="ja-JP" altLang="en-US" sz="900">
              <a:solidFill>
                <a:sysClr val="windowText" lastClr="000000"/>
              </a:solidFill>
              <a:latin typeface="ＭＳ Ｐゴシック"/>
              <a:ea typeface="ＭＳ Ｐゴシック"/>
            </a:rPr>
            <a:t>　類似団体との比較においては、依然として比率が高い状態が続いている。補助金については、平成21年度に10%のマイナスシーリングを実施したほか、平成22年度には公募制補助金を導入し、削減に努めている。今後も引き続き適正な補助金の交付を行い、公平性・公益性の確保に努めていく。一部事務組合についても、維持管理経費の削減などの働きかけによる負担金の抑制や、組織の見直しの検討により効率的な行政運営を図っていく。</a:t>
          </a:r>
        </a:p>
      </xdr:txBody>
    </xdr:sp>
    <xdr:clientData/>
  </xdr:twoCellAnchor>
  <xdr:oneCellAnchor>
    <xdr:from>
      <xdr:col>62</xdr:col>
      <xdr:colOff>6350</xdr:colOff>
      <xdr:row>29</xdr:row>
      <xdr:rowOff>107950</xdr:rowOff>
    </xdr:from>
    <xdr:ext cx="276860" cy="225425"/>
    <xdr:sp macro="" textlink="">
      <xdr:nvSpPr>
        <xdr:cNvPr id="295" name="テキスト ボックス 294"/>
        <xdr:cNvSpPr txBox="1"/>
      </xdr:nvSpPr>
      <xdr:spPr>
        <a:xfrm>
          <a:off x="1114806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6410" cy="250190"/>
    <xdr:sp macro="" textlink="">
      <xdr:nvSpPr>
        <xdr:cNvPr id="297" name="テキスト ボックス 296"/>
        <xdr:cNvSpPr txBox="1"/>
      </xdr:nvSpPr>
      <xdr:spPr>
        <a:xfrm>
          <a:off x="1073912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86410" cy="250190"/>
    <xdr:sp macro="" textlink="">
      <xdr:nvSpPr>
        <xdr:cNvPr id="299" name="テキスト ボックス 298"/>
        <xdr:cNvSpPr txBox="1"/>
      </xdr:nvSpPr>
      <xdr:spPr>
        <a:xfrm>
          <a:off x="10739120" y="6957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86410" cy="250190"/>
    <xdr:sp macro="" textlink="">
      <xdr:nvSpPr>
        <xdr:cNvPr id="301" name="テキスト ボックス 300"/>
        <xdr:cNvSpPr txBox="1"/>
      </xdr:nvSpPr>
      <xdr:spPr>
        <a:xfrm>
          <a:off x="10739120" y="6499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86410" cy="250190"/>
    <xdr:sp macro="" textlink="">
      <xdr:nvSpPr>
        <xdr:cNvPr id="303" name="テキスト ボックス 302"/>
        <xdr:cNvSpPr txBox="1"/>
      </xdr:nvSpPr>
      <xdr:spPr>
        <a:xfrm>
          <a:off x="10739120" y="6042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86410" cy="250190"/>
    <xdr:sp macro="" textlink="">
      <xdr:nvSpPr>
        <xdr:cNvPr id="305" name="テキスト ボックス 304"/>
        <xdr:cNvSpPr txBox="1"/>
      </xdr:nvSpPr>
      <xdr:spPr>
        <a:xfrm>
          <a:off x="10739120" y="5585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86410" cy="250190"/>
    <xdr:sp macro="" textlink="">
      <xdr:nvSpPr>
        <xdr:cNvPr id="307" name="テキスト ボックス 306"/>
        <xdr:cNvSpPr txBox="1"/>
      </xdr:nvSpPr>
      <xdr:spPr>
        <a:xfrm>
          <a:off x="1073912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133985</xdr:rowOff>
    </xdr:to>
    <xdr:cxnSp macro="">
      <xdr:nvCxnSpPr>
        <xdr:cNvPr id="309" name="直線コネクタ 308"/>
        <xdr:cNvCxnSpPr/>
      </xdr:nvCxnSpPr>
      <xdr:spPr>
        <a:xfrm flipV="1">
          <a:off x="14843760" y="55905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106045</xdr:rowOff>
    </xdr:from>
    <xdr:ext cx="762000" cy="259080"/>
    <xdr:sp macro="" textlink="">
      <xdr:nvSpPr>
        <xdr:cNvPr id="310" name="補助費等最小値テキスト"/>
        <xdr:cNvSpPr txBox="1"/>
      </xdr:nvSpPr>
      <xdr:spPr>
        <a:xfrm>
          <a:off x="14915515"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133985</xdr:rowOff>
    </xdr:from>
    <xdr:to>
      <xdr:col>82</xdr:col>
      <xdr:colOff>179705</xdr:colOff>
      <xdr:row>41</xdr:row>
      <xdr:rowOff>133985</xdr:rowOff>
    </xdr:to>
    <xdr:cxnSp macro="">
      <xdr:nvCxnSpPr>
        <xdr:cNvPr id="311" name="直線コネクタ 310"/>
        <xdr:cNvCxnSpPr/>
      </xdr:nvCxnSpPr>
      <xdr:spPr>
        <a:xfrm>
          <a:off x="14754860" y="71634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19050</xdr:rowOff>
    </xdr:from>
    <xdr:ext cx="762000" cy="250190"/>
    <xdr:sp macro="" textlink="">
      <xdr:nvSpPr>
        <xdr:cNvPr id="312" name="補助費等最大値テキスト"/>
        <xdr:cNvSpPr txBox="1"/>
      </xdr:nvSpPr>
      <xdr:spPr>
        <a:xfrm>
          <a:off x="14915515" y="5334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179705</xdr:colOff>
      <xdr:row>32</xdr:row>
      <xdr:rowOff>104140</xdr:rowOff>
    </xdr:to>
    <xdr:cxnSp macro="">
      <xdr:nvCxnSpPr>
        <xdr:cNvPr id="313" name="直線コネクタ 312"/>
        <xdr:cNvCxnSpPr/>
      </xdr:nvCxnSpPr>
      <xdr:spPr>
        <a:xfrm>
          <a:off x="14754860" y="55905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168275</xdr:rowOff>
    </xdr:from>
    <xdr:to>
      <xdr:col>82</xdr:col>
      <xdr:colOff>107950</xdr:colOff>
      <xdr:row>37</xdr:row>
      <xdr:rowOff>15240</xdr:rowOff>
    </xdr:to>
    <xdr:cxnSp macro="">
      <xdr:nvCxnSpPr>
        <xdr:cNvPr id="314" name="直線コネクタ 313"/>
        <xdr:cNvCxnSpPr/>
      </xdr:nvCxnSpPr>
      <xdr:spPr>
        <a:xfrm flipV="1">
          <a:off x="14086840" y="6340475"/>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42545</xdr:rowOff>
    </xdr:from>
    <xdr:ext cx="762000" cy="249555"/>
    <xdr:sp macro="" textlink="">
      <xdr:nvSpPr>
        <xdr:cNvPr id="315" name="補助費等平均値テキスト"/>
        <xdr:cNvSpPr txBox="1"/>
      </xdr:nvSpPr>
      <xdr:spPr>
        <a:xfrm>
          <a:off x="14915515" y="60432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16" name="フローチャート: 判断 315"/>
        <xdr:cNvSpPr/>
      </xdr:nvSpPr>
      <xdr:spPr>
        <a:xfrm>
          <a:off x="1479296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37</xdr:row>
      <xdr:rowOff>15240</xdr:rowOff>
    </xdr:from>
    <xdr:to>
      <xdr:col>78</xdr:col>
      <xdr:colOff>69850</xdr:colOff>
      <xdr:row>37</xdr:row>
      <xdr:rowOff>15240</xdr:rowOff>
    </xdr:to>
    <xdr:cxnSp macro="">
      <xdr:nvCxnSpPr>
        <xdr:cNvPr id="317" name="直線コネクタ 316"/>
        <xdr:cNvCxnSpPr/>
      </xdr:nvCxnSpPr>
      <xdr:spPr>
        <a:xfrm>
          <a:off x="13298170" y="635889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403604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73660</xdr:rowOff>
    </xdr:from>
    <xdr:ext cx="735330" cy="259080"/>
    <xdr:sp macro="" textlink="">
      <xdr:nvSpPr>
        <xdr:cNvPr id="319" name="テキスト ボックス 318"/>
        <xdr:cNvSpPr txBox="1"/>
      </xdr:nvSpPr>
      <xdr:spPr>
        <a:xfrm>
          <a:off x="13746480" y="59029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6350</xdr:rowOff>
    </xdr:from>
    <xdr:to>
      <xdr:col>73</xdr:col>
      <xdr:colOff>179705</xdr:colOff>
      <xdr:row>37</xdr:row>
      <xdr:rowOff>15240</xdr:rowOff>
    </xdr:to>
    <xdr:cxnSp macro="">
      <xdr:nvCxnSpPr>
        <xdr:cNvPr id="320" name="直線コネクタ 319"/>
        <xdr:cNvCxnSpPr/>
      </xdr:nvCxnSpPr>
      <xdr:spPr>
        <a:xfrm>
          <a:off x="12491720" y="635000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114935</xdr:rowOff>
    </xdr:from>
    <xdr:to>
      <xdr:col>74</xdr:col>
      <xdr:colOff>31750</xdr:colOff>
      <xdr:row>36</xdr:row>
      <xdr:rowOff>45085</xdr:rowOff>
    </xdr:to>
    <xdr:sp macro="" textlink="">
      <xdr:nvSpPr>
        <xdr:cNvPr id="321" name="フローチャート: 判断 320"/>
        <xdr:cNvSpPr/>
      </xdr:nvSpPr>
      <xdr:spPr>
        <a:xfrm>
          <a:off x="13248640" y="6115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55245</xdr:rowOff>
    </xdr:from>
    <xdr:ext cx="762000" cy="248285"/>
    <xdr:sp macro="" textlink="">
      <xdr:nvSpPr>
        <xdr:cNvPr id="322" name="テキスト ボックス 321"/>
        <xdr:cNvSpPr txBox="1"/>
      </xdr:nvSpPr>
      <xdr:spPr>
        <a:xfrm>
          <a:off x="12938760" y="5884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109220</xdr:rowOff>
    </xdr:from>
    <xdr:to>
      <xdr:col>69</xdr:col>
      <xdr:colOff>92075</xdr:colOff>
      <xdr:row>37</xdr:row>
      <xdr:rowOff>6350</xdr:rowOff>
    </xdr:to>
    <xdr:cxnSp macro="">
      <xdr:nvCxnSpPr>
        <xdr:cNvPr id="323" name="直線コネクタ 322"/>
        <xdr:cNvCxnSpPr/>
      </xdr:nvCxnSpPr>
      <xdr:spPr>
        <a:xfrm>
          <a:off x="11684000" y="5938520"/>
          <a:ext cx="80772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106045</xdr:rowOff>
    </xdr:from>
    <xdr:to>
      <xdr:col>69</xdr:col>
      <xdr:colOff>142875</xdr:colOff>
      <xdr:row>36</xdr:row>
      <xdr:rowOff>36195</xdr:rowOff>
    </xdr:to>
    <xdr:sp macro="" textlink="">
      <xdr:nvSpPr>
        <xdr:cNvPr id="324" name="フローチャート: 判断 323"/>
        <xdr:cNvSpPr/>
      </xdr:nvSpPr>
      <xdr:spPr>
        <a:xfrm>
          <a:off x="1244092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41680" cy="259080"/>
    <xdr:sp macro="" textlink="">
      <xdr:nvSpPr>
        <xdr:cNvPr id="325" name="テキスト ボックス 324"/>
        <xdr:cNvSpPr txBox="1"/>
      </xdr:nvSpPr>
      <xdr:spPr>
        <a:xfrm>
          <a:off x="12151360" y="5875655"/>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6" name="フローチャート: 判断 325"/>
        <xdr:cNvSpPr/>
      </xdr:nvSpPr>
      <xdr:spPr>
        <a:xfrm>
          <a:off x="11653520" y="61067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20955</xdr:rowOff>
    </xdr:from>
    <xdr:ext cx="762000" cy="248285"/>
    <xdr:sp macro="" textlink="">
      <xdr:nvSpPr>
        <xdr:cNvPr id="327" name="テキスト ボックス 326"/>
        <xdr:cNvSpPr txBox="1"/>
      </xdr:nvSpPr>
      <xdr:spPr>
        <a:xfrm>
          <a:off x="11343640" y="61931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8" name="テキスト ボックス 327"/>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0410" cy="259080"/>
    <xdr:sp macro="" textlink="">
      <xdr:nvSpPr>
        <xdr:cNvPr id="329" name="テキスト ボックス 328"/>
        <xdr:cNvSpPr txBox="1"/>
      </xdr:nvSpPr>
      <xdr:spPr>
        <a:xfrm>
          <a:off x="1389126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1680" cy="259080"/>
    <xdr:sp macro="" textlink="">
      <xdr:nvSpPr>
        <xdr:cNvPr id="330" name="テキスト ボックス 329"/>
        <xdr:cNvSpPr txBox="1"/>
      </xdr:nvSpPr>
      <xdr:spPr>
        <a:xfrm>
          <a:off x="13103860" y="7553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41680" cy="259080"/>
    <xdr:sp macro="" textlink="">
      <xdr:nvSpPr>
        <xdr:cNvPr id="332" name="テキスト ボックス 331"/>
        <xdr:cNvSpPr txBox="1"/>
      </xdr:nvSpPr>
      <xdr:spPr>
        <a:xfrm>
          <a:off x="11501120" y="7553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117475</xdr:rowOff>
    </xdr:from>
    <xdr:to>
      <xdr:col>82</xdr:col>
      <xdr:colOff>158750</xdr:colOff>
      <xdr:row>37</xdr:row>
      <xdr:rowOff>47625</xdr:rowOff>
    </xdr:to>
    <xdr:sp macro="" textlink="">
      <xdr:nvSpPr>
        <xdr:cNvPr id="333" name="楕円 332"/>
        <xdr:cNvSpPr/>
      </xdr:nvSpPr>
      <xdr:spPr>
        <a:xfrm>
          <a:off x="1479296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89535</xdr:rowOff>
    </xdr:from>
    <xdr:ext cx="762000" cy="248285"/>
    <xdr:sp macro="" textlink="">
      <xdr:nvSpPr>
        <xdr:cNvPr id="334" name="補助費等該当値テキスト"/>
        <xdr:cNvSpPr txBox="1"/>
      </xdr:nvSpPr>
      <xdr:spPr>
        <a:xfrm>
          <a:off x="14915515" y="6261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135890</xdr:rowOff>
    </xdr:from>
    <xdr:to>
      <xdr:col>78</xdr:col>
      <xdr:colOff>120650</xdr:colOff>
      <xdr:row>37</xdr:row>
      <xdr:rowOff>66040</xdr:rowOff>
    </xdr:to>
    <xdr:sp macro="" textlink="">
      <xdr:nvSpPr>
        <xdr:cNvPr id="335" name="楕円 334"/>
        <xdr:cNvSpPr/>
      </xdr:nvSpPr>
      <xdr:spPr>
        <a:xfrm>
          <a:off x="1403604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50800</xdr:rowOff>
    </xdr:from>
    <xdr:ext cx="735330" cy="259080"/>
    <xdr:sp macro="" textlink="">
      <xdr:nvSpPr>
        <xdr:cNvPr id="336" name="テキスト ボックス 335"/>
        <xdr:cNvSpPr txBox="1"/>
      </xdr:nvSpPr>
      <xdr:spPr>
        <a:xfrm>
          <a:off x="13746480" y="63944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135890</xdr:rowOff>
    </xdr:from>
    <xdr:to>
      <xdr:col>74</xdr:col>
      <xdr:colOff>31750</xdr:colOff>
      <xdr:row>37</xdr:row>
      <xdr:rowOff>66040</xdr:rowOff>
    </xdr:to>
    <xdr:sp macro="" textlink="">
      <xdr:nvSpPr>
        <xdr:cNvPr id="337" name="楕円 336"/>
        <xdr:cNvSpPr/>
      </xdr:nvSpPr>
      <xdr:spPr>
        <a:xfrm>
          <a:off x="13248640" y="6308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50800</xdr:rowOff>
    </xdr:from>
    <xdr:ext cx="762000" cy="259080"/>
    <xdr:sp macro="" textlink="">
      <xdr:nvSpPr>
        <xdr:cNvPr id="338" name="テキスト ボックス 337"/>
        <xdr:cNvSpPr txBox="1"/>
      </xdr:nvSpPr>
      <xdr:spPr>
        <a:xfrm>
          <a:off x="1293876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39" name="楕円 338"/>
        <xdr:cNvSpPr/>
      </xdr:nvSpPr>
      <xdr:spPr>
        <a:xfrm>
          <a:off x="1244092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41680" cy="250825"/>
    <xdr:sp macro="" textlink="">
      <xdr:nvSpPr>
        <xdr:cNvPr id="340" name="テキスト ボックス 339"/>
        <xdr:cNvSpPr txBox="1"/>
      </xdr:nvSpPr>
      <xdr:spPr>
        <a:xfrm>
          <a:off x="12151360" y="6384925"/>
          <a:ext cx="7416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57785</xdr:rowOff>
    </xdr:from>
    <xdr:to>
      <xdr:col>65</xdr:col>
      <xdr:colOff>53975</xdr:colOff>
      <xdr:row>34</xdr:row>
      <xdr:rowOff>159385</xdr:rowOff>
    </xdr:to>
    <xdr:sp macro="" textlink="">
      <xdr:nvSpPr>
        <xdr:cNvPr id="341" name="楕円 340"/>
        <xdr:cNvSpPr/>
      </xdr:nvSpPr>
      <xdr:spPr>
        <a:xfrm>
          <a:off x="11653520" y="58870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169545</xdr:rowOff>
    </xdr:from>
    <xdr:ext cx="762000" cy="248285"/>
    <xdr:sp macro="" textlink="">
      <xdr:nvSpPr>
        <xdr:cNvPr id="342" name="テキスト ボックス 341"/>
        <xdr:cNvSpPr txBox="1"/>
      </xdr:nvSpPr>
      <xdr:spPr>
        <a:xfrm>
          <a:off x="11343640" y="56559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全国平均及び類似団体平均と比較すると高い割合になっている。</a:t>
          </a:r>
        </a:p>
        <a:p>
          <a:r>
            <a:rPr kumimoji="1" lang="ja-JP" altLang="en-US" sz="1000">
              <a:solidFill>
                <a:sysClr val="windowText" lastClr="000000"/>
              </a:solidFill>
              <a:latin typeface="ＭＳ Ｐゴシック"/>
              <a:ea typeface="ＭＳ Ｐゴシック"/>
            </a:rPr>
            <a:t>　公債費については、H28年度に借り入れた臨時財政対策債やH30年度に借り入れた井野なないろ保育所整備事業に係る合併特例債の償還が開始した影響で、地方債の元利償還金が増加している。この結果、公債費に係る経常収支比率は類似団体平均を4.0ポイント上回っている。さらに、下水道事業の元利償還金に係るものなど公債費に類似の経費を合わせると、人口1人当たりの決算額は類似団体平均を3,610円上回っており、公債費の負担は非常に重いものとなっている。</a:t>
          </a:r>
        </a:p>
        <a:p>
          <a:r>
            <a:rPr kumimoji="1" lang="ja-JP" altLang="en-US" sz="1000">
              <a:solidFill>
                <a:sysClr val="windowText" lastClr="000000"/>
              </a:solidFill>
              <a:latin typeface="ＭＳ Ｐゴシック"/>
              <a:ea typeface="ＭＳ Ｐゴシック"/>
            </a:rPr>
            <a:t>　R3年度予算からは政策的事業に係る地方債の発行に上限を設定していることから、今後は適切に地方債を管理し、公債費の抑制に努めていく。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69</xdr:row>
      <xdr:rowOff>107950</xdr:rowOff>
    </xdr:from>
    <xdr:ext cx="278130" cy="225425"/>
    <xdr:sp macro="" textlink="">
      <xdr:nvSpPr>
        <xdr:cNvPr id="354" name="テキスト ボックス 353"/>
        <xdr:cNvSpPr txBox="1"/>
      </xdr:nvSpPr>
      <xdr:spPr>
        <a:xfrm>
          <a:off x="662940" y="11938000"/>
          <a:ext cx="2781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6410" cy="250190"/>
    <xdr:sp macro="" textlink="">
      <xdr:nvSpPr>
        <xdr:cNvPr id="356" name="テキスト ボックス 355"/>
        <xdr:cNvSpPr txBox="1"/>
      </xdr:nvSpPr>
      <xdr:spPr>
        <a:xfrm>
          <a:off x="23368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57" name="直線コネクタ 356"/>
        <xdr:cNvCxnSpPr/>
      </xdr:nvCxnSpPr>
      <xdr:spPr>
        <a:xfrm>
          <a:off x="701040" y="14088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86410" cy="259080"/>
    <xdr:sp macro="" textlink="">
      <xdr:nvSpPr>
        <xdr:cNvPr id="358" name="テキスト ボックス 357"/>
        <xdr:cNvSpPr txBox="1"/>
      </xdr:nvSpPr>
      <xdr:spPr>
        <a:xfrm>
          <a:off x="233680" y="13945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9" name="直線コネクタ 358"/>
        <xdr:cNvCxnSpPr/>
      </xdr:nvCxnSpPr>
      <xdr:spPr>
        <a:xfrm>
          <a:off x="701040" y="13761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86410" cy="251460"/>
    <xdr:sp macro="" textlink="">
      <xdr:nvSpPr>
        <xdr:cNvPr id="360" name="テキスト ボックス 359"/>
        <xdr:cNvSpPr txBox="1"/>
      </xdr:nvSpPr>
      <xdr:spPr>
        <a:xfrm>
          <a:off x="233680" y="13619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61" name="直線コネクタ 360"/>
        <xdr:cNvCxnSpPr/>
      </xdr:nvCxnSpPr>
      <xdr:spPr>
        <a:xfrm>
          <a:off x="701040" y="13434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86410" cy="258445"/>
    <xdr:sp macro="" textlink="">
      <xdr:nvSpPr>
        <xdr:cNvPr id="362" name="テキスト ボックス 361"/>
        <xdr:cNvSpPr txBox="1"/>
      </xdr:nvSpPr>
      <xdr:spPr>
        <a:xfrm>
          <a:off x="233680" y="13292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63" name="直線コネクタ 362"/>
        <xdr:cNvCxnSpPr/>
      </xdr:nvCxnSpPr>
      <xdr:spPr>
        <a:xfrm>
          <a:off x="701040" y="13108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86410" cy="259080"/>
    <xdr:sp macro="" textlink="">
      <xdr:nvSpPr>
        <xdr:cNvPr id="364" name="テキスト ボックス 363"/>
        <xdr:cNvSpPr txBox="1"/>
      </xdr:nvSpPr>
      <xdr:spPr>
        <a:xfrm>
          <a:off x="233680" y="12966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65" name="直線コネクタ 364"/>
        <xdr:cNvCxnSpPr/>
      </xdr:nvCxnSpPr>
      <xdr:spPr>
        <a:xfrm>
          <a:off x="701040" y="12781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86410" cy="248285"/>
    <xdr:sp macro="" textlink="">
      <xdr:nvSpPr>
        <xdr:cNvPr id="366" name="テキスト ボックス 365"/>
        <xdr:cNvSpPr txBox="1"/>
      </xdr:nvSpPr>
      <xdr:spPr>
        <a:xfrm>
          <a:off x="233680" y="12639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67" name="直線コネクタ 366"/>
        <xdr:cNvCxnSpPr/>
      </xdr:nvCxnSpPr>
      <xdr:spPr>
        <a:xfrm>
          <a:off x="701040" y="12454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86410" cy="259080"/>
    <xdr:sp macro="" textlink="">
      <xdr:nvSpPr>
        <xdr:cNvPr id="368" name="テキスト ボックス 367"/>
        <xdr:cNvSpPr txBox="1"/>
      </xdr:nvSpPr>
      <xdr:spPr>
        <a:xfrm>
          <a:off x="233680" y="12312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9" name="直線コネクタ 368"/>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6410" cy="250190"/>
    <xdr:sp macro="" textlink="">
      <xdr:nvSpPr>
        <xdr:cNvPr id="370" name="テキスト ボックス 369"/>
        <xdr:cNvSpPr txBox="1"/>
      </xdr:nvSpPr>
      <xdr:spPr>
        <a:xfrm>
          <a:off x="23368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71"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99695</xdr:rowOff>
    </xdr:from>
    <xdr:to>
      <xdr:col>24</xdr:col>
      <xdr:colOff>25400</xdr:colOff>
      <xdr:row>81</xdr:row>
      <xdr:rowOff>146050</xdr:rowOff>
    </xdr:to>
    <xdr:cxnSp macro="">
      <xdr:nvCxnSpPr>
        <xdr:cNvPr id="372" name="直線コネクタ 371"/>
        <xdr:cNvCxnSpPr/>
      </xdr:nvCxnSpPr>
      <xdr:spPr>
        <a:xfrm flipV="1">
          <a:off x="433832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3" name="公債費最小値テキスト"/>
        <xdr:cNvSpPr txBox="1"/>
      </xdr:nvSpPr>
      <xdr:spPr>
        <a:xfrm>
          <a:off x="442722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269740" y="14033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14605</xdr:rowOff>
    </xdr:from>
    <xdr:ext cx="762000" cy="259080"/>
    <xdr:sp macro="" textlink="">
      <xdr:nvSpPr>
        <xdr:cNvPr id="375" name="公債費最大値テキスト"/>
        <xdr:cNvSpPr txBox="1"/>
      </xdr:nvSpPr>
      <xdr:spPr>
        <a:xfrm>
          <a:off x="442722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99695</xdr:rowOff>
    </xdr:from>
    <xdr:to>
      <xdr:col>24</xdr:col>
      <xdr:colOff>114300</xdr:colOff>
      <xdr:row>72</xdr:row>
      <xdr:rowOff>99695</xdr:rowOff>
    </xdr:to>
    <xdr:cxnSp macro="">
      <xdr:nvCxnSpPr>
        <xdr:cNvPr id="376" name="直線コネクタ 375"/>
        <xdr:cNvCxnSpPr/>
      </xdr:nvCxnSpPr>
      <xdr:spPr>
        <a:xfrm>
          <a:off x="4269740" y="124440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80</xdr:row>
      <xdr:rowOff>56515</xdr:rowOff>
    </xdr:from>
    <xdr:to>
      <xdr:col>24</xdr:col>
      <xdr:colOff>25400</xdr:colOff>
      <xdr:row>80</xdr:row>
      <xdr:rowOff>78105</xdr:rowOff>
    </xdr:to>
    <xdr:cxnSp macro="">
      <xdr:nvCxnSpPr>
        <xdr:cNvPr id="377" name="直線コネクタ 376"/>
        <xdr:cNvCxnSpPr/>
      </xdr:nvCxnSpPr>
      <xdr:spPr>
        <a:xfrm>
          <a:off x="3594100" y="13772515"/>
          <a:ext cx="7442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122555</xdr:rowOff>
    </xdr:from>
    <xdr:ext cx="762000" cy="249555"/>
    <xdr:sp macro="" textlink="">
      <xdr:nvSpPr>
        <xdr:cNvPr id="378" name="公債費平均値テキスト"/>
        <xdr:cNvSpPr txBox="1"/>
      </xdr:nvSpPr>
      <xdr:spPr>
        <a:xfrm>
          <a:off x="4427220" y="131527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79" name="フローチャート: 判断 378"/>
        <xdr:cNvSpPr/>
      </xdr:nvSpPr>
      <xdr:spPr>
        <a:xfrm>
          <a:off x="4307840" y="13307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56515</xdr:rowOff>
    </xdr:from>
    <xdr:to>
      <xdr:col>19</xdr:col>
      <xdr:colOff>179705</xdr:colOff>
      <xdr:row>80</xdr:row>
      <xdr:rowOff>99695</xdr:rowOff>
    </xdr:to>
    <xdr:cxnSp macro="">
      <xdr:nvCxnSpPr>
        <xdr:cNvPr id="380" name="直線コネクタ 379"/>
        <xdr:cNvCxnSpPr/>
      </xdr:nvCxnSpPr>
      <xdr:spPr>
        <a:xfrm flipV="1">
          <a:off x="2794000" y="1377251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550920" y="13296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35560</xdr:rowOff>
    </xdr:from>
    <xdr:ext cx="715010" cy="259080"/>
    <xdr:sp macro="" textlink="">
      <xdr:nvSpPr>
        <xdr:cNvPr id="382" name="テキスト ボックス 381"/>
        <xdr:cNvSpPr txBox="1"/>
      </xdr:nvSpPr>
      <xdr:spPr>
        <a:xfrm>
          <a:off x="3241040" y="1306576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56515</xdr:rowOff>
    </xdr:from>
    <xdr:to>
      <xdr:col>15</xdr:col>
      <xdr:colOff>98425</xdr:colOff>
      <xdr:row>80</xdr:row>
      <xdr:rowOff>99695</xdr:rowOff>
    </xdr:to>
    <xdr:cxnSp macro="">
      <xdr:nvCxnSpPr>
        <xdr:cNvPr id="383" name="直線コネクタ 382"/>
        <xdr:cNvCxnSpPr/>
      </xdr:nvCxnSpPr>
      <xdr:spPr>
        <a:xfrm>
          <a:off x="1986280" y="13772515"/>
          <a:ext cx="8077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127635</xdr:rowOff>
    </xdr:from>
    <xdr:to>
      <xdr:col>15</xdr:col>
      <xdr:colOff>149225</xdr:colOff>
      <xdr:row>78</xdr:row>
      <xdr:rowOff>57785</xdr:rowOff>
    </xdr:to>
    <xdr:sp macro="" textlink="">
      <xdr:nvSpPr>
        <xdr:cNvPr id="384" name="フローチャート: 判断 383"/>
        <xdr:cNvSpPr/>
      </xdr:nvSpPr>
      <xdr:spPr>
        <a:xfrm>
          <a:off x="27432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67945</xdr:rowOff>
    </xdr:from>
    <xdr:ext cx="762000" cy="258445"/>
    <xdr:sp macro="" textlink="">
      <xdr:nvSpPr>
        <xdr:cNvPr id="385" name="テキスト ボックス 384"/>
        <xdr:cNvSpPr txBox="1"/>
      </xdr:nvSpPr>
      <xdr:spPr>
        <a:xfrm>
          <a:off x="2453640" y="1309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56515</xdr:rowOff>
    </xdr:from>
    <xdr:to>
      <xdr:col>11</xdr:col>
      <xdr:colOff>9525</xdr:colOff>
      <xdr:row>80</xdr:row>
      <xdr:rowOff>67310</xdr:rowOff>
    </xdr:to>
    <xdr:cxnSp macro="">
      <xdr:nvCxnSpPr>
        <xdr:cNvPr id="386" name="直線コネクタ 385"/>
        <xdr:cNvCxnSpPr/>
      </xdr:nvCxnSpPr>
      <xdr:spPr>
        <a:xfrm flipV="1">
          <a:off x="1198880" y="13772515"/>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7" name="フローチャート: 判断 386"/>
        <xdr:cNvSpPr/>
      </xdr:nvSpPr>
      <xdr:spPr>
        <a:xfrm>
          <a:off x="1955800" y="133623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41680" cy="248285"/>
    <xdr:sp macro="" textlink="">
      <xdr:nvSpPr>
        <xdr:cNvPr id="388" name="テキスト ボックス 387"/>
        <xdr:cNvSpPr txBox="1"/>
      </xdr:nvSpPr>
      <xdr:spPr>
        <a:xfrm>
          <a:off x="1645920" y="13131165"/>
          <a:ext cx="7416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89" name="フローチャート: 判断 388"/>
        <xdr:cNvSpPr/>
      </xdr:nvSpPr>
      <xdr:spPr>
        <a:xfrm>
          <a:off x="114808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133350</xdr:rowOff>
    </xdr:from>
    <xdr:ext cx="740410" cy="250190"/>
    <xdr:sp macro="" textlink="">
      <xdr:nvSpPr>
        <xdr:cNvPr id="390" name="テキスト ボックス 389"/>
        <xdr:cNvSpPr txBox="1"/>
      </xdr:nvSpPr>
      <xdr:spPr>
        <a:xfrm>
          <a:off x="858520" y="13163550"/>
          <a:ext cx="74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91" name="テキスト ボックス 390"/>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92" name="テキスト ボックス 391"/>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1680" cy="259080"/>
    <xdr:sp macro="" textlink="">
      <xdr:nvSpPr>
        <xdr:cNvPr id="393" name="テキスト ボックス 392"/>
        <xdr:cNvSpPr txBox="1"/>
      </xdr:nvSpPr>
      <xdr:spPr>
        <a:xfrm>
          <a:off x="2598420" y="14411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94" name="テキスト ボックス 393"/>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95" name="テキスト ボックス 394"/>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27305</xdr:rowOff>
    </xdr:from>
    <xdr:to>
      <xdr:col>24</xdr:col>
      <xdr:colOff>76200</xdr:colOff>
      <xdr:row>80</xdr:row>
      <xdr:rowOff>128905</xdr:rowOff>
    </xdr:to>
    <xdr:sp macro="" textlink="">
      <xdr:nvSpPr>
        <xdr:cNvPr id="396" name="楕円 395"/>
        <xdr:cNvSpPr/>
      </xdr:nvSpPr>
      <xdr:spPr>
        <a:xfrm>
          <a:off x="4307840" y="137433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170815</xdr:rowOff>
    </xdr:from>
    <xdr:ext cx="762000" cy="258445"/>
    <xdr:sp macro="" textlink="">
      <xdr:nvSpPr>
        <xdr:cNvPr id="397" name="公債費該当値テキスト"/>
        <xdr:cNvSpPr txBox="1"/>
      </xdr:nvSpPr>
      <xdr:spPr>
        <a:xfrm>
          <a:off x="4427220" y="1371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6350</xdr:rowOff>
    </xdr:from>
    <xdr:to>
      <xdr:col>20</xdr:col>
      <xdr:colOff>38100</xdr:colOff>
      <xdr:row>80</xdr:row>
      <xdr:rowOff>107315</xdr:rowOff>
    </xdr:to>
    <xdr:sp macro="" textlink="">
      <xdr:nvSpPr>
        <xdr:cNvPr id="398" name="楕円 397"/>
        <xdr:cNvSpPr/>
      </xdr:nvSpPr>
      <xdr:spPr>
        <a:xfrm>
          <a:off x="3550920" y="137223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92075</xdr:rowOff>
    </xdr:from>
    <xdr:ext cx="715010" cy="259080"/>
    <xdr:sp macro="" textlink="">
      <xdr:nvSpPr>
        <xdr:cNvPr id="399" name="テキスト ボックス 398"/>
        <xdr:cNvSpPr txBox="1"/>
      </xdr:nvSpPr>
      <xdr:spPr>
        <a:xfrm>
          <a:off x="3241040" y="13808075"/>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48895</xdr:rowOff>
    </xdr:from>
    <xdr:to>
      <xdr:col>15</xdr:col>
      <xdr:colOff>149225</xdr:colOff>
      <xdr:row>80</xdr:row>
      <xdr:rowOff>150495</xdr:rowOff>
    </xdr:to>
    <xdr:sp macro="" textlink="">
      <xdr:nvSpPr>
        <xdr:cNvPr id="400" name="楕円 399"/>
        <xdr:cNvSpPr/>
      </xdr:nvSpPr>
      <xdr:spPr>
        <a:xfrm>
          <a:off x="27432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135255</xdr:rowOff>
    </xdr:from>
    <xdr:ext cx="762000" cy="248285"/>
    <xdr:sp macro="" textlink="">
      <xdr:nvSpPr>
        <xdr:cNvPr id="401" name="テキスト ボックス 400"/>
        <xdr:cNvSpPr txBox="1"/>
      </xdr:nvSpPr>
      <xdr:spPr>
        <a:xfrm>
          <a:off x="2453640" y="138512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6350</xdr:rowOff>
    </xdr:from>
    <xdr:to>
      <xdr:col>11</xdr:col>
      <xdr:colOff>60325</xdr:colOff>
      <xdr:row>80</xdr:row>
      <xdr:rowOff>107315</xdr:rowOff>
    </xdr:to>
    <xdr:sp macro="" textlink="">
      <xdr:nvSpPr>
        <xdr:cNvPr id="402" name="楕円 401"/>
        <xdr:cNvSpPr/>
      </xdr:nvSpPr>
      <xdr:spPr>
        <a:xfrm>
          <a:off x="1955800" y="1372235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92075</xdr:rowOff>
    </xdr:from>
    <xdr:ext cx="741680" cy="259080"/>
    <xdr:sp macro="" textlink="">
      <xdr:nvSpPr>
        <xdr:cNvPr id="403" name="テキスト ボックス 402"/>
        <xdr:cNvSpPr txBox="1"/>
      </xdr:nvSpPr>
      <xdr:spPr>
        <a:xfrm>
          <a:off x="1645920" y="13808075"/>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16510</xdr:rowOff>
    </xdr:from>
    <xdr:to>
      <xdr:col>6</xdr:col>
      <xdr:colOff>171450</xdr:colOff>
      <xdr:row>80</xdr:row>
      <xdr:rowOff>118110</xdr:rowOff>
    </xdr:to>
    <xdr:sp macro="" textlink="">
      <xdr:nvSpPr>
        <xdr:cNvPr id="404" name="楕円 403"/>
        <xdr:cNvSpPr/>
      </xdr:nvSpPr>
      <xdr:spPr>
        <a:xfrm>
          <a:off x="1148080" y="137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102870</xdr:rowOff>
    </xdr:from>
    <xdr:ext cx="740410" cy="259080"/>
    <xdr:sp macro="" textlink="">
      <xdr:nvSpPr>
        <xdr:cNvPr id="405" name="テキスト ボックス 404"/>
        <xdr:cNvSpPr txBox="1"/>
      </xdr:nvSpPr>
      <xdr:spPr>
        <a:xfrm>
          <a:off x="858520" y="1381887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11" name="正方形/長方形 410"/>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12" name="正方形/長方形 411"/>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4" name="正方形/長方形 413"/>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令和2年度決算では、普通交付税の増などにより、分母となる経常一般財源総額が増額した影響もあり、人件費を除いて比率が減となり、前年度と比較すると0.8ポイント減となっている。</a:t>
          </a:r>
        </a:p>
        <a:p>
          <a:r>
            <a:rPr kumimoji="1" lang="ja-JP" altLang="en-US" sz="1000">
              <a:solidFill>
                <a:sysClr val="windowText" lastClr="000000"/>
              </a:solidFill>
              <a:latin typeface="ＭＳ Ｐゴシック"/>
              <a:ea typeface="ＭＳ Ｐゴシック"/>
            </a:rPr>
            <a:t>　今後、類似団体平均と比較し高い水準のものについては、継続的に精査、見直しを行い健全な財政運営を行っていく。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76860" cy="225425"/>
    <xdr:sp macro="" textlink="">
      <xdr:nvSpPr>
        <xdr:cNvPr id="417" name="テキスト ボックス 416"/>
        <xdr:cNvSpPr txBox="1"/>
      </xdr:nvSpPr>
      <xdr:spPr>
        <a:xfrm>
          <a:off x="1114806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6410" cy="250190"/>
    <xdr:sp macro="" textlink="">
      <xdr:nvSpPr>
        <xdr:cNvPr id="419" name="テキスト ボックス 418"/>
        <xdr:cNvSpPr txBox="1"/>
      </xdr:nvSpPr>
      <xdr:spPr>
        <a:xfrm>
          <a:off x="1073912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86410" cy="259080"/>
    <xdr:sp macro="" textlink="">
      <xdr:nvSpPr>
        <xdr:cNvPr id="421" name="テキスト ボックス 420"/>
        <xdr:cNvSpPr txBox="1"/>
      </xdr:nvSpPr>
      <xdr:spPr>
        <a:xfrm>
          <a:off x="10739120" y="1389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86410" cy="259080"/>
    <xdr:sp macro="" textlink="">
      <xdr:nvSpPr>
        <xdr:cNvPr id="423" name="テキスト ボックス 422"/>
        <xdr:cNvSpPr txBox="1"/>
      </xdr:nvSpPr>
      <xdr:spPr>
        <a:xfrm>
          <a:off x="10739120" y="1351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86410" cy="250190"/>
    <xdr:sp macro="" textlink="">
      <xdr:nvSpPr>
        <xdr:cNvPr id="425" name="テキスト ボックス 424"/>
        <xdr:cNvSpPr txBox="1"/>
      </xdr:nvSpPr>
      <xdr:spPr>
        <a:xfrm>
          <a:off x="10739120" y="1312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86410" cy="259080"/>
    <xdr:sp macro="" textlink="">
      <xdr:nvSpPr>
        <xdr:cNvPr id="427" name="テキスト ボックス 426"/>
        <xdr:cNvSpPr txBox="1"/>
      </xdr:nvSpPr>
      <xdr:spPr>
        <a:xfrm>
          <a:off x="10739120" y="1274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86410" cy="259080"/>
    <xdr:sp macro="" textlink="">
      <xdr:nvSpPr>
        <xdr:cNvPr id="429" name="テキスト ボックス 428"/>
        <xdr:cNvSpPr txBox="1"/>
      </xdr:nvSpPr>
      <xdr:spPr>
        <a:xfrm>
          <a:off x="10739120" y="12367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6410" cy="250190"/>
    <xdr:sp macro="" textlink="">
      <xdr:nvSpPr>
        <xdr:cNvPr id="431" name="テキスト ボックス 430"/>
        <xdr:cNvSpPr txBox="1"/>
      </xdr:nvSpPr>
      <xdr:spPr>
        <a:xfrm>
          <a:off x="1073912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484376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41910</xdr:rowOff>
    </xdr:from>
    <xdr:ext cx="762000" cy="250190"/>
    <xdr:sp macro="" textlink="">
      <xdr:nvSpPr>
        <xdr:cNvPr id="434" name="公債費以外最小値テキスト"/>
        <xdr:cNvSpPr txBox="1"/>
      </xdr:nvSpPr>
      <xdr:spPr>
        <a:xfrm>
          <a:off x="14915515" y="13929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179705</xdr:colOff>
      <xdr:row>81</xdr:row>
      <xdr:rowOff>69850</xdr:rowOff>
    </xdr:to>
    <xdr:cxnSp macro="">
      <xdr:nvCxnSpPr>
        <xdr:cNvPr id="435" name="直線コネクタ 434"/>
        <xdr:cNvCxnSpPr/>
      </xdr:nvCxnSpPr>
      <xdr:spPr>
        <a:xfrm>
          <a:off x="14754860" y="1395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156210</xdr:rowOff>
    </xdr:from>
    <xdr:ext cx="762000" cy="250190"/>
    <xdr:sp macro="" textlink="">
      <xdr:nvSpPr>
        <xdr:cNvPr id="436" name="公債費以外最大値テキスト"/>
        <xdr:cNvSpPr txBox="1"/>
      </xdr:nvSpPr>
      <xdr:spPr>
        <a:xfrm>
          <a:off x="14915515" y="12329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179705</xdr:colOff>
      <xdr:row>73</xdr:row>
      <xdr:rowOff>69850</xdr:rowOff>
    </xdr:to>
    <xdr:cxnSp macro="">
      <xdr:nvCxnSpPr>
        <xdr:cNvPr id="437" name="直線コネクタ 436"/>
        <xdr:cNvCxnSpPr/>
      </xdr:nvCxnSpPr>
      <xdr:spPr>
        <a:xfrm>
          <a:off x="14754860" y="12585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104140</xdr:rowOff>
    </xdr:from>
    <xdr:to>
      <xdr:col>82</xdr:col>
      <xdr:colOff>107950</xdr:colOff>
      <xdr:row>76</xdr:row>
      <xdr:rowOff>165100</xdr:rowOff>
    </xdr:to>
    <xdr:cxnSp macro="">
      <xdr:nvCxnSpPr>
        <xdr:cNvPr id="438" name="直線コネクタ 437"/>
        <xdr:cNvCxnSpPr/>
      </xdr:nvCxnSpPr>
      <xdr:spPr>
        <a:xfrm flipV="1">
          <a:off x="14086840" y="13134340"/>
          <a:ext cx="7569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132080</xdr:rowOff>
    </xdr:from>
    <xdr:ext cx="762000" cy="251460"/>
    <xdr:sp macro="" textlink="">
      <xdr:nvSpPr>
        <xdr:cNvPr id="439" name="公債費以外平均値テキスト"/>
        <xdr:cNvSpPr txBox="1"/>
      </xdr:nvSpPr>
      <xdr:spPr>
        <a:xfrm>
          <a:off x="14915515" y="131622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479296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76</xdr:row>
      <xdr:rowOff>50800</xdr:rowOff>
    </xdr:from>
    <xdr:to>
      <xdr:col>78</xdr:col>
      <xdr:colOff>69850</xdr:colOff>
      <xdr:row>76</xdr:row>
      <xdr:rowOff>165100</xdr:rowOff>
    </xdr:to>
    <xdr:cxnSp macro="">
      <xdr:nvCxnSpPr>
        <xdr:cNvPr id="441" name="直線コネクタ 440"/>
        <xdr:cNvCxnSpPr/>
      </xdr:nvCxnSpPr>
      <xdr:spPr>
        <a:xfrm>
          <a:off x="13298170" y="13081000"/>
          <a:ext cx="78867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403604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113030</xdr:rowOff>
    </xdr:from>
    <xdr:ext cx="735330" cy="259080"/>
    <xdr:sp macro="" textlink="">
      <xdr:nvSpPr>
        <xdr:cNvPr id="443" name="テキスト ボックス 442"/>
        <xdr:cNvSpPr txBox="1"/>
      </xdr:nvSpPr>
      <xdr:spPr>
        <a:xfrm>
          <a:off x="13746480" y="133146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31750</xdr:rowOff>
    </xdr:from>
    <xdr:to>
      <xdr:col>73</xdr:col>
      <xdr:colOff>179705</xdr:colOff>
      <xdr:row>76</xdr:row>
      <xdr:rowOff>50800</xdr:rowOff>
    </xdr:to>
    <xdr:cxnSp macro="">
      <xdr:nvCxnSpPr>
        <xdr:cNvPr id="444" name="直線コネクタ 443"/>
        <xdr:cNvCxnSpPr/>
      </xdr:nvCxnSpPr>
      <xdr:spPr>
        <a:xfrm>
          <a:off x="12491720" y="12890500"/>
          <a:ext cx="8064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3248640" y="13174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46" name="テキスト ボックス 445"/>
        <xdr:cNvSpPr txBox="1"/>
      </xdr:nvSpPr>
      <xdr:spPr>
        <a:xfrm>
          <a:off x="1293876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31750</xdr:rowOff>
    </xdr:from>
    <xdr:to>
      <xdr:col>69</xdr:col>
      <xdr:colOff>92075</xdr:colOff>
      <xdr:row>76</xdr:row>
      <xdr:rowOff>142240</xdr:rowOff>
    </xdr:to>
    <xdr:cxnSp macro="">
      <xdr:nvCxnSpPr>
        <xdr:cNvPr id="447" name="直線コネクタ 446"/>
        <xdr:cNvCxnSpPr/>
      </xdr:nvCxnSpPr>
      <xdr:spPr>
        <a:xfrm flipV="1">
          <a:off x="11684000" y="12890500"/>
          <a:ext cx="80772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48" name="フローチャート: 判断 447"/>
        <xdr:cNvSpPr/>
      </xdr:nvSpPr>
      <xdr:spPr>
        <a:xfrm>
          <a:off x="1244092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41680" cy="251460"/>
    <xdr:sp macro="" textlink="">
      <xdr:nvSpPr>
        <xdr:cNvPr id="449" name="テキスト ボックス 448"/>
        <xdr:cNvSpPr txBox="1"/>
      </xdr:nvSpPr>
      <xdr:spPr>
        <a:xfrm>
          <a:off x="12151360" y="13208000"/>
          <a:ext cx="74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1653520" y="13106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xdr:rowOff>
    </xdr:from>
    <xdr:ext cx="762000" cy="259080"/>
    <xdr:sp macro="" textlink="">
      <xdr:nvSpPr>
        <xdr:cNvPr id="451" name="テキスト ボックス 450"/>
        <xdr:cNvSpPr txBox="1"/>
      </xdr:nvSpPr>
      <xdr:spPr>
        <a:xfrm>
          <a:off x="1134364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52" name="テキスト ボックス 451"/>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0410" cy="259080"/>
    <xdr:sp macro="" textlink="">
      <xdr:nvSpPr>
        <xdr:cNvPr id="453" name="テキスト ボックス 452"/>
        <xdr:cNvSpPr txBox="1"/>
      </xdr:nvSpPr>
      <xdr:spPr>
        <a:xfrm>
          <a:off x="1389126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1680" cy="259080"/>
    <xdr:sp macro="" textlink="">
      <xdr:nvSpPr>
        <xdr:cNvPr id="454" name="テキスト ボックス 453"/>
        <xdr:cNvSpPr txBox="1"/>
      </xdr:nvSpPr>
      <xdr:spPr>
        <a:xfrm>
          <a:off x="13103860" y="14411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41680" cy="259080"/>
    <xdr:sp macro="" textlink="">
      <xdr:nvSpPr>
        <xdr:cNvPr id="456" name="テキスト ボックス 455"/>
        <xdr:cNvSpPr txBox="1"/>
      </xdr:nvSpPr>
      <xdr:spPr>
        <a:xfrm>
          <a:off x="11501120" y="144119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57" name="楕円 456"/>
        <xdr:cNvSpPr/>
      </xdr:nvSpPr>
      <xdr:spPr>
        <a:xfrm>
          <a:off x="1479296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75</xdr:row>
      <xdr:rowOff>69850</xdr:rowOff>
    </xdr:from>
    <xdr:ext cx="762000" cy="259080"/>
    <xdr:sp macro="" textlink="">
      <xdr:nvSpPr>
        <xdr:cNvPr id="458" name="公債費以外該当値テキスト"/>
        <xdr:cNvSpPr txBox="1"/>
      </xdr:nvSpPr>
      <xdr:spPr>
        <a:xfrm>
          <a:off x="14915515"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9" name="楕円 458"/>
        <xdr:cNvSpPr/>
      </xdr:nvSpPr>
      <xdr:spPr>
        <a:xfrm>
          <a:off x="1403604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54610</xdr:rowOff>
    </xdr:from>
    <xdr:ext cx="735330" cy="248920"/>
    <xdr:sp macro="" textlink="">
      <xdr:nvSpPr>
        <xdr:cNvPr id="460" name="テキスト ボックス 459"/>
        <xdr:cNvSpPr txBox="1"/>
      </xdr:nvSpPr>
      <xdr:spPr>
        <a:xfrm>
          <a:off x="13746480" y="12913360"/>
          <a:ext cx="735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61" name="楕円 460"/>
        <xdr:cNvSpPr/>
      </xdr:nvSpPr>
      <xdr:spPr>
        <a:xfrm>
          <a:off x="13248640" y="13030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111760</xdr:rowOff>
    </xdr:from>
    <xdr:ext cx="762000" cy="248920"/>
    <xdr:sp macro="" textlink="">
      <xdr:nvSpPr>
        <xdr:cNvPr id="462" name="テキスト ボックス 461"/>
        <xdr:cNvSpPr txBox="1"/>
      </xdr:nvSpPr>
      <xdr:spPr>
        <a:xfrm>
          <a:off x="12938760" y="12799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3" name="楕円 462"/>
        <xdr:cNvSpPr/>
      </xdr:nvSpPr>
      <xdr:spPr>
        <a:xfrm>
          <a:off x="1244092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92710</xdr:rowOff>
    </xdr:from>
    <xdr:ext cx="741680" cy="259080"/>
    <xdr:sp macro="" textlink="">
      <xdr:nvSpPr>
        <xdr:cNvPr id="464" name="テキスト ボックス 463"/>
        <xdr:cNvSpPr txBox="1"/>
      </xdr:nvSpPr>
      <xdr:spPr>
        <a:xfrm>
          <a:off x="12151360" y="126085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91440</xdr:rowOff>
    </xdr:from>
    <xdr:to>
      <xdr:col>65</xdr:col>
      <xdr:colOff>53975</xdr:colOff>
      <xdr:row>77</xdr:row>
      <xdr:rowOff>21590</xdr:rowOff>
    </xdr:to>
    <xdr:sp macro="" textlink="">
      <xdr:nvSpPr>
        <xdr:cNvPr id="465" name="楕円 464"/>
        <xdr:cNvSpPr/>
      </xdr:nvSpPr>
      <xdr:spPr>
        <a:xfrm>
          <a:off x="11653520" y="131216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6350</xdr:rowOff>
    </xdr:from>
    <xdr:ext cx="762000" cy="251460"/>
    <xdr:sp macro="" textlink="">
      <xdr:nvSpPr>
        <xdr:cNvPr id="466" name="テキスト ボックス 465"/>
        <xdr:cNvSpPr txBox="1"/>
      </xdr:nvSpPr>
      <xdr:spPr>
        <a:xfrm>
          <a:off x="1134364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280670</xdr:colOff>
      <xdr:row>3</xdr:row>
      <xdr:rowOff>19050</xdr:rowOff>
    </xdr:to>
    <xdr:sp macro="" textlink="">
      <xdr:nvSpPr>
        <xdr:cNvPr id="3" name="表題ボックス"/>
        <xdr:cNvSpPr/>
      </xdr:nvSpPr>
      <xdr:spPr>
        <a:xfrm>
          <a:off x="0" y="88900"/>
          <a:ext cx="1111631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38100</xdr:rowOff>
    </xdr:to>
    <xdr:sp macro="" textlink="">
      <xdr:nvSpPr>
        <xdr:cNvPr id="4" name="団体名称ボックス1"/>
        <xdr:cNvSpPr/>
      </xdr:nvSpPr>
      <xdr:spPr>
        <a:xfrm>
          <a:off x="12700000" y="0"/>
          <a:ext cx="272605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茨城県取手市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481965</xdr:colOff>
      <xdr:row>2</xdr:row>
      <xdr:rowOff>25400</xdr:rowOff>
    </xdr:to>
    <xdr:sp macro="" textlink="">
      <xdr:nvSpPr>
        <xdr:cNvPr id="8" name="正方形/長方形 7"/>
        <xdr:cNvSpPr/>
      </xdr:nvSpPr>
      <xdr:spPr>
        <a:xfrm>
          <a:off x="10762615" y="12700"/>
          <a:ext cx="17208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9890" cy="269875"/>
    <xdr:sp macro="" textlink="">
      <xdr:nvSpPr>
        <xdr:cNvPr id="29" name="テキスト ボックス 28"/>
        <xdr:cNvSpPr txBox="1"/>
      </xdr:nvSpPr>
      <xdr:spPr>
        <a:xfrm>
          <a:off x="1524000" y="1270000"/>
          <a:ext cx="3898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730" cy="248285"/>
    <xdr:sp macro="" textlink="">
      <xdr:nvSpPr>
        <xdr:cNvPr id="31" name="テキスト ボックス 30"/>
        <xdr:cNvSpPr txBox="1"/>
      </xdr:nvSpPr>
      <xdr:spPr>
        <a:xfrm>
          <a:off x="1250950" y="37947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1949450" y="36106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0730" cy="259080"/>
    <xdr:sp macro="" textlink="">
      <xdr:nvSpPr>
        <xdr:cNvPr id="33" name="テキスト ボックス 32"/>
        <xdr:cNvSpPr txBox="1"/>
      </xdr:nvSpPr>
      <xdr:spPr>
        <a:xfrm>
          <a:off x="1250950" y="3468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1949450" y="32835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0730" cy="250190"/>
    <xdr:sp macro="" textlink="">
      <xdr:nvSpPr>
        <xdr:cNvPr id="35" name="テキスト ボックス 34"/>
        <xdr:cNvSpPr txBox="1"/>
      </xdr:nvSpPr>
      <xdr:spPr>
        <a:xfrm>
          <a:off x="1250950" y="314134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1949450" y="2957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0730" cy="259080"/>
    <xdr:sp macro="" textlink="">
      <xdr:nvSpPr>
        <xdr:cNvPr id="37" name="テキスト ボックス 36"/>
        <xdr:cNvSpPr txBox="1"/>
      </xdr:nvSpPr>
      <xdr:spPr>
        <a:xfrm>
          <a:off x="1250950" y="2814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1949450" y="26308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0730" cy="251460"/>
    <xdr:sp macro="" textlink="">
      <xdr:nvSpPr>
        <xdr:cNvPr id="39" name="テキスト ボックス 38"/>
        <xdr:cNvSpPr txBox="1"/>
      </xdr:nvSpPr>
      <xdr:spPr>
        <a:xfrm>
          <a:off x="1250950" y="248856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49450" y="23044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0730" cy="259080"/>
    <xdr:sp macro="" textlink="">
      <xdr:nvSpPr>
        <xdr:cNvPr id="41" name="テキスト ボックス 40"/>
        <xdr:cNvSpPr txBox="1"/>
      </xdr:nvSpPr>
      <xdr:spPr>
        <a:xfrm>
          <a:off x="1250950" y="2162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49450" y="197739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0730" cy="259080"/>
    <xdr:sp macro="" textlink="">
      <xdr:nvSpPr>
        <xdr:cNvPr id="43" name="テキスト ボックス 42"/>
        <xdr:cNvSpPr txBox="1"/>
      </xdr:nvSpPr>
      <xdr:spPr>
        <a:xfrm>
          <a:off x="1250950" y="1835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730" cy="248285"/>
    <xdr:sp macro="" textlink="">
      <xdr:nvSpPr>
        <xdr:cNvPr id="45" name="テキスト ボックス 44"/>
        <xdr:cNvSpPr txBox="1"/>
      </xdr:nvSpPr>
      <xdr:spPr>
        <a:xfrm>
          <a:off x="1250950" y="15087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159385</xdr:rowOff>
    </xdr:from>
    <xdr:to>
      <xdr:col>29</xdr:col>
      <xdr:colOff>127000</xdr:colOff>
      <xdr:row>19</xdr:row>
      <xdr:rowOff>103505</xdr:rowOff>
    </xdr:to>
    <xdr:cxnSp macro="">
      <xdr:nvCxnSpPr>
        <xdr:cNvPr id="47" name="直線コネクタ 46"/>
        <xdr:cNvCxnSpPr/>
      </xdr:nvCxnSpPr>
      <xdr:spPr>
        <a:xfrm flipV="1">
          <a:off x="509905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75565</xdr:rowOff>
    </xdr:from>
    <xdr:ext cx="741680" cy="250825"/>
    <xdr:sp macro="" textlink="">
      <xdr:nvSpPr>
        <xdr:cNvPr id="48" name="人口1人当たり決算額の推移最小値テキスト130"/>
        <xdr:cNvSpPr txBox="1"/>
      </xdr:nvSpPr>
      <xdr:spPr>
        <a:xfrm>
          <a:off x="5168900" y="3380740"/>
          <a:ext cx="7416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103505</xdr:rowOff>
    </xdr:from>
    <xdr:to>
      <xdr:col>30</xdr:col>
      <xdr:colOff>25400</xdr:colOff>
      <xdr:row>19</xdr:row>
      <xdr:rowOff>103505</xdr:rowOff>
    </xdr:to>
    <xdr:cxnSp macro="">
      <xdr:nvCxnSpPr>
        <xdr:cNvPr id="49" name="直線コネクタ 48"/>
        <xdr:cNvCxnSpPr/>
      </xdr:nvCxnSpPr>
      <xdr:spPr>
        <a:xfrm>
          <a:off x="5010150" y="340868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74930</xdr:rowOff>
    </xdr:from>
    <xdr:ext cx="741680" cy="251460"/>
    <xdr:sp macro="" textlink="">
      <xdr:nvSpPr>
        <xdr:cNvPr id="50" name="人口1人当たり決算額の推移最大値テキスト130"/>
        <xdr:cNvSpPr txBox="1"/>
      </xdr:nvSpPr>
      <xdr:spPr>
        <a:xfrm>
          <a:off x="5168900" y="1665605"/>
          <a:ext cx="74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159385</xdr:rowOff>
    </xdr:from>
    <xdr:to>
      <xdr:col>30</xdr:col>
      <xdr:colOff>25400</xdr:colOff>
      <xdr:row>10</xdr:row>
      <xdr:rowOff>159385</xdr:rowOff>
    </xdr:to>
    <xdr:cxnSp macro="">
      <xdr:nvCxnSpPr>
        <xdr:cNvPr id="51" name="直線コネクタ 50"/>
        <xdr:cNvCxnSpPr/>
      </xdr:nvCxnSpPr>
      <xdr:spPr>
        <a:xfrm>
          <a:off x="5010150" y="19215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6350</xdr:rowOff>
    </xdr:from>
    <xdr:to>
      <xdr:col>29</xdr:col>
      <xdr:colOff>127000</xdr:colOff>
      <xdr:row>14</xdr:row>
      <xdr:rowOff>36830</xdr:rowOff>
    </xdr:to>
    <xdr:cxnSp macro="">
      <xdr:nvCxnSpPr>
        <xdr:cNvPr id="52" name="直線コネクタ 51"/>
        <xdr:cNvCxnSpPr/>
      </xdr:nvCxnSpPr>
      <xdr:spPr>
        <a:xfrm flipV="1">
          <a:off x="4508500" y="2454275"/>
          <a:ext cx="59055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82550</xdr:rowOff>
    </xdr:from>
    <xdr:ext cx="741680" cy="259080"/>
    <xdr:sp macro="" textlink="">
      <xdr:nvSpPr>
        <xdr:cNvPr id="53" name="人口1人当たり決算額の推移平均値テキスト130"/>
        <xdr:cNvSpPr txBox="1"/>
      </xdr:nvSpPr>
      <xdr:spPr>
        <a:xfrm>
          <a:off x="5168900" y="2701925"/>
          <a:ext cx="7416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110490</xdr:rowOff>
    </xdr:from>
    <xdr:to>
      <xdr:col>29</xdr:col>
      <xdr:colOff>171450</xdr:colOff>
      <xdr:row>16</xdr:row>
      <xdr:rowOff>40640</xdr:rowOff>
    </xdr:to>
    <xdr:sp macro="" textlink="">
      <xdr:nvSpPr>
        <xdr:cNvPr id="54" name="フローチャート: 判断 53"/>
        <xdr:cNvSpPr/>
      </xdr:nvSpPr>
      <xdr:spPr>
        <a:xfrm>
          <a:off x="5048250" y="272986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36830</xdr:rowOff>
    </xdr:from>
    <xdr:to>
      <xdr:col>26</xdr:col>
      <xdr:colOff>50800</xdr:colOff>
      <xdr:row>14</xdr:row>
      <xdr:rowOff>41275</xdr:rowOff>
    </xdr:to>
    <xdr:cxnSp macro="">
      <xdr:nvCxnSpPr>
        <xdr:cNvPr id="55" name="直線コネクタ 54"/>
        <xdr:cNvCxnSpPr/>
      </xdr:nvCxnSpPr>
      <xdr:spPr>
        <a:xfrm flipV="1">
          <a:off x="3886200" y="2484755"/>
          <a:ext cx="6223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166370</xdr:rowOff>
    </xdr:from>
    <xdr:to>
      <xdr:col>26</xdr:col>
      <xdr:colOff>101600</xdr:colOff>
      <xdr:row>16</xdr:row>
      <xdr:rowOff>96520</xdr:rowOff>
    </xdr:to>
    <xdr:sp macro="" textlink="">
      <xdr:nvSpPr>
        <xdr:cNvPr id="56" name="フローチャート: 判断 55"/>
        <xdr:cNvSpPr/>
      </xdr:nvSpPr>
      <xdr:spPr>
        <a:xfrm>
          <a:off x="44577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81280</xdr:rowOff>
    </xdr:from>
    <xdr:ext cx="735330" cy="259080"/>
    <xdr:sp macro="" textlink="">
      <xdr:nvSpPr>
        <xdr:cNvPr id="57" name="テキスト ボックス 56"/>
        <xdr:cNvSpPr txBox="1"/>
      </xdr:nvSpPr>
      <xdr:spPr>
        <a:xfrm>
          <a:off x="4165600" y="287210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14</xdr:row>
      <xdr:rowOff>32385</xdr:rowOff>
    </xdr:from>
    <xdr:to>
      <xdr:col>22</xdr:col>
      <xdr:colOff>114300</xdr:colOff>
      <xdr:row>14</xdr:row>
      <xdr:rowOff>41275</xdr:rowOff>
    </xdr:to>
    <xdr:cxnSp macro="">
      <xdr:nvCxnSpPr>
        <xdr:cNvPr id="58" name="直線コネクタ 57"/>
        <xdr:cNvCxnSpPr/>
      </xdr:nvCxnSpPr>
      <xdr:spPr>
        <a:xfrm>
          <a:off x="3257550" y="2480310"/>
          <a:ext cx="62865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13335</xdr:rowOff>
    </xdr:from>
    <xdr:to>
      <xdr:col>22</xdr:col>
      <xdr:colOff>165100</xdr:colOff>
      <xdr:row>16</xdr:row>
      <xdr:rowOff>114935</xdr:rowOff>
    </xdr:to>
    <xdr:sp macro="" textlink="">
      <xdr:nvSpPr>
        <xdr:cNvPr id="59" name="フローチャート: 判断 58"/>
        <xdr:cNvSpPr/>
      </xdr:nvSpPr>
      <xdr:spPr>
        <a:xfrm>
          <a:off x="38354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99695</xdr:rowOff>
    </xdr:from>
    <xdr:ext cx="762000" cy="249555"/>
    <xdr:sp macro="" textlink="">
      <xdr:nvSpPr>
        <xdr:cNvPr id="60" name="テキスト ボックス 59"/>
        <xdr:cNvSpPr txBox="1"/>
      </xdr:nvSpPr>
      <xdr:spPr>
        <a:xfrm>
          <a:off x="3543300" y="2890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32385</xdr:rowOff>
    </xdr:from>
    <xdr:to>
      <xdr:col>18</xdr:col>
      <xdr:colOff>171450</xdr:colOff>
      <xdr:row>14</xdr:row>
      <xdr:rowOff>48260</xdr:rowOff>
    </xdr:to>
    <xdr:cxnSp macro="">
      <xdr:nvCxnSpPr>
        <xdr:cNvPr id="61" name="直線コネクタ 60"/>
        <xdr:cNvCxnSpPr/>
      </xdr:nvCxnSpPr>
      <xdr:spPr>
        <a:xfrm flipV="1">
          <a:off x="2622550" y="2480310"/>
          <a:ext cx="6350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19050</xdr:rowOff>
    </xdr:from>
    <xdr:to>
      <xdr:col>19</xdr:col>
      <xdr:colOff>38100</xdr:colOff>
      <xdr:row>16</xdr:row>
      <xdr:rowOff>120650</xdr:rowOff>
    </xdr:to>
    <xdr:sp macro="" textlink="">
      <xdr:nvSpPr>
        <xdr:cNvPr id="62" name="フローチャート: 判断 61"/>
        <xdr:cNvSpPr/>
      </xdr:nvSpPr>
      <xdr:spPr>
        <a:xfrm>
          <a:off x="3213100" y="280987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105410</xdr:rowOff>
    </xdr:from>
    <xdr:ext cx="762000" cy="259080"/>
    <xdr:sp macro="" textlink="">
      <xdr:nvSpPr>
        <xdr:cNvPr id="63" name="テキスト ボックス 62"/>
        <xdr:cNvSpPr txBox="1"/>
      </xdr:nvSpPr>
      <xdr:spPr>
        <a:xfrm>
          <a:off x="291465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64" name="フローチャート: 判断 63"/>
        <xdr:cNvSpPr/>
      </xdr:nvSpPr>
      <xdr:spPr>
        <a:xfrm>
          <a:off x="257175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111125</xdr:rowOff>
    </xdr:from>
    <xdr:ext cx="760730" cy="249555"/>
    <xdr:sp macro="" textlink="">
      <xdr:nvSpPr>
        <xdr:cNvPr id="65" name="テキスト ボックス 64"/>
        <xdr:cNvSpPr txBox="1"/>
      </xdr:nvSpPr>
      <xdr:spPr>
        <a:xfrm>
          <a:off x="2279650" y="290195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1680" cy="259080"/>
    <xdr:sp macro="" textlink="">
      <xdr:nvSpPr>
        <xdr:cNvPr id="66" name="テキスト ボックス 65"/>
        <xdr:cNvSpPr txBox="1"/>
      </xdr:nvSpPr>
      <xdr:spPr>
        <a:xfrm>
          <a:off x="4940300" y="39598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127000</xdr:rowOff>
    </xdr:from>
    <xdr:to>
      <xdr:col>29</xdr:col>
      <xdr:colOff>171450</xdr:colOff>
      <xdr:row>14</xdr:row>
      <xdr:rowOff>57150</xdr:rowOff>
    </xdr:to>
    <xdr:sp macro="" textlink="">
      <xdr:nvSpPr>
        <xdr:cNvPr id="71" name="楕円 70"/>
        <xdr:cNvSpPr/>
      </xdr:nvSpPr>
      <xdr:spPr>
        <a:xfrm>
          <a:off x="5048250" y="240347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143510</xdr:rowOff>
    </xdr:from>
    <xdr:ext cx="741680" cy="251460"/>
    <xdr:sp macro="" textlink="">
      <xdr:nvSpPr>
        <xdr:cNvPr id="72" name="人口1人当たり決算額の推移該当値テキスト130"/>
        <xdr:cNvSpPr txBox="1"/>
      </xdr:nvSpPr>
      <xdr:spPr>
        <a:xfrm>
          <a:off x="5168900" y="2248535"/>
          <a:ext cx="7416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157480</xdr:rowOff>
    </xdr:from>
    <xdr:to>
      <xdr:col>26</xdr:col>
      <xdr:colOff>101600</xdr:colOff>
      <xdr:row>14</xdr:row>
      <xdr:rowOff>87630</xdr:rowOff>
    </xdr:to>
    <xdr:sp macro="" textlink="">
      <xdr:nvSpPr>
        <xdr:cNvPr id="73" name="楕円 72"/>
        <xdr:cNvSpPr/>
      </xdr:nvSpPr>
      <xdr:spPr>
        <a:xfrm>
          <a:off x="4457700" y="243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97790</xdr:rowOff>
    </xdr:from>
    <xdr:ext cx="735330" cy="251460"/>
    <xdr:sp macro="" textlink="">
      <xdr:nvSpPr>
        <xdr:cNvPr id="74" name="テキスト ボックス 73"/>
        <xdr:cNvSpPr txBox="1"/>
      </xdr:nvSpPr>
      <xdr:spPr>
        <a:xfrm>
          <a:off x="4165600" y="2202815"/>
          <a:ext cx="7353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161925</xdr:rowOff>
    </xdr:from>
    <xdr:to>
      <xdr:col>22</xdr:col>
      <xdr:colOff>165100</xdr:colOff>
      <xdr:row>14</xdr:row>
      <xdr:rowOff>92075</xdr:rowOff>
    </xdr:to>
    <xdr:sp macro="" textlink="">
      <xdr:nvSpPr>
        <xdr:cNvPr id="75" name="楕円 74"/>
        <xdr:cNvSpPr/>
      </xdr:nvSpPr>
      <xdr:spPr>
        <a:xfrm>
          <a:off x="3835400" y="243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102235</xdr:rowOff>
    </xdr:from>
    <xdr:ext cx="762000" cy="258445"/>
    <xdr:sp macro="" textlink="">
      <xdr:nvSpPr>
        <xdr:cNvPr id="76" name="テキスト ボックス 75"/>
        <xdr:cNvSpPr txBox="1"/>
      </xdr:nvSpPr>
      <xdr:spPr>
        <a:xfrm>
          <a:off x="3543300" y="220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153035</xdr:rowOff>
    </xdr:from>
    <xdr:to>
      <xdr:col>19</xdr:col>
      <xdr:colOff>38100</xdr:colOff>
      <xdr:row>14</xdr:row>
      <xdr:rowOff>83185</xdr:rowOff>
    </xdr:to>
    <xdr:sp macro="" textlink="">
      <xdr:nvSpPr>
        <xdr:cNvPr id="77" name="楕円 76"/>
        <xdr:cNvSpPr/>
      </xdr:nvSpPr>
      <xdr:spPr>
        <a:xfrm>
          <a:off x="3213100" y="242951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12</xdr:row>
      <xdr:rowOff>93345</xdr:rowOff>
    </xdr:from>
    <xdr:ext cx="762000" cy="259080"/>
    <xdr:sp macro="" textlink="">
      <xdr:nvSpPr>
        <xdr:cNvPr id="78" name="テキスト ボックス 77"/>
        <xdr:cNvSpPr txBox="1"/>
      </xdr:nvSpPr>
      <xdr:spPr>
        <a:xfrm>
          <a:off x="2914650" y="219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168910</xdr:rowOff>
    </xdr:from>
    <xdr:to>
      <xdr:col>15</xdr:col>
      <xdr:colOff>101600</xdr:colOff>
      <xdr:row>14</xdr:row>
      <xdr:rowOff>99060</xdr:rowOff>
    </xdr:to>
    <xdr:sp macro="" textlink="">
      <xdr:nvSpPr>
        <xdr:cNvPr id="79" name="楕円 78"/>
        <xdr:cNvSpPr/>
      </xdr:nvSpPr>
      <xdr:spPr>
        <a:xfrm>
          <a:off x="2571750" y="244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109220</xdr:rowOff>
    </xdr:from>
    <xdr:ext cx="760730" cy="251460"/>
    <xdr:sp macro="" textlink="">
      <xdr:nvSpPr>
        <xdr:cNvPr id="80" name="テキスト ボックス 79"/>
        <xdr:cNvSpPr txBox="1"/>
      </xdr:nvSpPr>
      <xdr:spPr>
        <a:xfrm>
          <a:off x="2279650" y="2214245"/>
          <a:ext cx="760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74,112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6" name="直線コネクタ 85"/>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9890" cy="275590"/>
    <xdr:sp macro="" textlink="">
      <xdr:nvSpPr>
        <xdr:cNvPr id="94" name="テキスト ボックス 93"/>
        <xdr:cNvSpPr txBox="1"/>
      </xdr:nvSpPr>
      <xdr:spPr>
        <a:xfrm>
          <a:off x="1524000" y="5270500"/>
          <a:ext cx="3898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1949450" y="74803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1949450" y="70231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0730" cy="255905"/>
    <xdr:sp macro="" textlink="">
      <xdr:nvSpPr>
        <xdr:cNvPr id="98" name="テキスト ボックス 97"/>
        <xdr:cNvSpPr txBox="1"/>
      </xdr:nvSpPr>
      <xdr:spPr>
        <a:xfrm>
          <a:off x="1250950" y="68808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1949450" y="65659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0730" cy="255270"/>
    <xdr:sp macro="" textlink="">
      <xdr:nvSpPr>
        <xdr:cNvPr id="100" name="テキスト ボックス 99"/>
        <xdr:cNvSpPr txBox="1"/>
      </xdr:nvSpPr>
      <xdr:spPr>
        <a:xfrm>
          <a:off x="1250950" y="64236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1949450" y="61087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0730" cy="255270"/>
    <xdr:sp macro="" textlink="">
      <xdr:nvSpPr>
        <xdr:cNvPr id="102" name="テキスト ボックス 101"/>
        <xdr:cNvSpPr txBox="1"/>
      </xdr:nvSpPr>
      <xdr:spPr>
        <a:xfrm>
          <a:off x="1250950" y="59664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49555"/>
    <xdr:sp macro="" textlink="">
      <xdr:nvSpPr>
        <xdr:cNvPr id="104" name="テキスト ボックス 103"/>
        <xdr:cNvSpPr txBox="1"/>
      </xdr:nvSpPr>
      <xdr:spPr>
        <a:xfrm>
          <a:off x="1250950" y="55098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156210</xdr:rowOff>
    </xdr:from>
    <xdr:to>
      <xdr:col>29</xdr:col>
      <xdr:colOff>127000</xdr:colOff>
      <xdr:row>37</xdr:row>
      <xdr:rowOff>288925</xdr:rowOff>
    </xdr:to>
    <xdr:cxnSp macro="">
      <xdr:nvCxnSpPr>
        <xdr:cNvPr id="106" name="直線コネクタ 105"/>
        <xdr:cNvCxnSpPr/>
      </xdr:nvCxnSpPr>
      <xdr:spPr>
        <a:xfrm flipV="1">
          <a:off x="509905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262255</xdr:rowOff>
    </xdr:from>
    <xdr:ext cx="741680" cy="259080"/>
    <xdr:sp macro="" textlink="">
      <xdr:nvSpPr>
        <xdr:cNvPr id="107" name="人口1人当たり決算額の推移最小値テキスト445"/>
        <xdr:cNvSpPr txBox="1"/>
      </xdr:nvSpPr>
      <xdr:spPr>
        <a:xfrm>
          <a:off x="5168900" y="7386955"/>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a:xfrm>
          <a:off x="5010150" y="74136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70485</xdr:rowOff>
    </xdr:from>
    <xdr:ext cx="741680" cy="259715"/>
    <xdr:sp macro="" textlink="">
      <xdr:nvSpPr>
        <xdr:cNvPr id="109" name="人口1人当たり決算額の推移最大値テキスト445"/>
        <xdr:cNvSpPr txBox="1"/>
      </xdr:nvSpPr>
      <xdr:spPr>
        <a:xfrm>
          <a:off x="5168900" y="5823585"/>
          <a:ext cx="7416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156210</xdr:rowOff>
    </xdr:from>
    <xdr:to>
      <xdr:col>30</xdr:col>
      <xdr:colOff>25400</xdr:colOff>
      <xdr:row>33</xdr:row>
      <xdr:rowOff>156210</xdr:rowOff>
    </xdr:to>
    <xdr:cxnSp macro="">
      <xdr:nvCxnSpPr>
        <xdr:cNvPr id="110" name="直線コネクタ 109"/>
        <xdr:cNvCxnSpPr/>
      </xdr:nvCxnSpPr>
      <xdr:spPr>
        <a:xfrm>
          <a:off x="5010150" y="60807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239395</xdr:rowOff>
    </xdr:from>
    <xdr:to>
      <xdr:col>29</xdr:col>
      <xdr:colOff>127000</xdr:colOff>
      <xdr:row>34</xdr:row>
      <xdr:rowOff>246380</xdr:rowOff>
    </xdr:to>
    <xdr:cxnSp macro="">
      <xdr:nvCxnSpPr>
        <xdr:cNvPr id="111" name="直線コネクタ 110"/>
        <xdr:cNvCxnSpPr/>
      </xdr:nvCxnSpPr>
      <xdr:spPr>
        <a:xfrm flipV="1">
          <a:off x="4508500" y="6506845"/>
          <a:ext cx="5905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325120</xdr:rowOff>
    </xdr:from>
    <xdr:ext cx="741680" cy="258445"/>
    <xdr:sp macro="" textlink="">
      <xdr:nvSpPr>
        <xdr:cNvPr id="112" name="人口1人当たり決算額の推移平均値テキスト445"/>
        <xdr:cNvSpPr txBox="1"/>
      </xdr:nvSpPr>
      <xdr:spPr>
        <a:xfrm>
          <a:off x="5168900" y="6592570"/>
          <a:ext cx="7416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10795</xdr:rowOff>
    </xdr:from>
    <xdr:to>
      <xdr:col>29</xdr:col>
      <xdr:colOff>171450</xdr:colOff>
      <xdr:row>35</xdr:row>
      <xdr:rowOff>113030</xdr:rowOff>
    </xdr:to>
    <xdr:sp macro="" textlink="">
      <xdr:nvSpPr>
        <xdr:cNvPr id="113" name="フローチャート: 判断 112"/>
        <xdr:cNvSpPr/>
      </xdr:nvSpPr>
      <xdr:spPr>
        <a:xfrm>
          <a:off x="5048250" y="662114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157480</xdr:rowOff>
    </xdr:from>
    <xdr:to>
      <xdr:col>26</xdr:col>
      <xdr:colOff>50800</xdr:colOff>
      <xdr:row>34</xdr:row>
      <xdr:rowOff>246380</xdr:rowOff>
    </xdr:to>
    <xdr:cxnSp macro="">
      <xdr:nvCxnSpPr>
        <xdr:cNvPr id="114" name="直線コネクタ 113"/>
        <xdr:cNvCxnSpPr/>
      </xdr:nvCxnSpPr>
      <xdr:spPr>
        <a:xfrm>
          <a:off x="3886200" y="6424930"/>
          <a:ext cx="622300" cy="889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xdr:rowOff>
    </xdr:from>
    <xdr:to>
      <xdr:col>26</xdr:col>
      <xdr:colOff>101600</xdr:colOff>
      <xdr:row>35</xdr:row>
      <xdr:rowOff>122555</xdr:rowOff>
    </xdr:to>
    <xdr:sp macro="" textlink="">
      <xdr:nvSpPr>
        <xdr:cNvPr id="115" name="フローチャート: 判断 114"/>
        <xdr:cNvSpPr/>
      </xdr:nvSpPr>
      <xdr:spPr>
        <a:xfrm>
          <a:off x="44577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106045</xdr:rowOff>
    </xdr:from>
    <xdr:ext cx="735330" cy="259080"/>
    <xdr:sp macro="" textlink="">
      <xdr:nvSpPr>
        <xdr:cNvPr id="116" name="テキスト ボックス 115"/>
        <xdr:cNvSpPr txBox="1"/>
      </xdr:nvSpPr>
      <xdr:spPr>
        <a:xfrm>
          <a:off x="4165600" y="67163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34</xdr:row>
      <xdr:rowOff>122555</xdr:rowOff>
    </xdr:from>
    <xdr:to>
      <xdr:col>22</xdr:col>
      <xdr:colOff>114300</xdr:colOff>
      <xdr:row>34</xdr:row>
      <xdr:rowOff>157480</xdr:rowOff>
    </xdr:to>
    <xdr:cxnSp macro="">
      <xdr:nvCxnSpPr>
        <xdr:cNvPr id="117" name="直線コネクタ 116"/>
        <xdr:cNvCxnSpPr/>
      </xdr:nvCxnSpPr>
      <xdr:spPr>
        <a:xfrm>
          <a:off x="3257550" y="6390005"/>
          <a:ext cx="62865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342900</xdr:rowOff>
    </xdr:from>
    <xdr:to>
      <xdr:col>22</xdr:col>
      <xdr:colOff>165100</xdr:colOff>
      <xdr:row>35</xdr:row>
      <xdr:rowOff>100965</xdr:rowOff>
    </xdr:to>
    <xdr:sp macro="" textlink="">
      <xdr:nvSpPr>
        <xdr:cNvPr id="118" name="フローチャート: 判断 117"/>
        <xdr:cNvSpPr/>
      </xdr:nvSpPr>
      <xdr:spPr>
        <a:xfrm>
          <a:off x="38354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86360</xdr:rowOff>
    </xdr:from>
    <xdr:ext cx="762000" cy="256540"/>
    <xdr:sp macro="" textlink="">
      <xdr:nvSpPr>
        <xdr:cNvPr id="119" name="テキスト ボックス 118"/>
        <xdr:cNvSpPr txBox="1"/>
      </xdr:nvSpPr>
      <xdr:spPr>
        <a:xfrm>
          <a:off x="3543300" y="669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122555</xdr:rowOff>
    </xdr:from>
    <xdr:to>
      <xdr:col>18</xdr:col>
      <xdr:colOff>171450</xdr:colOff>
      <xdr:row>34</xdr:row>
      <xdr:rowOff>172085</xdr:rowOff>
    </xdr:to>
    <xdr:cxnSp macro="">
      <xdr:nvCxnSpPr>
        <xdr:cNvPr id="120" name="直線コネクタ 119"/>
        <xdr:cNvCxnSpPr/>
      </xdr:nvCxnSpPr>
      <xdr:spPr>
        <a:xfrm flipV="1">
          <a:off x="2622550" y="6390005"/>
          <a:ext cx="6350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325120</xdr:rowOff>
    </xdr:from>
    <xdr:to>
      <xdr:col>19</xdr:col>
      <xdr:colOff>38100</xdr:colOff>
      <xdr:row>35</xdr:row>
      <xdr:rowOff>83185</xdr:rowOff>
    </xdr:to>
    <xdr:sp macro="" textlink="">
      <xdr:nvSpPr>
        <xdr:cNvPr id="121" name="フローチャート: 判断 120"/>
        <xdr:cNvSpPr/>
      </xdr:nvSpPr>
      <xdr:spPr>
        <a:xfrm>
          <a:off x="3213100" y="6592570"/>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68580</xdr:rowOff>
    </xdr:from>
    <xdr:ext cx="762000" cy="259715"/>
    <xdr:sp macro="" textlink="">
      <xdr:nvSpPr>
        <xdr:cNvPr id="122" name="テキスト ボックス 121"/>
        <xdr:cNvSpPr txBox="1"/>
      </xdr:nvSpPr>
      <xdr:spPr>
        <a:xfrm>
          <a:off x="291465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305435</xdr:rowOff>
    </xdr:from>
    <xdr:to>
      <xdr:col>15</xdr:col>
      <xdr:colOff>101600</xdr:colOff>
      <xdr:row>35</xdr:row>
      <xdr:rowOff>63500</xdr:rowOff>
    </xdr:to>
    <xdr:sp macro="" textlink="">
      <xdr:nvSpPr>
        <xdr:cNvPr id="123" name="フローチャート: 判断 122"/>
        <xdr:cNvSpPr/>
      </xdr:nvSpPr>
      <xdr:spPr>
        <a:xfrm>
          <a:off x="257175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48260</xdr:rowOff>
    </xdr:from>
    <xdr:ext cx="760730" cy="259715"/>
    <xdr:sp macro="" textlink="">
      <xdr:nvSpPr>
        <xdr:cNvPr id="124" name="テキスト ボックス 123"/>
        <xdr:cNvSpPr txBox="1"/>
      </xdr:nvSpPr>
      <xdr:spPr>
        <a:xfrm>
          <a:off x="2279650" y="665861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1680" cy="259080"/>
    <xdr:sp macro="" textlink="">
      <xdr:nvSpPr>
        <xdr:cNvPr id="125" name="テキスト ボックス 124"/>
        <xdr:cNvSpPr txBox="1"/>
      </xdr:nvSpPr>
      <xdr:spPr>
        <a:xfrm>
          <a:off x="4940300" y="7960360"/>
          <a:ext cx="7416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187960</xdr:rowOff>
    </xdr:from>
    <xdr:to>
      <xdr:col>29</xdr:col>
      <xdr:colOff>171450</xdr:colOff>
      <xdr:row>34</xdr:row>
      <xdr:rowOff>290195</xdr:rowOff>
    </xdr:to>
    <xdr:sp macro="" textlink="">
      <xdr:nvSpPr>
        <xdr:cNvPr id="130" name="楕円 129"/>
        <xdr:cNvSpPr/>
      </xdr:nvSpPr>
      <xdr:spPr>
        <a:xfrm>
          <a:off x="5048250" y="645541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33655</xdr:rowOff>
    </xdr:from>
    <xdr:ext cx="741680" cy="258445"/>
    <xdr:sp macro="" textlink="">
      <xdr:nvSpPr>
        <xdr:cNvPr id="131" name="人口1人当たり決算額の推移該当値テキスト445"/>
        <xdr:cNvSpPr txBox="1"/>
      </xdr:nvSpPr>
      <xdr:spPr>
        <a:xfrm>
          <a:off x="5168900" y="6301105"/>
          <a:ext cx="7416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194945</xdr:rowOff>
    </xdr:from>
    <xdr:to>
      <xdr:col>26</xdr:col>
      <xdr:colOff>101600</xdr:colOff>
      <xdr:row>34</xdr:row>
      <xdr:rowOff>297180</xdr:rowOff>
    </xdr:to>
    <xdr:sp macro="" textlink="">
      <xdr:nvSpPr>
        <xdr:cNvPr id="132" name="楕円 131"/>
        <xdr:cNvSpPr/>
      </xdr:nvSpPr>
      <xdr:spPr>
        <a:xfrm>
          <a:off x="4457700" y="6462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307975</xdr:rowOff>
    </xdr:from>
    <xdr:ext cx="735330" cy="258445"/>
    <xdr:sp macro="" textlink="">
      <xdr:nvSpPr>
        <xdr:cNvPr id="133" name="テキスト ボックス 132"/>
        <xdr:cNvSpPr txBox="1"/>
      </xdr:nvSpPr>
      <xdr:spPr>
        <a:xfrm>
          <a:off x="4165600" y="623252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106045</xdr:rowOff>
    </xdr:from>
    <xdr:to>
      <xdr:col>22</xdr:col>
      <xdr:colOff>165100</xdr:colOff>
      <xdr:row>34</xdr:row>
      <xdr:rowOff>208280</xdr:rowOff>
    </xdr:to>
    <xdr:sp macro="" textlink="">
      <xdr:nvSpPr>
        <xdr:cNvPr id="134" name="楕円 133"/>
        <xdr:cNvSpPr/>
      </xdr:nvSpPr>
      <xdr:spPr>
        <a:xfrm>
          <a:off x="3835400" y="63734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217805</xdr:rowOff>
    </xdr:from>
    <xdr:ext cx="762000" cy="259715"/>
    <xdr:sp macro="" textlink="">
      <xdr:nvSpPr>
        <xdr:cNvPr id="135" name="テキスト ボックス 134"/>
        <xdr:cNvSpPr txBox="1"/>
      </xdr:nvSpPr>
      <xdr:spPr>
        <a:xfrm>
          <a:off x="3543300" y="61423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71120</xdr:rowOff>
    </xdr:from>
    <xdr:to>
      <xdr:col>19</xdr:col>
      <xdr:colOff>38100</xdr:colOff>
      <xdr:row>34</xdr:row>
      <xdr:rowOff>172085</xdr:rowOff>
    </xdr:to>
    <xdr:sp macro="" textlink="">
      <xdr:nvSpPr>
        <xdr:cNvPr id="136" name="楕円 135"/>
        <xdr:cNvSpPr/>
      </xdr:nvSpPr>
      <xdr:spPr>
        <a:xfrm>
          <a:off x="3213100" y="633857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33</xdr:row>
      <xdr:rowOff>182880</xdr:rowOff>
    </xdr:from>
    <xdr:ext cx="762000" cy="259715"/>
    <xdr:sp macro="" textlink="">
      <xdr:nvSpPr>
        <xdr:cNvPr id="137" name="テキスト ボックス 136"/>
        <xdr:cNvSpPr txBox="1"/>
      </xdr:nvSpPr>
      <xdr:spPr>
        <a:xfrm>
          <a:off x="2914650" y="6107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121285</xdr:rowOff>
    </xdr:from>
    <xdr:to>
      <xdr:col>15</xdr:col>
      <xdr:colOff>101600</xdr:colOff>
      <xdr:row>34</xdr:row>
      <xdr:rowOff>221615</xdr:rowOff>
    </xdr:to>
    <xdr:sp macro="" textlink="">
      <xdr:nvSpPr>
        <xdr:cNvPr id="138" name="楕円 137"/>
        <xdr:cNvSpPr/>
      </xdr:nvSpPr>
      <xdr:spPr>
        <a:xfrm>
          <a:off x="2571750" y="63887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232410</xdr:rowOff>
    </xdr:from>
    <xdr:ext cx="760730" cy="259715"/>
    <xdr:sp macro="" textlink="">
      <xdr:nvSpPr>
        <xdr:cNvPr id="139" name="テキスト ボックス 138"/>
        <xdr:cNvSpPr txBox="1"/>
      </xdr:nvSpPr>
      <xdr:spPr>
        <a:xfrm>
          <a:off x="2279650" y="61569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66675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1145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685800" y="6826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48920"/>
    <xdr:sp macro="" textlink="">
      <xdr:nvSpPr>
        <xdr:cNvPr id="44" name="テキスト ボックス 43"/>
        <xdr:cNvSpPr txBox="1"/>
      </xdr:nvSpPr>
      <xdr:spPr>
        <a:xfrm>
          <a:off x="211455" y="6684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685800" y="6540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48920"/>
    <xdr:sp macro="" textlink="">
      <xdr:nvSpPr>
        <xdr:cNvPr id="46" name="テキスト ボックス 45"/>
        <xdr:cNvSpPr txBox="1"/>
      </xdr:nvSpPr>
      <xdr:spPr>
        <a:xfrm>
          <a:off x="21145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685800" y="6254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48920"/>
    <xdr:sp macro="" textlink="">
      <xdr:nvSpPr>
        <xdr:cNvPr id="48" name="テキスト ボックス 47"/>
        <xdr:cNvSpPr txBox="1"/>
      </xdr:nvSpPr>
      <xdr:spPr>
        <a:xfrm>
          <a:off x="21145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50" name="テキスト ボックス 49"/>
        <xdr:cNvSpPr txBox="1"/>
      </xdr:nvSpPr>
      <xdr:spPr>
        <a:xfrm>
          <a:off x="21145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685800" y="5683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48920"/>
    <xdr:sp macro="" textlink="">
      <xdr:nvSpPr>
        <xdr:cNvPr id="52" name="テキスト ボックス 51"/>
        <xdr:cNvSpPr txBox="1"/>
      </xdr:nvSpPr>
      <xdr:spPr>
        <a:xfrm>
          <a:off x="211455" y="5541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685800" y="5397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48920"/>
    <xdr:sp macro="" textlink="">
      <xdr:nvSpPr>
        <xdr:cNvPr id="54" name="テキスト ボックス 53"/>
        <xdr:cNvSpPr txBox="1"/>
      </xdr:nvSpPr>
      <xdr:spPr>
        <a:xfrm>
          <a:off x="21145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685800" y="51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48920"/>
    <xdr:sp macro="" textlink="">
      <xdr:nvSpPr>
        <xdr:cNvPr id="56" name="テキスト ボックス 55"/>
        <xdr:cNvSpPr txBox="1"/>
      </xdr:nvSpPr>
      <xdr:spPr>
        <a:xfrm>
          <a:off x="211455" y="4969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5310" cy="248920"/>
    <xdr:sp macro="" textlink="">
      <xdr:nvSpPr>
        <xdr:cNvPr id="58" name="テキスト ボックス 57"/>
        <xdr:cNvSpPr txBox="1"/>
      </xdr:nvSpPr>
      <xdr:spPr>
        <a:xfrm>
          <a:off x="166370" y="4683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38</xdr:row>
      <xdr:rowOff>109220</xdr:rowOff>
    </xdr:to>
    <xdr:cxnSp macro="">
      <xdr:nvCxnSpPr>
        <xdr:cNvPr id="60" name="直線コネクタ 59"/>
        <xdr:cNvCxnSpPr/>
      </xdr:nvCxnSpPr>
      <xdr:spPr>
        <a:xfrm flipV="1">
          <a:off x="4176395" y="525018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534670" cy="259080"/>
    <xdr:sp macro="" textlink="">
      <xdr:nvSpPr>
        <xdr:cNvPr id="61" name="人件費最小値テキスト"/>
        <xdr:cNvSpPr txBox="1"/>
      </xdr:nvSpPr>
      <xdr:spPr>
        <a:xfrm>
          <a:off x="42291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62" name="直線コネクタ 61"/>
        <xdr:cNvCxnSpPr/>
      </xdr:nvCxnSpPr>
      <xdr:spPr>
        <a:xfrm>
          <a:off x="4108450" y="6624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534670" cy="250190"/>
    <xdr:sp macro="" textlink="">
      <xdr:nvSpPr>
        <xdr:cNvPr id="63" name="人件費最大値テキスト"/>
        <xdr:cNvSpPr txBox="1"/>
      </xdr:nvSpPr>
      <xdr:spPr>
        <a:xfrm>
          <a:off x="4229100" y="50253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4" name="直線コネクタ 63"/>
        <xdr:cNvCxnSpPr/>
      </xdr:nvCxnSpPr>
      <xdr:spPr>
        <a:xfrm>
          <a:off x="4108450" y="5250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48895</xdr:rowOff>
    </xdr:from>
    <xdr:to>
      <xdr:col>24</xdr:col>
      <xdr:colOff>63500</xdr:colOff>
      <xdr:row>34</xdr:row>
      <xdr:rowOff>8255</xdr:rowOff>
    </xdr:to>
    <xdr:cxnSp macro="">
      <xdr:nvCxnSpPr>
        <xdr:cNvPr id="65" name="直線コネクタ 64"/>
        <xdr:cNvCxnSpPr/>
      </xdr:nvCxnSpPr>
      <xdr:spPr>
        <a:xfrm flipV="1">
          <a:off x="3429000" y="5706745"/>
          <a:ext cx="7493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30480</xdr:rowOff>
    </xdr:from>
    <xdr:ext cx="534670" cy="250190"/>
    <xdr:sp macro="" textlink="">
      <xdr:nvSpPr>
        <xdr:cNvPr id="66" name="人件費平均値テキスト"/>
        <xdr:cNvSpPr txBox="1"/>
      </xdr:nvSpPr>
      <xdr:spPr>
        <a:xfrm>
          <a:off x="4229100" y="58597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67" name="フローチャート: 判断 66"/>
        <xdr:cNvSpPr/>
      </xdr:nvSpPr>
      <xdr:spPr>
        <a:xfrm>
          <a:off x="4127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155575</xdr:rowOff>
    </xdr:from>
    <xdr:to>
      <xdr:col>19</xdr:col>
      <xdr:colOff>171450</xdr:colOff>
      <xdr:row>34</xdr:row>
      <xdr:rowOff>8255</xdr:rowOff>
    </xdr:to>
    <xdr:cxnSp macro="">
      <xdr:nvCxnSpPr>
        <xdr:cNvPr id="68" name="直線コネクタ 67"/>
        <xdr:cNvCxnSpPr/>
      </xdr:nvCxnSpPr>
      <xdr:spPr>
        <a:xfrm>
          <a:off x="2622550" y="5813425"/>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xdr:rowOff>
    </xdr:from>
    <xdr:to>
      <xdr:col>20</xdr:col>
      <xdr:colOff>38100</xdr:colOff>
      <xdr:row>35</xdr:row>
      <xdr:rowOff>109220</xdr:rowOff>
    </xdr:to>
    <xdr:sp macro="" textlink="">
      <xdr:nvSpPr>
        <xdr:cNvPr id="69" name="フローチャート: 判断 68"/>
        <xdr:cNvSpPr/>
      </xdr:nvSpPr>
      <xdr:spPr>
        <a:xfrm>
          <a:off x="3384550" y="60077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99695</xdr:rowOff>
    </xdr:from>
    <xdr:ext cx="513080" cy="249555"/>
    <xdr:sp macro="" textlink="">
      <xdr:nvSpPr>
        <xdr:cNvPr id="70" name="テキスト ボックス 69"/>
        <xdr:cNvSpPr txBox="1"/>
      </xdr:nvSpPr>
      <xdr:spPr>
        <a:xfrm>
          <a:off x="3187065" y="610044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155575</xdr:rowOff>
    </xdr:from>
    <xdr:to>
      <xdr:col>15</xdr:col>
      <xdr:colOff>50800</xdr:colOff>
      <xdr:row>33</xdr:row>
      <xdr:rowOff>157480</xdr:rowOff>
    </xdr:to>
    <xdr:cxnSp macro="">
      <xdr:nvCxnSpPr>
        <xdr:cNvPr id="71" name="直線コネクタ 70"/>
        <xdr:cNvCxnSpPr/>
      </xdr:nvCxnSpPr>
      <xdr:spPr>
        <a:xfrm flipV="1">
          <a:off x="1828800" y="581342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10795</xdr:rowOff>
    </xdr:from>
    <xdr:to>
      <xdr:col>15</xdr:col>
      <xdr:colOff>101600</xdr:colOff>
      <xdr:row>35</xdr:row>
      <xdr:rowOff>112395</xdr:rowOff>
    </xdr:to>
    <xdr:sp macro="" textlink="">
      <xdr:nvSpPr>
        <xdr:cNvPr id="72" name="フローチャート: 判断 71"/>
        <xdr:cNvSpPr/>
      </xdr:nvSpPr>
      <xdr:spPr>
        <a:xfrm>
          <a:off x="257175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103505</xdr:rowOff>
    </xdr:from>
    <xdr:ext cx="513080" cy="259080"/>
    <xdr:sp macro="" textlink="">
      <xdr:nvSpPr>
        <xdr:cNvPr id="73" name="テキスト ボックス 72"/>
        <xdr:cNvSpPr txBox="1"/>
      </xdr:nvSpPr>
      <xdr:spPr>
        <a:xfrm>
          <a:off x="2393315" y="61042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33</xdr:row>
      <xdr:rowOff>154940</xdr:rowOff>
    </xdr:from>
    <xdr:to>
      <xdr:col>10</xdr:col>
      <xdr:colOff>114300</xdr:colOff>
      <xdr:row>33</xdr:row>
      <xdr:rowOff>157480</xdr:rowOff>
    </xdr:to>
    <xdr:cxnSp macro="">
      <xdr:nvCxnSpPr>
        <xdr:cNvPr id="74" name="直線コネクタ 73"/>
        <xdr:cNvCxnSpPr/>
      </xdr:nvCxnSpPr>
      <xdr:spPr>
        <a:xfrm>
          <a:off x="1028700" y="581279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5" name="フローチャート: 判断 74"/>
        <xdr:cNvSpPr/>
      </xdr:nvSpPr>
      <xdr:spPr>
        <a:xfrm>
          <a:off x="17780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114300</xdr:rowOff>
    </xdr:from>
    <xdr:ext cx="514350" cy="259080"/>
    <xdr:sp macro="" textlink="">
      <xdr:nvSpPr>
        <xdr:cNvPr id="76" name="テキスト ボックス 75"/>
        <xdr:cNvSpPr txBox="1"/>
      </xdr:nvSpPr>
      <xdr:spPr>
        <a:xfrm>
          <a:off x="1580515" y="611505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17780</xdr:rowOff>
    </xdr:from>
    <xdr:to>
      <xdr:col>6</xdr:col>
      <xdr:colOff>38100</xdr:colOff>
      <xdr:row>35</xdr:row>
      <xdr:rowOff>118745</xdr:rowOff>
    </xdr:to>
    <xdr:sp macro="" textlink="">
      <xdr:nvSpPr>
        <xdr:cNvPr id="77" name="フローチャート: 判断 76"/>
        <xdr:cNvSpPr/>
      </xdr:nvSpPr>
      <xdr:spPr>
        <a:xfrm>
          <a:off x="984250" y="60185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109855</xdr:rowOff>
    </xdr:from>
    <xdr:ext cx="513080" cy="250825"/>
    <xdr:sp macro="" textlink="">
      <xdr:nvSpPr>
        <xdr:cNvPr id="78" name="テキスト ボックス 77"/>
        <xdr:cNvSpPr txBox="1"/>
      </xdr:nvSpPr>
      <xdr:spPr>
        <a:xfrm>
          <a:off x="786765" y="611060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80" name="テキスト ボックス 79"/>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81" name="テキスト ボックス 80"/>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3" name="テキスト ボックス 82"/>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169545</xdr:rowOff>
    </xdr:from>
    <xdr:to>
      <xdr:col>24</xdr:col>
      <xdr:colOff>114300</xdr:colOff>
      <xdr:row>33</xdr:row>
      <xdr:rowOff>99695</xdr:rowOff>
    </xdr:to>
    <xdr:sp macro="" textlink="">
      <xdr:nvSpPr>
        <xdr:cNvPr id="84" name="楕円 83"/>
        <xdr:cNvSpPr/>
      </xdr:nvSpPr>
      <xdr:spPr>
        <a:xfrm>
          <a:off x="41275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20955</xdr:rowOff>
    </xdr:from>
    <xdr:ext cx="534670" cy="248285"/>
    <xdr:sp macro="" textlink="">
      <xdr:nvSpPr>
        <xdr:cNvPr id="85" name="人件費該当値テキスト"/>
        <xdr:cNvSpPr txBox="1"/>
      </xdr:nvSpPr>
      <xdr:spPr>
        <a:xfrm>
          <a:off x="4229100" y="55073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128905</xdr:rowOff>
    </xdr:from>
    <xdr:to>
      <xdr:col>20</xdr:col>
      <xdr:colOff>38100</xdr:colOff>
      <xdr:row>34</xdr:row>
      <xdr:rowOff>59055</xdr:rowOff>
    </xdr:to>
    <xdr:sp macro="" textlink="">
      <xdr:nvSpPr>
        <xdr:cNvPr id="86" name="楕円 85"/>
        <xdr:cNvSpPr/>
      </xdr:nvSpPr>
      <xdr:spPr>
        <a:xfrm>
          <a:off x="3384550" y="5786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75565</xdr:rowOff>
    </xdr:from>
    <xdr:ext cx="513080" cy="250825"/>
    <xdr:sp macro="" textlink="">
      <xdr:nvSpPr>
        <xdr:cNvPr id="87" name="テキスト ボックス 86"/>
        <xdr:cNvSpPr txBox="1"/>
      </xdr:nvSpPr>
      <xdr:spPr>
        <a:xfrm>
          <a:off x="3187065" y="556196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104775</xdr:rowOff>
    </xdr:from>
    <xdr:to>
      <xdr:col>15</xdr:col>
      <xdr:colOff>101600</xdr:colOff>
      <xdr:row>34</xdr:row>
      <xdr:rowOff>34925</xdr:rowOff>
    </xdr:to>
    <xdr:sp macro="" textlink="">
      <xdr:nvSpPr>
        <xdr:cNvPr id="88" name="楕円 87"/>
        <xdr:cNvSpPr/>
      </xdr:nvSpPr>
      <xdr:spPr>
        <a:xfrm>
          <a:off x="257175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52070</xdr:rowOff>
    </xdr:from>
    <xdr:ext cx="513080" cy="251460"/>
    <xdr:sp macro="" textlink="">
      <xdr:nvSpPr>
        <xdr:cNvPr id="89" name="テキスト ボックス 88"/>
        <xdr:cNvSpPr txBox="1"/>
      </xdr:nvSpPr>
      <xdr:spPr>
        <a:xfrm>
          <a:off x="2393315" y="55384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106680</xdr:rowOff>
    </xdr:from>
    <xdr:to>
      <xdr:col>10</xdr:col>
      <xdr:colOff>165100</xdr:colOff>
      <xdr:row>34</xdr:row>
      <xdr:rowOff>36830</xdr:rowOff>
    </xdr:to>
    <xdr:sp macro="" textlink="">
      <xdr:nvSpPr>
        <xdr:cNvPr id="90" name="楕円 89"/>
        <xdr:cNvSpPr/>
      </xdr:nvSpPr>
      <xdr:spPr>
        <a:xfrm>
          <a:off x="1778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53340</xdr:rowOff>
    </xdr:from>
    <xdr:ext cx="514350" cy="250190"/>
    <xdr:sp macro="" textlink="">
      <xdr:nvSpPr>
        <xdr:cNvPr id="91" name="テキスト ボックス 90"/>
        <xdr:cNvSpPr txBox="1"/>
      </xdr:nvSpPr>
      <xdr:spPr>
        <a:xfrm>
          <a:off x="1580515" y="5539740"/>
          <a:ext cx="514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92" name="楕円 91"/>
        <xdr:cNvSpPr/>
      </xdr:nvSpPr>
      <xdr:spPr>
        <a:xfrm>
          <a:off x="984250" y="5761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50800</xdr:rowOff>
    </xdr:from>
    <xdr:ext cx="513080" cy="259080"/>
    <xdr:sp macro="" textlink="">
      <xdr:nvSpPr>
        <xdr:cNvPr id="93" name="テキスト ボックス 92"/>
        <xdr:cNvSpPr txBox="1"/>
      </xdr:nvSpPr>
      <xdr:spPr>
        <a:xfrm>
          <a:off x="786765" y="55372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102" name="テキスト ボックス 101"/>
        <xdr:cNvSpPr txBox="1"/>
      </xdr:nvSpPr>
      <xdr:spPr>
        <a:xfrm>
          <a:off x="66675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4" name="テキスト ボックス 103"/>
        <xdr:cNvSpPr txBox="1"/>
      </xdr:nvSpPr>
      <xdr:spPr>
        <a:xfrm>
          <a:off x="21145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6" name="テキスト ボックス 105"/>
        <xdr:cNvSpPr txBox="1"/>
      </xdr:nvSpPr>
      <xdr:spPr>
        <a:xfrm>
          <a:off x="21145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8" name="テキスト ボックス 107"/>
        <xdr:cNvSpPr txBox="1"/>
      </xdr:nvSpPr>
      <xdr:spPr>
        <a:xfrm>
          <a:off x="2114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10" name="テキスト ボックス 109"/>
        <xdr:cNvSpPr txBox="1"/>
      </xdr:nvSpPr>
      <xdr:spPr>
        <a:xfrm>
          <a:off x="21145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2" name="テキスト ボックス 111"/>
        <xdr:cNvSpPr txBox="1"/>
      </xdr:nvSpPr>
      <xdr:spPr>
        <a:xfrm>
          <a:off x="2114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4" name="テキスト ボックス 113"/>
        <xdr:cNvSpPr txBox="1"/>
      </xdr:nvSpPr>
      <xdr:spPr>
        <a:xfrm>
          <a:off x="2114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48920"/>
    <xdr:sp macro="" textlink="">
      <xdr:nvSpPr>
        <xdr:cNvPr id="116" name="テキスト ボックス 115"/>
        <xdr:cNvSpPr txBox="1"/>
      </xdr:nvSpPr>
      <xdr:spPr>
        <a:xfrm>
          <a:off x="21145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66675</xdr:rowOff>
    </xdr:to>
    <xdr:cxnSp macro="">
      <xdr:nvCxnSpPr>
        <xdr:cNvPr id="118" name="直線コネクタ 117"/>
        <xdr:cNvCxnSpPr/>
      </xdr:nvCxnSpPr>
      <xdr:spPr>
        <a:xfrm flipV="1">
          <a:off x="41763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670" cy="259080"/>
    <xdr:sp macro="" textlink="">
      <xdr:nvSpPr>
        <xdr:cNvPr id="119" name="物件費最小値テキスト"/>
        <xdr:cNvSpPr txBox="1"/>
      </xdr:nvSpPr>
      <xdr:spPr>
        <a:xfrm>
          <a:off x="42291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20" name="直線コネクタ 119"/>
        <xdr:cNvCxnSpPr/>
      </xdr:nvCxnSpPr>
      <xdr:spPr>
        <a:xfrm>
          <a:off x="4108450" y="10182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34670" cy="259080"/>
    <xdr:sp macro="" textlink="">
      <xdr:nvSpPr>
        <xdr:cNvPr id="121" name="物件費最大値テキスト"/>
        <xdr:cNvSpPr txBox="1"/>
      </xdr:nvSpPr>
      <xdr:spPr>
        <a:xfrm>
          <a:off x="42291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22" name="直線コネクタ 121"/>
        <xdr:cNvCxnSpPr/>
      </xdr:nvCxnSpPr>
      <xdr:spPr>
        <a:xfrm>
          <a:off x="4108450" y="8686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13970</xdr:rowOff>
    </xdr:from>
    <xdr:to>
      <xdr:col>24</xdr:col>
      <xdr:colOff>63500</xdr:colOff>
      <xdr:row>57</xdr:row>
      <xdr:rowOff>118110</xdr:rowOff>
    </xdr:to>
    <xdr:cxnSp macro="">
      <xdr:nvCxnSpPr>
        <xdr:cNvPr id="123" name="直線コネクタ 122"/>
        <xdr:cNvCxnSpPr/>
      </xdr:nvCxnSpPr>
      <xdr:spPr>
        <a:xfrm flipV="1">
          <a:off x="3429000" y="9786620"/>
          <a:ext cx="7493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17780</xdr:rowOff>
    </xdr:from>
    <xdr:ext cx="534670" cy="251460"/>
    <xdr:sp macro="" textlink="">
      <xdr:nvSpPr>
        <xdr:cNvPr id="124" name="物件費平均値テキスト"/>
        <xdr:cNvSpPr txBox="1"/>
      </xdr:nvSpPr>
      <xdr:spPr>
        <a:xfrm>
          <a:off x="4229100" y="92760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25" name="フローチャート: 判断 124"/>
        <xdr:cNvSpPr/>
      </xdr:nvSpPr>
      <xdr:spPr>
        <a:xfrm>
          <a:off x="41275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171450</xdr:colOff>
      <xdr:row>58</xdr:row>
      <xdr:rowOff>43815</xdr:rowOff>
    </xdr:to>
    <xdr:cxnSp macro="">
      <xdr:nvCxnSpPr>
        <xdr:cNvPr id="126" name="直線コネクタ 125"/>
        <xdr:cNvCxnSpPr/>
      </xdr:nvCxnSpPr>
      <xdr:spPr>
        <a:xfrm flipV="1">
          <a:off x="2622550" y="9890760"/>
          <a:ext cx="80645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53975</xdr:rowOff>
    </xdr:from>
    <xdr:to>
      <xdr:col>20</xdr:col>
      <xdr:colOff>38100</xdr:colOff>
      <xdr:row>55</xdr:row>
      <xdr:rowOff>155575</xdr:rowOff>
    </xdr:to>
    <xdr:sp macro="" textlink="">
      <xdr:nvSpPr>
        <xdr:cNvPr id="127" name="フローチャート: 判断 126"/>
        <xdr:cNvSpPr/>
      </xdr:nvSpPr>
      <xdr:spPr>
        <a:xfrm>
          <a:off x="3384550" y="9483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xdr:rowOff>
    </xdr:from>
    <xdr:ext cx="513080" cy="259080"/>
    <xdr:sp macro="" textlink="">
      <xdr:nvSpPr>
        <xdr:cNvPr id="128" name="テキスト ボックス 127"/>
        <xdr:cNvSpPr txBox="1"/>
      </xdr:nvSpPr>
      <xdr:spPr>
        <a:xfrm>
          <a:off x="3187065" y="92589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156845</xdr:rowOff>
    </xdr:from>
    <xdr:to>
      <xdr:col>15</xdr:col>
      <xdr:colOff>50800</xdr:colOff>
      <xdr:row>58</xdr:row>
      <xdr:rowOff>43815</xdr:rowOff>
    </xdr:to>
    <xdr:cxnSp macro="">
      <xdr:nvCxnSpPr>
        <xdr:cNvPr id="129" name="直線コネクタ 128"/>
        <xdr:cNvCxnSpPr/>
      </xdr:nvCxnSpPr>
      <xdr:spPr>
        <a:xfrm>
          <a:off x="1828800" y="9929495"/>
          <a:ext cx="7937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30" name="フローチャート: 判断 129"/>
        <xdr:cNvSpPr/>
      </xdr:nvSpPr>
      <xdr:spPr>
        <a:xfrm>
          <a:off x="257175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13080" cy="250825"/>
    <xdr:sp macro="" textlink="">
      <xdr:nvSpPr>
        <xdr:cNvPr id="131" name="テキスト ボックス 130"/>
        <xdr:cNvSpPr txBox="1"/>
      </xdr:nvSpPr>
      <xdr:spPr>
        <a:xfrm>
          <a:off x="2393315" y="935672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156845</xdr:rowOff>
    </xdr:from>
    <xdr:to>
      <xdr:col>10</xdr:col>
      <xdr:colOff>114300</xdr:colOff>
      <xdr:row>58</xdr:row>
      <xdr:rowOff>74930</xdr:rowOff>
    </xdr:to>
    <xdr:cxnSp macro="">
      <xdr:nvCxnSpPr>
        <xdr:cNvPr id="132" name="直線コネクタ 131"/>
        <xdr:cNvCxnSpPr/>
      </xdr:nvCxnSpPr>
      <xdr:spPr>
        <a:xfrm flipV="1">
          <a:off x="1028700" y="9929495"/>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48260</xdr:rowOff>
    </xdr:from>
    <xdr:to>
      <xdr:col>10</xdr:col>
      <xdr:colOff>165100</xdr:colOff>
      <xdr:row>56</xdr:row>
      <xdr:rowOff>149860</xdr:rowOff>
    </xdr:to>
    <xdr:sp macro="" textlink="">
      <xdr:nvSpPr>
        <xdr:cNvPr id="133" name="フローチャート: 判断 132"/>
        <xdr:cNvSpPr/>
      </xdr:nvSpPr>
      <xdr:spPr>
        <a:xfrm>
          <a:off x="17780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166370</xdr:rowOff>
    </xdr:from>
    <xdr:ext cx="514350" cy="251460"/>
    <xdr:sp macro="" textlink="">
      <xdr:nvSpPr>
        <xdr:cNvPr id="134" name="テキスト ボックス 133"/>
        <xdr:cNvSpPr txBox="1"/>
      </xdr:nvSpPr>
      <xdr:spPr>
        <a:xfrm>
          <a:off x="1580515" y="9424670"/>
          <a:ext cx="514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35" name="フローチャート: 判断 134"/>
        <xdr:cNvSpPr/>
      </xdr:nvSpPr>
      <xdr:spPr>
        <a:xfrm>
          <a:off x="984250" y="9679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25400</xdr:rowOff>
    </xdr:from>
    <xdr:ext cx="513080" cy="259080"/>
    <xdr:sp macro="" textlink="">
      <xdr:nvSpPr>
        <xdr:cNvPr id="136" name="テキスト ボックス 135"/>
        <xdr:cNvSpPr txBox="1"/>
      </xdr:nvSpPr>
      <xdr:spPr>
        <a:xfrm>
          <a:off x="786765" y="94551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8" name="テキスト ボックス 137"/>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9" name="テキスト ボックス 138"/>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41" name="テキスト ボックス 140"/>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134620</xdr:rowOff>
    </xdr:from>
    <xdr:to>
      <xdr:col>24</xdr:col>
      <xdr:colOff>114300</xdr:colOff>
      <xdr:row>57</xdr:row>
      <xdr:rowOff>64770</xdr:rowOff>
    </xdr:to>
    <xdr:sp macro="" textlink="">
      <xdr:nvSpPr>
        <xdr:cNvPr id="142" name="楕円 141"/>
        <xdr:cNvSpPr/>
      </xdr:nvSpPr>
      <xdr:spPr>
        <a:xfrm>
          <a:off x="4127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113030</xdr:rowOff>
    </xdr:from>
    <xdr:ext cx="534670" cy="259080"/>
    <xdr:sp macro="" textlink="">
      <xdr:nvSpPr>
        <xdr:cNvPr id="143" name="物件費該当値テキスト"/>
        <xdr:cNvSpPr txBox="1"/>
      </xdr:nvSpPr>
      <xdr:spPr>
        <a:xfrm>
          <a:off x="4229100" y="971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44" name="楕円 143"/>
        <xdr:cNvSpPr/>
      </xdr:nvSpPr>
      <xdr:spPr>
        <a:xfrm>
          <a:off x="3384550" y="9839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160020</xdr:rowOff>
    </xdr:from>
    <xdr:ext cx="513080" cy="259080"/>
    <xdr:sp macro="" textlink="">
      <xdr:nvSpPr>
        <xdr:cNvPr id="145" name="テキスト ボックス 144"/>
        <xdr:cNvSpPr txBox="1"/>
      </xdr:nvSpPr>
      <xdr:spPr>
        <a:xfrm>
          <a:off x="3187065" y="99326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164465</xdr:rowOff>
    </xdr:from>
    <xdr:to>
      <xdr:col>15</xdr:col>
      <xdr:colOff>101600</xdr:colOff>
      <xdr:row>58</xdr:row>
      <xdr:rowOff>94615</xdr:rowOff>
    </xdr:to>
    <xdr:sp macro="" textlink="">
      <xdr:nvSpPr>
        <xdr:cNvPr id="146" name="楕円 145"/>
        <xdr:cNvSpPr/>
      </xdr:nvSpPr>
      <xdr:spPr>
        <a:xfrm>
          <a:off x="257175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86360</xdr:rowOff>
    </xdr:from>
    <xdr:ext cx="513080" cy="251460"/>
    <xdr:sp macro="" textlink="">
      <xdr:nvSpPr>
        <xdr:cNvPr id="147" name="テキスト ボックス 146"/>
        <xdr:cNvSpPr txBox="1"/>
      </xdr:nvSpPr>
      <xdr:spPr>
        <a:xfrm>
          <a:off x="2393315" y="100304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106045</xdr:rowOff>
    </xdr:from>
    <xdr:to>
      <xdr:col>10</xdr:col>
      <xdr:colOff>165100</xdr:colOff>
      <xdr:row>58</xdr:row>
      <xdr:rowOff>36195</xdr:rowOff>
    </xdr:to>
    <xdr:sp macro="" textlink="">
      <xdr:nvSpPr>
        <xdr:cNvPr id="148" name="楕円 147"/>
        <xdr:cNvSpPr/>
      </xdr:nvSpPr>
      <xdr:spPr>
        <a:xfrm>
          <a:off x="1778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27305</xdr:rowOff>
    </xdr:from>
    <xdr:ext cx="514350" cy="259080"/>
    <xdr:sp macro="" textlink="">
      <xdr:nvSpPr>
        <xdr:cNvPr id="149" name="テキスト ボックス 148"/>
        <xdr:cNvSpPr txBox="1"/>
      </xdr:nvSpPr>
      <xdr:spPr>
        <a:xfrm>
          <a:off x="1580515" y="997140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125095</xdr:rowOff>
    </xdr:to>
    <xdr:sp macro="" textlink="">
      <xdr:nvSpPr>
        <xdr:cNvPr id="150" name="楕円 149"/>
        <xdr:cNvSpPr/>
      </xdr:nvSpPr>
      <xdr:spPr>
        <a:xfrm>
          <a:off x="984250" y="99675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116205</xdr:rowOff>
    </xdr:from>
    <xdr:ext cx="513080" cy="259080"/>
    <xdr:sp macro="" textlink="">
      <xdr:nvSpPr>
        <xdr:cNvPr id="151" name="テキスト ボックス 150"/>
        <xdr:cNvSpPr txBox="1"/>
      </xdr:nvSpPr>
      <xdr:spPr>
        <a:xfrm>
          <a:off x="786765" y="100603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60" name="テキスト ボックス 159"/>
        <xdr:cNvSpPr txBox="1"/>
      </xdr:nvSpPr>
      <xdr:spPr>
        <a:xfrm>
          <a:off x="66675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27330" cy="259080"/>
    <xdr:sp macro="" textlink="">
      <xdr:nvSpPr>
        <xdr:cNvPr id="163" name="テキスト ボックス 162"/>
        <xdr:cNvSpPr txBox="1"/>
      </xdr:nvSpPr>
      <xdr:spPr>
        <a:xfrm>
          <a:off x="4749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45770" cy="259080"/>
    <xdr:sp macro="" textlink="">
      <xdr:nvSpPr>
        <xdr:cNvPr id="165" name="テキスト ボックス 164"/>
        <xdr:cNvSpPr txBox="1"/>
      </xdr:nvSpPr>
      <xdr:spPr>
        <a:xfrm>
          <a:off x="275590" y="1306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7" name="テキスト ボックス 166"/>
        <xdr:cNvSpPr txBox="1"/>
      </xdr:nvSpPr>
      <xdr:spPr>
        <a:xfrm>
          <a:off x="21145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3" name="テキスト ボックス 172"/>
        <xdr:cNvSpPr txBox="1"/>
      </xdr:nvSpPr>
      <xdr:spPr>
        <a:xfrm>
          <a:off x="21145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110490</xdr:rowOff>
    </xdr:from>
    <xdr:to>
      <xdr:col>24</xdr:col>
      <xdr:colOff>62865</xdr:colOff>
      <xdr:row>79</xdr:row>
      <xdr:rowOff>635</xdr:rowOff>
    </xdr:to>
    <xdr:cxnSp macro="">
      <xdr:nvCxnSpPr>
        <xdr:cNvPr id="175" name="直線コネクタ 174"/>
        <xdr:cNvCxnSpPr/>
      </xdr:nvCxnSpPr>
      <xdr:spPr>
        <a:xfrm flipV="1">
          <a:off x="41763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378460" cy="259080"/>
    <xdr:sp macro="" textlink="">
      <xdr:nvSpPr>
        <xdr:cNvPr id="176" name="維持補修費最小値テキスト"/>
        <xdr:cNvSpPr txBox="1"/>
      </xdr:nvSpPr>
      <xdr:spPr>
        <a:xfrm>
          <a:off x="42291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7" name="直線コネクタ 176"/>
        <xdr:cNvCxnSpPr/>
      </xdr:nvCxnSpPr>
      <xdr:spPr>
        <a:xfrm>
          <a:off x="4108450" y="13545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4670" cy="259080"/>
    <xdr:sp macro="" textlink="">
      <xdr:nvSpPr>
        <xdr:cNvPr id="178" name="維持補修費最大値テキスト"/>
        <xdr:cNvSpPr txBox="1"/>
      </xdr:nvSpPr>
      <xdr:spPr>
        <a:xfrm>
          <a:off x="42291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110490</xdr:rowOff>
    </xdr:from>
    <xdr:to>
      <xdr:col>24</xdr:col>
      <xdr:colOff>152400</xdr:colOff>
      <xdr:row>71</xdr:row>
      <xdr:rowOff>110490</xdr:rowOff>
    </xdr:to>
    <xdr:cxnSp macro="">
      <xdr:nvCxnSpPr>
        <xdr:cNvPr id="179" name="直線コネクタ 178"/>
        <xdr:cNvCxnSpPr/>
      </xdr:nvCxnSpPr>
      <xdr:spPr>
        <a:xfrm>
          <a:off x="4108450" y="12283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144145</xdr:rowOff>
    </xdr:from>
    <xdr:to>
      <xdr:col>24</xdr:col>
      <xdr:colOff>63500</xdr:colOff>
      <xdr:row>78</xdr:row>
      <xdr:rowOff>146050</xdr:rowOff>
    </xdr:to>
    <xdr:cxnSp macro="">
      <xdr:nvCxnSpPr>
        <xdr:cNvPr id="180" name="直線コネクタ 179"/>
        <xdr:cNvCxnSpPr/>
      </xdr:nvCxnSpPr>
      <xdr:spPr>
        <a:xfrm>
          <a:off x="3429000" y="1351724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1460"/>
    <xdr:sp macro="" textlink="">
      <xdr:nvSpPr>
        <xdr:cNvPr id="181" name="維持補修費平均値テキスト"/>
        <xdr:cNvSpPr txBox="1"/>
      </xdr:nvSpPr>
      <xdr:spPr>
        <a:xfrm>
          <a:off x="4229100" y="131165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xdr:cNvSpPr/>
      </xdr:nvSpPr>
      <xdr:spPr>
        <a:xfrm>
          <a:off x="412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143510</xdr:rowOff>
    </xdr:from>
    <xdr:to>
      <xdr:col>19</xdr:col>
      <xdr:colOff>171450</xdr:colOff>
      <xdr:row>78</xdr:row>
      <xdr:rowOff>144145</xdr:rowOff>
    </xdr:to>
    <xdr:cxnSp macro="">
      <xdr:nvCxnSpPr>
        <xdr:cNvPr id="183" name="直線コネクタ 182"/>
        <xdr:cNvCxnSpPr/>
      </xdr:nvCxnSpPr>
      <xdr:spPr>
        <a:xfrm>
          <a:off x="2622550" y="1351661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84" name="フローチャート: 判断 183"/>
        <xdr:cNvSpPr/>
      </xdr:nvSpPr>
      <xdr:spPr>
        <a:xfrm>
          <a:off x="3384550" y="13281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26035</xdr:rowOff>
    </xdr:from>
    <xdr:ext cx="449580" cy="259080"/>
    <xdr:sp macro="" textlink="">
      <xdr:nvSpPr>
        <xdr:cNvPr id="185" name="テキスト ボックス 184"/>
        <xdr:cNvSpPr txBox="1"/>
      </xdr:nvSpPr>
      <xdr:spPr>
        <a:xfrm>
          <a:off x="3219450" y="1305623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143510</xdr:rowOff>
    </xdr:from>
    <xdr:to>
      <xdr:col>15</xdr:col>
      <xdr:colOff>50800</xdr:colOff>
      <xdr:row>78</xdr:row>
      <xdr:rowOff>157480</xdr:rowOff>
    </xdr:to>
    <xdr:cxnSp macro="">
      <xdr:nvCxnSpPr>
        <xdr:cNvPr id="186" name="直線コネクタ 185"/>
        <xdr:cNvCxnSpPr/>
      </xdr:nvCxnSpPr>
      <xdr:spPr>
        <a:xfrm flipV="1">
          <a:off x="1828800" y="13516610"/>
          <a:ext cx="7937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7" name="フローチャート: 判断 186"/>
        <xdr:cNvSpPr/>
      </xdr:nvSpPr>
      <xdr:spPr>
        <a:xfrm>
          <a:off x="257175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19685</xdr:rowOff>
    </xdr:from>
    <xdr:ext cx="449580" cy="249555"/>
    <xdr:sp macro="" textlink="">
      <xdr:nvSpPr>
        <xdr:cNvPr id="188" name="テキスト ボックス 187"/>
        <xdr:cNvSpPr txBox="1"/>
      </xdr:nvSpPr>
      <xdr:spPr>
        <a:xfrm>
          <a:off x="2406650" y="13049885"/>
          <a:ext cx="4495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137795</xdr:rowOff>
    </xdr:from>
    <xdr:to>
      <xdr:col>10</xdr:col>
      <xdr:colOff>114300</xdr:colOff>
      <xdr:row>78</xdr:row>
      <xdr:rowOff>157480</xdr:rowOff>
    </xdr:to>
    <xdr:cxnSp macro="">
      <xdr:nvCxnSpPr>
        <xdr:cNvPr id="189" name="直線コネクタ 188"/>
        <xdr:cNvCxnSpPr/>
      </xdr:nvCxnSpPr>
      <xdr:spPr>
        <a:xfrm>
          <a:off x="1028700" y="1351089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90" name="フローチャート: 判断 189"/>
        <xdr:cNvSpPr/>
      </xdr:nvSpPr>
      <xdr:spPr>
        <a:xfrm>
          <a:off x="17780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23495</xdr:rowOff>
    </xdr:from>
    <xdr:ext cx="449580" cy="259080"/>
    <xdr:sp macro="" textlink="">
      <xdr:nvSpPr>
        <xdr:cNvPr id="191" name="テキスト ボックス 190"/>
        <xdr:cNvSpPr txBox="1"/>
      </xdr:nvSpPr>
      <xdr:spPr>
        <a:xfrm>
          <a:off x="1612900" y="1305369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192" name="フローチャート: 判断 191"/>
        <xdr:cNvSpPr/>
      </xdr:nvSpPr>
      <xdr:spPr>
        <a:xfrm>
          <a:off x="984250" y="1328801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32385</xdr:rowOff>
    </xdr:from>
    <xdr:ext cx="449580" cy="248285"/>
    <xdr:sp macro="" textlink="">
      <xdr:nvSpPr>
        <xdr:cNvPr id="193" name="テキスト ボックス 192"/>
        <xdr:cNvSpPr txBox="1"/>
      </xdr:nvSpPr>
      <xdr:spPr>
        <a:xfrm>
          <a:off x="819150" y="13062585"/>
          <a:ext cx="4495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5" name="テキスト ボックス 194"/>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6" name="テキスト ボックス 195"/>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8" name="テキスト ボックス 197"/>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95250</xdr:rowOff>
    </xdr:from>
    <xdr:to>
      <xdr:col>24</xdr:col>
      <xdr:colOff>114300</xdr:colOff>
      <xdr:row>79</xdr:row>
      <xdr:rowOff>25400</xdr:rowOff>
    </xdr:to>
    <xdr:sp macro="" textlink="">
      <xdr:nvSpPr>
        <xdr:cNvPr id="199" name="楕円 198"/>
        <xdr:cNvSpPr/>
      </xdr:nvSpPr>
      <xdr:spPr>
        <a:xfrm>
          <a:off x="4127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10160</xdr:rowOff>
    </xdr:from>
    <xdr:ext cx="378460" cy="259080"/>
    <xdr:sp macro="" textlink="">
      <xdr:nvSpPr>
        <xdr:cNvPr id="200" name="維持補修費該当値テキスト"/>
        <xdr:cNvSpPr txBox="1"/>
      </xdr:nvSpPr>
      <xdr:spPr>
        <a:xfrm>
          <a:off x="4229100" y="13383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93345</xdr:rowOff>
    </xdr:from>
    <xdr:to>
      <xdr:col>20</xdr:col>
      <xdr:colOff>38100</xdr:colOff>
      <xdr:row>79</xdr:row>
      <xdr:rowOff>23495</xdr:rowOff>
    </xdr:to>
    <xdr:sp macro="" textlink="">
      <xdr:nvSpPr>
        <xdr:cNvPr id="201" name="楕円 200"/>
        <xdr:cNvSpPr/>
      </xdr:nvSpPr>
      <xdr:spPr>
        <a:xfrm>
          <a:off x="3384550" y="13466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171450</xdr:colOff>
      <xdr:row>79</xdr:row>
      <xdr:rowOff>14605</xdr:rowOff>
    </xdr:from>
    <xdr:ext cx="378460" cy="259080"/>
    <xdr:sp macro="" textlink="">
      <xdr:nvSpPr>
        <xdr:cNvPr id="202" name="テキスト ボックス 201"/>
        <xdr:cNvSpPr txBox="1"/>
      </xdr:nvSpPr>
      <xdr:spPr>
        <a:xfrm>
          <a:off x="3257550" y="13559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92710</xdr:rowOff>
    </xdr:from>
    <xdr:to>
      <xdr:col>15</xdr:col>
      <xdr:colOff>101600</xdr:colOff>
      <xdr:row>79</xdr:row>
      <xdr:rowOff>22860</xdr:rowOff>
    </xdr:to>
    <xdr:sp macro="" textlink="">
      <xdr:nvSpPr>
        <xdr:cNvPr id="203" name="楕円 202"/>
        <xdr:cNvSpPr/>
      </xdr:nvSpPr>
      <xdr:spPr>
        <a:xfrm>
          <a:off x="2571750" y="134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13970</xdr:rowOff>
    </xdr:from>
    <xdr:ext cx="378460" cy="259080"/>
    <xdr:sp macro="" textlink="">
      <xdr:nvSpPr>
        <xdr:cNvPr id="204" name="テキスト ボックス 203"/>
        <xdr:cNvSpPr txBox="1"/>
      </xdr:nvSpPr>
      <xdr:spPr>
        <a:xfrm>
          <a:off x="2452370" y="13558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106680</xdr:rowOff>
    </xdr:from>
    <xdr:to>
      <xdr:col>10</xdr:col>
      <xdr:colOff>165100</xdr:colOff>
      <xdr:row>79</xdr:row>
      <xdr:rowOff>36830</xdr:rowOff>
    </xdr:to>
    <xdr:sp macro="" textlink="">
      <xdr:nvSpPr>
        <xdr:cNvPr id="205" name="楕円 204"/>
        <xdr:cNvSpPr/>
      </xdr:nvSpPr>
      <xdr:spPr>
        <a:xfrm>
          <a:off x="177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27940</xdr:rowOff>
    </xdr:from>
    <xdr:ext cx="378460" cy="259080"/>
    <xdr:sp macro="" textlink="">
      <xdr:nvSpPr>
        <xdr:cNvPr id="206" name="テキスト ボックス 205"/>
        <xdr:cNvSpPr txBox="1"/>
      </xdr:nvSpPr>
      <xdr:spPr>
        <a:xfrm>
          <a:off x="165862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86995</xdr:rowOff>
    </xdr:from>
    <xdr:to>
      <xdr:col>6</xdr:col>
      <xdr:colOff>38100</xdr:colOff>
      <xdr:row>79</xdr:row>
      <xdr:rowOff>17780</xdr:rowOff>
    </xdr:to>
    <xdr:sp macro="" textlink="">
      <xdr:nvSpPr>
        <xdr:cNvPr id="207" name="楕円 206"/>
        <xdr:cNvSpPr/>
      </xdr:nvSpPr>
      <xdr:spPr>
        <a:xfrm>
          <a:off x="984250" y="134600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8255</xdr:rowOff>
    </xdr:from>
    <xdr:ext cx="449580" cy="249555"/>
    <xdr:sp macro="" textlink="">
      <xdr:nvSpPr>
        <xdr:cNvPr id="208" name="テキスト ボックス 207"/>
        <xdr:cNvSpPr txBox="1"/>
      </xdr:nvSpPr>
      <xdr:spPr>
        <a:xfrm>
          <a:off x="819150" y="13552805"/>
          <a:ext cx="4495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7" name="テキスト ボックス 216"/>
        <xdr:cNvSpPr txBox="1"/>
      </xdr:nvSpPr>
      <xdr:spPr>
        <a:xfrm>
          <a:off x="66675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xdr:cNvSpPr txBox="1"/>
      </xdr:nvSpPr>
      <xdr:spPr>
        <a:xfrm>
          <a:off x="21145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75310" cy="248920"/>
    <xdr:sp macro="" textlink="">
      <xdr:nvSpPr>
        <xdr:cNvPr id="225" name="テキスト ボックス 224"/>
        <xdr:cNvSpPr txBox="1"/>
      </xdr:nvSpPr>
      <xdr:spPr>
        <a:xfrm>
          <a:off x="166370" y="16113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5310" cy="259080"/>
    <xdr:sp macro="" textlink="">
      <xdr:nvSpPr>
        <xdr:cNvPr id="227" name="テキスト ボックス 226"/>
        <xdr:cNvSpPr txBox="1"/>
      </xdr:nvSpPr>
      <xdr:spPr>
        <a:xfrm>
          <a:off x="166370" y="15732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5310" cy="259080"/>
    <xdr:sp macro="" textlink="">
      <xdr:nvSpPr>
        <xdr:cNvPr id="229" name="テキスト ボックス 228"/>
        <xdr:cNvSpPr txBox="1"/>
      </xdr:nvSpPr>
      <xdr:spPr>
        <a:xfrm>
          <a:off x="166370" y="15351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5310" cy="248920"/>
    <xdr:sp macro="" textlink="">
      <xdr:nvSpPr>
        <xdr:cNvPr id="231" name="テキスト ボックス 230"/>
        <xdr:cNvSpPr txBox="1"/>
      </xdr:nvSpPr>
      <xdr:spPr>
        <a:xfrm>
          <a:off x="166370" y="14970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69850</xdr:rowOff>
    </xdr:from>
    <xdr:to>
      <xdr:col>24</xdr:col>
      <xdr:colOff>62865</xdr:colOff>
      <xdr:row>98</xdr:row>
      <xdr:rowOff>128905</xdr:rowOff>
    </xdr:to>
    <xdr:cxnSp macro="">
      <xdr:nvCxnSpPr>
        <xdr:cNvPr id="233" name="直線コネクタ 232"/>
        <xdr:cNvCxnSpPr/>
      </xdr:nvCxnSpPr>
      <xdr:spPr>
        <a:xfrm flipV="1">
          <a:off x="41763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0825"/>
    <xdr:sp macro="" textlink="">
      <xdr:nvSpPr>
        <xdr:cNvPr id="234" name="扶助費最小値テキスト"/>
        <xdr:cNvSpPr txBox="1"/>
      </xdr:nvSpPr>
      <xdr:spPr>
        <a:xfrm>
          <a:off x="4229100" y="16934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35" name="直線コネクタ 234"/>
        <xdr:cNvCxnSpPr/>
      </xdr:nvCxnSpPr>
      <xdr:spPr>
        <a:xfrm>
          <a:off x="4108450" y="1693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xdr:rowOff>
    </xdr:from>
    <xdr:ext cx="598805" cy="259080"/>
    <xdr:sp macro="" textlink="">
      <xdr:nvSpPr>
        <xdr:cNvPr id="236" name="扶助費最大値テキスト"/>
        <xdr:cNvSpPr txBox="1"/>
      </xdr:nvSpPr>
      <xdr:spPr>
        <a:xfrm>
          <a:off x="42291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69850</xdr:rowOff>
    </xdr:from>
    <xdr:to>
      <xdr:col>24</xdr:col>
      <xdr:colOff>152400</xdr:colOff>
      <xdr:row>90</xdr:row>
      <xdr:rowOff>69850</xdr:rowOff>
    </xdr:to>
    <xdr:cxnSp macro="">
      <xdr:nvCxnSpPr>
        <xdr:cNvPr id="237" name="直線コネクタ 236"/>
        <xdr:cNvCxnSpPr/>
      </xdr:nvCxnSpPr>
      <xdr:spPr>
        <a:xfrm>
          <a:off x="4108450" y="15500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6985</xdr:rowOff>
    </xdr:from>
    <xdr:to>
      <xdr:col>24</xdr:col>
      <xdr:colOff>63500</xdr:colOff>
      <xdr:row>97</xdr:row>
      <xdr:rowOff>66040</xdr:rowOff>
    </xdr:to>
    <xdr:cxnSp macro="">
      <xdr:nvCxnSpPr>
        <xdr:cNvPr id="238" name="直線コネクタ 237"/>
        <xdr:cNvCxnSpPr/>
      </xdr:nvCxnSpPr>
      <xdr:spPr>
        <a:xfrm flipV="1">
          <a:off x="3429000" y="16637635"/>
          <a:ext cx="7493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78740</xdr:rowOff>
    </xdr:from>
    <xdr:ext cx="598805" cy="259080"/>
    <xdr:sp macro="" textlink="">
      <xdr:nvSpPr>
        <xdr:cNvPr id="239" name="扶助費平均値テキスト"/>
        <xdr:cNvSpPr txBox="1"/>
      </xdr:nvSpPr>
      <xdr:spPr>
        <a:xfrm>
          <a:off x="4229100" y="1619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55880</xdr:rowOff>
    </xdr:from>
    <xdr:to>
      <xdr:col>24</xdr:col>
      <xdr:colOff>114300</xdr:colOff>
      <xdr:row>95</xdr:row>
      <xdr:rowOff>157480</xdr:rowOff>
    </xdr:to>
    <xdr:sp macro="" textlink="">
      <xdr:nvSpPr>
        <xdr:cNvPr id="240" name="フローチャート: 判断 239"/>
        <xdr:cNvSpPr/>
      </xdr:nvSpPr>
      <xdr:spPr>
        <a:xfrm>
          <a:off x="4127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66040</xdr:rowOff>
    </xdr:from>
    <xdr:to>
      <xdr:col>19</xdr:col>
      <xdr:colOff>171450</xdr:colOff>
      <xdr:row>97</xdr:row>
      <xdr:rowOff>144780</xdr:rowOff>
    </xdr:to>
    <xdr:cxnSp macro="">
      <xdr:nvCxnSpPr>
        <xdr:cNvPr id="241" name="直線コネクタ 240"/>
        <xdr:cNvCxnSpPr/>
      </xdr:nvCxnSpPr>
      <xdr:spPr>
        <a:xfrm flipV="1">
          <a:off x="2622550" y="16696690"/>
          <a:ext cx="8064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81915</xdr:rowOff>
    </xdr:from>
    <xdr:to>
      <xdr:col>20</xdr:col>
      <xdr:colOff>38100</xdr:colOff>
      <xdr:row>96</xdr:row>
      <xdr:rowOff>12065</xdr:rowOff>
    </xdr:to>
    <xdr:sp macro="" textlink="">
      <xdr:nvSpPr>
        <xdr:cNvPr id="242" name="フローチャート: 判断 241"/>
        <xdr:cNvSpPr/>
      </xdr:nvSpPr>
      <xdr:spPr>
        <a:xfrm>
          <a:off x="3384550" y="16369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29210</xdr:rowOff>
    </xdr:from>
    <xdr:ext cx="577215" cy="251460"/>
    <xdr:sp macro="" textlink="">
      <xdr:nvSpPr>
        <xdr:cNvPr id="243" name="テキスト ボックス 242"/>
        <xdr:cNvSpPr txBox="1"/>
      </xdr:nvSpPr>
      <xdr:spPr>
        <a:xfrm>
          <a:off x="3154680" y="1614551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99060</xdr:rowOff>
    </xdr:from>
    <xdr:to>
      <xdr:col>15</xdr:col>
      <xdr:colOff>50800</xdr:colOff>
      <xdr:row>97</xdr:row>
      <xdr:rowOff>144780</xdr:rowOff>
    </xdr:to>
    <xdr:cxnSp macro="">
      <xdr:nvCxnSpPr>
        <xdr:cNvPr id="244" name="直線コネクタ 243"/>
        <xdr:cNvCxnSpPr/>
      </xdr:nvCxnSpPr>
      <xdr:spPr>
        <a:xfrm>
          <a:off x="1828800" y="16729710"/>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149860</xdr:rowOff>
    </xdr:from>
    <xdr:to>
      <xdr:col>15</xdr:col>
      <xdr:colOff>101600</xdr:colOff>
      <xdr:row>96</xdr:row>
      <xdr:rowOff>80010</xdr:rowOff>
    </xdr:to>
    <xdr:sp macro="" textlink="">
      <xdr:nvSpPr>
        <xdr:cNvPr id="245" name="フローチャート: 判断 244"/>
        <xdr:cNvSpPr/>
      </xdr:nvSpPr>
      <xdr:spPr>
        <a:xfrm>
          <a:off x="257175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96520</xdr:rowOff>
    </xdr:from>
    <xdr:ext cx="577215" cy="259080"/>
    <xdr:sp macro="" textlink="">
      <xdr:nvSpPr>
        <xdr:cNvPr id="246" name="テキスト ボックス 245"/>
        <xdr:cNvSpPr txBox="1"/>
      </xdr:nvSpPr>
      <xdr:spPr>
        <a:xfrm>
          <a:off x="2360930" y="1621282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99060</xdr:rowOff>
    </xdr:from>
    <xdr:to>
      <xdr:col>10</xdr:col>
      <xdr:colOff>114300</xdr:colOff>
      <xdr:row>97</xdr:row>
      <xdr:rowOff>147320</xdr:rowOff>
    </xdr:to>
    <xdr:cxnSp macro="">
      <xdr:nvCxnSpPr>
        <xdr:cNvPr id="247" name="直線コネクタ 246"/>
        <xdr:cNvCxnSpPr/>
      </xdr:nvCxnSpPr>
      <xdr:spPr>
        <a:xfrm flipV="1">
          <a:off x="1028700" y="1672971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8" name="フローチャート: 判断 247"/>
        <xdr:cNvSpPr/>
      </xdr:nvSpPr>
      <xdr:spPr>
        <a:xfrm>
          <a:off x="17780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100330</xdr:rowOff>
    </xdr:from>
    <xdr:ext cx="577215" cy="248920"/>
    <xdr:sp macro="" textlink="">
      <xdr:nvSpPr>
        <xdr:cNvPr id="249" name="テキスト ボックス 248"/>
        <xdr:cNvSpPr txBox="1"/>
      </xdr:nvSpPr>
      <xdr:spPr>
        <a:xfrm>
          <a:off x="1548130" y="1621663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14605</xdr:rowOff>
    </xdr:from>
    <xdr:to>
      <xdr:col>6</xdr:col>
      <xdr:colOff>38100</xdr:colOff>
      <xdr:row>96</xdr:row>
      <xdr:rowOff>116205</xdr:rowOff>
    </xdr:to>
    <xdr:sp macro="" textlink="">
      <xdr:nvSpPr>
        <xdr:cNvPr id="250" name="フローチャート: 判断 249"/>
        <xdr:cNvSpPr/>
      </xdr:nvSpPr>
      <xdr:spPr>
        <a:xfrm>
          <a:off x="984250" y="16473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132715</xdr:rowOff>
    </xdr:from>
    <xdr:ext cx="513080" cy="250825"/>
    <xdr:sp macro="" textlink="">
      <xdr:nvSpPr>
        <xdr:cNvPr id="251" name="テキスト ボックス 250"/>
        <xdr:cNvSpPr txBox="1"/>
      </xdr:nvSpPr>
      <xdr:spPr>
        <a:xfrm>
          <a:off x="786765" y="1624901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54" name="テキスト ボックス 253"/>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127635</xdr:rowOff>
    </xdr:from>
    <xdr:to>
      <xdr:col>24</xdr:col>
      <xdr:colOff>114300</xdr:colOff>
      <xdr:row>97</xdr:row>
      <xdr:rowOff>57785</xdr:rowOff>
    </xdr:to>
    <xdr:sp macro="" textlink="">
      <xdr:nvSpPr>
        <xdr:cNvPr id="257" name="楕円 256"/>
        <xdr:cNvSpPr/>
      </xdr:nvSpPr>
      <xdr:spPr>
        <a:xfrm>
          <a:off x="4127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106045</xdr:rowOff>
    </xdr:from>
    <xdr:ext cx="534670" cy="259080"/>
    <xdr:sp macro="" textlink="">
      <xdr:nvSpPr>
        <xdr:cNvPr id="258" name="扶助費該当値テキスト"/>
        <xdr:cNvSpPr txBox="1"/>
      </xdr:nvSpPr>
      <xdr:spPr>
        <a:xfrm>
          <a:off x="4229100" y="1656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15240</xdr:rowOff>
    </xdr:from>
    <xdr:to>
      <xdr:col>20</xdr:col>
      <xdr:colOff>38100</xdr:colOff>
      <xdr:row>97</xdr:row>
      <xdr:rowOff>116840</xdr:rowOff>
    </xdr:to>
    <xdr:sp macro="" textlink="">
      <xdr:nvSpPr>
        <xdr:cNvPr id="259" name="楕円 258"/>
        <xdr:cNvSpPr/>
      </xdr:nvSpPr>
      <xdr:spPr>
        <a:xfrm>
          <a:off x="3384550" y="16645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109220</xdr:rowOff>
    </xdr:from>
    <xdr:ext cx="513080" cy="251460"/>
    <xdr:sp macro="" textlink="">
      <xdr:nvSpPr>
        <xdr:cNvPr id="260" name="テキスト ボックス 259"/>
        <xdr:cNvSpPr txBox="1"/>
      </xdr:nvSpPr>
      <xdr:spPr>
        <a:xfrm>
          <a:off x="3187065" y="167398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93980</xdr:rowOff>
    </xdr:from>
    <xdr:to>
      <xdr:col>15</xdr:col>
      <xdr:colOff>101600</xdr:colOff>
      <xdr:row>98</xdr:row>
      <xdr:rowOff>24130</xdr:rowOff>
    </xdr:to>
    <xdr:sp macro="" textlink="">
      <xdr:nvSpPr>
        <xdr:cNvPr id="261" name="楕円 260"/>
        <xdr:cNvSpPr/>
      </xdr:nvSpPr>
      <xdr:spPr>
        <a:xfrm>
          <a:off x="257175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15240</xdr:rowOff>
    </xdr:from>
    <xdr:ext cx="513080" cy="259080"/>
    <xdr:sp macro="" textlink="">
      <xdr:nvSpPr>
        <xdr:cNvPr id="262" name="テキスト ボックス 261"/>
        <xdr:cNvSpPr txBox="1"/>
      </xdr:nvSpPr>
      <xdr:spPr>
        <a:xfrm>
          <a:off x="2393315" y="168173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48260</xdr:rowOff>
    </xdr:from>
    <xdr:to>
      <xdr:col>10</xdr:col>
      <xdr:colOff>165100</xdr:colOff>
      <xdr:row>97</xdr:row>
      <xdr:rowOff>149860</xdr:rowOff>
    </xdr:to>
    <xdr:sp macro="" textlink="">
      <xdr:nvSpPr>
        <xdr:cNvPr id="263" name="楕円 262"/>
        <xdr:cNvSpPr/>
      </xdr:nvSpPr>
      <xdr:spPr>
        <a:xfrm>
          <a:off x="17780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140970</xdr:rowOff>
    </xdr:from>
    <xdr:ext cx="514350" cy="259080"/>
    <xdr:sp macro="" textlink="">
      <xdr:nvSpPr>
        <xdr:cNvPr id="264" name="テキスト ボックス 263"/>
        <xdr:cNvSpPr txBox="1"/>
      </xdr:nvSpPr>
      <xdr:spPr>
        <a:xfrm>
          <a:off x="1580515" y="1677162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96520</xdr:rowOff>
    </xdr:from>
    <xdr:to>
      <xdr:col>6</xdr:col>
      <xdr:colOff>38100</xdr:colOff>
      <xdr:row>98</xdr:row>
      <xdr:rowOff>26670</xdr:rowOff>
    </xdr:to>
    <xdr:sp macro="" textlink="">
      <xdr:nvSpPr>
        <xdr:cNvPr id="265" name="楕円 264"/>
        <xdr:cNvSpPr/>
      </xdr:nvSpPr>
      <xdr:spPr>
        <a:xfrm>
          <a:off x="984250" y="16727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17780</xdr:rowOff>
    </xdr:from>
    <xdr:ext cx="513080" cy="251460"/>
    <xdr:sp macro="" textlink="">
      <xdr:nvSpPr>
        <xdr:cNvPr id="266" name="テキスト ボックス 265"/>
        <xdr:cNvSpPr txBox="1"/>
      </xdr:nvSpPr>
      <xdr:spPr>
        <a:xfrm>
          <a:off x="786765" y="168198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159,978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75" name="テキスト ボックス 274"/>
        <xdr:cNvSpPr txBox="1"/>
      </xdr:nvSpPr>
      <xdr:spPr>
        <a:xfrm>
          <a:off x="59182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27330" cy="259080"/>
    <xdr:sp macro="" textlink="">
      <xdr:nvSpPr>
        <xdr:cNvPr id="278" name="テキスト ボックス 277"/>
        <xdr:cNvSpPr txBox="1"/>
      </xdr:nvSpPr>
      <xdr:spPr>
        <a:xfrm>
          <a:off x="572643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225" cy="259080"/>
    <xdr:sp macro="" textlink="">
      <xdr:nvSpPr>
        <xdr:cNvPr id="280" name="テキスト ボックス 279"/>
        <xdr:cNvSpPr txBox="1"/>
      </xdr:nvSpPr>
      <xdr:spPr>
        <a:xfrm>
          <a:off x="5481955"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75310" cy="248920"/>
    <xdr:sp macro="" textlink="">
      <xdr:nvSpPr>
        <xdr:cNvPr id="282" name="テキスト ボックス 281"/>
        <xdr:cNvSpPr txBox="1"/>
      </xdr:nvSpPr>
      <xdr:spPr>
        <a:xfrm>
          <a:off x="5417820" y="5826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75310" cy="259080"/>
    <xdr:sp macro="" textlink="">
      <xdr:nvSpPr>
        <xdr:cNvPr id="284" name="テキスト ボックス 283"/>
        <xdr:cNvSpPr txBox="1"/>
      </xdr:nvSpPr>
      <xdr:spPr>
        <a:xfrm>
          <a:off x="5417820" y="5445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75310" cy="259080"/>
    <xdr:sp macro="" textlink="">
      <xdr:nvSpPr>
        <xdr:cNvPr id="286" name="テキスト ボックス 285"/>
        <xdr:cNvSpPr txBox="1"/>
      </xdr:nvSpPr>
      <xdr:spPr>
        <a:xfrm>
          <a:off x="5417820" y="5064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5310" cy="248920"/>
    <xdr:sp macro="" textlink="">
      <xdr:nvSpPr>
        <xdr:cNvPr id="288" name="テキスト ボックス 287"/>
        <xdr:cNvSpPr txBox="1"/>
      </xdr:nvSpPr>
      <xdr:spPr>
        <a:xfrm>
          <a:off x="5417820" y="4683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104775</xdr:rowOff>
    </xdr:from>
    <xdr:to>
      <xdr:col>54</xdr:col>
      <xdr:colOff>171450</xdr:colOff>
      <xdr:row>33</xdr:row>
      <xdr:rowOff>167005</xdr:rowOff>
    </xdr:to>
    <xdr:cxnSp macro="">
      <xdr:nvCxnSpPr>
        <xdr:cNvPr id="290" name="直線コネクタ 289"/>
        <xdr:cNvCxnSpPr/>
      </xdr:nvCxnSpPr>
      <xdr:spPr>
        <a:xfrm flipV="1">
          <a:off x="9429750" y="5248275"/>
          <a:ext cx="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170815</xdr:rowOff>
    </xdr:from>
    <xdr:ext cx="597535" cy="258445"/>
    <xdr:sp macro="" textlink="">
      <xdr:nvSpPr>
        <xdr:cNvPr id="291" name="補助費等最小値テキスト"/>
        <xdr:cNvSpPr txBox="1"/>
      </xdr:nvSpPr>
      <xdr:spPr>
        <a:xfrm>
          <a:off x="9480550" y="58286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292" name="直線コネクタ 291"/>
        <xdr:cNvCxnSpPr/>
      </xdr:nvCxnSpPr>
      <xdr:spPr>
        <a:xfrm>
          <a:off x="9359900" y="5824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7535" cy="251460"/>
    <xdr:sp macro="" textlink="">
      <xdr:nvSpPr>
        <xdr:cNvPr id="293" name="補助費等最大値テキスト"/>
        <xdr:cNvSpPr txBox="1"/>
      </xdr:nvSpPr>
      <xdr:spPr>
        <a:xfrm>
          <a:off x="9480550" y="5024120"/>
          <a:ext cx="597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104775</xdr:rowOff>
    </xdr:from>
    <xdr:to>
      <xdr:col>55</xdr:col>
      <xdr:colOff>88900</xdr:colOff>
      <xdr:row>30</xdr:row>
      <xdr:rowOff>104775</xdr:rowOff>
    </xdr:to>
    <xdr:cxnSp macro="">
      <xdr:nvCxnSpPr>
        <xdr:cNvPr id="294" name="直線コネクタ 293"/>
        <xdr:cNvCxnSpPr/>
      </xdr:nvCxnSpPr>
      <xdr:spPr>
        <a:xfrm>
          <a:off x="9359900" y="5248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91440</xdr:rowOff>
    </xdr:from>
    <xdr:to>
      <xdr:col>55</xdr:col>
      <xdr:colOff>0</xdr:colOff>
      <xdr:row>37</xdr:row>
      <xdr:rowOff>75565</xdr:rowOff>
    </xdr:to>
    <xdr:cxnSp macro="">
      <xdr:nvCxnSpPr>
        <xdr:cNvPr id="295" name="直線コネクタ 294"/>
        <xdr:cNvCxnSpPr/>
      </xdr:nvCxnSpPr>
      <xdr:spPr>
        <a:xfrm flipV="1">
          <a:off x="8686800" y="5577840"/>
          <a:ext cx="74295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67945</xdr:rowOff>
    </xdr:from>
    <xdr:ext cx="597535" cy="258445"/>
    <xdr:sp macro="" textlink="">
      <xdr:nvSpPr>
        <xdr:cNvPr id="296" name="補助費等平均値テキスト"/>
        <xdr:cNvSpPr txBox="1"/>
      </xdr:nvSpPr>
      <xdr:spPr>
        <a:xfrm>
          <a:off x="9480550" y="555434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89535</xdr:rowOff>
    </xdr:from>
    <xdr:to>
      <xdr:col>55</xdr:col>
      <xdr:colOff>50800</xdr:colOff>
      <xdr:row>33</xdr:row>
      <xdr:rowOff>19685</xdr:rowOff>
    </xdr:to>
    <xdr:sp macro="" textlink="">
      <xdr:nvSpPr>
        <xdr:cNvPr id="297" name="フローチャート: 判断 296"/>
        <xdr:cNvSpPr/>
      </xdr:nvSpPr>
      <xdr:spPr>
        <a:xfrm>
          <a:off x="9398000" y="5575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75565</xdr:rowOff>
    </xdr:from>
    <xdr:to>
      <xdr:col>50</xdr:col>
      <xdr:colOff>114300</xdr:colOff>
      <xdr:row>37</xdr:row>
      <xdr:rowOff>107315</xdr:rowOff>
    </xdr:to>
    <xdr:cxnSp macro="">
      <xdr:nvCxnSpPr>
        <xdr:cNvPr id="298" name="直線コネクタ 297"/>
        <xdr:cNvCxnSpPr/>
      </xdr:nvCxnSpPr>
      <xdr:spPr>
        <a:xfrm flipV="1">
          <a:off x="7886700" y="6419215"/>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9" name="フローチャート: 判断 298"/>
        <xdr:cNvSpPr/>
      </xdr:nvSpPr>
      <xdr:spPr>
        <a:xfrm>
          <a:off x="8636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139065</xdr:rowOff>
    </xdr:from>
    <xdr:ext cx="514350" cy="259080"/>
    <xdr:sp macro="" textlink="">
      <xdr:nvSpPr>
        <xdr:cNvPr id="300" name="テキスト ボックス 299"/>
        <xdr:cNvSpPr txBox="1"/>
      </xdr:nvSpPr>
      <xdr:spPr>
        <a:xfrm>
          <a:off x="8438515" y="648271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106680</xdr:rowOff>
    </xdr:from>
    <xdr:to>
      <xdr:col>45</xdr:col>
      <xdr:colOff>171450</xdr:colOff>
      <xdr:row>37</xdr:row>
      <xdr:rowOff>107315</xdr:rowOff>
    </xdr:to>
    <xdr:cxnSp macro="">
      <xdr:nvCxnSpPr>
        <xdr:cNvPr id="301" name="直線コネクタ 300"/>
        <xdr:cNvCxnSpPr/>
      </xdr:nvCxnSpPr>
      <xdr:spPr>
        <a:xfrm>
          <a:off x="7080250" y="645033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302" name="フローチャート: 判断 301"/>
        <xdr:cNvSpPr/>
      </xdr:nvSpPr>
      <xdr:spPr>
        <a:xfrm>
          <a:off x="7842250" y="6409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158115</xdr:rowOff>
    </xdr:from>
    <xdr:ext cx="513080" cy="248285"/>
    <xdr:sp macro="" textlink="">
      <xdr:nvSpPr>
        <xdr:cNvPr id="303" name="テキスト ボックス 302"/>
        <xdr:cNvSpPr txBox="1"/>
      </xdr:nvSpPr>
      <xdr:spPr>
        <a:xfrm>
          <a:off x="7644765" y="650176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106680</xdr:rowOff>
    </xdr:from>
    <xdr:to>
      <xdr:col>41</xdr:col>
      <xdr:colOff>50800</xdr:colOff>
      <xdr:row>38</xdr:row>
      <xdr:rowOff>39370</xdr:rowOff>
    </xdr:to>
    <xdr:cxnSp macro="">
      <xdr:nvCxnSpPr>
        <xdr:cNvPr id="304" name="直線コネクタ 303"/>
        <xdr:cNvCxnSpPr/>
      </xdr:nvCxnSpPr>
      <xdr:spPr>
        <a:xfrm flipV="1">
          <a:off x="6286500" y="6450330"/>
          <a:ext cx="7937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305" name="フローチャート: 判断 304"/>
        <xdr:cNvSpPr/>
      </xdr:nvSpPr>
      <xdr:spPr>
        <a:xfrm>
          <a:off x="702945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6985</xdr:rowOff>
    </xdr:from>
    <xdr:ext cx="513080" cy="250825"/>
    <xdr:sp macro="" textlink="">
      <xdr:nvSpPr>
        <xdr:cNvPr id="306" name="テキスト ボックス 305"/>
        <xdr:cNvSpPr txBox="1"/>
      </xdr:nvSpPr>
      <xdr:spPr>
        <a:xfrm>
          <a:off x="6851015" y="65220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7" name="フローチャート: 判断 306"/>
        <xdr:cNvSpPr/>
      </xdr:nvSpPr>
      <xdr:spPr>
        <a:xfrm>
          <a:off x="6235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43815</xdr:rowOff>
    </xdr:from>
    <xdr:ext cx="514350" cy="248285"/>
    <xdr:sp macro="" textlink="">
      <xdr:nvSpPr>
        <xdr:cNvPr id="308" name="テキスト ボックス 307"/>
        <xdr:cNvSpPr txBox="1"/>
      </xdr:nvSpPr>
      <xdr:spPr>
        <a:xfrm>
          <a:off x="6038215" y="6216015"/>
          <a:ext cx="5143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1" name="テキスト ボックス 310"/>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12" name="テキスト ボックス 311"/>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40640</xdr:rowOff>
    </xdr:from>
    <xdr:to>
      <xdr:col>55</xdr:col>
      <xdr:colOff>50800</xdr:colOff>
      <xdr:row>32</xdr:row>
      <xdr:rowOff>142240</xdr:rowOff>
    </xdr:to>
    <xdr:sp macro="" textlink="">
      <xdr:nvSpPr>
        <xdr:cNvPr id="314" name="楕円 313"/>
        <xdr:cNvSpPr/>
      </xdr:nvSpPr>
      <xdr:spPr>
        <a:xfrm>
          <a:off x="9398000" y="5527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63500</xdr:rowOff>
    </xdr:from>
    <xdr:ext cx="597535" cy="251460"/>
    <xdr:sp macro="" textlink="">
      <xdr:nvSpPr>
        <xdr:cNvPr id="315" name="補助費等該当値テキスト"/>
        <xdr:cNvSpPr txBox="1"/>
      </xdr:nvSpPr>
      <xdr:spPr>
        <a:xfrm>
          <a:off x="9480550" y="5378450"/>
          <a:ext cx="597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24765</xdr:rowOff>
    </xdr:from>
    <xdr:to>
      <xdr:col>50</xdr:col>
      <xdr:colOff>165100</xdr:colOff>
      <xdr:row>37</xdr:row>
      <xdr:rowOff>126365</xdr:rowOff>
    </xdr:to>
    <xdr:sp macro="" textlink="">
      <xdr:nvSpPr>
        <xdr:cNvPr id="316" name="楕円 315"/>
        <xdr:cNvSpPr/>
      </xdr:nvSpPr>
      <xdr:spPr>
        <a:xfrm>
          <a:off x="8636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143510</xdr:rowOff>
    </xdr:from>
    <xdr:ext cx="514350" cy="251460"/>
    <xdr:sp macro="" textlink="">
      <xdr:nvSpPr>
        <xdr:cNvPr id="317" name="テキスト ボックス 316"/>
        <xdr:cNvSpPr txBox="1"/>
      </xdr:nvSpPr>
      <xdr:spPr>
        <a:xfrm>
          <a:off x="8438515" y="6144260"/>
          <a:ext cx="514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56515</xdr:rowOff>
    </xdr:from>
    <xdr:to>
      <xdr:col>46</xdr:col>
      <xdr:colOff>38100</xdr:colOff>
      <xdr:row>37</xdr:row>
      <xdr:rowOff>158115</xdr:rowOff>
    </xdr:to>
    <xdr:sp macro="" textlink="">
      <xdr:nvSpPr>
        <xdr:cNvPr id="318" name="楕円 317"/>
        <xdr:cNvSpPr/>
      </xdr:nvSpPr>
      <xdr:spPr>
        <a:xfrm>
          <a:off x="7842250" y="6400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3175</xdr:rowOff>
    </xdr:from>
    <xdr:ext cx="513080" cy="259080"/>
    <xdr:sp macro="" textlink="">
      <xdr:nvSpPr>
        <xdr:cNvPr id="319" name="テキスト ボックス 318"/>
        <xdr:cNvSpPr txBox="1"/>
      </xdr:nvSpPr>
      <xdr:spPr>
        <a:xfrm>
          <a:off x="7644765" y="61753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55880</xdr:rowOff>
    </xdr:from>
    <xdr:to>
      <xdr:col>41</xdr:col>
      <xdr:colOff>101600</xdr:colOff>
      <xdr:row>37</xdr:row>
      <xdr:rowOff>157480</xdr:rowOff>
    </xdr:to>
    <xdr:sp macro="" textlink="">
      <xdr:nvSpPr>
        <xdr:cNvPr id="320" name="楕円 319"/>
        <xdr:cNvSpPr/>
      </xdr:nvSpPr>
      <xdr:spPr>
        <a:xfrm>
          <a:off x="702945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2540</xdr:rowOff>
    </xdr:from>
    <xdr:ext cx="513080" cy="259080"/>
    <xdr:sp macro="" textlink="">
      <xdr:nvSpPr>
        <xdr:cNvPr id="321" name="テキスト ボックス 320"/>
        <xdr:cNvSpPr txBox="1"/>
      </xdr:nvSpPr>
      <xdr:spPr>
        <a:xfrm>
          <a:off x="6851015" y="6174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160020</xdr:rowOff>
    </xdr:from>
    <xdr:to>
      <xdr:col>36</xdr:col>
      <xdr:colOff>165100</xdr:colOff>
      <xdr:row>38</xdr:row>
      <xdr:rowOff>90170</xdr:rowOff>
    </xdr:to>
    <xdr:sp macro="" textlink="">
      <xdr:nvSpPr>
        <xdr:cNvPr id="322" name="楕円 321"/>
        <xdr:cNvSpPr/>
      </xdr:nvSpPr>
      <xdr:spPr>
        <a:xfrm>
          <a:off x="6235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81280</xdr:rowOff>
    </xdr:from>
    <xdr:ext cx="514350" cy="259080"/>
    <xdr:sp macro="" textlink="">
      <xdr:nvSpPr>
        <xdr:cNvPr id="323" name="テキスト ボックス 322"/>
        <xdr:cNvSpPr txBox="1"/>
      </xdr:nvSpPr>
      <xdr:spPr>
        <a:xfrm>
          <a:off x="6038215" y="659638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32" name="テキスト ボックス 331"/>
        <xdr:cNvSpPr txBox="1"/>
      </xdr:nvSpPr>
      <xdr:spPr>
        <a:xfrm>
          <a:off x="59182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27330" cy="259080"/>
    <xdr:sp macro="" textlink="">
      <xdr:nvSpPr>
        <xdr:cNvPr id="335" name="テキスト ボックス 334"/>
        <xdr:cNvSpPr txBox="1"/>
      </xdr:nvSpPr>
      <xdr:spPr>
        <a:xfrm>
          <a:off x="572643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9080"/>
    <xdr:sp macro="" textlink="">
      <xdr:nvSpPr>
        <xdr:cNvPr id="337" name="テキスト ボックス 336"/>
        <xdr:cNvSpPr txBox="1"/>
      </xdr:nvSpPr>
      <xdr:spPr>
        <a:xfrm>
          <a:off x="548195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75310" cy="248920"/>
    <xdr:sp macro="" textlink="">
      <xdr:nvSpPr>
        <xdr:cNvPr id="339" name="テキスト ボックス 338"/>
        <xdr:cNvSpPr txBox="1"/>
      </xdr:nvSpPr>
      <xdr:spPr>
        <a:xfrm>
          <a:off x="5417820" y="9255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75310" cy="259080"/>
    <xdr:sp macro="" textlink="">
      <xdr:nvSpPr>
        <xdr:cNvPr id="341" name="テキスト ボックス 340"/>
        <xdr:cNvSpPr txBox="1"/>
      </xdr:nvSpPr>
      <xdr:spPr>
        <a:xfrm>
          <a:off x="5417820" y="8874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75310" cy="259080"/>
    <xdr:sp macro="" textlink="">
      <xdr:nvSpPr>
        <xdr:cNvPr id="343" name="テキスト ボックス 342"/>
        <xdr:cNvSpPr txBox="1"/>
      </xdr:nvSpPr>
      <xdr:spPr>
        <a:xfrm>
          <a:off x="5417820" y="8493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5310" cy="248920"/>
    <xdr:sp macro="" textlink="">
      <xdr:nvSpPr>
        <xdr:cNvPr id="345" name="テキスト ボックス 344"/>
        <xdr:cNvSpPr txBox="1"/>
      </xdr:nvSpPr>
      <xdr:spPr>
        <a:xfrm>
          <a:off x="5417820" y="8112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103505</xdr:rowOff>
    </xdr:from>
    <xdr:to>
      <xdr:col>54</xdr:col>
      <xdr:colOff>171450</xdr:colOff>
      <xdr:row>58</xdr:row>
      <xdr:rowOff>106045</xdr:rowOff>
    </xdr:to>
    <xdr:cxnSp macro="">
      <xdr:nvCxnSpPr>
        <xdr:cNvPr id="347" name="直線コネクタ 346"/>
        <xdr:cNvCxnSpPr/>
      </xdr:nvCxnSpPr>
      <xdr:spPr>
        <a:xfrm flipV="1">
          <a:off x="9429750" y="8847455"/>
          <a:ext cx="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3400" cy="250825"/>
    <xdr:sp macro="" textlink="">
      <xdr:nvSpPr>
        <xdr:cNvPr id="348" name="普通建設事業費最小値テキスト"/>
        <xdr:cNvSpPr txBox="1"/>
      </xdr:nvSpPr>
      <xdr:spPr>
        <a:xfrm>
          <a:off x="9480550" y="1005395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9" name="直線コネクタ 348"/>
        <xdr:cNvCxnSpPr/>
      </xdr:nvCxnSpPr>
      <xdr:spPr>
        <a:xfrm>
          <a:off x="9359900" y="10050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50165</xdr:rowOff>
    </xdr:from>
    <xdr:ext cx="597535" cy="259080"/>
    <xdr:sp macro="" textlink="">
      <xdr:nvSpPr>
        <xdr:cNvPr id="350" name="普通建設事業費最大値テキスト"/>
        <xdr:cNvSpPr txBox="1"/>
      </xdr:nvSpPr>
      <xdr:spPr>
        <a:xfrm>
          <a:off x="9480550" y="8622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103505</xdr:rowOff>
    </xdr:from>
    <xdr:to>
      <xdr:col>55</xdr:col>
      <xdr:colOff>88900</xdr:colOff>
      <xdr:row>51</xdr:row>
      <xdr:rowOff>103505</xdr:rowOff>
    </xdr:to>
    <xdr:cxnSp macro="">
      <xdr:nvCxnSpPr>
        <xdr:cNvPr id="351" name="直線コネクタ 350"/>
        <xdr:cNvCxnSpPr/>
      </xdr:nvCxnSpPr>
      <xdr:spPr>
        <a:xfrm>
          <a:off x="9359900" y="8847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22225</xdr:rowOff>
    </xdr:from>
    <xdr:to>
      <xdr:col>55</xdr:col>
      <xdr:colOff>0</xdr:colOff>
      <xdr:row>57</xdr:row>
      <xdr:rowOff>52070</xdr:rowOff>
    </xdr:to>
    <xdr:cxnSp macro="">
      <xdr:nvCxnSpPr>
        <xdr:cNvPr id="352" name="直線コネクタ 351"/>
        <xdr:cNvCxnSpPr/>
      </xdr:nvCxnSpPr>
      <xdr:spPr>
        <a:xfrm>
          <a:off x="8686800" y="9623425"/>
          <a:ext cx="7429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22860</xdr:rowOff>
    </xdr:from>
    <xdr:ext cx="533400" cy="259080"/>
    <xdr:sp macro="" textlink="">
      <xdr:nvSpPr>
        <xdr:cNvPr id="353" name="普通建設事業費平均値テキスト"/>
        <xdr:cNvSpPr txBox="1"/>
      </xdr:nvSpPr>
      <xdr:spPr>
        <a:xfrm>
          <a:off x="9480550" y="96240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54" name="フローチャート: 判断 353"/>
        <xdr:cNvSpPr/>
      </xdr:nvSpPr>
      <xdr:spPr>
        <a:xfrm>
          <a:off x="9398000" y="9772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56</xdr:row>
      <xdr:rowOff>22225</xdr:rowOff>
    </xdr:from>
    <xdr:to>
      <xdr:col>50</xdr:col>
      <xdr:colOff>114300</xdr:colOff>
      <xdr:row>57</xdr:row>
      <xdr:rowOff>17780</xdr:rowOff>
    </xdr:to>
    <xdr:cxnSp macro="">
      <xdr:nvCxnSpPr>
        <xdr:cNvPr id="355" name="直線コネクタ 354"/>
        <xdr:cNvCxnSpPr/>
      </xdr:nvCxnSpPr>
      <xdr:spPr>
        <a:xfrm flipV="1">
          <a:off x="7886700" y="9623425"/>
          <a:ext cx="8001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10160</xdr:rowOff>
    </xdr:from>
    <xdr:to>
      <xdr:col>50</xdr:col>
      <xdr:colOff>165100</xdr:colOff>
      <xdr:row>57</xdr:row>
      <xdr:rowOff>111760</xdr:rowOff>
    </xdr:to>
    <xdr:sp macro="" textlink="">
      <xdr:nvSpPr>
        <xdr:cNvPr id="356" name="フローチャート: 判断 355"/>
        <xdr:cNvSpPr/>
      </xdr:nvSpPr>
      <xdr:spPr>
        <a:xfrm>
          <a:off x="8636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102870</xdr:rowOff>
    </xdr:from>
    <xdr:ext cx="514350" cy="259080"/>
    <xdr:sp macro="" textlink="">
      <xdr:nvSpPr>
        <xdr:cNvPr id="357" name="テキスト ボックス 356"/>
        <xdr:cNvSpPr txBox="1"/>
      </xdr:nvSpPr>
      <xdr:spPr>
        <a:xfrm>
          <a:off x="8438515" y="987552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17780</xdr:rowOff>
    </xdr:from>
    <xdr:to>
      <xdr:col>45</xdr:col>
      <xdr:colOff>171450</xdr:colOff>
      <xdr:row>57</xdr:row>
      <xdr:rowOff>96520</xdr:rowOff>
    </xdr:to>
    <xdr:cxnSp macro="">
      <xdr:nvCxnSpPr>
        <xdr:cNvPr id="358" name="直線コネクタ 357"/>
        <xdr:cNvCxnSpPr/>
      </xdr:nvCxnSpPr>
      <xdr:spPr>
        <a:xfrm flipV="1">
          <a:off x="7080250" y="9790430"/>
          <a:ext cx="8064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xdr:rowOff>
    </xdr:from>
    <xdr:to>
      <xdr:col>46</xdr:col>
      <xdr:colOff>38100</xdr:colOff>
      <xdr:row>57</xdr:row>
      <xdr:rowOff>109220</xdr:rowOff>
    </xdr:to>
    <xdr:sp macro="" textlink="">
      <xdr:nvSpPr>
        <xdr:cNvPr id="359" name="フローチャート: 判断 358"/>
        <xdr:cNvSpPr/>
      </xdr:nvSpPr>
      <xdr:spPr>
        <a:xfrm>
          <a:off x="7842250" y="97796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99695</xdr:rowOff>
    </xdr:from>
    <xdr:ext cx="513080" cy="249555"/>
    <xdr:sp macro="" textlink="">
      <xdr:nvSpPr>
        <xdr:cNvPr id="360" name="テキスト ボックス 359"/>
        <xdr:cNvSpPr txBox="1"/>
      </xdr:nvSpPr>
      <xdr:spPr>
        <a:xfrm>
          <a:off x="7644765" y="987234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67310</xdr:rowOff>
    </xdr:from>
    <xdr:to>
      <xdr:col>41</xdr:col>
      <xdr:colOff>50800</xdr:colOff>
      <xdr:row>57</xdr:row>
      <xdr:rowOff>96520</xdr:rowOff>
    </xdr:to>
    <xdr:cxnSp macro="">
      <xdr:nvCxnSpPr>
        <xdr:cNvPr id="361" name="直線コネクタ 360"/>
        <xdr:cNvCxnSpPr/>
      </xdr:nvCxnSpPr>
      <xdr:spPr>
        <a:xfrm>
          <a:off x="6286500" y="983996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11430</xdr:rowOff>
    </xdr:from>
    <xdr:to>
      <xdr:col>41</xdr:col>
      <xdr:colOff>101600</xdr:colOff>
      <xdr:row>57</xdr:row>
      <xdr:rowOff>113030</xdr:rowOff>
    </xdr:to>
    <xdr:sp macro="" textlink="">
      <xdr:nvSpPr>
        <xdr:cNvPr id="362" name="フローチャート: 判断 361"/>
        <xdr:cNvSpPr/>
      </xdr:nvSpPr>
      <xdr:spPr>
        <a:xfrm>
          <a:off x="702945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129540</xdr:rowOff>
    </xdr:from>
    <xdr:ext cx="513080" cy="259080"/>
    <xdr:sp macro="" textlink="">
      <xdr:nvSpPr>
        <xdr:cNvPr id="363" name="テキスト ボックス 362"/>
        <xdr:cNvSpPr txBox="1"/>
      </xdr:nvSpPr>
      <xdr:spPr>
        <a:xfrm>
          <a:off x="6851015" y="955929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64" name="フローチャート: 判断 363"/>
        <xdr:cNvSpPr/>
      </xdr:nvSpPr>
      <xdr:spPr>
        <a:xfrm>
          <a:off x="6235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117475</xdr:rowOff>
    </xdr:from>
    <xdr:ext cx="514350" cy="259080"/>
    <xdr:sp macro="" textlink="">
      <xdr:nvSpPr>
        <xdr:cNvPr id="365" name="テキスト ボックス 364"/>
        <xdr:cNvSpPr txBox="1"/>
      </xdr:nvSpPr>
      <xdr:spPr>
        <a:xfrm>
          <a:off x="6038215" y="989012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8" name="テキスト ボックス 367"/>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9" name="テキスト ボックス 368"/>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1270</xdr:rowOff>
    </xdr:from>
    <xdr:to>
      <xdr:col>55</xdr:col>
      <xdr:colOff>50800</xdr:colOff>
      <xdr:row>57</xdr:row>
      <xdr:rowOff>102870</xdr:rowOff>
    </xdr:to>
    <xdr:sp macro="" textlink="">
      <xdr:nvSpPr>
        <xdr:cNvPr id="371" name="楕円 370"/>
        <xdr:cNvSpPr/>
      </xdr:nvSpPr>
      <xdr:spPr>
        <a:xfrm>
          <a:off x="9398000" y="9773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151130</xdr:rowOff>
    </xdr:from>
    <xdr:ext cx="533400" cy="259080"/>
    <xdr:sp macro="" textlink="">
      <xdr:nvSpPr>
        <xdr:cNvPr id="372" name="普通建設事業費該当値テキスト"/>
        <xdr:cNvSpPr txBox="1"/>
      </xdr:nvSpPr>
      <xdr:spPr>
        <a:xfrm>
          <a:off x="9480550" y="9752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143510</xdr:rowOff>
    </xdr:from>
    <xdr:to>
      <xdr:col>50</xdr:col>
      <xdr:colOff>165100</xdr:colOff>
      <xdr:row>56</xdr:row>
      <xdr:rowOff>73025</xdr:rowOff>
    </xdr:to>
    <xdr:sp macro="" textlink="">
      <xdr:nvSpPr>
        <xdr:cNvPr id="373" name="楕円 372"/>
        <xdr:cNvSpPr/>
      </xdr:nvSpPr>
      <xdr:spPr>
        <a:xfrm>
          <a:off x="86360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89535</xdr:rowOff>
    </xdr:from>
    <xdr:ext cx="514350" cy="248285"/>
    <xdr:sp macro="" textlink="">
      <xdr:nvSpPr>
        <xdr:cNvPr id="374" name="テキスト ボックス 373"/>
        <xdr:cNvSpPr txBox="1"/>
      </xdr:nvSpPr>
      <xdr:spPr>
        <a:xfrm>
          <a:off x="8438515" y="9347835"/>
          <a:ext cx="5143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137795</xdr:rowOff>
    </xdr:from>
    <xdr:to>
      <xdr:col>46</xdr:col>
      <xdr:colOff>38100</xdr:colOff>
      <xdr:row>57</xdr:row>
      <xdr:rowOff>67945</xdr:rowOff>
    </xdr:to>
    <xdr:sp macro="" textlink="">
      <xdr:nvSpPr>
        <xdr:cNvPr id="375" name="楕円 374"/>
        <xdr:cNvSpPr/>
      </xdr:nvSpPr>
      <xdr:spPr>
        <a:xfrm>
          <a:off x="7842250" y="9738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84455</xdr:rowOff>
    </xdr:from>
    <xdr:ext cx="513080" cy="259080"/>
    <xdr:sp macro="" textlink="">
      <xdr:nvSpPr>
        <xdr:cNvPr id="376" name="テキスト ボックス 375"/>
        <xdr:cNvSpPr txBox="1"/>
      </xdr:nvSpPr>
      <xdr:spPr>
        <a:xfrm>
          <a:off x="7644765" y="95142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45720</xdr:rowOff>
    </xdr:from>
    <xdr:to>
      <xdr:col>41</xdr:col>
      <xdr:colOff>101600</xdr:colOff>
      <xdr:row>57</xdr:row>
      <xdr:rowOff>147320</xdr:rowOff>
    </xdr:to>
    <xdr:sp macro="" textlink="">
      <xdr:nvSpPr>
        <xdr:cNvPr id="377" name="楕円 376"/>
        <xdr:cNvSpPr/>
      </xdr:nvSpPr>
      <xdr:spPr>
        <a:xfrm>
          <a:off x="702945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138430</xdr:rowOff>
    </xdr:from>
    <xdr:ext cx="513080" cy="259080"/>
    <xdr:sp macro="" textlink="">
      <xdr:nvSpPr>
        <xdr:cNvPr id="378" name="テキスト ボックス 377"/>
        <xdr:cNvSpPr txBox="1"/>
      </xdr:nvSpPr>
      <xdr:spPr>
        <a:xfrm>
          <a:off x="6851015" y="99110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16510</xdr:rowOff>
    </xdr:from>
    <xdr:to>
      <xdr:col>36</xdr:col>
      <xdr:colOff>165100</xdr:colOff>
      <xdr:row>57</xdr:row>
      <xdr:rowOff>118110</xdr:rowOff>
    </xdr:to>
    <xdr:sp macro="" textlink="">
      <xdr:nvSpPr>
        <xdr:cNvPr id="379" name="楕円 378"/>
        <xdr:cNvSpPr/>
      </xdr:nvSpPr>
      <xdr:spPr>
        <a:xfrm>
          <a:off x="62357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134620</xdr:rowOff>
    </xdr:from>
    <xdr:ext cx="514350" cy="248920"/>
    <xdr:sp macro="" textlink="">
      <xdr:nvSpPr>
        <xdr:cNvPr id="380" name="テキスト ボックス 379"/>
        <xdr:cNvSpPr txBox="1"/>
      </xdr:nvSpPr>
      <xdr:spPr>
        <a:xfrm>
          <a:off x="6038215" y="9564370"/>
          <a:ext cx="514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89" name="テキスト ボックス 388"/>
        <xdr:cNvSpPr txBox="1"/>
      </xdr:nvSpPr>
      <xdr:spPr>
        <a:xfrm>
          <a:off x="59182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7330" cy="259080"/>
    <xdr:sp macro="" textlink="">
      <xdr:nvSpPr>
        <xdr:cNvPr id="392" name="テキスト ボックス 391"/>
        <xdr:cNvSpPr txBox="1"/>
      </xdr:nvSpPr>
      <xdr:spPr>
        <a:xfrm>
          <a:off x="572643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225" cy="259080"/>
    <xdr:sp macro="" textlink="">
      <xdr:nvSpPr>
        <xdr:cNvPr id="394" name="テキスト ボックス 393"/>
        <xdr:cNvSpPr txBox="1"/>
      </xdr:nvSpPr>
      <xdr:spPr>
        <a:xfrm>
          <a:off x="5481955"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225" cy="248920"/>
    <xdr:sp macro="" textlink="">
      <xdr:nvSpPr>
        <xdr:cNvPr id="396" name="テキスト ボックス 395"/>
        <xdr:cNvSpPr txBox="1"/>
      </xdr:nvSpPr>
      <xdr:spPr>
        <a:xfrm>
          <a:off x="5481955" y="12684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225" cy="259080"/>
    <xdr:sp macro="" textlink="">
      <xdr:nvSpPr>
        <xdr:cNvPr id="398" name="テキスト ボックス 397"/>
        <xdr:cNvSpPr txBox="1"/>
      </xdr:nvSpPr>
      <xdr:spPr>
        <a:xfrm>
          <a:off x="5481955"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75310" cy="259080"/>
    <xdr:sp macro="" textlink="">
      <xdr:nvSpPr>
        <xdr:cNvPr id="400" name="テキスト ボックス 399"/>
        <xdr:cNvSpPr txBox="1"/>
      </xdr:nvSpPr>
      <xdr:spPr>
        <a:xfrm>
          <a:off x="5417820" y="11922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5310" cy="248920"/>
    <xdr:sp macro="" textlink="">
      <xdr:nvSpPr>
        <xdr:cNvPr id="402" name="テキスト ボックス 401"/>
        <xdr:cNvSpPr txBox="1"/>
      </xdr:nvSpPr>
      <xdr:spPr>
        <a:xfrm>
          <a:off x="5417820" y="11541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69</xdr:row>
      <xdr:rowOff>152400</xdr:rowOff>
    </xdr:from>
    <xdr:to>
      <xdr:col>54</xdr:col>
      <xdr:colOff>171450</xdr:colOff>
      <xdr:row>79</xdr:row>
      <xdr:rowOff>43815</xdr:rowOff>
    </xdr:to>
    <xdr:cxnSp macro="">
      <xdr:nvCxnSpPr>
        <xdr:cNvPr id="404" name="直線コネクタ 403"/>
        <xdr:cNvCxnSpPr/>
      </xdr:nvCxnSpPr>
      <xdr:spPr>
        <a:xfrm flipV="1">
          <a:off x="9429750" y="11982450"/>
          <a:ext cx="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2420" cy="259080"/>
    <xdr:sp macro="" textlink="">
      <xdr:nvSpPr>
        <xdr:cNvPr id="405" name="普通建設事業費 （ うち新規整備　）最小値テキスト"/>
        <xdr:cNvSpPr txBox="1"/>
      </xdr:nvSpPr>
      <xdr:spPr>
        <a:xfrm>
          <a:off x="9480550" y="1359217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6" name="直線コネクタ 405"/>
        <xdr:cNvCxnSpPr/>
      </xdr:nvCxnSpPr>
      <xdr:spPr>
        <a:xfrm>
          <a:off x="9359900" y="13588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99060</xdr:rowOff>
    </xdr:from>
    <xdr:ext cx="597535" cy="250190"/>
    <xdr:sp macro="" textlink="">
      <xdr:nvSpPr>
        <xdr:cNvPr id="407" name="普通建設事業費 （ うち新規整備　）最大値テキスト"/>
        <xdr:cNvSpPr txBox="1"/>
      </xdr:nvSpPr>
      <xdr:spPr>
        <a:xfrm>
          <a:off x="9480550" y="11757660"/>
          <a:ext cx="597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152400</xdr:rowOff>
    </xdr:from>
    <xdr:to>
      <xdr:col>55</xdr:col>
      <xdr:colOff>88900</xdr:colOff>
      <xdr:row>69</xdr:row>
      <xdr:rowOff>152400</xdr:rowOff>
    </xdr:to>
    <xdr:cxnSp macro="">
      <xdr:nvCxnSpPr>
        <xdr:cNvPr id="408" name="直線コネクタ 407"/>
        <xdr:cNvCxnSpPr/>
      </xdr:nvCxnSpPr>
      <xdr:spPr>
        <a:xfrm>
          <a:off x="9359900" y="11982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166370</xdr:rowOff>
    </xdr:from>
    <xdr:to>
      <xdr:col>55</xdr:col>
      <xdr:colOff>0</xdr:colOff>
      <xdr:row>77</xdr:row>
      <xdr:rowOff>135890</xdr:rowOff>
    </xdr:to>
    <xdr:cxnSp macro="">
      <xdr:nvCxnSpPr>
        <xdr:cNvPr id="409" name="直線コネクタ 408"/>
        <xdr:cNvCxnSpPr/>
      </xdr:nvCxnSpPr>
      <xdr:spPr>
        <a:xfrm>
          <a:off x="8686800" y="13196570"/>
          <a:ext cx="7429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138430</xdr:rowOff>
    </xdr:from>
    <xdr:ext cx="533400" cy="259080"/>
    <xdr:sp macro="" textlink="">
      <xdr:nvSpPr>
        <xdr:cNvPr id="410" name="普通建設事業費 （ うち新規整備　）平均値テキスト"/>
        <xdr:cNvSpPr txBox="1"/>
      </xdr:nvSpPr>
      <xdr:spPr>
        <a:xfrm>
          <a:off x="9480550" y="1334008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160020</xdr:rowOff>
    </xdr:from>
    <xdr:to>
      <xdr:col>55</xdr:col>
      <xdr:colOff>50800</xdr:colOff>
      <xdr:row>78</xdr:row>
      <xdr:rowOff>90170</xdr:rowOff>
    </xdr:to>
    <xdr:sp macro="" textlink="">
      <xdr:nvSpPr>
        <xdr:cNvPr id="411" name="フローチャート: 判断 410"/>
        <xdr:cNvSpPr/>
      </xdr:nvSpPr>
      <xdr:spPr>
        <a:xfrm>
          <a:off x="9398000" y="13361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76</xdr:row>
      <xdr:rowOff>166370</xdr:rowOff>
    </xdr:from>
    <xdr:to>
      <xdr:col>50</xdr:col>
      <xdr:colOff>114300</xdr:colOff>
      <xdr:row>78</xdr:row>
      <xdr:rowOff>83185</xdr:rowOff>
    </xdr:to>
    <xdr:cxnSp macro="">
      <xdr:nvCxnSpPr>
        <xdr:cNvPr id="412" name="直線コネクタ 411"/>
        <xdr:cNvCxnSpPr/>
      </xdr:nvCxnSpPr>
      <xdr:spPr>
        <a:xfrm flipV="1">
          <a:off x="7886700" y="13196570"/>
          <a:ext cx="8001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13970</xdr:rowOff>
    </xdr:from>
    <xdr:to>
      <xdr:col>50</xdr:col>
      <xdr:colOff>165100</xdr:colOff>
      <xdr:row>78</xdr:row>
      <xdr:rowOff>115570</xdr:rowOff>
    </xdr:to>
    <xdr:sp macro="" textlink="">
      <xdr:nvSpPr>
        <xdr:cNvPr id="413" name="フローチャート: 判断 412"/>
        <xdr:cNvSpPr/>
      </xdr:nvSpPr>
      <xdr:spPr>
        <a:xfrm>
          <a:off x="86360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106680</xdr:rowOff>
    </xdr:from>
    <xdr:ext cx="514350" cy="259080"/>
    <xdr:sp macro="" textlink="">
      <xdr:nvSpPr>
        <xdr:cNvPr id="414" name="テキスト ボックス 413"/>
        <xdr:cNvSpPr txBox="1"/>
      </xdr:nvSpPr>
      <xdr:spPr>
        <a:xfrm>
          <a:off x="8438515" y="1347978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67310</xdr:rowOff>
    </xdr:from>
    <xdr:to>
      <xdr:col>45</xdr:col>
      <xdr:colOff>171450</xdr:colOff>
      <xdr:row>78</xdr:row>
      <xdr:rowOff>83185</xdr:rowOff>
    </xdr:to>
    <xdr:cxnSp macro="">
      <xdr:nvCxnSpPr>
        <xdr:cNvPr id="415" name="直線コネクタ 414"/>
        <xdr:cNvCxnSpPr/>
      </xdr:nvCxnSpPr>
      <xdr:spPr>
        <a:xfrm>
          <a:off x="7080250" y="1344041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6" name="フローチャート: 判断 415"/>
        <xdr:cNvSpPr/>
      </xdr:nvSpPr>
      <xdr:spPr>
        <a:xfrm>
          <a:off x="7842250" y="13400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13080" cy="249555"/>
    <xdr:sp macro="" textlink="">
      <xdr:nvSpPr>
        <xdr:cNvPr id="417" name="テキスト ボックス 416"/>
        <xdr:cNvSpPr txBox="1"/>
      </xdr:nvSpPr>
      <xdr:spPr>
        <a:xfrm>
          <a:off x="7644765" y="1317561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168910</xdr:rowOff>
    </xdr:from>
    <xdr:to>
      <xdr:col>41</xdr:col>
      <xdr:colOff>50800</xdr:colOff>
      <xdr:row>78</xdr:row>
      <xdr:rowOff>67310</xdr:rowOff>
    </xdr:to>
    <xdr:cxnSp macro="">
      <xdr:nvCxnSpPr>
        <xdr:cNvPr id="418" name="直線コネクタ 417"/>
        <xdr:cNvCxnSpPr/>
      </xdr:nvCxnSpPr>
      <xdr:spPr>
        <a:xfrm>
          <a:off x="6286500" y="13370560"/>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31750</xdr:rowOff>
    </xdr:from>
    <xdr:to>
      <xdr:col>41</xdr:col>
      <xdr:colOff>101600</xdr:colOff>
      <xdr:row>78</xdr:row>
      <xdr:rowOff>133350</xdr:rowOff>
    </xdr:to>
    <xdr:sp macro="" textlink="">
      <xdr:nvSpPr>
        <xdr:cNvPr id="419" name="フローチャート: 判断 418"/>
        <xdr:cNvSpPr/>
      </xdr:nvSpPr>
      <xdr:spPr>
        <a:xfrm>
          <a:off x="7029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124460</xdr:rowOff>
    </xdr:from>
    <xdr:ext cx="513080" cy="259080"/>
    <xdr:sp macro="" textlink="">
      <xdr:nvSpPr>
        <xdr:cNvPr id="420" name="テキスト ボックス 419"/>
        <xdr:cNvSpPr txBox="1"/>
      </xdr:nvSpPr>
      <xdr:spPr>
        <a:xfrm>
          <a:off x="6851015" y="134975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1" name="フローチャート: 判断 420"/>
        <xdr:cNvSpPr/>
      </xdr:nvSpPr>
      <xdr:spPr>
        <a:xfrm>
          <a:off x="6235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135255</xdr:rowOff>
    </xdr:from>
    <xdr:ext cx="449580" cy="248285"/>
    <xdr:sp macro="" textlink="">
      <xdr:nvSpPr>
        <xdr:cNvPr id="422" name="テキスト ボックス 421"/>
        <xdr:cNvSpPr txBox="1"/>
      </xdr:nvSpPr>
      <xdr:spPr>
        <a:xfrm>
          <a:off x="6070600" y="13508355"/>
          <a:ext cx="4495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5" name="テキスト ボックス 424"/>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26" name="テキスト ボックス 425"/>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85090</xdr:rowOff>
    </xdr:from>
    <xdr:to>
      <xdr:col>55</xdr:col>
      <xdr:colOff>50800</xdr:colOff>
      <xdr:row>78</xdr:row>
      <xdr:rowOff>15240</xdr:rowOff>
    </xdr:to>
    <xdr:sp macro="" textlink="">
      <xdr:nvSpPr>
        <xdr:cNvPr id="428" name="楕円 427"/>
        <xdr:cNvSpPr/>
      </xdr:nvSpPr>
      <xdr:spPr>
        <a:xfrm>
          <a:off x="9398000" y="13286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107950</xdr:rowOff>
    </xdr:from>
    <xdr:ext cx="533400" cy="259080"/>
    <xdr:sp macro="" textlink="">
      <xdr:nvSpPr>
        <xdr:cNvPr id="429" name="普通建設事業費 （ うち新規整備　）該当値テキスト"/>
        <xdr:cNvSpPr txBox="1"/>
      </xdr:nvSpPr>
      <xdr:spPr>
        <a:xfrm>
          <a:off x="9480550" y="13138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115570</xdr:rowOff>
    </xdr:from>
    <xdr:to>
      <xdr:col>50</xdr:col>
      <xdr:colOff>165100</xdr:colOff>
      <xdr:row>77</xdr:row>
      <xdr:rowOff>45720</xdr:rowOff>
    </xdr:to>
    <xdr:sp macro="" textlink="">
      <xdr:nvSpPr>
        <xdr:cNvPr id="430" name="楕円 429"/>
        <xdr:cNvSpPr/>
      </xdr:nvSpPr>
      <xdr:spPr>
        <a:xfrm>
          <a:off x="86360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62230</xdr:rowOff>
    </xdr:from>
    <xdr:ext cx="514350" cy="259080"/>
    <xdr:sp macro="" textlink="">
      <xdr:nvSpPr>
        <xdr:cNvPr id="431" name="テキスト ボックス 430"/>
        <xdr:cNvSpPr txBox="1"/>
      </xdr:nvSpPr>
      <xdr:spPr>
        <a:xfrm>
          <a:off x="8438515" y="1292098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32385</xdr:rowOff>
    </xdr:from>
    <xdr:to>
      <xdr:col>46</xdr:col>
      <xdr:colOff>38100</xdr:colOff>
      <xdr:row>78</xdr:row>
      <xdr:rowOff>133985</xdr:rowOff>
    </xdr:to>
    <xdr:sp macro="" textlink="">
      <xdr:nvSpPr>
        <xdr:cNvPr id="432" name="楕円 431"/>
        <xdr:cNvSpPr/>
      </xdr:nvSpPr>
      <xdr:spPr>
        <a:xfrm>
          <a:off x="7842250" y="13405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125095</xdr:rowOff>
    </xdr:from>
    <xdr:ext cx="513080" cy="258445"/>
    <xdr:sp macro="" textlink="">
      <xdr:nvSpPr>
        <xdr:cNvPr id="433" name="テキスト ボックス 432"/>
        <xdr:cNvSpPr txBox="1"/>
      </xdr:nvSpPr>
      <xdr:spPr>
        <a:xfrm>
          <a:off x="7644765" y="1349819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16510</xdr:rowOff>
    </xdr:from>
    <xdr:to>
      <xdr:col>41</xdr:col>
      <xdr:colOff>101600</xdr:colOff>
      <xdr:row>78</xdr:row>
      <xdr:rowOff>118110</xdr:rowOff>
    </xdr:to>
    <xdr:sp macro="" textlink="">
      <xdr:nvSpPr>
        <xdr:cNvPr id="434" name="楕円 433"/>
        <xdr:cNvSpPr/>
      </xdr:nvSpPr>
      <xdr:spPr>
        <a:xfrm>
          <a:off x="702945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135255</xdr:rowOff>
    </xdr:from>
    <xdr:ext cx="513080" cy="248285"/>
    <xdr:sp macro="" textlink="">
      <xdr:nvSpPr>
        <xdr:cNvPr id="435" name="テキスト ボックス 434"/>
        <xdr:cNvSpPr txBox="1"/>
      </xdr:nvSpPr>
      <xdr:spPr>
        <a:xfrm>
          <a:off x="6851015" y="1316545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118110</xdr:rowOff>
    </xdr:from>
    <xdr:to>
      <xdr:col>36</xdr:col>
      <xdr:colOff>165100</xdr:colOff>
      <xdr:row>78</xdr:row>
      <xdr:rowOff>48260</xdr:rowOff>
    </xdr:to>
    <xdr:sp macro="" textlink="">
      <xdr:nvSpPr>
        <xdr:cNvPr id="436" name="楕円 435"/>
        <xdr:cNvSpPr/>
      </xdr:nvSpPr>
      <xdr:spPr>
        <a:xfrm>
          <a:off x="6235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64770</xdr:rowOff>
    </xdr:from>
    <xdr:ext cx="514350" cy="250190"/>
    <xdr:sp macro="" textlink="">
      <xdr:nvSpPr>
        <xdr:cNvPr id="437" name="テキスト ボックス 436"/>
        <xdr:cNvSpPr txBox="1"/>
      </xdr:nvSpPr>
      <xdr:spPr>
        <a:xfrm>
          <a:off x="6038215" y="13094970"/>
          <a:ext cx="514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46" name="テキスト ボックス 445"/>
        <xdr:cNvSpPr txBox="1"/>
      </xdr:nvSpPr>
      <xdr:spPr>
        <a:xfrm>
          <a:off x="59182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27330" cy="259080"/>
    <xdr:sp macro="" textlink="">
      <xdr:nvSpPr>
        <xdr:cNvPr id="449" name="テキスト ボックス 448"/>
        <xdr:cNvSpPr txBox="1"/>
      </xdr:nvSpPr>
      <xdr:spPr>
        <a:xfrm>
          <a:off x="572643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51" name="テキスト ボックス 450"/>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48920"/>
    <xdr:sp macro="" textlink="">
      <xdr:nvSpPr>
        <xdr:cNvPr id="453" name="テキスト ボックス 452"/>
        <xdr:cNvSpPr txBox="1"/>
      </xdr:nvSpPr>
      <xdr:spPr>
        <a:xfrm>
          <a:off x="5481955" y="16113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55" name="テキスト ボックス 454"/>
        <xdr:cNvSpPr txBox="1"/>
      </xdr:nvSpPr>
      <xdr:spPr>
        <a:xfrm>
          <a:off x="5481955" y="1573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0225" cy="259080"/>
    <xdr:sp macro="" textlink="">
      <xdr:nvSpPr>
        <xdr:cNvPr id="457" name="テキスト ボックス 456"/>
        <xdr:cNvSpPr txBox="1"/>
      </xdr:nvSpPr>
      <xdr:spPr>
        <a:xfrm>
          <a:off x="5481955" y="1535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5310" cy="248920"/>
    <xdr:sp macro="" textlink="">
      <xdr:nvSpPr>
        <xdr:cNvPr id="459" name="テキスト ボックス 458"/>
        <xdr:cNvSpPr txBox="1"/>
      </xdr:nvSpPr>
      <xdr:spPr>
        <a:xfrm>
          <a:off x="5417820" y="14970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97790</xdr:rowOff>
    </xdr:from>
    <xdr:to>
      <xdr:col>54</xdr:col>
      <xdr:colOff>171450</xdr:colOff>
      <xdr:row>98</xdr:row>
      <xdr:rowOff>142240</xdr:rowOff>
    </xdr:to>
    <xdr:cxnSp macro="">
      <xdr:nvCxnSpPr>
        <xdr:cNvPr id="461" name="直線コネクタ 460"/>
        <xdr:cNvCxnSpPr/>
      </xdr:nvCxnSpPr>
      <xdr:spPr>
        <a:xfrm flipV="1">
          <a:off x="9429750" y="1569974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468630" cy="248920"/>
    <xdr:sp macro="" textlink="">
      <xdr:nvSpPr>
        <xdr:cNvPr id="462" name="普通建設事業費 （ うち更新整備　）最小値テキスト"/>
        <xdr:cNvSpPr txBox="1"/>
      </xdr:nvSpPr>
      <xdr:spPr>
        <a:xfrm>
          <a:off x="9480550" y="1694815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63" name="直線コネクタ 462"/>
        <xdr:cNvCxnSpPr/>
      </xdr:nvCxnSpPr>
      <xdr:spPr>
        <a:xfrm>
          <a:off x="9359900" y="16944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33400" cy="259080"/>
    <xdr:sp macro="" textlink="">
      <xdr:nvSpPr>
        <xdr:cNvPr id="464" name="普通建設事業費 （ うち更新整備　）最大値テキスト"/>
        <xdr:cNvSpPr txBox="1"/>
      </xdr:nvSpPr>
      <xdr:spPr>
        <a:xfrm>
          <a:off x="9480550" y="15474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65" name="直線コネクタ 464"/>
        <xdr:cNvCxnSpPr/>
      </xdr:nvCxnSpPr>
      <xdr:spPr>
        <a:xfrm>
          <a:off x="9359900" y="15699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113030</xdr:rowOff>
    </xdr:from>
    <xdr:to>
      <xdr:col>55</xdr:col>
      <xdr:colOff>0</xdr:colOff>
      <xdr:row>96</xdr:row>
      <xdr:rowOff>143510</xdr:rowOff>
    </xdr:to>
    <xdr:cxnSp macro="">
      <xdr:nvCxnSpPr>
        <xdr:cNvPr id="466" name="直線コネクタ 465"/>
        <xdr:cNvCxnSpPr/>
      </xdr:nvCxnSpPr>
      <xdr:spPr>
        <a:xfrm>
          <a:off x="8686800" y="16400780"/>
          <a:ext cx="7429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111125</xdr:rowOff>
    </xdr:from>
    <xdr:ext cx="533400" cy="249555"/>
    <xdr:sp macro="" textlink="">
      <xdr:nvSpPr>
        <xdr:cNvPr id="467" name="普通建設事業費 （ うち更新整備　）平均値テキスト"/>
        <xdr:cNvSpPr txBox="1"/>
      </xdr:nvSpPr>
      <xdr:spPr>
        <a:xfrm>
          <a:off x="9480550" y="16398875"/>
          <a:ext cx="5334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68" name="フローチャート: 判断 467"/>
        <xdr:cNvSpPr/>
      </xdr:nvSpPr>
      <xdr:spPr>
        <a:xfrm>
          <a:off x="9398000" y="16547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97790</xdr:rowOff>
    </xdr:from>
    <xdr:to>
      <xdr:col>50</xdr:col>
      <xdr:colOff>114300</xdr:colOff>
      <xdr:row>95</xdr:row>
      <xdr:rowOff>113030</xdr:rowOff>
    </xdr:to>
    <xdr:cxnSp macro="">
      <xdr:nvCxnSpPr>
        <xdr:cNvPr id="469" name="直線コネクタ 468"/>
        <xdr:cNvCxnSpPr/>
      </xdr:nvCxnSpPr>
      <xdr:spPr>
        <a:xfrm>
          <a:off x="7886700" y="16385540"/>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70" name="フローチャート: 判断 469"/>
        <xdr:cNvSpPr/>
      </xdr:nvSpPr>
      <xdr:spPr>
        <a:xfrm>
          <a:off x="86360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25400</xdr:rowOff>
    </xdr:from>
    <xdr:ext cx="514350" cy="259080"/>
    <xdr:sp macro="" textlink="">
      <xdr:nvSpPr>
        <xdr:cNvPr id="471" name="テキスト ボックス 470"/>
        <xdr:cNvSpPr txBox="1"/>
      </xdr:nvSpPr>
      <xdr:spPr>
        <a:xfrm>
          <a:off x="8438515" y="1665605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97790</xdr:rowOff>
    </xdr:from>
    <xdr:to>
      <xdr:col>45</xdr:col>
      <xdr:colOff>171450</xdr:colOff>
      <xdr:row>96</xdr:row>
      <xdr:rowOff>88900</xdr:rowOff>
    </xdr:to>
    <xdr:cxnSp macro="">
      <xdr:nvCxnSpPr>
        <xdr:cNvPr id="472" name="直線コネクタ 471"/>
        <xdr:cNvCxnSpPr/>
      </xdr:nvCxnSpPr>
      <xdr:spPr>
        <a:xfrm flipV="1">
          <a:off x="7080250" y="16385540"/>
          <a:ext cx="8064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73" name="フローチャート: 判断 472"/>
        <xdr:cNvSpPr/>
      </xdr:nvSpPr>
      <xdr:spPr>
        <a:xfrm>
          <a:off x="7842250" y="16541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3175</xdr:rowOff>
    </xdr:from>
    <xdr:ext cx="513080" cy="259080"/>
    <xdr:sp macro="" textlink="">
      <xdr:nvSpPr>
        <xdr:cNvPr id="474" name="テキスト ボックス 473"/>
        <xdr:cNvSpPr txBox="1"/>
      </xdr:nvSpPr>
      <xdr:spPr>
        <a:xfrm>
          <a:off x="7644765" y="166338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88900</xdr:rowOff>
    </xdr:from>
    <xdr:to>
      <xdr:col>41</xdr:col>
      <xdr:colOff>50800</xdr:colOff>
      <xdr:row>97</xdr:row>
      <xdr:rowOff>53975</xdr:rowOff>
    </xdr:to>
    <xdr:cxnSp macro="">
      <xdr:nvCxnSpPr>
        <xdr:cNvPr id="475" name="直線コネクタ 474"/>
        <xdr:cNvCxnSpPr/>
      </xdr:nvCxnSpPr>
      <xdr:spPr>
        <a:xfrm flipV="1">
          <a:off x="6286500" y="16548100"/>
          <a:ext cx="79375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87630</xdr:rowOff>
    </xdr:from>
    <xdr:to>
      <xdr:col>41</xdr:col>
      <xdr:colOff>101600</xdr:colOff>
      <xdr:row>97</xdr:row>
      <xdr:rowOff>17780</xdr:rowOff>
    </xdr:to>
    <xdr:sp macro="" textlink="">
      <xdr:nvSpPr>
        <xdr:cNvPr id="476" name="フローチャート: 判断 475"/>
        <xdr:cNvSpPr/>
      </xdr:nvSpPr>
      <xdr:spPr>
        <a:xfrm>
          <a:off x="702945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8890</xdr:rowOff>
    </xdr:from>
    <xdr:ext cx="513080" cy="248920"/>
    <xdr:sp macro="" textlink="">
      <xdr:nvSpPr>
        <xdr:cNvPr id="477" name="テキスト ボックス 476"/>
        <xdr:cNvSpPr txBox="1"/>
      </xdr:nvSpPr>
      <xdr:spPr>
        <a:xfrm>
          <a:off x="6851015" y="1663954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8" name="フローチャート: 判断 477"/>
        <xdr:cNvSpPr/>
      </xdr:nvSpPr>
      <xdr:spPr>
        <a:xfrm>
          <a:off x="6235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34925</xdr:rowOff>
    </xdr:from>
    <xdr:ext cx="514350" cy="259080"/>
    <xdr:sp macro="" textlink="">
      <xdr:nvSpPr>
        <xdr:cNvPr id="479" name="テキスト ボックス 478"/>
        <xdr:cNvSpPr txBox="1"/>
      </xdr:nvSpPr>
      <xdr:spPr>
        <a:xfrm>
          <a:off x="6038215" y="1632267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2" name="テキスト ボックス 481"/>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83" name="テキスト ボックス 482"/>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92710</xdr:rowOff>
    </xdr:from>
    <xdr:to>
      <xdr:col>55</xdr:col>
      <xdr:colOff>50800</xdr:colOff>
      <xdr:row>97</xdr:row>
      <xdr:rowOff>22860</xdr:rowOff>
    </xdr:to>
    <xdr:sp macro="" textlink="">
      <xdr:nvSpPr>
        <xdr:cNvPr id="485" name="楕円 484"/>
        <xdr:cNvSpPr/>
      </xdr:nvSpPr>
      <xdr:spPr>
        <a:xfrm>
          <a:off x="9398000" y="16551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71120</xdr:rowOff>
    </xdr:from>
    <xdr:ext cx="533400" cy="259080"/>
    <xdr:sp macro="" textlink="">
      <xdr:nvSpPr>
        <xdr:cNvPr id="486" name="普通建設事業費 （ うち更新整備　）該当値テキスト"/>
        <xdr:cNvSpPr txBox="1"/>
      </xdr:nvSpPr>
      <xdr:spPr>
        <a:xfrm>
          <a:off x="9480550" y="16530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62230</xdr:rowOff>
    </xdr:from>
    <xdr:to>
      <xdr:col>50</xdr:col>
      <xdr:colOff>165100</xdr:colOff>
      <xdr:row>95</xdr:row>
      <xdr:rowOff>163830</xdr:rowOff>
    </xdr:to>
    <xdr:sp macro="" textlink="">
      <xdr:nvSpPr>
        <xdr:cNvPr id="487" name="楕円 486"/>
        <xdr:cNvSpPr/>
      </xdr:nvSpPr>
      <xdr:spPr>
        <a:xfrm>
          <a:off x="863600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8890</xdr:rowOff>
    </xdr:from>
    <xdr:ext cx="514350" cy="248920"/>
    <xdr:sp macro="" textlink="">
      <xdr:nvSpPr>
        <xdr:cNvPr id="488" name="テキスト ボックス 487"/>
        <xdr:cNvSpPr txBox="1"/>
      </xdr:nvSpPr>
      <xdr:spPr>
        <a:xfrm>
          <a:off x="8438515" y="16125190"/>
          <a:ext cx="514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46990</xdr:rowOff>
    </xdr:from>
    <xdr:to>
      <xdr:col>46</xdr:col>
      <xdr:colOff>38100</xdr:colOff>
      <xdr:row>95</xdr:row>
      <xdr:rowOff>148590</xdr:rowOff>
    </xdr:to>
    <xdr:sp macro="" textlink="">
      <xdr:nvSpPr>
        <xdr:cNvPr id="489" name="楕円 488"/>
        <xdr:cNvSpPr/>
      </xdr:nvSpPr>
      <xdr:spPr>
        <a:xfrm>
          <a:off x="7842250" y="1633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165100</xdr:rowOff>
    </xdr:from>
    <xdr:ext cx="513080" cy="259080"/>
    <xdr:sp macro="" textlink="">
      <xdr:nvSpPr>
        <xdr:cNvPr id="490" name="テキスト ボックス 489"/>
        <xdr:cNvSpPr txBox="1"/>
      </xdr:nvSpPr>
      <xdr:spPr>
        <a:xfrm>
          <a:off x="7644765" y="161099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38100</xdr:rowOff>
    </xdr:from>
    <xdr:to>
      <xdr:col>41</xdr:col>
      <xdr:colOff>101600</xdr:colOff>
      <xdr:row>96</xdr:row>
      <xdr:rowOff>139700</xdr:rowOff>
    </xdr:to>
    <xdr:sp macro="" textlink="">
      <xdr:nvSpPr>
        <xdr:cNvPr id="491" name="楕円 490"/>
        <xdr:cNvSpPr/>
      </xdr:nvSpPr>
      <xdr:spPr>
        <a:xfrm>
          <a:off x="702945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156210</xdr:rowOff>
    </xdr:from>
    <xdr:ext cx="513080" cy="250190"/>
    <xdr:sp macro="" textlink="">
      <xdr:nvSpPr>
        <xdr:cNvPr id="492" name="テキスト ボックス 491"/>
        <xdr:cNvSpPr txBox="1"/>
      </xdr:nvSpPr>
      <xdr:spPr>
        <a:xfrm>
          <a:off x="6851015" y="1627251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93" name="楕円 492"/>
        <xdr:cNvSpPr/>
      </xdr:nvSpPr>
      <xdr:spPr>
        <a:xfrm>
          <a:off x="6235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95885</xdr:rowOff>
    </xdr:from>
    <xdr:ext cx="514350" cy="259080"/>
    <xdr:sp macro="" textlink="">
      <xdr:nvSpPr>
        <xdr:cNvPr id="494" name="テキスト ボックス 493"/>
        <xdr:cNvSpPr txBox="1"/>
      </xdr:nvSpPr>
      <xdr:spPr>
        <a:xfrm>
          <a:off x="6038215" y="1672653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5" name="正方形/長方形 494"/>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2" name="正方形/長方形 501"/>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9565" cy="217170"/>
    <xdr:sp macro="" textlink="">
      <xdr:nvSpPr>
        <xdr:cNvPr id="503" name="テキスト ボックス 502"/>
        <xdr:cNvSpPr txBox="1"/>
      </xdr:nvSpPr>
      <xdr:spPr>
        <a:xfrm>
          <a:off x="11169650" y="4635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4" name="直線コネクタ 503"/>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171450</xdr:colOff>
      <xdr:row>39</xdr:row>
      <xdr:rowOff>44450</xdr:rowOff>
    </xdr:to>
    <xdr:cxnSp macro="">
      <xdr:nvCxnSpPr>
        <xdr:cNvPr id="505" name="直線コネクタ 504"/>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27330" cy="259080"/>
    <xdr:sp macro="" textlink="">
      <xdr:nvSpPr>
        <xdr:cNvPr id="506" name="テキスト ボックス 505"/>
        <xdr:cNvSpPr txBox="1"/>
      </xdr:nvSpPr>
      <xdr:spPr>
        <a:xfrm>
          <a:off x="109778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171450</xdr:colOff>
      <xdr:row>37</xdr:row>
      <xdr:rowOff>6350</xdr:rowOff>
    </xdr:to>
    <xdr:cxnSp macro="">
      <xdr:nvCxnSpPr>
        <xdr:cNvPr id="507" name="直線コネクタ 506"/>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45770" cy="259080"/>
    <xdr:sp macro="" textlink="">
      <xdr:nvSpPr>
        <xdr:cNvPr id="508" name="テキスト ボックス 507"/>
        <xdr:cNvSpPr txBox="1"/>
      </xdr:nvSpPr>
      <xdr:spPr>
        <a:xfrm>
          <a:off x="1079754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171450</xdr:colOff>
      <xdr:row>34</xdr:row>
      <xdr:rowOff>139700</xdr:rowOff>
    </xdr:to>
    <xdr:cxnSp macro="">
      <xdr:nvCxnSpPr>
        <xdr:cNvPr id="509" name="直線コネクタ 508"/>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0" name="テキスト ボックス 509"/>
        <xdr:cNvSpPr txBox="1"/>
      </xdr:nvSpPr>
      <xdr:spPr>
        <a:xfrm>
          <a:off x="107334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171450</xdr:colOff>
      <xdr:row>32</xdr:row>
      <xdr:rowOff>101600</xdr:rowOff>
    </xdr:to>
    <xdr:cxnSp macro="">
      <xdr:nvCxnSpPr>
        <xdr:cNvPr id="511" name="直線コネクタ 510"/>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171450</xdr:colOff>
      <xdr:row>30</xdr:row>
      <xdr:rowOff>63500</xdr:rowOff>
    </xdr:to>
    <xdr:cxnSp macro="">
      <xdr:nvCxnSpPr>
        <xdr:cNvPr id="513" name="直線コネクタ 512"/>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07334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5" name="直線コネクタ 514"/>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6" name="テキスト ボックス 515"/>
        <xdr:cNvSpPr txBox="1"/>
      </xdr:nvSpPr>
      <xdr:spPr>
        <a:xfrm>
          <a:off x="107334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7"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44450</xdr:rowOff>
    </xdr:to>
    <xdr:cxnSp macro="">
      <xdr:nvCxnSpPr>
        <xdr:cNvPr id="518" name="直線コネクタ 517"/>
        <xdr:cNvCxnSpPr/>
      </xdr:nvCxnSpPr>
      <xdr:spPr>
        <a:xfrm flipV="1">
          <a:off x="1469834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48260</xdr:rowOff>
    </xdr:from>
    <xdr:ext cx="249555" cy="259080"/>
    <xdr:sp macro="" textlink="">
      <xdr:nvSpPr>
        <xdr:cNvPr id="519" name="災害復旧事業費最小値テキスト"/>
        <xdr:cNvSpPr txBox="1"/>
      </xdr:nvSpPr>
      <xdr:spPr>
        <a:xfrm>
          <a:off x="147447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165100</xdr:rowOff>
    </xdr:from>
    <xdr:ext cx="534670" cy="259080"/>
    <xdr:sp macro="" textlink="">
      <xdr:nvSpPr>
        <xdr:cNvPr id="521" name="災害復旧事業費最大値テキスト"/>
        <xdr:cNvSpPr txBox="1"/>
      </xdr:nvSpPr>
      <xdr:spPr>
        <a:xfrm>
          <a:off x="147447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22" name="直線コネクタ 521"/>
        <xdr:cNvCxnSpPr/>
      </xdr:nvCxnSpPr>
      <xdr:spPr>
        <a:xfrm>
          <a:off x="14611350" y="5361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33655</xdr:rowOff>
    </xdr:from>
    <xdr:to>
      <xdr:col>85</xdr:col>
      <xdr:colOff>127000</xdr:colOff>
      <xdr:row>39</xdr:row>
      <xdr:rowOff>44450</xdr:rowOff>
    </xdr:to>
    <xdr:cxnSp macro="">
      <xdr:nvCxnSpPr>
        <xdr:cNvPr id="523" name="直線コネクタ 522"/>
        <xdr:cNvCxnSpPr/>
      </xdr:nvCxnSpPr>
      <xdr:spPr>
        <a:xfrm>
          <a:off x="13938250" y="672020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109220</xdr:rowOff>
    </xdr:from>
    <xdr:ext cx="469900" cy="251460"/>
    <xdr:sp macro="" textlink="">
      <xdr:nvSpPr>
        <xdr:cNvPr id="524" name="災害復旧事業費平均値テキスト"/>
        <xdr:cNvSpPr txBox="1"/>
      </xdr:nvSpPr>
      <xdr:spPr>
        <a:xfrm>
          <a:off x="147447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171450</xdr:colOff>
      <xdr:row>39</xdr:row>
      <xdr:rowOff>16510</xdr:rowOff>
    </xdr:to>
    <xdr:sp macro="" textlink="">
      <xdr:nvSpPr>
        <xdr:cNvPr id="525" name="フローチャート: 判断 524"/>
        <xdr:cNvSpPr/>
      </xdr:nvSpPr>
      <xdr:spPr>
        <a:xfrm>
          <a:off x="14649450" y="6601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33655</xdr:rowOff>
    </xdr:to>
    <xdr:cxnSp macro="">
      <xdr:nvCxnSpPr>
        <xdr:cNvPr id="526" name="直線コネクタ 525"/>
        <xdr:cNvCxnSpPr/>
      </xdr:nvCxnSpPr>
      <xdr:spPr>
        <a:xfrm>
          <a:off x="13144500" y="670941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38</xdr:row>
      <xdr:rowOff>170815</xdr:rowOff>
    </xdr:to>
    <xdr:sp macro="" textlink="">
      <xdr:nvSpPr>
        <xdr:cNvPr id="527" name="フローチャート: 判断 526"/>
        <xdr:cNvSpPr/>
      </xdr:nvSpPr>
      <xdr:spPr>
        <a:xfrm>
          <a:off x="1388745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xdr:rowOff>
    </xdr:from>
    <xdr:ext cx="449580" cy="259080"/>
    <xdr:sp macro="" textlink="">
      <xdr:nvSpPr>
        <xdr:cNvPr id="528" name="テキスト ボックス 527"/>
        <xdr:cNvSpPr txBox="1"/>
      </xdr:nvSpPr>
      <xdr:spPr>
        <a:xfrm>
          <a:off x="13722350" y="635952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22860</xdr:rowOff>
    </xdr:from>
    <xdr:to>
      <xdr:col>76</xdr:col>
      <xdr:colOff>114300</xdr:colOff>
      <xdr:row>39</xdr:row>
      <xdr:rowOff>44450</xdr:rowOff>
    </xdr:to>
    <xdr:cxnSp macro="">
      <xdr:nvCxnSpPr>
        <xdr:cNvPr id="529" name="直線コネクタ 528"/>
        <xdr:cNvCxnSpPr/>
      </xdr:nvCxnSpPr>
      <xdr:spPr>
        <a:xfrm flipV="1">
          <a:off x="12344400" y="670941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0" name="フローチャート: 判断 529"/>
        <xdr:cNvSpPr/>
      </xdr:nvSpPr>
      <xdr:spPr>
        <a:xfrm>
          <a:off x="13093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4445</xdr:rowOff>
    </xdr:from>
    <xdr:ext cx="449580" cy="259080"/>
    <xdr:sp macro="" textlink="">
      <xdr:nvSpPr>
        <xdr:cNvPr id="531" name="テキスト ボックス 530"/>
        <xdr:cNvSpPr txBox="1"/>
      </xdr:nvSpPr>
      <xdr:spPr>
        <a:xfrm>
          <a:off x="12928600" y="634809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171450</xdr:colOff>
      <xdr:row>39</xdr:row>
      <xdr:rowOff>44450</xdr:rowOff>
    </xdr:to>
    <xdr:cxnSp macro="">
      <xdr:nvCxnSpPr>
        <xdr:cNvPr id="532" name="直線コネクタ 531"/>
        <xdr:cNvCxnSpPr/>
      </xdr:nvCxnSpPr>
      <xdr:spPr>
        <a:xfrm>
          <a:off x="11537950" y="67297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33" name="フローチャート: 判断 532"/>
        <xdr:cNvSpPr/>
      </xdr:nvSpPr>
      <xdr:spPr>
        <a:xfrm>
          <a:off x="12299950" y="664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37</xdr:row>
      <xdr:rowOff>74930</xdr:rowOff>
    </xdr:from>
    <xdr:ext cx="378460" cy="251460"/>
    <xdr:sp macro="" textlink="">
      <xdr:nvSpPr>
        <xdr:cNvPr id="534" name="テキスト ボックス 533"/>
        <xdr:cNvSpPr txBox="1"/>
      </xdr:nvSpPr>
      <xdr:spPr>
        <a:xfrm>
          <a:off x="12172950" y="6418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123190</xdr:rowOff>
    </xdr:from>
    <xdr:to>
      <xdr:col>67</xdr:col>
      <xdr:colOff>101600</xdr:colOff>
      <xdr:row>39</xdr:row>
      <xdr:rowOff>53340</xdr:rowOff>
    </xdr:to>
    <xdr:sp macro="" textlink="">
      <xdr:nvSpPr>
        <xdr:cNvPr id="535" name="フローチャート: 判断 534"/>
        <xdr:cNvSpPr/>
      </xdr:nvSpPr>
      <xdr:spPr>
        <a:xfrm>
          <a:off x="1148715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69850</xdr:rowOff>
    </xdr:from>
    <xdr:ext cx="378460" cy="259080"/>
    <xdr:sp macro="" textlink="">
      <xdr:nvSpPr>
        <xdr:cNvPr id="536" name="テキスト ボックス 535"/>
        <xdr:cNvSpPr txBox="1"/>
      </xdr:nvSpPr>
      <xdr:spPr>
        <a:xfrm>
          <a:off x="113677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38" name="テキスト ボックス 537"/>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0" name="テキスト ボックス 539"/>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41" name="テキスト ボックス 540"/>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171450</xdr:colOff>
      <xdr:row>39</xdr:row>
      <xdr:rowOff>95250</xdr:rowOff>
    </xdr:to>
    <xdr:sp macro="" textlink="">
      <xdr:nvSpPr>
        <xdr:cNvPr id="542" name="楕円 541"/>
        <xdr:cNvSpPr/>
      </xdr:nvSpPr>
      <xdr:spPr>
        <a:xfrm>
          <a:off x="14649450" y="6680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80010</xdr:rowOff>
    </xdr:from>
    <xdr:ext cx="249555" cy="259080"/>
    <xdr:sp macro="" textlink="">
      <xdr:nvSpPr>
        <xdr:cNvPr id="543" name="災害復旧事業費該当値テキスト"/>
        <xdr:cNvSpPr txBox="1"/>
      </xdr:nvSpPr>
      <xdr:spPr>
        <a:xfrm>
          <a:off x="147447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154940</xdr:rowOff>
    </xdr:from>
    <xdr:to>
      <xdr:col>81</xdr:col>
      <xdr:colOff>101600</xdr:colOff>
      <xdr:row>39</xdr:row>
      <xdr:rowOff>84455</xdr:rowOff>
    </xdr:to>
    <xdr:sp macro="" textlink="">
      <xdr:nvSpPr>
        <xdr:cNvPr id="544" name="楕円 543"/>
        <xdr:cNvSpPr/>
      </xdr:nvSpPr>
      <xdr:spPr>
        <a:xfrm>
          <a:off x="1388745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75565</xdr:rowOff>
    </xdr:from>
    <xdr:ext cx="378460" cy="250825"/>
    <xdr:sp macro="" textlink="">
      <xdr:nvSpPr>
        <xdr:cNvPr id="545" name="テキスト ボックス 544"/>
        <xdr:cNvSpPr txBox="1"/>
      </xdr:nvSpPr>
      <xdr:spPr>
        <a:xfrm>
          <a:off x="13768070" y="67621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143510</xdr:rowOff>
    </xdr:from>
    <xdr:to>
      <xdr:col>76</xdr:col>
      <xdr:colOff>165100</xdr:colOff>
      <xdr:row>39</xdr:row>
      <xdr:rowOff>73660</xdr:rowOff>
    </xdr:to>
    <xdr:sp macro="" textlink="">
      <xdr:nvSpPr>
        <xdr:cNvPr id="546" name="楕円 545"/>
        <xdr:cNvSpPr/>
      </xdr:nvSpPr>
      <xdr:spPr>
        <a:xfrm>
          <a:off x="13093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64770</xdr:rowOff>
    </xdr:from>
    <xdr:ext cx="378460" cy="250190"/>
    <xdr:sp macro="" textlink="">
      <xdr:nvSpPr>
        <xdr:cNvPr id="547" name="テキスト ボックス 546"/>
        <xdr:cNvSpPr txBox="1"/>
      </xdr:nvSpPr>
      <xdr:spPr>
        <a:xfrm>
          <a:off x="12974320" y="67513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2299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27965" cy="251460"/>
    <xdr:sp macro="" textlink="">
      <xdr:nvSpPr>
        <xdr:cNvPr id="549" name="テキスト ボックス 548"/>
        <xdr:cNvSpPr txBox="1"/>
      </xdr:nvSpPr>
      <xdr:spPr>
        <a:xfrm>
          <a:off x="1222629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163830</xdr:rowOff>
    </xdr:from>
    <xdr:to>
      <xdr:col>67</xdr:col>
      <xdr:colOff>101600</xdr:colOff>
      <xdr:row>39</xdr:row>
      <xdr:rowOff>93980</xdr:rowOff>
    </xdr:to>
    <xdr:sp macro="" textlink="">
      <xdr:nvSpPr>
        <xdr:cNvPr id="550" name="楕円 549"/>
        <xdr:cNvSpPr/>
      </xdr:nvSpPr>
      <xdr:spPr>
        <a:xfrm>
          <a:off x="1148715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85090</xdr:rowOff>
    </xdr:from>
    <xdr:ext cx="313690" cy="259080"/>
    <xdr:sp macro="" textlink="">
      <xdr:nvSpPr>
        <xdr:cNvPr id="551" name="テキスト ボックス 550"/>
        <xdr:cNvSpPr txBox="1"/>
      </xdr:nvSpPr>
      <xdr:spPr>
        <a:xfrm>
          <a:off x="114001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2" name="正方形/長方形 551"/>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9" name="正方形/長方形 558"/>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9565" cy="217170"/>
    <xdr:sp macro="" textlink="">
      <xdr:nvSpPr>
        <xdr:cNvPr id="560" name="テキスト ボックス 559"/>
        <xdr:cNvSpPr txBox="1"/>
      </xdr:nvSpPr>
      <xdr:spPr>
        <a:xfrm>
          <a:off x="11169650" y="8064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1" name="直線コネクタ 560"/>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62" name="直線コネクタ 561"/>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7330" cy="248920"/>
    <xdr:sp macro="" textlink="">
      <xdr:nvSpPr>
        <xdr:cNvPr id="563" name="テキスト ボックス 562"/>
        <xdr:cNvSpPr txBox="1"/>
      </xdr:nvSpPr>
      <xdr:spPr>
        <a:xfrm>
          <a:off x="109778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4" name="直線コネクタ 563"/>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7330" cy="248920"/>
    <xdr:sp macro="" textlink="">
      <xdr:nvSpPr>
        <xdr:cNvPr id="565" name="テキスト ボックス 564"/>
        <xdr:cNvSpPr txBox="1"/>
      </xdr:nvSpPr>
      <xdr:spPr>
        <a:xfrm>
          <a:off x="109778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6"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8"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70"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73"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4" name="フローチャート: 判断 573"/>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27965" cy="259080"/>
    <xdr:sp macro="" textlink="">
      <xdr:nvSpPr>
        <xdr:cNvPr id="577" name="テキスト ボックス 576"/>
        <xdr:cNvSpPr txBox="1"/>
      </xdr:nvSpPr>
      <xdr:spPr>
        <a:xfrm>
          <a:off x="13832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8" name="直線コネクタ 577"/>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29235" cy="259080"/>
    <xdr:sp macro="" textlink="">
      <xdr:nvSpPr>
        <xdr:cNvPr id="580" name="テキスト ボックス 579"/>
        <xdr:cNvSpPr txBox="1"/>
      </xdr:nvSpPr>
      <xdr:spPr>
        <a:xfrm>
          <a:off x="13030200" y="94399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81" name="直線コネクタ 580"/>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27965" cy="259080"/>
    <xdr:sp macro="" textlink="">
      <xdr:nvSpPr>
        <xdr:cNvPr id="583" name="テキスト ボックス 582"/>
        <xdr:cNvSpPr txBox="1"/>
      </xdr:nvSpPr>
      <xdr:spPr>
        <a:xfrm>
          <a:off x="1222629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27965" cy="259080"/>
    <xdr:sp macro="" textlink="">
      <xdr:nvSpPr>
        <xdr:cNvPr id="585" name="テキスト ボックス 584"/>
        <xdr:cNvSpPr txBox="1"/>
      </xdr:nvSpPr>
      <xdr:spPr>
        <a:xfrm>
          <a:off x="114325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7" name="テキスト ボックス 586"/>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9" name="テキスト ボックス 588"/>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0" name="テキスト ボックス 589"/>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91" name="楕円 590"/>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92"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27965" cy="259080"/>
    <xdr:sp macro="" textlink="">
      <xdr:nvSpPr>
        <xdr:cNvPr id="594" name="テキスト ボックス 593"/>
        <xdr:cNvSpPr txBox="1"/>
      </xdr:nvSpPr>
      <xdr:spPr>
        <a:xfrm>
          <a:off x="13832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29235" cy="259080"/>
    <xdr:sp macro="" textlink="">
      <xdr:nvSpPr>
        <xdr:cNvPr id="596" name="テキスト ボックス 595"/>
        <xdr:cNvSpPr txBox="1"/>
      </xdr:nvSpPr>
      <xdr:spPr>
        <a:xfrm>
          <a:off x="13030200" y="91224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27965" cy="259080"/>
    <xdr:sp macro="" textlink="">
      <xdr:nvSpPr>
        <xdr:cNvPr id="598" name="テキスト ボックス 597"/>
        <xdr:cNvSpPr txBox="1"/>
      </xdr:nvSpPr>
      <xdr:spPr>
        <a:xfrm>
          <a:off x="1222629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27965" cy="259080"/>
    <xdr:sp macro="" textlink="">
      <xdr:nvSpPr>
        <xdr:cNvPr id="600" name="テキスト ボックス 599"/>
        <xdr:cNvSpPr txBox="1"/>
      </xdr:nvSpPr>
      <xdr:spPr>
        <a:xfrm>
          <a:off x="114325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1" name="正方形/長方形 600"/>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8" name="正方形/長方形 607"/>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9565" cy="217170"/>
    <xdr:sp macro="" textlink="">
      <xdr:nvSpPr>
        <xdr:cNvPr id="609" name="テキスト ボックス 608"/>
        <xdr:cNvSpPr txBox="1"/>
      </xdr:nvSpPr>
      <xdr:spPr>
        <a:xfrm>
          <a:off x="11169650" y="11493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0" name="直線コネクタ 609"/>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27330" cy="248920"/>
    <xdr:sp macro="" textlink="">
      <xdr:nvSpPr>
        <xdr:cNvPr id="611" name="テキスト ボックス 610"/>
        <xdr:cNvSpPr txBox="1"/>
      </xdr:nvSpPr>
      <xdr:spPr>
        <a:xfrm>
          <a:off x="10977880" y="13827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171450</xdr:colOff>
      <xdr:row>79</xdr:row>
      <xdr:rowOff>99060</xdr:rowOff>
    </xdr:to>
    <xdr:cxnSp macro="">
      <xdr:nvCxnSpPr>
        <xdr:cNvPr id="612" name="直線コネクタ 611"/>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xdr:cNvSpPr txBox="1"/>
      </xdr:nvSpPr>
      <xdr:spPr>
        <a:xfrm>
          <a:off x="107334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171450</xdr:colOff>
      <xdr:row>77</xdr:row>
      <xdr:rowOff>114935</xdr:rowOff>
    </xdr:to>
    <xdr:cxnSp macro="">
      <xdr:nvCxnSpPr>
        <xdr:cNvPr id="614" name="直線コネクタ 613"/>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5" name="テキスト ボックス 614"/>
        <xdr:cNvSpPr txBox="1"/>
      </xdr:nvSpPr>
      <xdr:spPr>
        <a:xfrm>
          <a:off x="107334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171450</xdr:colOff>
      <xdr:row>75</xdr:row>
      <xdr:rowOff>132080</xdr:rowOff>
    </xdr:to>
    <xdr:cxnSp macro="">
      <xdr:nvCxnSpPr>
        <xdr:cNvPr id="616" name="直線コネクタ 615"/>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07334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18" name="直線コネクタ 617"/>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9" name="テキスト ボックス 618"/>
        <xdr:cNvSpPr txBox="1"/>
      </xdr:nvSpPr>
      <xdr:spPr>
        <a:xfrm>
          <a:off x="107334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20" name="直線コネクタ 619"/>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1" name="テキスト ボックス 620"/>
        <xdr:cNvSpPr txBox="1"/>
      </xdr:nvSpPr>
      <xdr:spPr>
        <a:xfrm>
          <a:off x="107334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171450</xdr:colOff>
      <xdr:row>70</xdr:row>
      <xdr:rowOff>8890</xdr:rowOff>
    </xdr:to>
    <xdr:cxnSp macro="">
      <xdr:nvCxnSpPr>
        <xdr:cNvPr id="622" name="直線コネクタ 621"/>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3" name="テキスト ボックス 622"/>
        <xdr:cNvSpPr txBox="1"/>
      </xdr:nvSpPr>
      <xdr:spPr>
        <a:xfrm>
          <a:off x="107334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4" name="直線コネクタ 623"/>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5" name="テキスト ボックス 624"/>
        <xdr:cNvSpPr txBox="1"/>
      </xdr:nvSpPr>
      <xdr:spPr>
        <a:xfrm>
          <a:off x="107334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6"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125730</xdr:rowOff>
    </xdr:from>
    <xdr:to>
      <xdr:col>85</xdr:col>
      <xdr:colOff>126365</xdr:colOff>
      <xdr:row>78</xdr:row>
      <xdr:rowOff>158115</xdr:rowOff>
    </xdr:to>
    <xdr:cxnSp macro="">
      <xdr:nvCxnSpPr>
        <xdr:cNvPr id="627" name="直線コネクタ 626"/>
        <xdr:cNvCxnSpPr/>
      </xdr:nvCxnSpPr>
      <xdr:spPr>
        <a:xfrm flipV="1">
          <a:off x="1469834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161925</xdr:rowOff>
    </xdr:from>
    <xdr:ext cx="534670" cy="259080"/>
    <xdr:sp macro="" textlink="">
      <xdr:nvSpPr>
        <xdr:cNvPr id="628" name="公債費最小値テキスト"/>
        <xdr:cNvSpPr txBox="1"/>
      </xdr:nvSpPr>
      <xdr:spPr>
        <a:xfrm>
          <a:off x="147447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158115</xdr:rowOff>
    </xdr:from>
    <xdr:to>
      <xdr:col>86</xdr:col>
      <xdr:colOff>25400</xdr:colOff>
      <xdr:row>78</xdr:row>
      <xdr:rowOff>158115</xdr:rowOff>
    </xdr:to>
    <xdr:cxnSp macro="">
      <xdr:nvCxnSpPr>
        <xdr:cNvPr id="629" name="直線コネクタ 628"/>
        <xdr:cNvCxnSpPr/>
      </xdr:nvCxnSpPr>
      <xdr:spPr>
        <a:xfrm>
          <a:off x="14611350" y="13531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72390</xdr:rowOff>
    </xdr:from>
    <xdr:ext cx="534670" cy="259080"/>
    <xdr:sp macro="" textlink="">
      <xdr:nvSpPr>
        <xdr:cNvPr id="630" name="公債費最大値テキスト"/>
        <xdr:cNvSpPr txBox="1"/>
      </xdr:nvSpPr>
      <xdr:spPr>
        <a:xfrm>
          <a:off x="147447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125730</xdr:rowOff>
    </xdr:from>
    <xdr:to>
      <xdr:col>86</xdr:col>
      <xdr:colOff>25400</xdr:colOff>
      <xdr:row>69</xdr:row>
      <xdr:rowOff>125730</xdr:rowOff>
    </xdr:to>
    <xdr:cxnSp macro="">
      <xdr:nvCxnSpPr>
        <xdr:cNvPr id="631" name="直線コネクタ 630"/>
        <xdr:cNvCxnSpPr/>
      </xdr:nvCxnSpPr>
      <xdr:spPr>
        <a:xfrm>
          <a:off x="14611350" y="11955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106680</xdr:rowOff>
    </xdr:from>
    <xdr:to>
      <xdr:col>85</xdr:col>
      <xdr:colOff>127000</xdr:colOff>
      <xdr:row>73</xdr:row>
      <xdr:rowOff>161925</xdr:rowOff>
    </xdr:to>
    <xdr:cxnSp macro="">
      <xdr:nvCxnSpPr>
        <xdr:cNvPr id="632" name="直線コネクタ 631"/>
        <xdr:cNvCxnSpPr/>
      </xdr:nvCxnSpPr>
      <xdr:spPr>
        <a:xfrm flipV="1">
          <a:off x="13938250" y="1262253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160655</xdr:rowOff>
    </xdr:from>
    <xdr:ext cx="534670" cy="259080"/>
    <xdr:sp macro="" textlink="">
      <xdr:nvSpPr>
        <xdr:cNvPr id="633" name="公債費平均値テキスト"/>
        <xdr:cNvSpPr txBox="1"/>
      </xdr:nvSpPr>
      <xdr:spPr>
        <a:xfrm>
          <a:off x="14744700" y="1284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10795</xdr:rowOff>
    </xdr:from>
    <xdr:to>
      <xdr:col>85</xdr:col>
      <xdr:colOff>171450</xdr:colOff>
      <xdr:row>75</xdr:row>
      <xdr:rowOff>112395</xdr:rowOff>
    </xdr:to>
    <xdr:sp macro="" textlink="">
      <xdr:nvSpPr>
        <xdr:cNvPr id="634" name="フローチャート: 判断 633"/>
        <xdr:cNvSpPr/>
      </xdr:nvSpPr>
      <xdr:spPr>
        <a:xfrm>
          <a:off x="14649450" y="12869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132715</xdr:rowOff>
    </xdr:from>
    <xdr:to>
      <xdr:col>81</xdr:col>
      <xdr:colOff>50800</xdr:colOff>
      <xdr:row>73</xdr:row>
      <xdr:rowOff>161925</xdr:rowOff>
    </xdr:to>
    <xdr:cxnSp macro="">
      <xdr:nvCxnSpPr>
        <xdr:cNvPr id="635" name="直線コネクタ 634"/>
        <xdr:cNvCxnSpPr/>
      </xdr:nvCxnSpPr>
      <xdr:spPr>
        <a:xfrm>
          <a:off x="13144500" y="1264856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36" name="フローチャート: 判断 635"/>
        <xdr:cNvSpPr/>
      </xdr:nvSpPr>
      <xdr:spPr>
        <a:xfrm>
          <a:off x="1388745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115570</xdr:rowOff>
    </xdr:from>
    <xdr:ext cx="513080" cy="259080"/>
    <xdr:sp macro="" textlink="">
      <xdr:nvSpPr>
        <xdr:cNvPr id="637" name="テキスト ボックス 636"/>
        <xdr:cNvSpPr txBox="1"/>
      </xdr:nvSpPr>
      <xdr:spPr>
        <a:xfrm>
          <a:off x="13709015" y="129743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73</xdr:row>
      <xdr:rowOff>132715</xdr:rowOff>
    </xdr:from>
    <xdr:to>
      <xdr:col>76</xdr:col>
      <xdr:colOff>114300</xdr:colOff>
      <xdr:row>73</xdr:row>
      <xdr:rowOff>140335</xdr:rowOff>
    </xdr:to>
    <xdr:cxnSp macro="">
      <xdr:nvCxnSpPr>
        <xdr:cNvPr id="638" name="直線コネクタ 637"/>
        <xdr:cNvCxnSpPr/>
      </xdr:nvCxnSpPr>
      <xdr:spPr>
        <a:xfrm flipV="1">
          <a:off x="12344400" y="1264856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9" name="フローチャート: 判断 638"/>
        <xdr:cNvSpPr/>
      </xdr:nvSpPr>
      <xdr:spPr>
        <a:xfrm>
          <a:off x="130937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83820</xdr:rowOff>
    </xdr:from>
    <xdr:ext cx="514350" cy="259080"/>
    <xdr:sp macro="" textlink="">
      <xdr:nvSpPr>
        <xdr:cNvPr id="640" name="テキスト ボックス 639"/>
        <xdr:cNvSpPr txBox="1"/>
      </xdr:nvSpPr>
      <xdr:spPr>
        <a:xfrm>
          <a:off x="12896215" y="1294257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140335</xdr:rowOff>
    </xdr:from>
    <xdr:to>
      <xdr:col>71</xdr:col>
      <xdr:colOff>171450</xdr:colOff>
      <xdr:row>74</xdr:row>
      <xdr:rowOff>34925</xdr:rowOff>
    </xdr:to>
    <xdr:cxnSp macro="">
      <xdr:nvCxnSpPr>
        <xdr:cNvPr id="641" name="直線コネクタ 640"/>
        <xdr:cNvCxnSpPr/>
      </xdr:nvCxnSpPr>
      <xdr:spPr>
        <a:xfrm flipV="1">
          <a:off x="11537950" y="12656185"/>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137795</xdr:rowOff>
    </xdr:from>
    <xdr:to>
      <xdr:col>72</xdr:col>
      <xdr:colOff>38100</xdr:colOff>
      <xdr:row>75</xdr:row>
      <xdr:rowOff>67945</xdr:rowOff>
    </xdr:to>
    <xdr:sp macro="" textlink="">
      <xdr:nvSpPr>
        <xdr:cNvPr id="642" name="フローチャート: 判断 641"/>
        <xdr:cNvSpPr/>
      </xdr:nvSpPr>
      <xdr:spPr>
        <a:xfrm>
          <a:off x="12299950" y="12825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59055</xdr:rowOff>
    </xdr:from>
    <xdr:ext cx="513080" cy="259080"/>
    <xdr:sp macro="" textlink="">
      <xdr:nvSpPr>
        <xdr:cNvPr id="643" name="テキスト ボックス 642"/>
        <xdr:cNvSpPr txBox="1"/>
      </xdr:nvSpPr>
      <xdr:spPr>
        <a:xfrm>
          <a:off x="12102465" y="129178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94615</xdr:rowOff>
    </xdr:from>
    <xdr:to>
      <xdr:col>67</xdr:col>
      <xdr:colOff>101600</xdr:colOff>
      <xdr:row>75</xdr:row>
      <xdr:rowOff>24765</xdr:rowOff>
    </xdr:to>
    <xdr:sp macro="" textlink="">
      <xdr:nvSpPr>
        <xdr:cNvPr id="644" name="フローチャート: 判断 643"/>
        <xdr:cNvSpPr/>
      </xdr:nvSpPr>
      <xdr:spPr>
        <a:xfrm>
          <a:off x="1148715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15875</xdr:rowOff>
    </xdr:from>
    <xdr:ext cx="513080" cy="259080"/>
    <xdr:sp macro="" textlink="">
      <xdr:nvSpPr>
        <xdr:cNvPr id="645" name="テキスト ボックス 644"/>
        <xdr:cNvSpPr txBox="1"/>
      </xdr:nvSpPr>
      <xdr:spPr>
        <a:xfrm>
          <a:off x="11308715" y="128746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7" name="テキスト ボックス 646"/>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9" name="テキスト ボックス 648"/>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50" name="テキスト ボックス 649"/>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55880</xdr:rowOff>
    </xdr:from>
    <xdr:to>
      <xdr:col>85</xdr:col>
      <xdr:colOff>171450</xdr:colOff>
      <xdr:row>73</xdr:row>
      <xdr:rowOff>157480</xdr:rowOff>
    </xdr:to>
    <xdr:sp macro="" textlink="">
      <xdr:nvSpPr>
        <xdr:cNvPr id="651" name="楕円 650"/>
        <xdr:cNvSpPr/>
      </xdr:nvSpPr>
      <xdr:spPr>
        <a:xfrm>
          <a:off x="14649450" y="12571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72</xdr:row>
      <xdr:rowOff>78740</xdr:rowOff>
    </xdr:from>
    <xdr:ext cx="534670" cy="259080"/>
    <xdr:sp macro="" textlink="">
      <xdr:nvSpPr>
        <xdr:cNvPr id="652" name="公債費該当値テキスト"/>
        <xdr:cNvSpPr txBox="1"/>
      </xdr:nvSpPr>
      <xdr:spPr>
        <a:xfrm>
          <a:off x="14744700" y="12423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111125</xdr:rowOff>
    </xdr:from>
    <xdr:to>
      <xdr:col>81</xdr:col>
      <xdr:colOff>101600</xdr:colOff>
      <xdr:row>74</xdr:row>
      <xdr:rowOff>41275</xdr:rowOff>
    </xdr:to>
    <xdr:sp macro="" textlink="">
      <xdr:nvSpPr>
        <xdr:cNvPr id="653" name="楕円 652"/>
        <xdr:cNvSpPr/>
      </xdr:nvSpPr>
      <xdr:spPr>
        <a:xfrm>
          <a:off x="1388745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57785</xdr:rowOff>
    </xdr:from>
    <xdr:ext cx="513080" cy="259080"/>
    <xdr:sp macro="" textlink="">
      <xdr:nvSpPr>
        <xdr:cNvPr id="654" name="テキスト ボックス 653"/>
        <xdr:cNvSpPr txBox="1"/>
      </xdr:nvSpPr>
      <xdr:spPr>
        <a:xfrm>
          <a:off x="13709015" y="124021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81915</xdr:rowOff>
    </xdr:from>
    <xdr:to>
      <xdr:col>76</xdr:col>
      <xdr:colOff>165100</xdr:colOff>
      <xdr:row>74</xdr:row>
      <xdr:rowOff>12065</xdr:rowOff>
    </xdr:to>
    <xdr:sp macro="" textlink="">
      <xdr:nvSpPr>
        <xdr:cNvPr id="655" name="楕円 654"/>
        <xdr:cNvSpPr/>
      </xdr:nvSpPr>
      <xdr:spPr>
        <a:xfrm>
          <a:off x="130937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29210</xdr:rowOff>
    </xdr:from>
    <xdr:ext cx="514350" cy="251460"/>
    <xdr:sp macro="" textlink="">
      <xdr:nvSpPr>
        <xdr:cNvPr id="656" name="テキスト ボックス 655"/>
        <xdr:cNvSpPr txBox="1"/>
      </xdr:nvSpPr>
      <xdr:spPr>
        <a:xfrm>
          <a:off x="12896215" y="12373610"/>
          <a:ext cx="514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89535</xdr:rowOff>
    </xdr:from>
    <xdr:to>
      <xdr:col>72</xdr:col>
      <xdr:colOff>38100</xdr:colOff>
      <xdr:row>74</xdr:row>
      <xdr:rowOff>19685</xdr:rowOff>
    </xdr:to>
    <xdr:sp macro="" textlink="">
      <xdr:nvSpPr>
        <xdr:cNvPr id="657" name="楕円 656"/>
        <xdr:cNvSpPr/>
      </xdr:nvSpPr>
      <xdr:spPr>
        <a:xfrm>
          <a:off x="12299950" y="12605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36195</xdr:rowOff>
    </xdr:from>
    <xdr:ext cx="513080" cy="259080"/>
    <xdr:sp macro="" textlink="">
      <xdr:nvSpPr>
        <xdr:cNvPr id="658" name="テキスト ボックス 657"/>
        <xdr:cNvSpPr txBox="1"/>
      </xdr:nvSpPr>
      <xdr:spPr>
        <a:xfrm>
          <a:off x="12102465" y="123805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155575</xdr:rowOff>
    </xdr:from>
    <xdr:to>
      <xdr:col>67</xdr:col>
      <xdr:colOff>101600</xdr:colOff>
      <xdr:row>74</xdr:row>
      <xdr:rowOff>86360</xdr:rowOff>
    </xdr:to>
    <xdr:sp macro="" textlink="">
      <xdr:nvSpPr>
        <xdr:cNvPr id="659" name="楕円 658"/>
        <xdr:cNvSpPr/>
      </xdr:nvSpPr>
      <xdr:spPr>
        <a:xfrm>
          <a:off x="1148715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102235</xdr:rowOff>
    </xdr:from>
    <xdr:ext cx="513080" cy="258445"/>
    <xdr:sp macro="" textlink="">
      <xdr:nvSpPr>
        <xdr:cNvPr id="660" name="テキスト ボックス 659"/>
        <xdr:cNvSpPr txBox="1"/>
      </xdr:nvSpPr>
      <xdr:spPr>
        <a:xfrm>
          <a:off x="11308715" y="1244663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1" name="正方形/長方形 660"/>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8" name="正方形/長方形 667"/>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9565" cy="217170"/>
    <xdr:sp macro="" textlink="">
      <xdr:nvSpPr>
        <xdr:cNvPr id="669" name="テキスト ボックス 668"/>
        <xdr:cNvSpPr txBox="1"/>
      </xdr:nvSpPr>
      <xdr:spPr>
        <a:xfrm>
          <a:off x="11169650" y="14922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0" name="直線コネクタ 669"/>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171450</xdr:colOff>
      <xdr:row>98</xdr:row>
      <xdr:rowOff>139700</xdr:rowOff>
    </xdr:to>
    <xdr:cxnSp macro="">
      <xdr:nvCxnSpPr>
        <xdr:cNvPr id="671" name="直線コネクタ 670"/>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27330" cy="248920"/>
    <xdr:sp macro="" textlink="">
      <xdr:nvSpPr>
        <xdr:cNvPr id="672" name="テキスト ボックス 671"/>
        <xdr:cNvSpPr txBox="1"/>
      </xdr:nvSpPr>
      <xdr:spPr>
        <a:xfrm>
          <a:off x="10977880" y="16799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73" name="直線コネクタ 672"/>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4" name="テキスト ボックス 673"/>
        <xdr:cNvSpPr txBox="1"/>
      </xdr:nvSpPr>
      <xdr:spPr>
        <a:xfrm>
          <a:off x="107334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75" name="直線コネクタ 674"/>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76" name="テキスト ボックス 675"/>
        <xdr:cNvSpPr txBox="1"/>
      </xdr:nvSpPr>
      <xdr:spPr>
        <a:xfrm>
          <a:off x="107334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171450</xdr:colOff>
      <xdr:row>90</xdr:row>
      <xdr:rowOff>139700</xdr:rowOff>
    </xdr:to>
    <xdr:cxnSp macro="">
      <xdr:nvCxnSpPr>
        <xdr:cNvPr id="677" name="直線コネクタ 676"/>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48920"/>
    <xdr:sp macro="" textlink="">
      <xdr:nvSpPr>
        <xdr:cNvPr id="678" name="テキスト ボックス 677"/>
        <xdr:cNvSpPr txBox="1"/>
      </xdr:nvSpPr>
      <xdr:spPr>
        <a:xfrm>
          <a:off x="107334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9" name="直線コネクタ 678"/>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80" name="テキスト ボックス 679"/>
        <xdr:cNvSpPr txBox="1"/>
      </xdr:nvSpPr>
      <xdr:spPr>
        <a:xfrm>
          <a:off x="107334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1"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98</xdr:row>
      <xdr:rowOff>125095</xdr:rowOff>
    </xdr:to>
    <xdr:cxnSp macro="">
      <xdr:nvCxnSpPr>
        <xdr:cNvPr id="682" name="直線コネクタ 681"/>
        <xdr:cNvCxnSpPr/>
      </xdr:nvCxnSpPr>
      <xdr:spPr>
        <a:xfrm flipV="1">
          <a:off x="1469834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128905</xdr:rowOff>
    </xdr:from>
    <xdr:ext cx="378460" cy="259080"/>
    <xdr:sp macro="" textlink="">
      <xdr:nvSpPr>
        <xdr:cNvPr id="683" name="積立金最小値テキスト"/>
        <xdr:cNvSpPr txBox="1"/>
      </xdr:nvSpPr>
      <xdr:spPr>
        <a:xfrm>
          <a:off x="147447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125095</xdr:rowOff>
    </xdr:from>
    <xdr:to>
      <xdr:col>86</xdr:col>
      <xdr:colOff>25400</xdr:colOff>
      <xdr:row>98</xdr:row>
      <xdr:rowOff>125095</xdr:rowOff>
    </xdr:to>
    <xdr:cxnSp macro="">
      <xdr:nvCxnSpPr>
        <xdr:cNvPr id="684" name="直線コネクタ 683"/>
        <xdr:cNvCxnSpPr/>
      </xdr:nvCxnSpPr>
      <xdr:spPr>
        <a:xfrm>
          <a:off x="14611350" y="16927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38100</xdr:rowOff>
    </xdr:from>
    <xdr:ext cx="534670" cy="259080"/>
    <xdr:sp macro="" textlink="">
      <xdr:nvSpPr>
        <xdr:cNvPr id="685" name="積立金最大値テキスト"/>
        <xdr:cNvSpPr txBox="1"/>
      </xdr:nvSpPr>
      <xdr:spPr>
        <a:xfrm>
          <a:off x="147447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6" name="直線コネクタ 685"/>
        <xdr:cNvCxnSpPr/>
      </xdr:nvCxnSpPr>
      <xdr:spPr>
        <a:xfrm>
          <a:off x="14611350" y="15521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62230</xdr:rowOff>
    </xdr:from>
    <xdr:to>
      <xdr:col>85</xdr:col>
      <xdr:colOff>127000</xdr:colOff>
      <xdr:row>97</xdr:row>
      <xdr:rowOff>158750</xdr:rowOff>
    </xdr:to>
    <xdr:cxnSp macro="">
      <xdr:nvCxnSpPr>
        <xdr:cNvPr id="687" name="直線コネクタ 686"/>
        <xdr:cNvCxnSpPr/>
      </xdr:nvCxnSpPr>
      <xdr:spPr>
        <a:xfrm flipV="1">
          <a:off x="13938250" y="16692880"/>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147320</xdr:rowOff>
    </xdr:from>
    <xdr:ext cx="534670" cy="259080"/>
    <xdr:sp macro="" textlink="">
      <xdr:nvSpPr>
        <xdr:cNvPr id="688" name="積立金平均値テキスト"/>
        <xdr:cNvSpPr txBox="1"/>
      </xdr:nvSpPr>
      <xdr:spPr>
        <a:xfrm>
          <a:off x="147447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171450</xdr:colOff>
      <xdr:row>97</xdr:row>
      <xdr:rowOff>54610</xdr:rowOff>
    </xdr:to>
    <xdr:sp macro="" textlink="">
      <xdr:nvSpPr>
        <xdr:cNvPr id="689" name="フローチャート: 判断 688"/>
        <xdr:cNvSpPr/>
      </xdr:nvSpPr>
      <xdr:spPr>
        <a:xfrm>
          <a:off x="14649450" y="165836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132715</xdr:rowOff>
    </xdr:from>
    <xdr:to>
      <xdr:col>81</xdr:col>
      <xdr:colOff>50800</xdr:colOff>
      <xdr:row>97</xdr:row>
      <xdr:rowOff>158750</xdr:rowOff>
    </xdr:to>
    <xdr:cxnSp macro="">
      <xdr:nvCxnSpPr>
        <xdr:cNvPr id="690" name="直線コネクタ 689"/>
        <xdr:cNvCxnSpPr/>
      </xdr:nvCxnSpPr>
      <xdr:spPr>
        <a:xfrm>
          <a:off x="13144500" y="1676336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122555</xdr:rowOff>
    </xdr:from>
    <xdr:to>
      <xdr:col>81</xdr:col>
      <xdr:colOff>101600</xdr:colOff>
      <xdr:row>97</xdr:row>
      <xdr:rowOff>52705</xdr:rowOff>
    </xdr:to>
    <xdr:sp macro="" textlink="">
      <xdr:nvSpPr>
        <xdr:cNvPr id="691" name="フローチャート: 判断 690"/>
        <xdr:cNvSpPr/>
      </xdr:nvSpPr>
      <xdr:spPr>
        <a:xfrm>
          <a:off x="1388745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69215</xdr:rowOff>
    </xdr:from>
    <xdr:ext cx="513080" cy="259080"/>
    <xdr:sp macro="" textlink="">
      <xdr:nvSpPr>
        <xdr:cNvPr id="692" name="テキスト ボックス 691"/>
        <xdr:cNvSpPr txBox="1"/>
      </xdr:nvSpPr>
      <xdr:spPr>
        <a:xfrm>
          <a:off x="13709015" y="1635696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132715</xdr:rowOff>
    </xdr:from>
    <xdr:to>
      <xdr:col>76</xdr:col>
      <xdr:colOff>114300</xdr:colOff>
      <xdr:row>98</xdr:row>
      <xdr:rowOff>23495</xdr:rowOff>
    </xdr:to>
    <xdr:cxnSp macro="">
      <xdr:nvCxnSpPr>
        <xdr:cNvPr id="693" name="直線コネクタ 692"/>
        <xdr:cNvCxnSpPr/>
      </xdr:nvCxnSpPr>
      <xdr:spPr>
        <a:xfrm flipV="1">
          <a:off x="12344400" y="16763365"/>
          <a:ext cx="8001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4" name="フローチャート: 判断 693"/>
        <xdr:cNvSpPr/>
      </xdr:nvSpPr>
      <xdr:spPr>
        <a:xfrm>
          <a:off x="13093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14350" cy="259080"/>
    <xdr:sp macro="" textlink="">
      <xdr:nvSpPr>
        <xdr:cNvPr id="695" name="テキスト ボックス 694"/>
        <xdr:cNvSpPr txBox="1"/>
      </xdr:nvSpPr>
      <xdr:spPr>
        <a:xfrm>
          <a:off x="12896215" y="1622361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125095</xdr:rowOff>
    </xdr:from>
    <xdr:to>
      <xdr:col>71</xdr:col>
      <xdr:colOff>171450</xdr:colOff>
      <xdr:row>98</xdr:row>
      <xdr:rowOff>23495</xdr:rowOff>
    </xdr:to>
    <xdr:cxnSp macro="">
      <xdr:nvCxnSpPr>
        <xdr:cNvPr id="696" name="直線コネクタ 695"/>
        <xdr:cNvCxnSpPr/>
      </xdr:nvCxnSpPr>
      <xdr:spPr>
        <a:xfrm>
          <a:off x="11537950" y="16755745"/>
          <a:ext cx="8064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127635</xdr:rowOff>
    </xdr:from>
    <xdr:to>
      <xdr:col>72</xdr:col>
      <xdr:colOff>38100</xdr:colOff>
      <xdr:row>97</xdr:row>
      <xdr:rowOff>57785</xdr:rowOff>
    </xdr:to>
    <xdr:sp macro="" textlink="">
      <xdr:nvSpPr>
        <xdr:cNvPr id="697" name="フローチャート: 判断 696"/>
        <xdr:cNvSpPr/>
      </xdr:nvSpPr>
      <xdr:spPr>
        <a:xfrm>
          <a:off x="12299950" y="16586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74930</xdr:rowOff>
    </xdr:from>
    <xdr:ext cx="513080" cy="251460"/>
    <xdr:sp macro="" textlink="">
      <xdr:nvSpPr>
        <xdr:cNvPr id="698" name="テキスト ボックス 697"/>
        <xdr:cNvSpPr txBox="1"/>
      </xdr:nvSpPr>
      <xdr:spPr>
        <a:xfrm>
          <a:off x="12102465" y="163626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699" name="フローチャート: 判断 698"/>
        <xdr:cNvSpPr/>
      </xdr:nvSpPr>
      <xdr:spPr>
        <a:xfrm>
          <a:off x="1148715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154940</xdr:rowOff>
    </xdr:from>
    <xdr:ext cx="449580" cy="251460"/>
    <xdr:sp macro="" textlink="">
      <xdr:nvSpPr>
        <xdr:cNvPr id="700" name="テキスト ボックス 699"/>
        <xdr:cNvSpPr txBox="1"/>
      </xdr:nvSpPr>
      <xdr:spPr>
        <a:xfrm>
          <a:off x="11322050" y="1644269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702" name="テキスト ボックス 701"/>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4" name="テキスト ボックス 703"/>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5" name="テキスト ボックス 704"/>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11430</xdr:rowOff>
    </xdr:from>
    <xdr:to>
      <xdr:col>85</xdr:col>
      <xdr:colOff>171450</xdr:colOff>
      <xdr:row>97</xdr:row>
      <xdr:rowOff>113030</xdr:rowOff>
    </xdr:to>
    <xdr:sp macro="" textlink="">
      <xdr:nvSpPr>
        <xdr:cNvPr id="706" name="楕円 705"/>
        <xdr:cNvSpPr/>
      </xdr:nvSpPr>
      <xdr:spPr>
        <a:xfrm>
          <a:off x="14649450" y="16642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161290</xdr:rowOff>
    </xdr:from>
    <xdr:ext cx="534670" cy="259080"/>
    <xdr:sp macro="" textlink="">
      <xdr:nvSpPr>
        <xdr:cNvPr id="707" name="積立金該当値テキスト"/>
        <xdr:cNvSpPr txBox="1"/>
      </xdr:nvSpPr>
      <xdr:spPr>
        <a:xfrm>
          <a:off x="14744700" y="1662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107950</xdr:rowOff>
    </xdr:from>
    <xdr:to>
      <xdr:col>81</xdr:col>
      <xdr:colOff>101600</xdr:colOff>
      <xdr:row>98</xdr:row>
      <xdr:rowOff>38100</xdr:rowOff>
    </xdr:to>
    <xdr:sp macro="" textlink="">
      <xdr:nvSpPr>
        <xdr:cNvPr id="708" name="楕円 707"/>
        <xdr:cNvSpPr/>
      </xdr:nvSpPr>
      <xdr:spPr>
        <a:xfrm>
          <a:off x="1388745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29210</xdr:rowOff>
    </xdr:from>
    <xdr:ext cx="449580" cy="251460"/>
    <xdr:sp macro="" textlink="">
      <xdr:nvSpPr>
        <xdr:cNvPr id="709" name="テキスト ボックス 708"/>
        <xdr:cNvSpPr txBox="1"/>
      </xdr:nvSpPr>
      <xdr:spPr>
        <a:xfrm>
          <a:off x="13722350" y="1683131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81915</xdr:rowOff>
    </xdr:from>
    <xdr:to>
      <xdr:col>76</xdr:col>
      <xdr:colOff>165100</xdr:colOff>
      <xdr:row>98</xdr:row>
      <xdr:rowOff>12065</xdr:rowOff>
    </xdr:to>
    <xdr:sp macro="" textlink="">
      <xdr:nvSpPr>
        <xdr:cNvPr id="710" name="楕円 709"/>
        <xdr:cNvSpPr/>
      </xdr:nvSpPr>
      <xdr:spPr>
        <a:xfrm>
          <a:off x="13093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3175</xdr:rowOff>
    </xdr:from>
    <xdr:ext cx="449580" cy="259080"/>
    <xdr:sp macro="" textlink="">
      <xdr:nvSpPr>
        <xdr:cNvPr id="711" name="テキスト ボックス 710"/>
        <xdr:cNvSpPr txBox="1"/>
      </xdr:nvSpPr>
      <xdr:spPr>
        <a:xfrm>
          <a:off x="12928600" y="1680527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144145</xdr:rowOff>
    </xdr:from>
    <xdr:to>
      <xdr:col>72</xdr:col>
      <xdr:colOff>38100</xdr:colOff>
      <xdr:row>98</xdr:row>
      <xdr:rowOff>74930</xdr:rowOff>
    </xdr:to>
    <xdr:sp macro="" textlink="">
      <xdr:nvSpPr>
        <xdr:cNvPr id="712" name="楕円 711"/>
        <xdr:cNvSpPr/>
      </xdr:nvSpPr>
      <xdr:spPr>
        <a:xfrm>
          <a:off x="12299950" y="167747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65405</xdr:rowOff>
    </xdr:from>
    <xdr:ext cx="449580" cy="249555"/>
    <xdr:sp macro="" textlink="">
      <xdr:nvSpPr>
        <xdr:cNvPr id="713" name="テキスト ボックス 712"/>
        <xdr:cNvSpPr txBox="1"/>
      </xdr:nvSpPr>
      <xdr:spPr>
        <a:xfrm>
          <a:off x="12134850" y="16867505"/>
          <a:ext cx="4495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74930</xdr:rowOff>
    </xdr:from>
    <xdr:to>
      <xdr:col>67</xdr:col>
      <xdr:colOff>101600</xdr:colOff>
      <xdr:row>98</xdr:row>
      <xdr:rowOff>4445</xdr:rowOff>
    </xdr:to>
    <xdr:sp macro="" textlink="">
      <xdr:nvSpPr>
        <xdr:cNvPr id="714" name="楕円 713"/>
        <xdr:cNvSpPr/>
      </xdr:nvSpPr>
      <xdr:spPr>
        <a:xfrm>
          <a:off x="1148715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167005</xdr:rowOff>
    </xdr:from>
    <xdr:ext cx="449580" cy="250825"/>
    <xdr:sp macro="" textlink="">
      <xdr:nvSpPr>
        <xdr:cNvPr id="715" name="テキスト ボックス 714"/>
        <xdr:cNvSpPr txBox="1"/>
      </xdr:nvSpPr>
      <xdr:spPr>
        <a:xfrm>
          <a:off x="11322050" y="16797655"/>
          <a:ext cx="4495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24" name="テキスト ボックス 723"/>
        <xdr:cNvSpPr txBox="1"/>
      </xdr:nvSpPr>
      <xdr:spPr>
        <a:xfrm>
          <a:off x="1644015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7330" cy="259080"/>
    <xdr:sp macro="" textlink="">
      <xdr:nvSpPr>
        <xdr:cNvPr id="727" name="テキスト ボックス 726"/>
        <xdr:cNvSpPr txBox="1"/>
      </xdr:nvSpPr>
      <xdr:spPr>
        <a:xfrm>
          <a:off x="162483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5770" cy="259080"/>
    <xdr:sp macro="" textlink="">
      <xdr:nvSpPr>
        <xdr:cNvPr id="729" name="テキスト ボックス 728"/>
        <xdr:cNvSpPr txBox="1"/>
      </xdr:nvSpPr>
      <xdr:spPr>
        <a:xfrm>
          <a:off x="1604899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45770" cy="248920"/>
    <xdr:sp macro="" textlink="">
      <xdr:nvSpPr>
        <xdr:cNvPr id="731" name="テキスト ボックス 730"/>
        <xdr:cNvSpPr txBox="1"/>
      </xdr:nvSpPr>
      <xdr:spPr>
        <a:xfrm>
          <a:off x="16048990" y="5826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45770" cy="259080"/>
    <xdr:sp macro="" textlink="">
      <xdr:nvSpPr>
        <xdr:cNvPr id="733" name="テキスト ボックス 732"/>
        <xdr:cNvSpPr txBox="1"/>
      </xdr:nvSpPr>
      <xdr:spPr>
        <a:xfrm>
          <a:off x="16048990" y="544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45770" cy="259080"/>
    <xdr:sp macro="" textlink="">
      <xdr:nvSpPr>
        <xdr:cNvPr id="735" name="テキスト ボックス 734"/>
        <xdr:cNvSpPr txBox="1"/>
      </xdr:nvSpPr>
      <xdr:spPr>
        <a:xfrm>
          <a:off x="16048990" y="5064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7" name="テキスト ボックス 736"/>
        <xdr:cNvSpPr txBox="1"/>
      </xdr:nvSpPr>
      <xdr:spPr>
        <a:xfrm>
          <a:off x="1598485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9" name="直線コネクタ 738"/>
        <xdr:cNvCxnSpPr/>
      </xdr:nvCxnSpPr>
      <xdr:spPr>
        <a:xfrm flipV="1">
          <a:off x="199497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469900" cy="259080"/>
    <xdr:sp macro="" textlink="">
      <xdr:nvSpPr>
        <xdr:cNvPr id="742" name="投資及び出資金最大値テキスト"/>
        <xdr:cNvSpPr txBox="1"/>
      </xdr:nvSpPr>
      <xdr:spPr>
        <a:xfrm>
          <a:off x="200025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43" name="直線コネクタ 742"/>
        <xdr:cNvCxnSpPr/>
      </xdr:nvCxnSpPr>
      <xdr:spPr>
        <a:xfrm>
          <a:off x="19881850" y="5245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36</xdr:row>
      <xdr:rowOff>132080</xdr:rowOff>
    </xdr:from>
    <xdr:to>
      <xdr:col>116</xdr:col>
      <xdr:colOff>63500</xdr:colOff>
      <xdr:row>36</xdr:row>
      <xdr:rowOff>149860</xdr:rowOff>
    </xdr:to>
    <xdr:cxnSp macro="">
      <xdr:nvCxnSpPr>
        <xdr:cNvPr id="744" name="直線コネクタ 743"/>
        <xdr:cNvCxnSpPr/>
      </xdr:nvCxnSpPr>
      <xdr:spPr>
        <a:xfrm>
          <a:off x="19202400" y="6304280"/>
          <a:ext cx="7493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115570</xdr:rowOff>
    </xdr:from>
    <xdr:ext cx="469900" cy="259080"/>
    <xdr:sp macro="" textlink="">
      <xdr:nvSpPr>
        <xdr:cNvPr id="745" name="投資及び出資金平均値テキスト"/>
        <xdr:cNvSpPr txBox="1"/>
      </xdr:nvSpPr>
      <xdr:spPr>
        <a:xfrm>
          <a:off x="200025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746" name="フローチャート: 判断 745"/>
        <xdr:cNvSpPr/>
      </xdr:nvSpPr>
      <xdr:spPr>
        <a:xfrm>
          <a:off x="199009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132080</xdr:rowOff>
    </xdr:from>
    <xdr:to>
      <xdr:col>111</xdr:col>
      <xdr:colOff>171450</xdr:colOff>
      <xdr:row>36</xdr:row>
      <xdr:rowOff>155575</xdr:rowOff>
    </xdr:to>
    <xdr:cxnSp macro="">
      <xdr:nvCxnSpPr>
        <xdr:cNvPr id="747" name="直線コネクタ 746"/>
        <xdr:cNvCxnSpPr/>
      </xdr:nvCxnSpPr>
      <xdr:spPr>
        <a:xfrm flipV="1">
          <a:off x="18395950" y="630428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xdr:rowOff>
    </xdr:from>
    <xdr:to>
      <xdr:col>112</xdr:col>
      <xdr:colOff>38100</xdr:colOff>
      <xdr:row>38</xdr:row>
      <xdr:rowOff>113665</xdr:rowOff>
    </xdr:to>
    <xdr:sp macro="" textlink="">
      <xdr:nvSpPr>
        <xdr:cNvPr id="748" name="フローチャート: 判断 747"/>
        <xdr:cNvSpPr/>
      </xdr:nvSpPr>
      <xdr:spPr>
        <a:xfrm>
          <a:off x="19157950" y="6527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38</xdr:row>
      <xdr:rowOff>104775</xdr:rowOff>
    </xdr:from>
    <xdr:ext cx="378460" cy="259080"/>
    <xdr:sp macro="" textlink="">
      <xdr:nvSpPr>
        <xdr:cNvPr id="749" name="テキスト ボックス 748"/>
        <xdr:cNvSpPr txBox="1"/>
      </xdr:nvSpPr>
      <xdr:spPr>
        <a:xfrm>
          <a:off x="19030950" y="6619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143510</xdr:rowOff>
    </xdr:from>
    <xdr:to>
      <xdr:col>107</xdr:col>
      <xdr:colOff>50800</xdr:colOff>
      <xdr:row>36</xdr:row>
      <xdr:rowOff>155575</xdr:rowOff>
    </xdr:to>
    <xdr:cxnSp macro="">
      <xdr:nvCxnSpPr>
        <xdr:cNvPr id="750" name="直線コネクタ 749"/>
        <xdr:cNvCxnSpPr/>
      </xdr:nvCxnSpPr>
      <xdr:spPr>
        <a:xfrm>
          <a:off x="17602200" y="631571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147955</xdr:rowOff>
    </xdr:from>
    <xdr:to>
      <xdr:col>107</xdr:col>
      <xdr:colOff>101600</xdr:colOff>
      <xdr:row>38</xdr:row>
      <xdr:rowOff>78105</xdr:rowOff>
    </xdr:to>
    <xdr:sp macro="" textlink="">
      <xdr:nvSpPr>
        <xdr:cNvPr id="751" name="フローチャート: 判断 750"/>
        <xdr:cNvSpPr/>
      </xdr:nvSpPr>
      <xdr:spPr>
        <a:xfrm>
          <a:off x="1834515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69215</xdr:rowOff>
    </xdr:from>
    <xdr:ext cx="378460" cy="259080"/>
    <xdr:sp macro="" textlink="">
      <xdr:nvSpPr>
        <xdr:cNvPr id="752" name="テキスト ボックス 751"/>
        <xdr:cNvSpPr txBox="1"/>
      </xdr:nvSpPr>
      <xdr:spPr>
        <a:xfrm>
          <a:off x="182257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36</xdr:row>
      <xdr:rowOff>143510</xdr:rowOff>
    </xdr:from>
    <xdr:to>
      <xdr:col>102</xdr:col>
      <xdr:colOff>114300</xdr:colOff>
      <xdr:row>39</xdr:row>
      <xdr:rowOff>26035</xdr:rowOff>
    </xdr:to>
    <xdr:cxnSp macro="">
      <xdr:nvCxnSpPr>
        <xdr:cNvPr id="753" name="直線コネクタ 752"/>
        <xdr:cNvCxnSpPr/>
      </xdr:nvCxnSpPr>
      <xdr:spPr>
        <a:xfrm flipV="1">
          <a:off x="16802100" y="6315710"/>
          <a:ext cx="8001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xdr:rowOff>
    </xdr:from>
    <xdr:to>
      <xdr:col>102</xdr:col>
      <xdr:colOff>165100</xdr:colOff>
      <xdr:row>38</xdr:row>
      <xdr:rowOff>102235</xdr:rowOff>
    </xdr:to>
    <xdr:sp macro="" textlink="">
      <xdr:nvSpPr>
        <xdr:cNvPr id="754" name="フローチャート: 判断 753"/>
        <xdr:cNvSpPr/>
      </xdr:nvSpPr>
      <xdr:spPr>
        <a:xfrm>
          <a:off x="175514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93345</xdr:rowOff>
    </xdr:from>
    <xdr:ext cx="378460" cy="259080"/>
    <xdr:sp macro="" textlink="">
      <xdr:nvSpPr>
        <xdr:cNvPr id="755" name="テキスト ボックス 754"/>
        <xdr:cNvSpPr txBox="1"/>
      </xdr:nvSpPr>
      <xdr:spPr>
        <a:xfrm>
          <a:off x="17432020" y="6608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6" name="フローチャート: 判断 755"/>
        <xdr:cNvSpPr/>
      </xdr:nvSpPr>
      <xdr:spPr>
        <a:xfrm>
          <a:off x="16757650" y="6561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164465</xdr:rowOff>
    </xdr:from>
    <xdr:ext cx="378460" cy="259080"/>
    <xdr:sp macro="" textlink="">
      <xdr:nvSpPr>
        <xdr:cNvPr id="757" name="テキスト ボックス 756"/>
        <xdr:cNvSpPr txBox="1"/>
      </xdr:nvSpPr>
      <xdr:spPr>
        <a:xfrm>
          <a:off x="1663065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9" name="テキスト ボックス 758"/>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60" name="テキスト ボックス 759"/>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2" name="テキスト ボックス 761"/>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99060</xdr:rowOff>
    </xdr:from>
    <xdr:to>
      <xdr:col>116</xdr:col>
      <xdr:colOff>114300</xdr:colOff>
      <xdr:row>37</xdr:row>
      <xdr:rowOff>29210</xdr:rowOff>
    </xdr:to>
    <xdr:sp macro="" textlink="">
      <xdr:nvSpPr>
        <xdr:cNvPr id="763" name="楕円 762"/>
        <xdr:cNvSpPr/>
      </xdr:nvSpPr>
      <xdr:spPr>
        <a:xfrm>
          <a:off x="199009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121920</xdr:rowOff>
    </xdr:from>
    <xdr:ext cx="469900" cy="250190"/>
    <xdr:sp macro="" textlink="">
      <xdr:nvSpPr>
        <xdr:cNvPr id="764" name="投資及び出資金該当値テキスト"/>
        <xdr:cNvSpPr txBox="1"/>
      </xdr:nvSpPr>
      <xdr:spPr>
        <a:xfrm>
          <a:off x="20002500" y="61226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80645</xdr:rowOff>
    </xdr:from>
    <xdr:to>
      <xdr:col>112</xdr:col>
      <xdr:colOff>38100</xdr:colOff>
      <xdr:row>37</xdr:row>
      <xdr:rowOff>10795</xdr:rowOff>
    </xdr:to>
    <xdr:sp macro="" textlink="">
      <xdr:nvSpPr>
        <xdr:cNvPr id="765" name="楕円 764"/>
        <xdr:cNvSpPr/>
      </xdr:nvSpPr>
      <xdr:spPr>
        <a:xfrm>
          <a:off x="19157950" y="6252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27305</xdr:rowOff>
    </xdr:from>
    <xdr:ext cx="449580" cy="259080"/>
    <xdr:sp macro="" textlink="">
      <xdr:nvSpPr>
        <xdr:cNvPr id="766" name="テキスト ボックス 765"/>
        <xdr:cNvSpPr txBox="1"/>
      </xdr:nvSpPr>
      <xdr:spPr>
        <a:xfrm>
          <a:off x="18992850" y="602805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104775</xdr:rowOff>
    </xdr:from>
    <xdr:to>
      <xdr:col>107</xdr:col>
      <xdr:colOff>101600</xdr:colOff>
      <xdr:row>37</xdr:row>
      <xdr:rowOff>34925</xdr:rowOff>
    </xdr:to>
    <xdr:sp macro="" textlink="">
      <xdr:nvSpPr>
        <xdr:cNvPr id="767" name="楕円 766"/>
        <xdr:cNvSpPr/>
      </xdr:nvSpPr>
      <xdr:spPr>
        <a:xfrm>
          <a:off x="1834515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52070</xdr:rowOff>
    </xdr:from>
    <xdr:ext cx="449580" cy="251460"/>
    <xdr:sp macro="" textlink="">
      <xdr:nvSpPr>
        <xdr:cNvPr id="768" name="テキスト ボックス 767"/>
        <xdr:cNvSpPr txBox="1"/>
      </xdr:nvSpPr>
      <xdr:spPr>
        <a:xfrm>
          <a:off x="18180050" y="605282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92075</xdr:rowOff>
    </xdr:from>
    <xdr:to>
      <xdr:col>102</xdr:col>
      <xdr:colOff>165100</xdr:colOff>
      <xdr:row>37</xdr:row>
      <xdr:rowOff>22225</xdr:rowOff>
    </xdr:to>
    <xdr:sp macro="" textlink="">
      <xdr:nvSpPr>
        <xdr:cNvPr id="769" name="楕円 768"/>
        <xdr:cNvSpPr/>
      </xdr:nvSpPr>
      <xdr:spPr>
        <a:xfrm>
          <a:off x="175514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38735</xdr:rowOff>
    </xdr:from>
    <xdr:ext cx="449580" cy="259080"/>
    <xdr:sp macro="" textlink="">
      <xdr:nvSpPr>
        <xdr:cNvPr id="770" name="テキスト ボックス 769"/>
        <xdr:cNvSpPr txBox="1"/>
      </xdr:nvSpPr>
      <xdr:spPr>
        <a:xfrm>
          <a:off x="17386300" y="603948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146685</xdr:rowOff>
    </xdr:from>
    <xdr:to>
      <xdr:col>98</xdr:col>
      <xdr:colOff>38100</xdr:colOff>
      <xdr:row>39</xdr:row>
      <xdr:rowOff>76835</xdr:rowOff>
    </xdr:to>
    <xdr:sp macro="" textlink="">
      <xdr:nvSpPr>
        <xdr:cNvPr id="771" name="楕円 770"/>
        <xdr:cNvSpPr/>
      </xdr:nvSpPr>
      <xdr:spPr>
        <a:xfrm>
          <a:off x="16757650" y="6661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67945</xdr:rowOff>
    </xdr:from>
    <xdr:ext cx="312420" cy="258445"/>
    <xdr:sp macro="" textlink="">
      <xdr:nvSpPr>
        <xdr:cNvPr id="772" name="テキスト ボックス 771"/>
        <xdr:cNvSpPr txBox="1"/>
      </xdr:nvSpPr>
      <xdr:spPr>
        <a:xfrm>
          <a:off x="16651605" y="6754495"/>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81" name="テキスト ボックス 780"/>
        <xdr:cNvSpPr txBox="1"/>
      </xdr:nvSpPr>
      <xdr:spPr>
        <a:xfrm>
          <a:off x="1644015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27330" cy="259080"/>
    <xdr:sp macro="" textlink="">
      <xdr:nvSpPr>
        <xdr:cNvPr id="784" name="テキスト ボックス 783"/>
        <xdr:cNvSpPr txBox="1"/>
      </xdr:nvSpPr>
      <xdr:spPr>
        <a:xfrm>
          <a:off x="162483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59848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8" name="テキスト ボックス 787"/>
        <xdr:cNvSpPr txBox="1"/>
      </xdr:nvSpPr>
      <xdr:spPr>
        <a:xfrm>
          <a:off x="1598485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59848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59848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75310" cy="248920"/>
    <xdr:sp macro="" textlink="">
      <xdr:nvSpPr>
        <xdr:cNvPr id="794" name="テキスト ボックス 793"/>
        <xdr:cNvSpPr txBox="1"/>
      </xdr:nvSpPr>
      <xdr:spPr>
        <a:xfrm>
          <a:off x="15939770" y="8112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17780</xdr:rowOff>
    </xdr:from>
    <xdr:to>
      <xdr:col>116</xdr:col>
      <xdr:colOff>62865</xdr:colOff>
      <xdr:row>59</xdr:row>
      <xdr:rowOff>44450</xdr:rowOff>
    </xdr:to>
    <xdr:cxnSp macro="">
      <xdr:nvCxnSpPr>
        <xdr:cNvPr id="796" name="直線コネクタ 795"/>
        <xdr:cNvCxnSpPr/>
      </xdr:nvCxnSpPr>
      <xdr:spPr>
        <a:xfrm flipV="1">
          <a:off x="199497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00025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135255</xdr:rowOff>
    </xdr:from>
    <xdr:ext cx="534670" cy="248285"/>
    <xdr:sp macro="" textlink="">
      <xdr:nvSpPr>
        <xdr:cNvPr id="799" name="貸付金最大値テキスト"/>
        <xdr:cNvSpPr txBox="1"/>
      </xdr:nvSpPr>
      <xdr:spPr>
        <a:xfrm>
          <a:off x="20002500" y="83648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17780</xdr:rowOff>
    </xdr:from>
    <xdr:to>
      <xdr:col>116</xdr:col>
      <xdr:colOff>152400</xdr:colOff>
      <xdr:row>50</xdr:row>
      <xdr:rowOff>17780</xdr:rowOff>
    </xdr:to>
    <xdr:cxnSp macro="">
      <xdr:nvCxnSpPr>
        <xdr:cNvPr id="800" name="直線コネクタ 799"/>
        <xdr:cNvCxnSpPr/>
      </xdr:nvCxnSpPr>
      <xdr:spPr>
        <a:xfrm>
          <a:off x="19881850" y="8590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32385</xdr:rowOff>
    </xdr:from>
    <xdr:to>
      <xdr:col>116</xdr:col>
      <xdr:colOff>63500</xdr:colOff>
      <xdr:row>59</xdr:row>
      <xdr:rowOff>33020</xdr:rowOff>
    </xdr:to>
    <xdr:cxnSp macro="">
      <xdr:nvCxnSpPr>
        <xdr:cNvPr id="801" name="直線コネクタ 800"/>
        <xdr:cNvCxnSpPr/>
      </xdr:nvCxnSpPr>
      <xdr:spPr>
        <a:xfrm flipV="1">
          <a:off x="19202400" y="1014793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2" name="貸付金平均値テキスト"/>
        <xdr:cNvSpPr txBox="1"/>
      </xdr:nvSpPr>
      <xdr:spPr>
        <a:xfrm>
          <a:off x="200025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803" name="フローチャート: 判断 802"/>
        <xdr:cNvSpPr/>
      </xdr:nvSpPr>
      <xdr:spPr>
        <a:xfrm>
          <a:off x="199009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171450</xdr:colOff>
      <xdr:row>59</xdr:row>
      <xdr:rowOff>34290</xdr:rowOff>
    </xdr:to>
    <xdr:cxnSp macro="">
      <xdr:nvCxnSpPr>
        <xdr:cNvPr id="804" name="直線コネクタ 803"/>
        <xdr:cNvCxnSpPr/>
      </xdr:nvCxnSpPr>
      <xdr:spPr>
        <a:xfrm flipV="1">
          <a:off x="18395950" y="1014857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5" name="フローチャート: 判断 804"/>
        <xdr:cNvSpPr/>
      </xdr:nvSpPr>
      <xdr:spPr>
        <a:xfrm>
          <a:off x="19157950" y="10026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49580" cy="251460"/>
    <xdr:sp macro="" textlink="">
      <xdr:nvSpPr>
        <xdr:cNvPr id="806" name="テキスト ボックス 805"/>
        <xdr:cNvSpPr txBox="1"/>
      </xdr:nvSpPr>
      <xdr:spPr>
        <a:xfrm>
          <a:off x="18992850" y="980186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34290</xdr:rowOff>
    </xdr:from>
    <xdr:to>
      <xdr:col>107</xdr:col>
      <xdr:colOff>50800</xdr:colOff>
      <xdr:row>59</xdr:row>
      <xdr:rowOff>36195</xdr:rowOff>
    </xdr:to>
    <xdr:cxnSp macro="">
      <xdr:nvCxnSpPr>
        <xdr:cNvPr id="807" name="直線コネクタ 806"/>
        <xdr:cNvCxnSpPr/>
      </xdr:nvCxnSpPr>
      <xdr:spPr>
        <a:xfrm flipV="1">
          <a:off x="17602200" y="1014984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92710</xdr:rowOff>
    </xdr:from>
    <xdr:to>
      <xdr:col>107</xdr:col>
      <xdr:colOff>101600</xdr:colOff>
      <xdr:row>59</xdr:row>
      <xdr:rowOff>22860</xdr:rowOff>
    </xdr:to>
    <xdr:sp macro="" textlink="">
      <xdr:nvSpPr>
        <xdr:cNvPr id="808" name="フローチャート: 判断 807"/>
        <xdr:cNvSpPr/>
      </xdr:nvSpPr>
      <xdr:spPr>
        <a:xfrm>
          <a:off x="1834515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39370</xdr:rowOff>
    </xdr:from>
    <xdr:ext cx="449580" cy="259080"/>
    <xdr:sp macro="" textlink="">
      <xdr:nvSpPr>
        <xdr:cNvPr id="809" name="テキスト ボックス 808"/>
        <xdr:cNvSpPr txBox="1"/>
      </xdr:nvSpPr>
      <xdr:spPr>
        <a:xfrm>
          <a:off x="18180050" y="981202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154940</xdr:rowOff>
    </xdr:from>
    <xdr:to>
      <xdr:col>102</xdr:col>
      <xdr:colOff>114300</xdr:colOff>
      <xdr:row>59</xdr:row>
      <xdr:rowOff>36195</xdr:rowOff>
    </xdr:to>
    <xdr:cxnSp macro="">
      <xdr:nvCxnSpPr>
        <xdr:cNvPr id="810" name="直線コネクタ 809"/>
        <xdr:cNvCxnSpPr/>
      </xdr:nvCxnSpPr>
      <xdr:spPr>
        <a:xfrm>
          <a:off x="16802100" y="10099040"/>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87630</xdr:rowOff>
    </xdr:from>
    <xdr:to>
      <xdr:col>102</xdr:col>
      <xdr:colOff>165100</xdr:colOff>
      <xdr:row>59</xdr:row>
      <xdr:rowOff>17780</xdr:rowOff>
    </xdr:to>
    <xdr:sp macro="" textlink="">
      <xdr:nvSpPr>
        <xdr:cNvPr id="811" name="フローチャート: 判断 810"/>
        <xdr:cNvSpPr/>
      </xdr:nvSpPr>
      <xdr:spPr>
        <a:xfrm>
          <a:off x="175514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34290</xdr:rowOff>
    </xdr:from>
    <xdr:ext cx="449580" cy="259080"/>
    <xdr:sp macro="" textlink="">
      <xdr:nvSpPr>
        <xdr:cNvPr id="812" name="テキスト ボックス 811"/>
        <xdr:cNvSpPr txBox="1"/>
      </xdr:nvSpPr>
      <xdr:spPr>
        <a:xfrm>
          <a:off x="17386300" y="980694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13" name="フローチャート: 判断 812"/>
        <xdr:cNvSpPr/>
      </xdr:nvSpPr>
      <xdr:spPr>
        <a:xfrm>
          <a:off x="16757650" y="10034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37465</xdr:rowOff>
    </xdr:from>
    <xdr:ext cx="449580" cy="259080"/>
    <xdr:sp macro="" textlink="">
      <xdr:nvSpPr>
        <xdr:cNvPr id="814" name="テキスト ボックス 813"/>
        <xdr:cNvSpPr txBox="1"/>
      </xdr:nvSpPr>
      <xdr:spPr>
        <a:xfrm>
          <a:off x="16592550" y="981011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6" name="テキスト ボックス 815"/>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7" name="テキスト ボックス 816"/>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9" name="テキスト ボックス 818"/>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153035</xdr:rowOff>
    </xdr:from>
    <xdr:to>
      <xdr:col>116</xdr:col>
      <xdr:colOff>114300</xdr:colOff>
      <xdr:row>59</xdr:row>
      <xdr:rowOff>83185</xdr:rowOff>
    </xdr:to>
    <xdr:sp macro="" textlink="">
      <xdr:nvSpPr>
        <xdr:cNvPr id="820" name="楕円 819"/>
        <xdr:cNvSpPr/>
      </xdr:nvSpPr>
      <xdr:spPr>
        <a:xfrm>
          <a:off x="199009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67945</xdr:rowOff>
    </xdr:from>
    <xdr:ext cx="378460" cy="258445"/>
    <xdr:sp macro="" textlink="">
      <xdr:nvSpPr>
        <xdr:cNvPr id="821" name="貸付金該当値テキスト"/>
        <xdr:cNvSpPr txBox="1"/>
      </xdr:nvSpPr>
      <xdr:spPr>
        <a:xfrm>
          <a:off x="200025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22" name="楕円 821"/>
        <xdr:cNvSpPr/>
      </xdr:nvSpPr>
      <xdr:spPr>
        <a:xfrm>
          <a:off x="19157950" y="1009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59</xdr:row>
      <xdr:rowOff>74930</xdr:rowOff>
    </xdr:from>
    <xdr:ext cx="378460" cy="251460"/>
    <xdr:sp macro="" textlink="">
      <xdr:nvSpPr>
        <xdr:cNvPr id="823" name="テキスト ボックス 822"/>
        <xdr:cNvSpPr txBox="1"/>
      </xdr:nvSpPr>
      <xdr:spPr>
        <a:xfrm>
          <a:off x="19030950" y="101904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154940</xdr:rowOff>
    </xdr:from>
    <xdr:to>
      <xdr:col>107</xdr:col>
      <xdr:colOff>101600</xdr:colOff>
      <xdr:row>59</xdr:row>
      <xdr:rowOff>85090</xdr:rowOff>
    </xdr:to>
    <xdr:sp macro="" textlink="">
      <xdr:nvSpPr>
        <xdr:cNvPr id="824" name="楕円 823"/>
        <xdr:cNvSpPr/>
      </xdr:nvSpPr>
      <xdr:spPr>
        <a:xfrm>
          <a:off x="1834515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76200</xdr:rowOff>
    </xdr:from>
    <xdr:ext cx="378460" cy="250190"/>
    <xdr:sp macro="" textlink="">
      <xdr:nvSpPr>
        <xdr:cNvPr id="825" name="テキスト ボックス 824"/>
        <xdr:cNvSpPr txBox="1"/>
      </xdr:nvSpPr>
      <xdr:spPr>
        <a:xfrm>
          <a:off x="18225770" y="101917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156845</xdr:rowOff>
    </xdr:from>
    <xdr:to>
      <xdr:col>102</xdr:col>
      <xdr:colOff>165100</xdr:colOff>
      <xdr:row>59</xdr:row>
      <xdr:rowOff>86995</xdr:rowOff>
    </xdr:to>
    <xdr:sp macro="" textlink="">
      <xdr:nvSpPr>
        <xdr:cNvPr id="826" name="楕円 825"/>
        <xdr:cNvSpPr/>
      </xdr:nvSpPr>
      <xdr:spPr>
        <a:xfrm>
          <a:off x="175514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78105</xdr:rowOff>
    </xdr:from>
    <xdr:ext cx="378460" cy="248285"/>
    <xdr:sp macro="" textlink="">
      <xdr:nvSpPr>
        <xdr:cNvPr id="827" name="テキスト ボックス 826"/>
        <xdr:cNvSpPr txBox="1"/>
      </xdr:nvSpPr>
      <xdr:spPr>
        <a:xfrm>
          <a:off x="17432020" y="1019365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104140</xdr:rowOff>
    </xdr:from>
    <xdr:to>
      <xdr:col>98</xdr:col>
      <xdr:colOff>38100</xdr:colOff>
      <xdr:row>59</xdr:row>
      <xdr:rowOff>34290</xdr:rowOff>
    </xdr:to>
    <xdr:sp macro="" textlink="">
      <xdr:nvSpPr>
        <xdr:cNvPr id="828" name="楕円 827"/>
        <xdr:cNvSpPr/>
      </xdr:nvSpPr>
      <xdr:spPr>
        <a:xfrm>
          <a:off x="16757650" y="10048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25400</xdr:rowOff>
    </xdr:from>
    <xdr:ext cx="449580" cy="259080"/>
    <xdr:sp macro="" textlink="">
      <xdr:nvSpPr>
        <xdr:cNvPr id="829" name="テキスト ボックス 828"/>
        <xdr:cNvSpPr txBox="1"/>
      </xdr:nvSpPr>
      <xdr:spPr>
        <a:xfrm>
          <a:off x="16592550" y="1014095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8295" cy="217170"/>
    <xdr:sp macro="" textlink="">
      <xdr:nvSpPr>
        <xdr:cNvPr id="838" name="テキスト ボックス 837"/>
        <xdr:cNvSpPr txBox="1"/>
      </xdr:nvSpPr>
      <xdr:spPr>
        <a:xfrm>
          <a:off x="1644015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0" name="テキスト ボックス 839"/>
        <xdr:cNvSpPr txBox="1"/>
      </xdr:nvSpPr>
      <xdr:spPr>
        <a:xfrm>
          <a:off x="1598485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64592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598485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64592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59848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64592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6" name="テキスト ボックス 845"/>
        <xdr:cNvSpPr txBox="1"/>
      </xdr:nvSpPr>
      <xdr:spPr>
        <a:xfrm>
          <a:off x="1598485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64592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59848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64592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0" name="テキスト ボックス 849"/>
        <xdr:cNvSpPr txBox="1"/>
      </xdr:nvSpPr>
      <xdr:spPr>
        <a:xfrm>
          <a:off x="159848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52" name="テキスト ボックス 851"/>
        <xdr:cNvSpPr txBox="1"/>
      </xdr:nvSpPr>
      <xdr:spPr>
        <a:xfrm>
          <a:off x="1598485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29210</xdr:rowOff>
    </xdr:from>
    <xdr:to>
      <xdr:col>116</xdr:col>
      <xdr:colOff>62865</xdr:colOff>
      <xdr:row>78</xdr:row>
      <xdr:rowOff>160020</xdr:rowOff>
    </xdr:to>
    <xdr:cxnSp macro="">
      <xdr:nvCxnSpPr>
        <xdr:cNvPr id="854" name="直線コネクタ 853"/>
        <xdr:cNvCxnSpPr/>
      </xdr:nvCxnSpPr>
      <xdr:spPr>
        <a:xfrm flipV="1">
          <a:off x="19949795" y="1220216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55" name="繰出金最小値テキスト"/>
        <xdr:cNvSpPr txBox="1"/>
      </xdr:nvSpPr>
      <xdr:spPr>
        <a:xfrm>
          <a:off x="200025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6" name="直線コネクタ 855"/>
        <xdr:cNvCxnSpPr/>
      </xdr:nvCxnSpPr>
      <xdr:spPr>
        <a:xfrm>
          <a:off x="19881850" y="13533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34670" cy="248285"/>
    <xdr:sp macro="" textlink="">
      <xdr:nvSpPr>
        <xdr:cNvPr id="857" name="繰出金最大値テキスト"/>
        <xdr:cNvSpPr txBox="1"/>
      </xdr:nvSpPr>
      <xdr:spPr>
        <a:xfrm>
          <a:off x="20002500" y="11976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29210</xdr:rowOff>
    </xdr:from>
    <xdr:to>
      <xdr:col>116</xdr:col>
      <xdr:colOff>152400</xdr:colOff>
      <xdr:row>71</xdr:row>
      <xdr:rowOff>29210</xdr:rowOff>
    </xdr:to>
    <xdr:cxnSp macro="">
      <xdr:nvCxnSpPr>
        <xdr:cNvPr id="858" name="直線コネクタ 857"/>
        <xdr:cNvCxnSpPr/>
      </xdr:nvCxnSpPr>
      <xdr:spPr>
        <a:xfrm>
          <a:off x="19881850" y="12202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76</xdr:row>
      <xdr:rowOff>26670</xdr:rowOff>
    </xdr:from>
    <xdr:to>
      <xdr:col>116</xdr:col>
      <xdr:colOff>63500</xdr:colOff>
      <xdr:row>76</xdr:row>
      <xdr:rowOff>76200</xdr:rowOff>
    </xdr:to>
    <xdr:cxnSp macro="">
      <xdr:nvCxnSpPr>
        <xdr:cNvPr id="859" name="直線コネクタ 858"/>
        <xdr:cNvCxnSpPr/>
      </xdr:nvCxnSpPr>
      <xdr:spPr>
        <a:xfrm flipV="1">
          <a:off x="19202400" y="13056870"/>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92710</xdr:rowOff>
    </xdr:from>
    <xdr:ext cx="534670" cy="259080"/>
    <xdr:sp macro="" textlink="">
      <xdr:nvSpPr>
        <xdr:cNvPr id="860" name="繰出金平均値テキスト"/>
        <xdr:cNvSpPr txBox="1"/>
      </xdr:nvSpPr>
      <xdr:spPr>
        <a:xfrm>
          <a:off x="20002500" y="1278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199009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76200</xdr:rowOff>
    </xdr:from>
    <xdr:to>
      <xdr:col>111</xdr:col>
      <xdr:colOff>171450</xdr:colOff>
      <xdr:row>76</xdr:row>
      <xdr:rowOff>113665</xdr:rowOff>
    </xdr:to>
    <xdr:cxnSp macro="">
      <xdr:nvCxnSpPr>
        <xdr:cNvPr id="862" name="直線コネクタ 861"/>
        <xdr:cNvCxnSpPr/>
      </xdr:nvCxnSpPr>
      <xdr:spPr>
        <a:xfrm flipV="1">
          <a:off x="18395950" y="1310640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149860</xdr:rowOff>
    </xdr:from>
    <xdr:to>
      <xdr:col>112</xdr:col>
      <xdr:colOff>38100</xdr:colOff>
      <xdr:row>75</xdr:row>
      <xdr:rowOff>80010</xdr:rowOff>
    </xdr:to>
    <xdr:sp macro="" textlink="">
      <xdr:nvSpPr>
        <xdr:cNvPr id="863" name="フローチャート: 判断 862"/>
        <xdr:cNvSpPr/>
      </xdr:nvSpPr>
      <xdr:spPr>
        <a:xfrm>
          <a:off x="19157950" y="1283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96520</xdr:rowOff>
    </xdr:from>
    <xdr:ext cx="513080" cy="259080"/>
    <xdr:sp macro="" textlink="">
      <xdr:nvSpPr>
        <xdr:cNvPr id="864" name="テキスト ボックス 863"/>
        <xdr:cNvSpPr txBox="1"/>
      </xdr:nvSpPr>
      <xdr:spPr>
        <a:xfrm>
          <a:off x="18960465" y="126123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113665</xdr:rowOff>
    </xdr:from>
    <xdr:to>
      <xdr:col>107</xdr:col>
      <xdr:colOff>50800</xdr:colOff>
      <xdr:row>77</xdr:row>
      <xdr:rowOff>3810</xdr:rowOff>
    </xdr:to>
    <xdr:cxnSp macro="">
      <xdr:nvCxnSpPr>
        <xdr:cNvPr id="865" name="直線コネクタ 864"/>
        <xdr:cNvCxnSpPr/>
      </xdr:nvCxnSpPr>
      <xdr:spPr>
        <a:xfrm flipV="1">
          <a:off x="17602200" y="13143865"/>
          <a:ext cx="7937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164465</xdr:rowOff>
    </xdr:from>
    <xdr:to>
      <xdr:col>107</xdr:col>
      <xdr:colOff>101600</xdr:colOff>
      <xdr:row>75</xdr:row>
      <xdr:rowOff>94615</xdr:rowOff>
    </xdr:to>
    <xdr:sp macro="" textlink="">
      <xdr:nvSpPr>
        <xdr:cNvPr id="866" name="フローチャート: 判断 865"/>
        <xdr:cNvSpPr/>
      </xdr:nvSpPr>
      <xdr:spPr>
        <a:xfrm>
          <a:off x="1834515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111125</xdr:rowOff>
    </xdr:from>
    <xdr:ext cx="513080" cy="249555"/>
    <xdr:sp macro="" textlink="">
      <xdr:nvSpPr>
        <xdr:cNvPr id="867" name="テキスト ボックス 866"/>
        <xdr:cNvSpPr txBox="1"/>
      </xdr:nvSpPr>
      <xdr:spPr>
        <a:xfrm>
          <a:off x="18166715" y="1262697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133350</xdr:rowOff>
    </xdr:from>
    <xdr:to>
      <xdr:col>102</xdr:col>
      <xdr:colOff>114300</xdr:colOff>
      <xdr:row>77</xdr:row>
      <xdr:rowOff>3810</xdr:rowOff>
    </xdr:to>
    <xdr:cxnSp macro="">
      <xdr:nvCxnSpPr>
        <xdr:cNvPr id="868" name="直線コネクタ 867"/>
        <xdr:cNvCxnSpPr/>
      </xdr:nvCxnSpPr>
      <xdr:spPr>
        <a:xfrm>
          <a:off x="16802100" y="12649200"/>
          <a:ext cx="80010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146685</xdr:rowOff>
    </xdr:from>
    <xdr:to>
      <xdr:col>102</xdr:col>
      <xdr:colOff>165100</xdr:colOff>
      <xdr:row>75</xdr:row>
      <xdr:rowOff>76835</xdr:rowOff>
    </xdr:to>
    <xdr:sp macro="" textlink="">
      <xdr:nvSpPr>
        <xdr:cNvPr id="869" name="フローチャート: 判断 868"/>
        <xdr:cNvSpPr/>
      </xdr:nvSpPr>
      <xdr:spPr>
        <a:xfrm>
          <a:off x="175514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93345</xdr:rowOff>
    </xdr:from>
    <xdr:ext cx="514350" cy="259080"/>
    <xdr:sp macro="" textlink="">
      <xdr:nvSpPr>
        <xdr:cNvPr id="870" name="テキスト ボックス 869"/>
        <xdr:cNvSpPr txBox="1"/>
      </xdr:nvSpPr>
      <xdr:spPr>
        <a:xfrm>
          <a:off x="17353915" y="1260919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113030</xdr:rowOff>
    </xdr:from>
    <xdr:to>
      <xdr:col>98</xdr:col>
      <xdr:colOff>38100</xdr:colOff>
      <xdr:row>75</xdr:row>
      <xdr:rowOff>43180</xdr:rowOff>
    </xdr:to>
    <xdr:sp macro="" textlink="">
      <xdr:nvSpPr>
        <xdr:cNvPr id="871" name="フローチャート: 判断 870"/>
        <xdr:cNvSpPr/>
      </xdr:nvSpPr>
      <xdr:spPr>
        <a:xfrm>
          <a:off x="16757650" y="1280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34290</xdr:rowOff>
    </xdr:from>
    <xdr:ext cx="513080" cy="259080"/>
    <xdr:sp macro="" textlink="">
      <xdr:nvSpPr>
        <xdr:cNvPr id="872" name="テキスト ボックス 871"/>
        <xdr:cNvSpPr txBox="1"/>
      </xdr:nvSpPr>
      <xdr:spPr>
        <a:xfrm>
          <a:off x="16560165" y="128930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4" name="テキスト ボックス 873"/>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730" cy="259080"/>
    <xdr:sp macro="" textlink="">
      <xdr:nvSpPr>
        <xdr:cNvPr id="875" name="テキスト ボックス 874"/>
        <xdr:cNvSpPr txBox="1"/>
      </xdr:nvSpPr>
      <xdr:spPr>
        <a:xfrm>
          <a:off x="18224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7" name="テキスト ボックス 876"/>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147320</xdr:rowOff>
    </xdr:from>
    <xdr:to>
      <xdr:col>116</xdr:col>
      <xdr:colOff>114300</xdr:colOff>
      <xdr:row>76</xdr:row>
      <xdr:rowOff>77470</xdr:rowOff>
    </xdr:to>
    <xdr:sp macro="" textlink="">
      <xdr:nvSpPr>
        <xdr:cNvPr id="878" name="楕円 877"/>
        <xdr:cNvSpPr/>
      </xdr:nvSpPr>
      <xdr:spPr>
        <a:xfrm>
          <a:off x="199009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125730</xdr:rowOff>
    </xdr:from>
    <xdr:ext cx="534670" cy="259080"/>
    <xdr:sp macro="" textlink="">
      <xdr:nvSpPr>
        <xdr:cNvPr id="879" name="繰出金該当値テキスト"/>
        <xdr:cNvSpPr txBox="1"/>
      </xdr:nvSpPr>
      <xdr:spPr>
        <a:xfrm>
          <a:off x="20002500" y="1298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25400</xdr:rowOff>
    </xdr:from>
    <xdr:to>
      <xdr:col>112</xdr:col>
      <xdr:colOff>38100</xdr:colOff>
      <xdr:row>76</xdr:row>
      <xdr:rowOff>127000</xdr:rowOff>
    </xdr:to>
    <xdr:sp macro="" textlink="">
      <xdr:nvSpPr>
        <xdr:cNvPr id="880" name="楕円 879"/>
        <xdr:cNvSpPr/>
      </xdr:nvSpPr>
      <xdr:spPr>
        <a:xfrm>
          <a:off x="19157950" y="13055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118110</xdr:rowOff>
    </xdr:from>
    <xdr:ext cx="513080" cy="259080"/>
    <xdr:sp macro="" textlink="">
      <xdr:nvSpPr>
        <xdr:cNvPr id="881" name="テキスト ボックス 880"/>
        <xdr:cNvSpPr txBox="1"/>
      </xdr:nvSpPr>
      <xdr:spPr>
        <a:xfrm>
          <a:off x="18960465" y="131483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63500</xdr:rowOff>
    </xdr:from>
    <xdr:to>
      <xdr:col>107</xdr:col>
      <xdr:colOff>101600</xdr:colOff>
      <xdr:row>76</xdr:row>
      <xdr:rowOff>164465</xdr:rowOff>
    </xdr:to>
    <xdr:sp macro="" textlink="">
      <xdr:nvSpPr>
        <xdr:cNvPr id="882" name="楕円 881"/>
        <xdr:cNvSpPr/>
      </xdr:nvSpPr>
      <xdr:spPr>
        <a:xfrm>
          <a:off x="1834515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155575</xdr:rowOff>
    </xdr:from>
    <xdr:ext cx="513080" cy="250825"/>
    <xdr:sp macro="" textlink="">
      <xdr:nvSpPr>
        <xdr:cNvPr id="883" name="テキスト ボックス 882"/>
        <xdr:cNvSpPr txBox="1"/>
      </xdr:nvSpPr>
      <xdr:spPr>
        <a:xfrm>
          <a:off x="18166715" y="1318577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124460</xdr:rowOff>
    </xdr:from>
    <xdr:to>
      <xdr:col>102</xdr:col>
      <xdr:colOff>165100</xdr:colOff>
      <xdr:row>77</xdr:row>
      <xdr:rowOff>54610</xdr:rowOff>
    </xdr:to>
    <xdr:sp macro="" textlink="">
      <xdr:nvSpPr>
        <xdr:cNvPr id="884" name="楕円 883"/>
        <xdr:cNvSpPr/>
      </xdr:nvSpPr>
      <xdr:spPr>
        <a:xfrm>
          <a:off x="175514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45720</xdr:rowOff>
    </xdr:from>
    <xdr:ext cx="514350" cy="259080"/>
    <xdr:sp macro="" textlink="">
      <xdr:nvSpPr>
        <xdr:cNvPr id="885" name="テキスト ボックス 884"/>
        <xdr:cNvSpPr txBox="1"/>
      </xdr:nvSpPr>
      <xdr:spPr>
        <a:xfrm>
          <a:off x="17353915" y="1324737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82550</xdr:rowOff>
    </xdr:from>
    <xdr:to>
      <xdr:col>98</xdr:col>
      <xdr:colOff>38100</xdr:colOff>
      <xdr:row>74</xdr:row>
      <xdr:rowOff>12700</xdr:rowOff>
    </xdr:to>
    <xdr:sp macro="" textlink="">
      <xdr:nvSpPr>
        <xdr:cNvPr id="886" name="楕円 885"/>
        <xdr:cNvSpPr/>
      </xdr:nvSpPr>
      <xdr:spPr>
        <a:xfrm>
          <a:off x="16757650" y="12598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29210</xdr:rowOff>
    </xdr:from>
    <xdr:ext cx="513080" cy="251460"/>
    <xdr:sp macro="" textlink="">
      <xdr:nvSpPr>
        <xdr:cNvPr id="887" name="テキスト ボックス 886"/>
        <xdr:cNvSpPr txBox="1"/>
      </xdr:nvSpPr>
      <xdr:spPr>
        <a:xfrm>
          <a:off x="16560165" y="123736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8295" cy="217170"/>
    <xdr:sp macro="" textlink="">
      <xdr:nvSpPr>
        <xdr:cNvPr id="896" name="テキスト ボックス 895"/>
        <xdr:cNvSpPr txBox="1"/>
      </xdr:nvSpPr>
      <xdr:spPr>
        <a:xfrm>
          <a:off x="1644015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7330" cy="248920"/>
    <xdr:sp macro="" textlink="">
      <xdr:nvSpPr>
        <xdr:cNvPr id="899" name="テキスト ボックス 898"/>
        <xdr:cNvSpPr txBox="1"/>
      </xdr:nvSpPr>
      <xdr:spPr>
        <a:xfrm>
          <a:off x="16248380" y="16113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7330" cy="248920"/>
    <xdr:sp macro="" textlink="">
      <xdr:nvSpPr>
        <xdr:cNvPr id="901" name="テキスト ボックス 900"/>
        <xdr:cNvSpPr txBox="1"/>
      </xdr:nvSpPr>
      <xdr:spPr>
        <a:xfrm>
          <a:off x="16248380" y="14970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8" name="直線コネクタ 907"/>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1" name="直線コネクタ 910"/>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7965" cy="259080"/>
    <xdr:sp macro="" textlink="">
      <xdr:nvSpPr>
        <xdr:cNvPr id="913" name="テキスト ボックス 912"/>
        <xdr:cNvSpPr txBox="1"/>
      </xdr:nvSpPr>
      <xdr:spPr>
        <a:xfrm>
          <a:off x="1908429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7965" cy="259080"/>
    <xdr:sp macro="" textlink="">
      <xdr:nvSpPr>
        <xdr:cNvPr id="916" name="テキスト ボックス 915"/>
        <xdr:cNvSpPr txBox="1"/>
      </xdr:nvSpPr>
      <xdr:spPr>
        <a:xfrm>
          <a:off x="182905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7" name="直線コネクタ 916"/>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29235" cy="259080"/>
    <xdr:sp macro="" textlink="">
      <xdr:nvSpPr>
        <xdr:cNvPr id="919" name="テキスト ボックス 918"/>
        <xdr:cNvSpPr txBox="1"/>
      </xdr:nvSpPr>
      <xdr:spPr>
        <a:xfrm>
          <a:off x="17487900" y="162979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7965" cy="259080"/>
    <xdr:sp macro="" textlink="">
      <xdr:nvSpPr>
        <xdr:cNvPr id="921" name="テキスト ボックス 920"/>
        <xdr:cNvSpPr txBox="1"/>
      </xdr:nvSpPr>
      <xdr:spPr>
        <a:xfrm>
          <a:off x="1668399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3" name="テキスト ボックス 922"/>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24" name="テキスト ボックス 923"/>
        <xdr:cNvSpPr txBox="1"/>
      </xdr:nvSpPr>
      <xdr:spPr>
        <a:xfrm>
          <a:off x="18224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6" name="テキスト ボックス 925"/>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7965" cy="259080"/>
    <xdr:sp macro="" textlink="">
      <xdr:nvSpPr>
        <xdr:cNvPr id="930" name="テキスト ボックス 929"/>
        <xdr:cNvSpPr txBox="1"/>
      </xdr:nvSpPr>
      <xdr:spPr>
        <a:xfrm>
          <a:off x="1908429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7965" cy="259080"/>
    <xdr:sp macro="" textlink="">
      <xdr:nvSpPr>
        <xdr:cNvPr id="932" name="テキスト ボックス 931"/>
        <xdr:cNvSpPr txBox="1"/>
      </xdr:nvSpPr>
      <xdr:spPr>
        <a:xfrm>
          <a:off x="182905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29235" cy="259080"/>
    <xdr:sp macro="" textlink="">
      <xdr:nvSpPr>
        <xdr:cNvPr id="934" name="テキスト ボックス 933"/>
        <xdr:cNvSpPr txBox="1"/>
      </xdr:nvSpPr>
      <xdr:spPr>
        <a:xfrm>
          <a:off x="17487900" y="159804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7965" cy="259080"/>
    <xdr:sp macro="" textlink="">
      <xdr:nvSpPr>
        <xdr:cNvPr id="936" name="テキスト ボックス 935"/>
        <xdr:cNvSpPr txBox="1"/>
      </xdr:nvSpPr>
      <xdr:spPr>
        <a:xfrm>
          <a:off x="1668399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歳出決算額は、住民一人当たり494,018円となっている。R3.1.1現在の人口は107,236人となっており、前年度のR2.1.1現在107,097人と比較して139人増加した。また、歳出総額は前年度より11,090百万円増加し52,976百万円となった。人口の増加幅より歳出総額の増加幅の方が大きかったため、結果として住民一人当たりの決算額が増加した。</a:t>
          </a:r>
        </a:p>
        <a:p>
          <a:r>
            <a:rPr kumimoji="1" lang="ja-JP" altLang="en-US" sz="900">
              <a:solidFill>
                <a:schemeClr val="tx1"/>
              </a:solidFill>
              <a:latin typeface="ＭＳ Ｐゴシック"/>
              <a:ea typeface="ＭＳ Ｐゴシック"/>
            </a:rPr>
            <a:t>　主な構成項目である人件費は、住民一人当たり69,178円となっており、類似団体51団体中13番目の高い水準にある。人件費が高い水準にある要因は、消防業務を一部事務組合ではなく市単独で行っていること、昭和40年、50年代に人口が急増したため、多くの職員を採用しており、高齢職員の占める割合が類似団体よりも高くなっていることなどがあげられる。年度ごとの推移をみると、行政経営改革プランの成果や職員の年齢構成の変化もあり、職員給の減などにより人件費の抑制が図られ、平成27年度以降人件費総額は減傾向となっているが、人口も減となっているため、一人当たりの人件費ではほぼ横ばいで推移してきた。令和2年度決算については、会計年度任用職員制度が導入されたことにより会計年度任用職員報酬が大きく増加し、住民一人当たりの決算額が4,569円増となった。</a:t>
          </a:r>
        </a:p>
        <a:p>
          <a:r>
            <a:rPr kumimoji="1" lang="ja-JP" altLang="en-US" sz="900">
              <a:solidFill>
                <a:schemeClr val="tx1"/>
              </a:solidFill>
              <a:latin typeface="ＭＳ Ｐゴシック"/>
              <a:ea typeface="ＭＳ Ｐゴシック"/>
            </a:rPr>
            <a:t>　扶助費は住民一人当たり89,932円となっており、全国、茨城県及び類似団体平均よりも低くなっているが、前年度決算額と比較すると4,656円増加している。全国的に高齢化社会を迎えているなか、当市においても社会保障経費にかかる経費は今後も増加が予想され、特に障害者自立支援給付費等にかかる費用が膨らんできている。</a:t>
          </a:r>
        </a:p>
        <a:p>
          <a:r>
            <a:rPr kumimoji="1" lang="ja-JP" altLang="en-US" sz="900">
              <a:solidFill>
                <a:schemeClr val="tx1"/>
              </a:solidFill>
              <a:latin typeface="ＭＳ Ｐゴシック"/>
              <a:ea typeface="ＭＳ Ｐゴシック"/>
            </a:rPr>
            <a:t>　補助費等は特別定額給付金やプレミアム付商品券の販売等により、住民一人当たり151,329円となっており、前年度決算額と比較して110,381円増加している。類似団体との比較においても金額の高い状態が続いているが、これは一部事務組合の負担金が近年増加傾向にあることに起因している。今後は組織の見直しを検討し、効率的な行政運営を図っていく。</a:t>
          </a:r>
        </a:p>
        <a:p>
          <a:r>
            <a:rPr kumimoji="1" lang="ja-JP" altLang="en-US" sz="900">
              <a:solidFill>
                <a:schemeClr val="tx1"/>
              </a:solidFill>
              <a:latin typeface="ＭＳ Ｐゴシック"/>
              <a:ea typeface="ＭＳ Ｐゴシック"/>
            </a:rPr>
            <a:t>　普通建設事業費（うち新規整備）は住民一人当たり19,783円となっており、前年度決算額と比較して11,139円減少している。これは前年度実施した280MHz同報無線システム導入工事や小学校空調設備設置工事等が減少したことが主な要因である。</a:t>
          </a:r>
        </a:p>
        <a:p>
          <a:r>
            <a:rPr kumimoji="1" lang="ja-JP" altLang="en-US" sz="900">
              <a:solidFill>
                <a:schemeClr val="tx1"/>
              </a:solidFill>
              <a:latin typeface="ＭＳ Ｐゴシック"/>
              <a:ea typeface="ＭＳ Ｐゴシック"/>
            </a:rPr>
            <a:t>　普通建設事業費（うち更新整備）は住民一人当たり21,792円となっており、前年度決算額と比較して10,623円減少している。これは前年度実施した井野なないろ保育所・地域子育て支援センター新築工事や藤代南中学校校舎・体育館大規模改造工事等が減少したことが主な要因である。</a:t>
          </a:r>
        </a:p>
        <a:p>
          <a:endParaRPr kumimoji="1" lang="ja-JP" altLang="en-US" sz="9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4135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4135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66675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5770" cy="248920"/>
    <xdr:sp macro="" textlink="">
      <xdr:nvSpPr>
        <xdr:cNvPr id="42" name="テキスト ボックス 41"/>
        <xdr:cNvSpPr txBox="1"/>
      </xdr:nvSpPr>
      <xdr:spPr>
        <a:xfrm>
          <a:off x="275590" y="6969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45770" cy="259080"/>
    <xdr:sp macro="" textlink="">
      <xdr:nvSpPr>
        <xdr:cNvPr id="44" name="テキスト ボックス 43"/>
        <xdr:cNvSpPr txBox="1"/>
      </xdr:nvSpPr>
      <xdr:spPr>
        <a:xfrm>
          <a:off x="275590" y="6588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45770" cy="259080"/>
    <xdr:sp macro="" textlink="">
      <xdr:nvSpPr>
        <xdr:cNvPr id="46" name="テキスト ボックス 45"/>
        <xdr:cNvSpPr txBox="1"/>
      </xdr:nvSpPr>
      <xdr:spPr>
        <a:xfrm>
          <a:off x="27559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45770" cy="248920"/>
    <xdr:sp macro="" textlink="">
      <xdr:nvSpPr>
        <xdr:cNvPr id="48" name="テキスト ボックス 47"/>
        <xdr:cNvSpPr txBox="1"/>
      </xdr:nvSpPr>
      <xdr:spPr>
        <a:xfrm>
          <a:off x="275590" y="5826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45770" cy="259080"/>
    <xdr:sp macro="" textlink="">
      <xdr:nvSpPr>
        <xdr:cNvPr id="50" name="テキスト ボックス 49"/>
        <xdr:cNvSpPr txBox="1"/>
      </xdr:nvSpPr>
      <xdr:spPr>
        <a:xfrm>
          <a:off x="275590" y="544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45770" cy="259080"/>
    <xdr:sp macro="" textlink="">
      <xdr:nvSpPr>
        <xdr:cNvPr id="52" name="テキスト ボックス 51"/>
        <xdr:cNvSpPr txBox="1"/>
      </xdr:nvSpPr>
      <xdr:spPr>
        <a:xfrm>
          <a:off x="275590" y="5064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5770" cy="248920"/>
    <xdr:sp macro="" textlink="">
      <xdr:nvSpPr>
        <xdr:cNvPr id="54" name="テキスト ボックス 53"/>
        <xdr:cNvSpPr txBox="1"/>
      </xdr:nvSpPr>
      <xdr:spPr>
        <a:xfrm>
          <a:off x="27559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37</xdr:row>
      <xdr:rowOff>123190</xdr:rowOff>
    </xdr:to>
    <xdr:cxnSp macro="">
      <xdr:nvCxnSpPr>
        <xdr:cNvPr id="56" name="直線コネクタ 55"/>
        <xdr:cNvCxnSpPr/>
      </xdr:nvCxnSpPr>
      <xdr:spPr>
        <a:xfrm flipV="1">
          <a:off x="41763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127000</xdr:rowOff>
    </xdr:from>
    <xdr:ext cx="469900" cy="259080"/>
    <xdr:sp macro="" textlink="">
      <xdr:nvSpPr>
        <xdr:cNvPr id="57" name="議会費最小値テキスト"/>
        <xdr:cNvSpPr txBox="1"/>
      </xdr:nvSpPr>
      <xdr:spPr>
        <a:xfrm>
          <a:off x="42291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123190</xdr:rowOff>
    </xdr:from>
    <xdr:to>
      <xdr:col>24</xdr:col>
      <xdr:colOff>152400</xdr:colOff>
      <xdr:row>37</xdr:row>
      <xdr:rowOff>123190</xdr:rowOff>
    </xdr:to>
    <xdr:cxnSp macro="">
      <xdr:nvCxnSpPr>
        <xdr:cNvPr id="58" name="直線コネクタ 57"/>
        <xdr:cNvCxnSpPr/>
      </xdr:nvCxnSpPr>
      <xdr:spPr>
        <a:xfrm>
          <a:off x="4108450" y="6466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469900" cy="259080"/>
    <xdr:sp macro="" textlink="">
      <xdr:nvSpPr>
        <xdr:cNvPr id="59" name="議会費最大値テキスト"/>
        <xdr:cNvSpPr txBox="1"/>
      </xdr:nvSpPr>
      <xdr:spPr>
        <a:xfrm>
          <a:off x="42291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0" name="直線コネクタ 59"/>
        <xdr:cNvCxnSpPr/>
      </xdr:nvCxnSpPr>
      <xdr:spPr>
        <a:xfrm>
          <a:off x="41084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34</xdr:row>
      <xdr:rowOff>163830</xdr:rowOff>
    </xdr:from>
    <xdr:to>
      <xdr:col>24</xdr:col>
      <xdr:colOff>63500</xdr:colOff>
      <xdr:row>34</xdr:row>
      <xdr:rowOff>166370</xdr:rowOff>
    </xdr:to>
    <xdr:cxnSp macro="">
      <xdr:nvCxnSpPr>
        <xdr:cNvPr id="61" name="直線コネクタ 60"/>
        <xdr:cNvCxnSpPr/>
      </xdr:nvCxnSpPr>
      <xdr:spPr>
        <a:xfrm flipV="1">
          <a:off x="3429000" y="599313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67310</xdr:rowOff>
    </xdr:from>
    <xdr:ext cx="469900" cy="259080"/>
    <xdr:sp macro="" textlink="">
      <xdr:nvSpPr>
        <xdr:cNvPr id="62" name="議会費平均値テキスト"/>
        <xdr:cNvSpPr txBox="1"/>
      </xdr:nvSpPr>
      <xdr:spPr>
        <a:xfrm>
          <a:off x="4229100" y="5725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63" name="フローチャート: 判断 62"/>
        <xdr:cNvSpPr/>
      </xdr:nvSpPr>
      <xdr:spPr>
        <a:xfrm>
          <a:off x="4127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43815</xdr:rowOff>
    </xdr:from>
    <xdr:to>
      <xdr:col>19</xdr:col>
      <xdr:colOff>171450</xdr:colOff>
      <xdr:row>34</xdr:row>
      <xdr:rowOff>166370</xdr:rowOff>
    </xdr:to>
    <xdr:cxnSp macro="">
      <xdr:nvCxnSpPr>
        <xdr:cNvPr id="64" name="直線コネクタ 63"/>
        <xdr:cNvCxnSpPr/>
      </xdr:nvCxnSpPr>
      <xdr:spPr>
        <a:xfrm>
          <a:off x="2622550" y="5873115"/>
          <a:ext cx="8064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384550" y="5830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119380</xdr:rowOff>
    </xdr:from>
    <xdr:ext cx="449580" cy="259080"/>
    <xdr:sp macro="" textlink="">
      <xdr:nvSpPr>
        <xdr:cNvPr id="66" name="テキスト ボックス 65"/>
        <xdr:cNvSpPr txBox="1"/>
      </xdr:nvSpPr>
      <xdr:spPr>
        <a:xfrm>
          <a:off x="3219450" y="560578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43815</xdr:rowOff>
    </xdr:from>
    <xdr:to>
      <xdr:col>15</xdr:col>
      <xdr:colOff>50800</xdr:colOff>
      <xdr:row>34</xdr:row>
      <xdr:rowOff>53340</xdr:rowOff>
    </xdr:to>
    <xdr:cxnSp macro="">
      <xdr:nvCxnSpPr>
        <xdr:cNvPr id="67" name="直線コネクタ 66"/>
        <xdr:cNvCxnSpPr/>
      </xdr:nvCxnSpPr>
      <xdr:spPr>
        <a:xfrm flipV="1">
          <a:off x="1828800" y="587311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68" name="フローチャート: 判断 67"/>
        <xdr:cNvSpPr/>
      </xdr:nvSpPr>
      <xdr:spPr>
        <a:xfrm>
          <a:off x="257175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90170</xdr:rowOff>
    </xdr:from>
    <xdr:ext cx="449580" cy="259080"/>
    <xdr:sp macro="" textlink="">
      <xdr:nvSpPr>
        <xdr:cNvPr id="69" name="テキスト ボックス 68"/>
        <xdr:cNvSpPr txBox="1"/>
      </xdr:nvSpPr>
      <xdr:spPr>
        <a:xfrm>
          <a:off x="2406650" y="557657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34</xdr:row>
      <xdr:rowOff>53340</xdr:rowOff>
    </xdr:from>
    <xdr:to>
      <xdr:col>10</xdr:col>
      <xdr:colOff>114300</xdr:colOff>
      <xdr:row>34</xdr:row>
      <xdr:rowOff>153670</xdr:rowOff>
    </xdr:to>
    <xdr:cxnSp macro="">
      <xdr:nvCxnSpPr>
        <xdr:cNvPr id="70" name="直線コネクタ 69"/>
        <xdr:cNvCxnSpPr/>
      </xdr:nvCxnSpPr>
      <xdr:spPr>
        <a:xfrm flipV="1">
          <a:off x="1028700" y="5882640"/>
          <a:ext cx="8001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1" name="フローチャート: 判断 70"/>
        <xdr:cNvSpPr/>
      </xdr:nvSpPr>
      <xdr:spPr>
        <a:xfrm>
          <a:off x="17780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78740</xdr:rowOff>
    </xdr:from>
    <xdr:ext cx="449580" cy="259080"/>
    <xdr:sp macro="" textlink="">
      <xdr:nvSpPr>
        <xdr:cNvPr id="72" name="テキスト ボックス 71"/>
        <xdr:cNvSpPr txBox="1"/>
      </xdr:nvSpPr>
      <xdr:spPr>
        <a:xfrm>
          <a:off x="1612900" y="556514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132080</xdr:rowOff>
    </xdr:from>
    <xdr:to>
      <xdr:col>6</xdr:col>
      <xdr:colOff>38100</xdr:colOff>
      <xdr:row>34</xdr:row>
      <xdr:rowOff>62230</xdr:rowOff>
    </xdr:to>
    <xdr:sp macro="" textlink="">
      <xdr:nvSpPr>
        <xdr:cNvPr id="73" name="フローチャート: 判断 72"/>
        <xdr:cNvSpPr/>
      </xdr:nvSpPr>
      <xdr:spPr>
        <a:xfrm>
          <a:off x="984250" y="578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78740</xdr:rowOff>
    </xdr:from>
    <xdr:ext cx="449580" cy="259080"/>
    <xdr:sp macro="" textlink="">
      <xdr:nvSpPr>
        <xdr:cNvPr id="74" name="テキスト ボックス 73"/>
        <xdr:cNvSpPr txBox="1"/>
      </xdr:nvSpPr>
      <xdr:spPr>
        <a:xfrm>
          <a:off x="819150" y="556514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113030</xdr:rowOff>
    </xdr:from>
    <xdr:to>
      <xdr:col>24</xdr:col>
      <xdr:colOff>114300</xdr:colOff>
      <xdr:row>35</xdr:row>
      <xdr:rowOff>43180</xdr:rowOff>
    </xdr:to>
    <xdr:sp macro="" textlink="">
      <xdr:nvSpPr>
        <xdr:cNvPr id="80" name="楕円 79"/>
        <xdr:cNvSpPr/>
      </xdr:nvSpPr>
      <xdr:spPr>
        <a:xfrm>
          <a:off x="4127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91440</xdr:rowOff>
    </xdr:from>
    <xdr:ext cx="469900" cy="259080"/>
    <xdr:sp macro="" textlink="">
      <xdr:nvSpPr>
        <xdr:cNvPr id="81" name="議会費該当値テキスト"/>
        <xdr:cNvSpPr txBox="1"/>
      </xdr:nvSpPr>
      <xdr:spPr>
        <a:xfrm>
          <a:off x="4229100" y="59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115570</xdr:rowOff>
    </xdr:from>
    <xdr:to>
      <xdr:col>20</xdr:col>
      <xdr:colOff>38100</xdr:colOff>
      <xdr:row>35</xdr:row>
      <xdr:rowOff>45720</xdr:rowOff>
    </xdr:to>
    <xdr:sp macro="" textlink="">
      <xdr:nvSpPr>
        <xdr:cNvPr id="82" name="楕円 81"/>
        <xdr:cNvSpPr/>
      </xdr:nvSpPr>
      <xdr:spPr>
        <a:xfrm>
          <a:off x="3384550" y="5944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36830</xdr:rowOff>
    </xdr:from>
    <xdr:ext cx="449580" cy="259080"/>
    <xdr:sp macro="" textlink="">
      <xdr:nvSpPr>
        <xdr:cNvPr id="83" name="テキスト ボックス 82"/>
        <xdr:cNvSpPr txBox="1"/>
      </xdr:nvSpPr>
      <xdr:spPr>
        <a:xfrm>
          <a:off x="3219450" y="603758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164465</xdr:rowOff>
    </xdr:from>
    <xdr:to>
      <xdr:col>15</xdr:col>
      <xdr:colOff>101600</xdr:colOff>
      <xdr:row>34</xdr:row>
      <xdr:rowOff>94615</xdr:rowOff>
    </xdr:to>
    <xdr:sp macro="" textlink="">
      <xdr:nvSpPr>
        <xdr:cNvPr id="84" name="楕円 83"/>
        <xdr:cNvSpPr/>
      </xdr:nvSpPr>
      <xdr:spPr>
        <a:xfrm>
          <a:off x="257175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49580" cy="251460"/>
    <xdr:sp macro="" textlink="">
      <xdr:nvSpPr>
        <xdr:cNvPr id="85" name="テキスト ボックス 84"/>
        <xdr:cNvSpPr txBox="1"/>
      </xdr:nvSpPr>
      <xdr:spPr>
        <a:xfrm>
          <a:off x="2406650" y="591566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2540</xdr:rowOff>
    </xdr:from>
    <xdr:to>
      <xdr:col>10</xdr:col>
      <xdr:colOff>165100</xdr:colOff>
      <xdr:row>34</xdr:row>
      <xdr:rowOff>104140</xdr:rowOff>
    </xdr:to>
    <xdr:sp macro="" textlink="">
      <xdr:nvSpPr>
        <xdr:cNvPr id="86" name="楕円 85"/>
        <xdr:cNvSpPr/>
      </xdr:nvSpPr>
      <xdr:spPr>
        <a:xfrm>
          <a:off x="17780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95250</xdr:rowOff>
    </xdr:from>
    <xdr:ext cx="449580" cy="259080"/>
    <xdr:sp macro="" textlink="">
      <xdr:nvSpPr>
        <xdr:cNvPr id="87" name="テキスト ボックス 86"/>
        <xdr:cNvSpPr txBox="1"/>
      </xdr:nvSpPr>
      <xdr:spPr>
        <a:xfrm>
          <a:off x="1612900" y="592455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102870</xdr:rowOff>
    </xdr:from>
    <xdr:to>
      <xdr:col>6</xdr:col>
      <xdr:colOff>38100</xdr:colOff>
      <xdr:row>35</xdr:row>
      <xdr:rowOff>33020</xdr:rowOff>
    </xdr:to>
    <xdr:sp macro="" textlink="">
      <xdr:nvSpPr>
        <xdr:cNvPr id="88" name="楕円 87"/>
        <xdr:cNvSpPr/>
      </xdr:nvSpPr>
      <xdr:spPr>
        <a:xfrm>
          <a:off x="984250" y="5932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24130</xdr:rowOff>
    </xdr:from>
    <xdr:ext cx="449580" cy="259080"/>
    <xdr:sp macro="" textlink="">
      <xdr:nvSpPr>
        <xdr:cNvPr id="89" name="テキスト ボックス 88"/>
        <xdr:cNvSpPr txBox="1"/>
      </xdr:nvSpPr>
      <xdr:spPr>
        <a:xfrm>
          <a:off x="819150" y="602488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98" name="テキスト ボックス 97"/>
        <xdr:cNvSpPr txBox="1"/>
      </xdr:nvSpPr>
      <xdr:spPr>
        <a:xfrm>
          <a:off x="66675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7330" cy="248920"/>
    <xdr:sp macro="" textlink="">
      <xdr:nvSpPr>
        <xdr:cNvPr id="100" name="テキスト ボックス 99"/>
        <xdr:cNvSpPr txBox="1"/>
      </xdr:nvSpPr>
      <xdr:spPr>
        <a:xfrm>
          <a:off x="4749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48920"/>
    <xdr:sp macro="" textlink="">
      <xdr:nvSpPr>
        <xdr:cNvPr id="102" name="テキスト ボックス 101"/>
        <xdr:cNvSpPr txBox="1"/>
      </xdr:nvSpPr>
      <xdr:spPr>
        <a:xfrm>
          <a:off x="21145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75310" cy="248920"/>
    <xdr:sp macro="" textlink="">
      <xdr:nvSpPr>
        <xdr:cNvPr id="104" name="テキスト ボックス 103"/>
        <xdr:cNvSpPr txBox="1"/>
      </xdr:nvSpPr>
      <xdr:spPr>
        <a:xfrm>
          <a:off x="166370" y="94843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75310" cy="248920"/>
    <xdr:sp macro="" textlink="">
      <xdr:nvSpPr>
        <xdr:cNvPr id="106" name="テキスト ボックス 105"/>
        <xdr:cNvSpPr txBox="1"/>
      </xdr:nvSpPr>
      <xdr:spPr>
        <a:xfrm>
          <a:off x="166370" y="90271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75310" cy="248920"/>
    <xdr:sp macro="" textlink="">
      <xdr:nvSpPr>
        <xdr:cNvPr id="108" name="テキスト ボックス 107"/>
        <xdr:cNvSpPr txBox="1"/>
      </xdr:nvSpPr>
      <xdr:spPr>
        <a:xfrm>
          <a:off x="166370" y="85699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5310" cy="248920"/>
    <xdr:sp macro="" textlink="">
      <xdr:nvSpPr>
        <xdr:cNvPr id="110" name="テキスト ボックス 109"/>
        <xdr:cNvSpPr txBox="1"/>
      </xdr:nvSpPr>
      <xdr:spPr>
        <a:xfrm>
          <a:off x="166370" y="8112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27940</xdr:rowOff>
    </xdr:from>
    <xdr:to>
      <xdr:col>24</xdr:col>
      <xdr:colOff>62865</xdr:colOff>
      <xdr:row>54</xdr:row>
      <xdr:rowOff>72390</xdr:rowOff>
    </xdr:to>
    <xdr:cxnSp macro="">
      <xdr:nvCxnSpPr>
        <xdr:cNvPr id="112" name="直線コネクタ 111"/>
        <xdr:cNvCxnSpPr/>
      </xdr:nvCxnSpPr>
      <xdr:spPr>
        <a:xfrm flipV="1">
          <a:off x="4176395" y="8600440"/>
          <a:ext cx="1270" cy="730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76200</xdr:rowOff>
    </xdr:from>
    <xdr:ext cx="598805" cy="250190"/>
    <xdr:sp macro="" textlink="">
      <xdr:nvSpPr>
        <xdr:cNvPr id="113" name="総務費最小値テキスト"/>
        <xdr:cNvSpPr txBox="1"/>
      </xdr:nvSpPr>
      <xdr:spPr>
        <a:xfrm>
          <a:off x="4229100" y="93345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72390</xdr:rowOff>
    </xdr:from>
    <xdr:to>
      <xdr:col>24</xdr:col>
      <xdr:colOff>152400</xdr:colOff>
      <xdr:row>54</xdr:row>
      <xdr:rowOff>72390</xdr:rowOff>
    </xdr:to>
    <xdr:cxnSp macro="">
      <xdr:nvCxnSpPr>
        <xdr:cNvPr id="114" name="直線コネクタ 113"/>
        <xdr:cNvCxnSpPr/>
      </xdr:nvCxnSpPr>
      <xdr:spPr>
        <a:xfrm>
          <a:off x="4108450" y="9330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146050</xdr:rowOff>
    </xdr:from>
    <xdr:ext cx="598805" cy="248920"/>
    <xdr:sp macro="" textlink="">
      <xdr:nvSpPr>
        <xdr:cNvPr id="115" name="総務費最大値テキスト"/>
        <xdr:cNvSpPr txBox="1"/>
      </xdr:nvSpPr>
      <xdr:spPr>
        <a:xfrm>
          <a:off x="4229100" y="8375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dr:col>23</xdr:col>
      <xdr:colOff>165100</xdr:colOff>
      <xdr:row>50</xdr:row>
      <xdr:rowOff>27940</xdr:rowOff>
    </xdr:from>
    <xdr:to>
      <xdr:col>24</xdr:col>
      <xdr:colOff>152400</xdr:colOff>
      <xdr:row>50</xdr:row>
      <xdr:rowOff>27940</xdr:rowOff>
    </xdr:to>
    <xdr:cxnSp macro="">
      <xdr:nvCxnSpPr>
        <xdr:cNvPr id="116" name="直線コネクタ 115"/>
        <xdr:cNvCxnSpPr/>
      </xdr:nvCxnSpPr>
      <xdr:spPr>
        <a:xfrm>
          <a:off x="4108450" y="8600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92075</xdr:rowOff>
    </xdr:from>
    <xdr:to>
      <xdr:col>24</xdr:col>
      <xdr:colOff>63500</xdr:colOff>
      <xdr:row>58</xdr:row>
      <xdr:rowOff>143510</xdr:rowOff>
    </xdr:to>
    <xdr:cxnSp macro="">
      <xdr:nvCxnSpPr>
        <xdr:cNvPr id="117" name="直線コネクタ 116"/>
        <xdr:cNvCxnSpPr/>
      </xdr:nvCxnSpPr>
      <xdr:spPr>
        <a:xfrm flipV="1">
          <a:off x="3429000" y="9178925"/>
          <a:ext cx="749300" cy="908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56515</xdr:rowOff>
    </xdr:from>
    <xdr:ext cx="598805" cy="258445"/>
    <xdr:sp macro="" textlink="">
      <xdr:nvSpPr>
        <xdr:cNvPr id="118" name="総務費平均値テキスト"/>
        <xdr:cNvSpPr txBox="1"/>
      </xdr:nvSpPr>
      <xdr:spPr>
        <a:xfrm>
          <a:off x="4229100" y="89719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33655</xdr:rowOff>
    </xdr:from>
    <xdr:to>
      <xdr:col>24</xdr:col>
      <xdr:colOff>114300</xdr:colOff>
      <xdr:row>53</xdr:row>
      <xdr:rowOff>135255</xdr:rowOff>
    </xdr:to>
    <xdr:sp macro="" textlink="">
      <xdr:nvSpPr>
        <xdr:cNvPr id="119" name="フローチャート: 判断 118"/>
        <xdr:cNvSpPr/>
      </xdr:nvSpPr>
      <xdr:spPr>
        <a:xfrm>
          <a:off x="4127500" y="91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130175</xdr:rowOff>
    </xdr:from>
    <xdr:to>
      <xdr:col>19</xdr:col>
      <xdr:colOff>171450</xdr:colOff>
      <xdr:row>58</xdr:row>
      <xdr:rowOff>143510</xdr:rowOff>
    </xdr:to>
    <xdr:cxnSp macro="">
      <xdr:nvCxnSpPr>
        <xdr:cNvPr id="120" name="直線コネクタ 119"/>
        <xdr:cNvCxnSpPr/>
      </xdr:nvCxnSpPr>
      <xdr:spPr>
        <a:xfrm>
          <a:off x="2622550" y="1007427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70485</xdr:rowOff>
    </xdr:from>
    <xdr:to>
      <xdr:col>20</xdr:col>
      <xdr:colOff>38100</xdr:colOff>
      <xdr:row>59</xdr:row>
      <xdr:rowOff>635</xdr:rowOff>
    </xdr:to>
    <xdr:sp macro="" textlink="">
      <xdr:nvSpPr>
        <xdr:cNvPr id="121" name="フローチャート: 判断 120"/>
        <xdr:cNvSpPr/>
      </xdr:nvSpPr>
      <xdr:spPr>
        <a:xfrm>
          <a:off x="3384550" y="10014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17780</xdr:rowOff>
    </xdr:from>
    <xdr:ext cx="513080" cy="251460"/>
    <xdr:sp macro="" textlink="">
      <xdr:nvSpPr>
        <xdr:cNvPr id="122" name="テキスト ボックス 121"/>
        <xdr:cNvSpPr txBox="1"/>
      </xdr:nvSpPr>
      <xdr:spPr>
        <a:xfrm>
          <a:off x="3187065" y="97904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130175</xdr:rowOff>
    </xdr:from>
    <xdr:to>
      <xdr:col>15</xdr:col>
      <xdr:colOff>50800</xdr:colOff>
      <xdr:row>59</xdr:row>
      <xdr:rowOff>48260</xdr:rowOff>
    </xdr:to>
    <xdr:cxnSp macro="">
      <xdr:nvCxnSpPr>
        <xdr:cNvPr id="123" name="直線コネクタ 122"/>
        <xdr:cNvCxnSpPr/>
      </xdr:nvCxnSpPr>
      <xdr:spPr>
        <a:xfrm flipV="1">
          <a:off x="1828800" y="10074275"/>
          <a:ext cx="79375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35560</xdr:rowOff>
    </xdr:from>
    <xdr:to>
      <xdr:col>15</xdr:col>
      <xdr:colOff>101600</xdr:colOff>
      <xdr:row>58</xdr:row>
      <xdr:rowOff>137160</xdr:rowOff>
    </xdr:to>
    <xdr:sp macro="" textlink="">
      <xdr:nvSpPr>
        <xdr:cNvPr id="124" name="フローチャート: 判断 123"/>
        <xdr:cNvSpPr/>
      </xdr:nvSpPr>
      <xdr:spPr>
        <a:xfrm>
          <a:off x="257175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153670</xdr:rowOff>
    </xdr:from>
    <xdr:ext cx="513080" cy="259080"/>
    <xdr:sp macro="" textlink="">
      <xdr:nvSpPr>
        <xdr:cNvPr id="125" name="テキスト ボックス 124"/>
        <xdr:cNvSpPr txBox="1"/>
      </xdr:nvSpPr>
      <xdr:spPr>
        <a:xfrm>
          <a:off x="2393315" y="97548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59</xdr:row>
      <xdr:rowOff>2540</xdr:rowOff>
    </xdr:from>
    <xdr:to>
      <xdr:col>10</xdr:col>
      <xdr:colOff>114300</xdr:colOff>
      <xdr:row>59</xdr:row>
      <xdr:rowOff>48260</xdr:rowOff>
    </xdr:to>
    <xdr:cxnSp macro="">
      <xdr:nvCxnSpPr>
        <xdr:cNvPr id="126" name="直線コネクタ 125"/>
        <xdr:cNvCxnSpPr/>
      </xdr:nvCxnSpPr>
      <xdr:spPr>
        <a:xfrm>
          <a:off x="1028700" y="1011809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112395</xdr:rowOff>
    </xdr:from>
    <xdr:to>
      <xdr:col>10</xdr:col>
      <xdr:colOff>165100</xdr:colOff>
      <xdr:row>59</xdr:row>
      <xdr:rowOff>42545</xdr:rowOff>
    </xdr:to>
    <xdr:sp macro="" textlink="">
      <xdr:nvSpPr>
        <xdr:cNvPr id="127" name="フローチャート: 判断 126"/>
        <xdr:cNvSpPr/>
      </xdr:nvSpPr>
      <xdr:spPr>
        <a:xfrm>
          <a:off x="17780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59055</xdr:rowOff>
    </xdr:from>
    <xdr:ext cx="514350" cy="259080"/>
    <xdr:sp macro="" textlink="">
      <xdr:nvSpPr>
        <xdr:cNvPr id="128" name="テキスト ボックス 127"/>
        <xdr:cNvSpPr txBox="1"/>
      </xdr:nvSpPr>
      <xdr:spPr>
        <a:xfrm>
          <a:off x="1580515" y="983170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132715</xdr:rowOff>
    </xdr:from>
    <xdr:to>
      <xdr:col>6</xdr:col>
      <xdr:colOff>38100</xdr:colOff>
      <xdr:row>59</xdr:row>
      <xdr:rowOff>63500</xdr:rowOff>
    </xdr:to>
    <xdr:sp macro="" textlink="">
      <xdr:nvSpPr>
        <xdr:cNvPr id="129" name="フローチャート: 判断 128"/>
        <xdr:cNvSpPr/>
      </xdr:nvSpPr>
      <xdr:spPr>
        <a:xfrm>
          <a:off x="984250" y="1007681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53975</xdr:rowOff>
    </xdr:from>
    <xdr:ext cx="513080" cy="249555"/>
    <xdr:sp macro="" textlink="">
      <xdr:nvSpPr>
        <xdr:cNvPr id="130" name="テキスト ボックス 129"/>
        <xdr:cNvSpPr txBox="1"/>
      </xdr:nvSpPr>
      <xdr:spPr>
        <a:xfrm>
          <a:off x="786765" y="1016952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2" name="テキスト ボックス 131"/>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3" name="テキスト ボックス 132"/>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5" name="テキスト ボックス 134"/>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53</xdr:row>
      <xdr:rowOff>41275</xdr:rowOff>
    </xdr:from>
    <xdr:to>
      <xdr:col>24</xdr:col>
      <xdr:colOff>114300</xdr:colOff>
      <xdr:row>53</xdr:row>
      <xdr:rowOff>143510</xdr:rowOff>
    </xdr:to>
    <xdr:sp macro="" textlink="">
      <xdr:nvSpPr>
        <xdr:cNvPr id="136" name="楕円 135"/>
        <xdr:cNvSpPr/>
      </xdr:nvSpPr>
      <xdr:spPr>
        <a:xfrm>
          <a:off x="4127500" y="9128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19685</xdr:rowOff>
    </xdr:from>
    <xdr:ext cx="598805" cy="249555"/>
    <xdr:sp macro="" textlink="">
      <xdr:nvSpPr>
        <xdr:cNvPr id="137" name="総務費該当値テキスト"/>
        <xdr:cNvSpPr txBox="1"/>
      </xdr:nvSpPr>
      <xdr:spPr>
        <a:xfrm>
          <a:off x="4229100" y="91065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92710</xdr:rowOff>
    </xdr:from>
    <xdr:to>
      <xdr:col>20</xdr:col>
      <xdr:colOff>38100</xdr:colOff>
      <xdr:row>59</xdr:row>
      <xdr:rowOff>22860</xdr:rowOff>
    </xdr:to>
    <xdr:sp macro="" textlink="">
      <xdr:nvSpPr>
        <xdr:cNvPr id="138" name="楕円 137"/>
        <xdr:cNvSpPr/>
      </xdr:nvSpPr>
      <xdr:spPr>
        <a:xfrm>
          <a:off x="3384550" y="10036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13970</xdr:rowOff>
    </xdr:from>
    <xdr:ext cx="513080" cy="259080"/>
    <xdr:sp macro="" textlink="">
      <xdr:nvSpPr>
        <xdr:cNvPr id="139" name="テキスト ボックス 138"/>
        <xdr:cNvSpPr txBox="1"/>
      </xdr:nvSpPr>
      <xdr:spPr>
        <a:xfrm>
          <a:off x="3187065" y="101295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79375</xdr:rowOff>
    </xdr:from>
    <xdr:to>
      <xdr:col>15</xdr:col>
      <xdr:colOff>101600</xdr:colOff>
      <xdr:row>59</xdr:row>
      <xdr:rowOff>9525</xdr:rowOff>
    </xdr:to>
    <xdr:sp macro="" textlink="">
      <xdr:nvSpPr>
        <xdr:cNvPr id="140" name="楕円 139"/>
        <xdr:cNvSpPr/>
      </xdr:nvSpPr>
      <xdr:spPr>
        <a:xfrm>
          <a:off x="257175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xdr:rowOff>
    </xdr:from>
    <xdr:ext cx="513080" cy="259080"/>
    <xdr:sp macro="" textlink="">
      <xdr:nvSpPr>
        <xdr:cNvPr id="141" name="テキスト ボックス 140"/>
        <xdr:cNvSpPr txBox="1"/>
      </xdr:nvSpPr>
      <xdr:spPr>
        <a:xfrm>
          <a:off x="2393315" y="101161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168910</xdr:rowOff>
    </xdr:from>
    <xdr:to>
      <xdr:col>10</xdr:col>
      <xdr:colOff>165100</xdr:colOff>
      <xdr:row>59</xdr:row>
      <xdr:rowOff>99060</xdr:rowOff>
    </xdr:to>
    <xdr:sp macro="" textlink="">
      <xdr:nvSpPr>
        <xdr:cNvPr id="142" name="楕円 141"/>
        <xdr:cNvSpPr/>
      </xdr:nvSpPr>
      <xdr:spPr>
        <a:xfrm>
          <a:off x="17780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90170</xdr:rowOff>
    </xdr:from>
    <xdr:ext cx="514350" cy="259080"/>
    <xdr:sp macro="" textlink="">
      <xdr:nvSpPr>
        <xdr:cNvPr id="143" name="テキスト ボックス 142"/>
        <xdr:cNvSpPr txBox="1"/>
      </xdr:nvSpPr>
      <xdr:spPr>
        <a:xfrm>
          <a:off x="1580515" y="1020572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123190</xdr:rowOff>
    </xdr:from>
    <xdr:to>
      <xdr:col>6</xdr:col>
      <xdr:colOff>38100</xdr:colOff>
      <xdr:row>59</xdr:row>
      <xdr:rowOff>53340</xdr:rowOff>
    </xdr:to>
    <xdr:sp macro="" textlink="">
      <xdr:nvSpPr>
        <xdr:cNvPr id="144" name="楕円 143"/>
        <xdr:cNvSpPr/>
      </xdr:nvSpPr>
      <xdr:spPr>
        <a:xfrm>
          <a:off x="984250" y="10067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69850</xdr:rowOff>
    </xdr:from>
    <xdr:ext cx="513080" cy="259080"/>
    <xdr:sp macro="" textlink="">
      <xdr:nvSpPr>
        <xdr:cNvPr id="145" name="テキスト ボックス 144"/>
        <xdr:cNvSpPr txBox="1"/>
      </xdr:nvSpPr>
      <xdr:spPr>
        <a:xfrm>
          <a:off x="786765" y="98425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146,076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54" name="テキスト ボックス 153"/>
        <xdr:cNvSpPr txBox="1"/>
      </xdr:nvSpPr>
      <xdr:spPr>
        <a:xfrm>
          <a:off x="66675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6" name="テキスト ボックス 155"/>
        <xdr:cNvSpPr txBox="1"/>
      </xdr:nvSpPr>
      <xdr:spPr>
        <a:xfrm>
          <a:off x="21145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75310" cy="259080"/>
    <xdr:sp macro="" textlink="">
      <xdr:nvSpPr>
        <xdr:cNvPr id="158" name="テキスト ボックス 157"/>
        <xdr:cNvSpPr txBox="1"/>
      </xdr:nvSpPr>
      <xdr:spPr>
        <a:xfrm>
          <a:off x="166370" y="13446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75310" cy="259080"/>
    <xdr:sp macro="" textlink="">
      <xdr:nvSpPr>
        <xdr:cNvPr id="160" name="テキスト ボックス 159"/>
        <xdr:cNvSpPr txBox="1"/>
      </xdr:nvSpPr>
      <xdr:spPr>
        <a:xfrm>
          <a:off x="166370" y="13065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75310" cy="248920"/>
    <xdr:sp macro="" textlink="">
      <xdr:nvSpPr>
        <xdr:cNvPr id="162" name="テキスト ボックス 161"/>
        <xdr:cNvSpPr txBox="1"/>
      </xdr:nvSpPr>
      <xdr:spPr>
        <a:xfrm>
          <a:off x="166370" y="12684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75310" cy="259080"/>
    <xdr:sp macro="" textlink="">
      <xdr:nvSpPr>
        <xdr:cNvPr id="164" name="テキスト ボックス 163"/>
        <xdr:cNvSpPr txBox="1"/>
      </xdr:nvSpPr>
      <xdr:spPr>
        <a:xfrm>
          <a:off x="166370" y="12303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75310" cy="259080"/>
    <xdr:sp macro="" textlink="">
      <xdr:nvSpPr>
        <xdr:cNvPr id="166" name="テキスト ボックス 165"/>
        <xdr:cNvSpPr txBox="1"/>
      </xdr:nvSpPr>
      <xdr:spPr>
        <a:xfrm>
          <a:off x="166370" y="11922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5310" cy="248920"/>
    <xdr:sp macro="" textlink="">
      <xdr:nvSpPr>
        <xdr:cNvPr id="168" name="テキスト ボックス 167"/>
        <xdr:cNvSpPr txBox="1"/>
      </xdr:nvSpPr>
      <xdr:spPr>
        <a:xfrm>
          <a:off x="166370" y="11541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79</xdr:row>
      <xdr:rowOff>99060</xdr:rowOff>
    </xdr:to>
    <xdr:cxnSp macro="">
      <xdr:nvCxnSpPr>
        <xdr:cNvPr id="170" name="直線コネクタ 169"/>
        <xdr:cNvCxnSpPr/>
      </xdr:nvCxnSpPr>
      <xdr:spPr>
        <a:xfrm flipV="1">
          <a:off x="41763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102870</xdr:rowOff>
    </xdr:from>
    <xdr:ext cx="598805" cy="259080"/>
    <xdr:sp macro="" textlink="">
      <xdr:nvSpPr>
        <xdr:cNvPr id="171" name="民生費最小値テキスト"/>
        <xdr:cNvSpPr txBox="1"/>
      </xdr:nvSpPr>
      <xdr:spPr>
        <a:xfrm>
          <a:off x="42291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99060</xdr:rowOff>
    </xdr:from>
    <xdr:to>
      <xdr:col>24</xdr:col>
      <xdr:colOff>152400</xdr:colOff>
      <xdr:row>79</xdr:row>
      <xdr:rowOff>99060</xdr:rowOff>
    </xdr:to>
    <xdr:cxnSp macro="">
      <xdr:nvCxnSpPr>
        <xdr:cNvPr id="172" name="直線コネクタ 171"/>
        <xdr:cNvCxnSpPr/>
      </xdr:nvCxnSpPr>
      <xdr:spPr>
        <a:xfrm>
          <a:off x="410845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3" name="民生費最大値テキスト"/>
        <xdr:cNvSpPr txBox="1"/>
      </xdr:nvSpPr>
      <xdr:spPr>
        <a:xfrm>
          <a:off x="42291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4" name="直線コネクタ 173"/>
        <xdr:cNvCxnSpPr/>
      </xdr:nvCxnSpPr>
      <xdr:spPr>
        <a:xfrm>
          <a:off x="4108450" y="12033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19050</xdr:rowOff>
    </xdr:from>
    <xdr:to>
      <xdr:col>24</xdr:col>
      <xdr:colOff>63500</xdr:colOff>
      <xdr:row>77</xdr:row>
      <xdr:rowOff>109220</xdr:rowOff>
    </xdr:to>
    <xdr:cxnSp macro="">
      <xdr:nvCxnSpPr>
        <xdr:cNvPr id="175" name="直線コネクタ 174"/>
        <xdr:cNvCxnSpPr/>
      </xdr:nvCxnSpPr>
      <xdr:spPr>
        <a:xfrm>
          <a:off x="3429000" y="13220700"/>
          <a:ext cx="7493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90170</xdr:rowOff>
    </xdr:from>
    <xdr:ext cx="598805" cy="259080"/>
    <xdr:sp macro="" textlink="">
      <xdr:nvSpPr>
        <xdr:cNvPr id="176" name="民生費平均値テキスト"/>
        <xdr:cNvSpPr txBox="1"/>
      </xdr:nvSpPr>
      <xdr:spPr>
        <a:xfrm>
          <a:off x="4229100" y="12777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67310</xdr:rowOff>
    </xdr:from>
    <xdr:to>
      <xdr:col>24</xdr:col>
      <xdr:colOff>114300</xdr:colOff>
      <xdr:row>75</xdr:row>
      <xdr:rowOff>168910</xdr:rowOff>
    </xdr:to>
    <xdr:sp macro="" textlink="">
      <xdr:nvSpPr>
        <xdr:cNvPr id="177" name="フローチャート: 判断 176"/>
        <xdr:cNvSpPr/>
      </xdr:nvSpPr>
      <xdr:spPr>
        <a:xfrm>
          <a:off x="4127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19050</xdr:rowOff>
    </xdr:from>
    <xdr:to>
      <xdr:col>19</xdr:col>
      <xdr:colOff>171450</xdr:colOff>
      <xdr:row>78</xdr:row>
      <xdr:rowOff>24765</xdr:rowOff>
    </xdr:to>
    <xdr:cxnSp macro="">
      <xdr:nvCxnSpPr>
        <xdr:cNvPr id="178" name="直線コネクタ 177"/>
        <xdr:cNvCxnSpPr/>
      </xdr:nvCxnSpPr>
      <xdr:spPr>
        <a:xfrm flipV="1">
          <a:off x="2622550" y="13220700"/>
          <a:ext cx="8064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79" name="フローチャート: 判断 178"/>
        <xdr:cNvSpPr/>
      </xdr:nvSpPr>
      <xdr:spPr>
        <a:xfrm>
          <a:off x="3384550" y="12952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40640</xdr:rowOff>
    </xdr:from>
    <xdr:ext cx="577215" cy="251460"/>
    <xdr:sp macro="" textlink="">
      <xdr:nvSpPr>
        <xdr:cNvPr id="180" name="テキスト ボックス 179"/>
        <xdr:cNvSpPr txBox="1"/>
      </xdr:nvSpPr>
      <xdr:spPr>
        <a:xfrm>
          <a:off x="3154680" y="1272794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24765</xdr:rowOff>
    </xdr:from>
    <xdr:to>
      <xdr:col>15</xdr:col>
      <xdr:colOff>50800</xdr:colOff>
      <xdr:row>78</xdr:row>
      <xdr:rowOff>74930</xdr:rowOff>
    </xdr:to>
    <xdr:cxnSp macro="">
      <xdr:nvCxnSpPr>
        <xdr:cNvPr id="181" name="直線コネクタ 180"/>
        <xdr:cNvCxnSpPr/>
      </xdr:nvCxnSpPr>
      <xdr:spPr>
        <a:xfrm flipV="1">
          <a:off x="1828800" y="13397865"/>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10795</xdr:rowOff>
    </xdr:from>
    <xdr:to>
      <xdr:col>15</xdr:col>
      <xdr:colOff>101600</xdr:colOff>
      <xdr:row>76</xdr:row>
      <xdr:rowOff>112395</xdr:rowOff>
    </xdr:to>
    <xdr:sp macro="" textlink="">
      <xdr:nvSpPr>
        <xdr:cNvPr id="182" name="フローチャート: 判断 181"/>
        <xdr:cNvSpPr/>
      </xdr:nvSpPr>
      <xdr:spPr>
        <a:xfrm>
          <a:off x="257175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128905</xdr:rowOff>
    </xdr:from>
    <xdr:ext cx="577215" cy="259080"/>
    <xdr:sp macro="" textlink="">
      <xdr:nvSpPr>
        <xdr:cNvPr id="183" name="テキスト ボックス 182"/>
        <xdr:cNvSpPr txBox="1"/>
      </xdr:nvSpPr>
      <xdr:spPr>
        <a:xfrm>
          <a:off x="2360930" y="1281620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74930</xdr:rowOff>
    </xdr:from>
    <xdr:to>
      <xdr:col>10</xdr:col>
      <xdr:colOff>114300</xdr:colOff>
      <xdr:row>78</xdr:row>
      <xdr:rowOff>149860</xdr:rowOff>
    </xdr:to>
    <xdr:cxnSp macro="">
      <xdr:nvCxnSpPr>
        <xdr:cNvPr id="184" name="直線コネクタ 183"/>
        <xdr:cNvCxnSpPr/>
      </xdr:nvCxnSpPr>
      <xdr:spPr>
        <a:xfrm flipV="1">
          <a:off x="1028700" y="13448030"/>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xdr:rowOff>
    </xdr:from>
    <xdr:to>
      <xdr:col>10</xdr:col>
      <xdr:colOff>165100</xdr:colOff>
      <xdr:row>76</xdr:row>
      <xdr:rowOff>115570</xdr:rowOff>
    </xdr:to>
    <xdr:sp macro="" textlink="">
      <xdr:nvSpPr>
        <xdr:cNvPr id="185" name="フローチャート: 判断 184"/>
        <xdr:cNvSpPr/>
      </xdr:nvSpPr>
      <xdr:spPr>
        <a:xfrm>
          <a:off x="17780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132080</xdr:rowOff>
    </xdr:from>
    <xdr:ext cx="577215" cy="251460"/>
    <xdr:sp macro="" textlink="">
      <xdr:nvSpPr>
        <xdr:cNvPr id="186" name="テキスト ボックス 185"/>
        <xdr:cNvSpPr txBox="1"/>
      </xdr:nvSpPr>
      <xdr:spPr>
        <a:xfrm>
          <a:off x="1548130" y="1281938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7" name="フローチャート: 判断 186"/>
        <xdr:cNvSpPr/>
      </xdr:nvSpPr>
      <xdr:spPr>
        <a:xfrm>
          <a:off x="984250" y="130905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6985</xdr:rowOff>
    </xdr:from>
    <xdr:ext cx="577215" cy="250825"/>
    <xdr:sp macro="" textlink="">
      <xdr:nvSpPr>
        <xdr:cNvPr id="188" name="テキスト ボックス 187"/>
        <xdr:cNvSpPr txBox="1"/>
      </xdr:nvSpPr>
      <xdr:spPr>
        <a:xfrm>
          <a:off x="754380" y="1286573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1" name="テキスト ボックス 190"/>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58420</xdr:rowOff>
    </xdr:from>
    <xdr:to>
      <xdr:col>24</xdr:col>
      <xdr:colOff>114300</xdr:colOff>
      <xdr:row>77</xdr:row>
      <xdr:rowOff>160020</xdr:rowOff>
    </xdr:to>
    <xdr:sp macro="" textlink="">
      <xdr:nvSpPr>
        <xdr:cNvPr id="194" name="楕円 193"/>
        <xdr:cNvSpPr/>
      </xdr:nvSpPr>
      <xdr:spPr>
        <a:xfrm>
          <a:off x="412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36830</xdr:rowOff>
    </xdr:from>
    <xdr:ext cx="598805" cy="259080"/>
    <xdr:sp macro="" textlink="">
      <xdr:nvSpPr>
        <xdr:cNvPr id="195" name="民生費該当値テキスト"/>
        <xdr:cNvSpPr txBox="1"/>
      </xdr:nvSpPr>
      <xdr:spPr>
        <a:xfrm>
          <a:off x="4229100" y="13238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139700</xdr:rowOff>
    </xdr:from>
    <xdr:to>
      <xdr:col>20</xdr:col>
      <xdr:colOff>38100</xdr:colOff>
      <xdr:row>77</xdr:row>
      <xdr:rowOff>69850</xdr:rowOff>
    </xdr:to>
    <xdr:sp macro="" textlink="">
      <xdr:nvSpPr>
        <xdr:cNvPr id="196" name="楕円 195"/>
        <xdr:cNvSpPr/>
      </xdr:nvSpPr>
      <xdr:spPr>
        <a:xfrm>
          <a:off x="3384550" y="1316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60960</xdr:rowOff>
    </xdr:from>
    <xdr:ext cx="577215" cy="259080"/>
    <xdr:sp macro="" textlink="">
      <xdr:nvSpPr>
        <xdr:cNvPr id="197" name="テキスト ボックス 196"/>
        <xdr:cNvSpPr txBox="1"/>
      </xdr:nvSpPr>
      <xdr:spPr>
        <a:xfrm>
          <a:off x="3154680" y="1326261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145415</xdr:rowOff>
    </xdr:from>
    <xdr:to>
      <xdr:col>15</xdr:col>
      <xdr:colOff>101600</xdr:colOff>
      <xdr:row>78</xdr:row>
      <xdr:rowOff>75565</xdr:rowOff>
    </xdr:to>
    <xdr:sp macro="" textlink="">
      <xdr:nvSpPr>
        <xdr:cNvPr id="198" name="楕円 197"/>
        <xdr:cNvSpPr/>
      </xdr:nvSpPr>
      <xdr:spPr>
        <a:xfrm>
          <a:off x="257175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66675</xdr:rowOff>
    </xdr:from>
    <xdr:ext cx="577215" cy="248285"/>
    <xdr:sp macro="" textlink="">
      <xdr:nvSpPr>
        <xdr:cNvPr id="199" name="テキスト ボックス 198"/>
        <xdr:cNvSpPr txBox="1"/>
      </xdr:nvSpPr>
      <xdr:spPr>
        <a:xfrm>
          <a:off x="2360930" y="13439775"/>
          <a:ext cx="5772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23495</xdr:rowOff>
    </xdr:from>
    <xdr:to>
      <xdr:col>10</xdr:col>
      <xdr:colOff>165100</xdr:colOff>
      <xdr:row>78</xdr:row>
      <xdr:rowOff>125095</xdr:rowOff>
    </xdr:to>
    <xdr:sp macro="" textlink="">
      <xdr:nvSpPr>
        <xdr:cNvPr id="200" name="楕円 199"/>
        <xdr:cNvSpPr/>
      </xdr:nvSpPr>
      <xdr:spPr>
        <a:xfrm>
          <a:off x="17780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116205</xdr:rowOff>
    </xdr:from>
    <xdr:ext cx="577215" cy="259080"/>
    <xdr:sp macro="" textlink="">
      <xdr:nvSpPr>
        <xdr:cNvPr id="201" name="テキスト ボックス 200"/>
        <xdr:cNvSpPr txBox="1"/>
      </xdr:nvSpPr>
      <xdr:spPr>
        <a:xfrm>
          <a:off x="1548130" y="1348930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99060</xdr:rowOff>
    </xdr:from>
    <xdr:to>
      <xdr:col>6</xdr:col>
      <xdr:colOff>38100</xdr:colOff>
      <xdr:row>79</xdr:row>
      <xdr:rowOff>29210</xdr:rowOff>
    </xdr:to>
    <xdr:sp macro="" textlink="">
      <xdr:nvSpPr>
        <xdr:cNvPr id="202" name="楕円 201"/>
        <xdr:cNvSpPr/>
      </xdr:nvSpPr>
      <xdr:spPr>
        <a:xfrm>
          <a:off x="984250" y="13472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20320</xdr:rowOff>
    </xdr:from>
    <xdr:ext cx="577215" cy="248920"/>
    <xdr:sp macro="" textlink="">
      <xdr:nvSpPr>
        <xdr:cNvPr id="203" name="テキスト ボックス 202"/>
        <xdr:cNvSpPr txBox="1"/>
      </xdr:nvSpPr>
      <xdr:spPr>
        <a:xfrm>
          <a:off x="754380" y="1356487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2" name="テキスト ボックス 211"/>
        <xdr:cNvSpPr txBox="1"/>
      </xdr:nvSpPr>
      <xdr:spPr>
        <a:xfrm>
          <a:off x="66675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27330" cy="248920"/>
    <xdr:sp macro="" textlink="">
      <xdr:nvSpPr>
        <xdr:cNvPr id="214" name="テキスト ボックス 213"/>
        <xdr:cNvSpPr txBox="1"/>
      </xdr:nvSpPr>
      <xdr:spPr>
        <a:xfrm>
          <a:off x="4749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685800" y="1694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48920"/>
    <xdr:sp macro="" textlink="">
      <xdr:nvSpPr>
        <xdr:cNvPr id="216" name="テキスト ボックス 215"/>
        <xdr:cNvSpPr txBox="1"/>
      </xdr:nvSpPr>
      <xdr:spPr>
        <a:xfrm>
          <a:off x="21145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6858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48920"/>
    <xdr:sp macro="" textlink="">
      <xdr:nvSpPr>
        <xdr:cNvPr id="218" name="テキスト ボックス 217"/>
        <xdr:cNvSpPr txBox="1"/>
      </xdr:nvSpPr>
      <xdr:spPr>
        <a:xfrm>
          <a:off x="21145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685800" y="1602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48920"/>
    <xdr:sp macro="" textlink="">
      <xdr:nvSpPr>
        <xdr:cNvPr id="220" name="テキスト ボックス 219"/>
        <xdr:cNvSpPr txBox="1"/>
      </xdr:nvSpPr>
      <xdr:spPr>
        <a:xfrm>
          <a:off x="21145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685800" y="1557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48920"/>
    <xdr:sp macro="" textlink="">
      <xdr:nvSpPr>
        <xdr:cNvPr id="222" name="テキスト ボックス 221"/>
        <xdr:cNvSpPr txBox="1"/>
      </xdr:nvSpPr>
      <xdr:spPr>
        <a:xfrm>
          <a:off x="21145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5310" cy="248920"/>
    <xdr:sp macro="" textlink="">
      <xdr:nvSpPr>
        <xdr:cNvPr id="224" name="テキスト ボックス 223"/>
        <xdr:cNvSpPr txBox="1"/>
      </xdr:nvSpPr>
      <xdr:spPr>
        <a:xfrm>
          <a:off x="166370" y="14970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20955</xdr:rowOff>
    </xdr:from>
    <xdr:to>
      <xdr:col>24</xdr:col>
      <xdr:colOff>62865</xdr:colOff>
      <xdr:row>98</xdr:row>
      <xdr:rowOff>162560</xdr:rowOff>
    </xdr:to>
    <xdr:cxnSp macro="">
      <xdr:nvCxnSpPr>
        <xdr:cNvPr id="226" name="直線コネクタ 225"/>
        <xdr:cNvCxnSpPr/>
      </xdr:nvCxnSpPr>
      <xdr:spPr>
        <a:xfrm flipV="1">
          <a:off x="4176395" y="1562290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1460"/>
    <xdr:sp macro="" textlink="">
      <xdr:nvSpPr>
        <xdr:cNvPr id="227" name="衛生費最小値テキスト"/>
        <xdr:cNvSpPr txBox="1"/>
      </xdr:nvSpPr>
      <xdr:spPr>
        <a:xfrm>
          <a:off x="42291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28" name="直線コネクタ 227"/>
        <xdr:cNvCxnSpPr/>
      </xdr:nvCxnSpPr>
      <xdr:spPr>
        <a:xfrm>
          <a:off x="4108450" y="16964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139065</xdr:rowOff>
    </xdr:from>
    <xdr:ext cx="534670" cy="259080"/>
    <xdr:sp macro="" textlink="">
      <xdr:nvSpPr>
        <xdr:cNvPr id="229" name="衛生費最大値テキスト"/>
        <xdr:cNvSpPr txBox="1"/>
      </xdr:nvSpPr>
      <xdr:spPr>
        <a:xfrm>
          <a:off x="4229100" y="1539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dr:col>23</xdr:col>
      <xdr:colOff>165100</xdr:colOff>
      <xdr:row>91</xdr:row>
      <xdr:rowOff>20955</xdr:rowOff>
    </xdr:from>
    <xdr:to>
      <xdr:col>24</xdr:col>
      <xdr:colOff>152400</xdr:colOff>
      <xdr:row>91</xdr:row>
      <xdr:rowOff>20955</xdr:rowOff>
    </xdr:to>
    <xdr:cxnSp macro="">
      <xdr:nvCxnSpPr>
        <xdr:cNvPr id="230" name="直線コネクタ 229"/>
        <xdr:cNvCxnSpPr/>
      </xdr:nvCxnSpPr>
      <xdr:spPr>
        <a:xfrm>
          <a:off x="4108450" y="15622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107950</xdr:rowOff>
    </xdr:from>
    <xdr:to>
      <xdr:col>24</xdr:col>
      <xdr:colOff>63500</xdr:colOff>
      <xdr:row>98</xdr:row>
      <xdr:rowOff>168910</xdr:rowOff>
    </xdr:to>
    <xdr:cxnSp macro="">
      <xdr:nvCxnSpPr>
        <xdr:cNvPr id="231" name="直線コネクタ 230"/>
        <xdr:cNvCxnSpPr/>
      </xdr:nvCxnSpPr>
      <xdr:spPr>
        <a:xfrm flipV="1">
          <a:off x="3429000" y="16910050"/>
          <a:ext cx="7493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34670" cy="251460"/>
    <xdr:sp macro="" textlink="">
      <xdr:nvSpPr>
        <xdr:cNvPr id="232" name="衛生費平均値テキスト"/>
        <xdr:cNvSpPr txBox="1"/>
      </xdr:nvSpPr>
      <xdr:spPr>
        <a:xfrm>
          <a:off x="4229100" y="164312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3" name="フローチャート: 判断 232"/>
        <xdr:cNvSpPr/>
      </xdr:nvSpPr>
      <xdr:spPr>
        <a:xfrm>
          <a:off x="412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168910</xdr:rowOff>
    </xdr:from>
    <xdr:to>
      <xdr:col>19</xdr:col>
      <xdr:colOff>171450</xdr:colOff>
      <xdr:row>99</xdr:row>
      <xdr:rowOff>5080</xdr:rowOff>
    </xdr:to>
    <xdr:cxnSp macro="">
      <xdr:nvCxnSpPr>
        <xdr:cNvPr id="234" name="直線コネクタ 233"/>
        <xdr:cNvCxnSpPr/>
      </xdr:nvCxnSpPr>
      <xdr:spPr>
        <a:xfrm flipV="1">
          <a:off x="2622550" y="1697101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145415</xdr:rowOff>
    </xdr:from>
    <xdr:to>
      <xdr:col>20</xdr:col>
      <xdr:colOff>38100</xdr:colOff>
      <xdr:row>97</xdr:row>
      <xdr:rowOff>75565</xdr:rowOff>
    </xdr:to>
    <xdr:sp macro="" textlink="">
      <xdr:nvSpPr>
        <xdr:cNvPr id="235" name="フローチャート: 判断 234"/>
        <xdr:cNvSpPr/>
      </xdr:nvSpPr>
      <xdr:spPr>
        <a:xfrm>
          <a:off x="3384550" y="1660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92075</xdr:rowOff>
    </xdr:from>
    <xdr:ext cx="513080" cy="259080"/>
    <xdr:sp macro="" textlink="">
      <xdr:nvSpPr>
        <xdr:cNvPr id="236" name="テキスト ボックス 235"/>
        <xdr:cNvSpPr txBox="1"/>
      </xdr:nvSpPr>
      <xdr:spPr>
        <a:xfrm>
          <a:off x="3187065" y="163798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163195</xdr:rowOff>
    </xdr:from>
    <xdr:to>
      <xdr:col>15</xdr:col>
      <xdr:colOff>50800</xdr:colOff>
      <xdr:row>99</xdr:row>
      <xdr:rowOff>5080</xdr:rowOff>
    </xdr:to>
    <xdr:cxnSp macro="">
      <xdr:nvCxnSpPr>
        <xdr:cNvPr id="237" name="直線コネクタ 236"/>
        <xdr:cNvCxnSpPr/>
      </xdr:nvCxnSpPr>
      <xdr:spPr>
        <a:xfrm>
          <a:off x="1828800" y="1696529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8" name="フローチャート: 判断 237"/>
        <xdr:cNvSpPr/>
      </xdr:nvSpPr>
      <xdr:spPr>
        <a:xfrm>
          <a:off x="257175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27305</xdr:rowOff>
    </xdr:from>
    <xdr:ext cx="513080" cy="259080"/>
    <xdr:sp macro="" textlink="">
      <xdr:nvSpPr>
        <xdr:cNvPr id="239" name="テキスト ボックス 238"/>
        <xdr:cNvSpPr txBox="1"/>
      </xdr:nvSpPr>
      <xdr:spPr>
        <a:xfrm>
          <a:off x="2393315" y="163150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163195</xdr:rowOff>
    </xdr:from>
    <xdr:to>
      <xdr:col>10</xdr:col>
      <xdr:colOff>114300</xdr:colOff>
      <xdr:row>98</xdr:row>
      <xdr:rowOff>164465</xdr:rowOff>
    </xdr:to>
    <xdr:cxnSp macro="">
      <xdr:nvCxnSpPr>
        <xdr:cNvPr id="240" name="直線コネクタ 239"/>
        <xdr:cNvCxnSpPr/>
      </xdr:nvCxnSpPr>
      <xdr:spPr>
        <a:xfrm flipV="1">
          <a:off x="1028700" y="1696529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41" name="フローチャート: 判断 240"/>
        <xdr:cNvSpPr/>
      </xdr:nvSpPr>
      <xdr:spPr>
        <a:xfrm>
          <a:off x="17780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78105</xdr:rowOff>
    </xdr:from>
    <xdr:ext cx="514350" cy="248285"/>
    <xdr:sp macro="" textlink="">
      <xdr:nvSpPr>
        <xdr:cNvPr id="242" name="テキスト ボックス 241"/>
        <xdr:cNvSpPr txBox="1"/>
      </xdr:nvSpPr>
      <xdr:spPr>
        <a:xfrm>
          <a:off x="1580515" y="16365855"/>
          <a:ext cx="5143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138430</xdr:rowOff>
    </xdr:from>
    <xdr:to>
      <xdr:col>6</xdr:col>
      <xdr:colOff>38100</xdr:colOff>
      <xdr:row>97</xdr:row>
      <xdr:rowOff>68580</xdr:rowOff>
    </xdr:to>
    <xdr:sp macro="" textlink="">
      <xdr:nvSpPr>
        <xdr:cNvPr id="243" name="フローチャート: 判断 242"/>
        <xdr:cNvSpPr/>
      </xdr:nvSpPr>
      <xdr:spPr>
        <a:xfrm>
          <a:off x="984250" y="1659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85090</xdr:rowOff>
    </xdr:from>
    <xdr:ext cx="513080" cy="259080"/>
    <xdr:sp macro="" textlink="">
      <xdr:nvSpPr>
        <xdr:cNvPr id="244" name="テキスト ボックス 243"/>
        <xdr:cNvSpPr txBox="1"/>
      </xdr:nvSpPr>
      <xdr:spPr>
        <a:xfrm>
          <a:off x="786765" y="163728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6" name="テキスト ボックス 245"/>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9" name="テキスト ボックス 248"/>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57150</xdr:rowOff>
    </xdr:from>
    <xdr:to>
      <xdr:col>24</xdr:col>
      <xdr:colOff>114300</xdr:colOff>
      <xdr:row>98</xdr:row>
      <xdr:rowOff>158750</xdr:rowOff>
    </xdr:to>
    <xdr:sp macro="" textlink="">
      <xdr:nvSpPr>
        <xdr:cNvPr id="250" name="楕円 249"/>
        <xdr:cNvSpPr/>
      </xdr:nvSpPr>
      <xdr:spPr>
        <a:xfrm>
          <a:off x="4127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143510</xdr:rowOff>
    </xdr:from>
    <xdr:ext cx="534670" cy="251460"/>
    <xdr:sp macro="" textlink="">
      <xdr:nvSpPr>
        <xdr:cNvPr id="251" name="衛生費該当値テキスト"/>
        <xdr:cNvSpPr txBox="1"/>
      </xdr:nvSpPr>
      <xdr:spPr>
        <a:xfrm>
          <a:off x="4229100" y="167741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118110</xdr:rowOff>
    </xdr:from>
    <xdr:to>
      <xdr:col>20</xdr:col>
      <xdr:colOff>38100</xdr:colOff>
      <xdr:row>99</xdr:row>
      <xdr:rowOff>48260</xdr:rowOff>
    </xdr:to>
    <xdr:sp macro="" textlink="">
      <xdr:nvSpPr>
        <xdr:cNvPr id="252" name="楕円 251"/>
        <xdr:cNvSpPr/>
      </xdr:nvSpPr>
      <xdr:spPr>
        <a:xfrm>
          <a:off x="3384550" y="16920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39370</xdr:rowOff>
    </xdr:from>
    <xdr:ext cx="513080" cy="259080"/>
    <xdr:sp macro="" textlink="">
      <xdr:nvSpPr>
        <xdr:cNvPr id="253" name="テキスト ボックス 252"/>
        <xdr:cNvSpPr txBox="1"/>
      </xdr:nvSpPr>
      <xdr:spPr>
        <a:xfrm>
          <a:off x="3187065" y="170129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125730</xdr:rowOff>
    </xdr:from>
    <xdr:to>
      <xdr:col>15</xdr:col>
      <xdr:colOff>101600</xdr:colOff>
      <xdr:row>99</xdr:row>
      <xdr:rowOff>55880</xdr:rowOff>
    </xdr:to>
    <xdr:sp macro="" textlink="">
      <xdr:nvSpPr>
        <xdr:cNvPr id="254" name="楕円 253"/>
        <xdr:cNvSpPr/>
      </xdr:nvSpPr>
      <xdr:spPr>
        <a:xfrm>
          <a:off x="257175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46990</xdr:rowOff>
    </xdr:from>
    <xdr:ext cx="513080" cy="259080"/>
    <xdr:sp macro="" textlink="">
      <xdr:nvSpPr>
        <xdr:cNvPr id="255" name="テキスト ボックス 254"/>
        <xdr:cNvSpPr txBox="1"/>
      </xdr:nvSpPr>
      <xdr:spPr>
        <a:xfrm>
          <a:off x="2393315" y="170205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112395</xdr:rowOff>
    </xdr:from>
    <xdr:to>
      <xdr:col>10</xdr:col>
      <xdr:colOff>165100</xdr:colOff>
      <xdr:row>99</xdr:row>
      <xdr:rowOff>42545</xdr:rowOff>
    </xdr:to>
    <xdr:sp macro="" textlink="">
      <xdr:nvSpPr>
        <xdr:cNvPr id="256" name="楕円 255"/>
        <xdr:cNvSpPr/>
      </xdr:nvSpPr>
      <xdr:spPr>
        <a:xfrm>
          <a:off x="17780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33655</xdr:rowOff>
    </xdr:from>
    <xdr:ext cx="514350" cy="258445"/>
    <xdr:sp macro="" textlink="">
      <xdr:nvSpPr>
        <xdr:cNvPr id="257" name="テキスト ボックス 256"/>
        <xdr:cNvSpPr txBox="1"/>
      </xdr:nvSpPr>
      <xdr:spPr>
        <a:xfrm>
          <a:off x="1580515" y="17007205"/>
          <a:ext cx="514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113665</xdr:rowOff>
    </xdr:from>
    <xdr:to>
      <xdr:col>6</xdr:col>
      <xdr:colOff>38100</xdr:colOff>
      <xdr:row>99</xdr:row>
      <xdr:rowOff>43815</xdr:rowOff>
    </xdr:to>
    <xdr:sp macro="" textlink="">
      <xdr:nvSpPr>
        <xdr:cNvPr id="258" name="楕円 257"/>
        <xdr:cNvSpPr/>
      </xdr:nvSpPr>
      <xdr:spPr>
        <a:xfrm>
          <a:off x="984250" y="1691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34925</xdr:rowOff>
    </xdr:from>
    <xdr:ext cx="513080" cy="259080"/>
    <xdr:sp macro="" textlink="">
      <xdr:nvSpPr>
        <xdr:cNvPr id="259" name="テキスト ボックス 258"/>
        <xdr:cNvSpPr txBox="1"/>
      </xdr:nvSpPr>
      <xdr:spPr>
        <a:xfrm>
          <a:off x="786765" y="170084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68" name="テキスト ボックス 267"/>
        <xdr:cNvSpPr txBox="1"/>
      </xdr:nvSpPr>
      <xdr:spPr>
        <a:xfrm>
          <a:off x="59182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27330" cy="248920"/>
    <xdr:sp macro="" textlink="">
      <xdr:nvSpPr>
        <xdr:cNvPr id="271" name="テキスト ボックス 270"/>
        <xdr:cNvSpPr txBox="1"/>
      </xdr:nvSpPr>
      <xdr:spPr>
        <a:xfrm>
          <a:off x="5726430" y="6512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45770" cy="248920"/>
    <xdr:sp macro="" textlink="">
      <xdr:nvSpPr>
        <xdr:cNvPr id="273" name="テキスト ボックス 272"/>
        <xdr:cNvSpPr txBox="1"/>
      </xdr:nvSpPr>
      <xdr:spPr>
        <a:xfrm>
          <a:off x="5527040" y="60553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45770" cy="248920"/>
    <xdr:sp macro="" textlink="">
      <xdr:nvSpPr>
        <xdr:cNvPr id="275" name="テキスト ボックス 274"/>
        <xdr:cNvSpPr txBox="1"/>
      </xdr:nvSpPr>
      <xdr:spPr>
        <a:xfrm>
          <a:off x="5527040" y="55981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45770" cy="248920"/>
    <xdr:sp macro="" textlink="">
      <xdr:nvSpPr>
        <xdr:cNvPr id="277" name="テキスト ボックス 276"/>
        <xdr:cNvSpPr txBox="1"/>
      </xdr:nvSpPr>
      <xdr:spPr>
        <a:xfrm>
          <a:off x="5527040" y="51409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5770" cy="248920"/>
    <xdr:sp macro="" textlink="">
      <xdr:nvSpPr>
        <xdr:cNvPr id="279" name="テキスト ボックス 278"/>
        <xdr:cNvSpPr txBox="1"/>
      </xdr:nvSpPr>
      <xdr:spPr>
        <a:xfrm>
          <a:off x="55270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24765</xdr:rowOff>
    </xdr:from>
    <xdr:to>
      <xdr:col>54</xdr:col>
      <xdr:colOff>171450</xdr:colOff>
      <xdr:row>38</xdr:row>
      <xdr:rowOff>139700</xdr:rowOff>
    </xdr:to>
    <xdr:cxnSp macro="">
      <xdr:nvCxnSpPr>
        <xdr:cNvPr id="281" name="直線コネクタ 280"/>
        <xdr:cNvCxnSpPr/>
      </xdr:nvCxnSpPr>
      <xdr:spPr>
        <a:xfrm flipV="1">
          <a:off x="9429750" y="516826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285" cy="251460"/>
    <xdr:sp macro="" textlink="">
      <xdr:nvSpPr>
        <xdr:cNvPr id="282" name="労働費最小値テキスト"/>
        <xdr:cNvSpPr txBox="1"/>
      </xdr:nvSpPr>
      <xdr:spPr>
        <a:xfrm>
          <a:off x="9480550" y="66586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935990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8630" cy="251460"/>
    <xdr:sp macro="" textlink="">
      <xdr:nvSpPr>
        <xdr:cNvPr id="284" name="労働費最大値テキスト"/>
        <xdr:cNvSpPr txBox="1"/>
      </xdr:nvSpPr>
      <xdr:spPr>
        <a:xfrm>
          <a:off x="9480550" y="494411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5" name="直線コネクタ 284"/>
        <xdr:cNvCxnSpPr/>
      </xdr:nvCxnSpPr>
      <xdr:spPr>
        <a:xfrm>
          <a:off x="9359900" y="5168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100965</xdr:rowOff>
    </xdr:from>
    <xdr:to>
      <xdr:col>55</xdr:col>
      <xdr:colOff>0</xdr:colOff>
      <xdr:row>36</xdr:row>
      <xdr:rowOff>106045</xdr:rowOff>
    </xdr:to>
    <xdr:cxnSp macro="">
      <xdr:nvCxnSpPr>
        <xdr:cNvPr id="286" name="直線コネクタ 285"/>
        <xdr:cNvCxnSpPr/>
      </xdr:nvCxnSpPr>
      <xdr:spPr>
        <a:xfrm>
          <a:off x="8686800" y="627316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7190" cy="259080"/>
    <xdr:sp macro="" textlink="">
      <xdr:nvSpPr>
        <xdr:cNvPr id="287" name="労働費平均値テキスト"/>
        <xdr:cNvSpPr txBox="1"/>
      </xdr:nvSpPr>
      <xdr:spPr>
        <a:xfrm>
          <a:off x="9480550" y="6231255"/>
          <a:ext cx="377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288" name="フローチャート: 判断 287"/>
        <xdr:cNvSpPr/>
      </xdr:nvSpPr>
      <xdr:spPr>
        <a:xfrm>
          <a:off x="9398000" y="6252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100965</xdr:rowOff>
    </xdr:from>
    <xdr:to>
      <xdr:col>50</xdr:col>
      <xdr:colOff>114300</xdr:colOff>
      <xdr:row>36</xdr:row>
      <xdr:rowOff>109855</xdr:rowOff>
    </xdr:to>
    <xdr:cxnSp macro="">
      <xdr:nvCxnSpPr>
        <xdr:cNvPr id="289" name="直線コネクタ 288"/>
        <xdr:cNvCxnSpPr/>
      </xdr:nvCxnSpPr>
      <xdr:spPr>
        <a:xfrm flipV="1">
          <a:off x="7886700" y="627316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164465</xdr:rowOff>
    </xdr:to>
    <xdr:sp macro="" textlink="">
      <xdr:nvSpPr>
        <xdr:cNvPr id="290" name="フローチャート: 判断 289"/>
        <xdr:cNvSpPr/>
      </xdr:nvSpPr>
      <xdr:spPr>
        <a:xfrm>
          <a:off x="86360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155575</xdr:rowOff>
    </xdr:from>
    <xdr:ext cx="378460" cy="250825"/>
    <xdr:sp macro="" textlink="">
      <xdr:nvSpPr>
        <xdr:cNvPr id="291" name="テキスト ボックス 290"/>
        <xdr:cNvSpPr txBox="1"/>
      </xdr:nvSpPr>
      <xdr:spPr>
        <a:xfrm>
          <a:off x="8516620" y="63277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109855</xdr:rowOff>
    </xdr:from>
    <xdr:to>
      <xdr:col>45</xdr:col>
      <xdr:colOff>171450</xdr:colOff>
      <xdr:row>37</xdr:row>
      <xdr:rowOff>34290</xdr:rowOff>
    </xdr:to>
    <xdr:cxnSp macro="">
      <xdr:nvCxnSpPr>
        <xdr:cNvPr id="292" name="直線コネクタ 291"/>
        <xdr:cNvCxnSpPr/>
      </xdr:nvCxnSpPr>
      <xdr:spPr>
        <a:xfrm flipV="1">
          <a:off x="7080250" y="6282055"/>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293" name="フローチャート: 判断 292"/>
        <xdr:cNvSpPr/>
      </xdr:nvSpPr>
      <xdr:spPr>
        <a:xfrm>
          <a:off x="7842250" y="6224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34</xdr:row>
      <xdr:rowOff>170180</xdr:rowOff>
    </xdr:from>
    <xdr:ext cx="378460" cy="259080"/>
    <xdr:sp macro="" textlink="">
      <xdr:nvSpPr>
        <xdr:cNvPr id="294" name="テキスト ボックス 293"/>
        <xdr:cNvSpPr txBox="1"/>
      </xdr:nvSpPr>
      <xdr:spPr>
        <a:xfrm>
          <a:off x="771525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34290</xdr:rowOff>
    </xdr:from>
    <xdr:to>
      <xdr:col>41</xdr:col>
      <xdr:colOff>50800</xdr:colOff>
      <xdr:row>37</xdr:row>
      <xdr:rowOff>34290</xdr:rowOff>
    </xdr:to>
    <xdr:cxnSp macro="">
      <xdr:nvCxnSpPr>
        <xdr:cNvPr id="295" name="直線コネクタ 294"/>
        <xdr:cNvCxnSpPr/>
      </xdr:nvCxnSpPr>
      <xdr:spPr>
        <a:xfrm>
          <a:off x="6286500" y="63779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168275</xdr:rowOff>
    </xdr:from>
    <xdr:to>
      <xdr:col>41</xdr:col>
      <xdr:colOff>101600</xdr:colOff>
      <xdr:row>36</xdr:row>
      <xdr:rowOff>98425</xdr:rowOff>
    </xdr:to>
    <xdr:sp macro="" textlink="">
      <xdr:nvSpPr>
        <xdr:cNvPr id="296" name="フローチャート: 判断 295"/>
        <xdr:cNvSpPr/>
      </xdr:nvSpPr>
      <xdr:spPr>
        <a:xfrm>
          <a:off x="702945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114935</xdr:rowOff>
    </xdr:from>
    <xdr:ext cx="378460" cy="259080"/>
    <xdr:sp macro="" textlink="">
      <xdr:nvSpPr>
        <xdr:cNvPr id="297" name="テキスト ボックス 296"/>
        <xdr:cNvSpPr txBox="1"/>
      </xdr:nvSpPr>
      <xdr:spPr>
        <a:xfrm>
          <a:off x="6910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19050</xdr:rowOff>
    </xdr:from>
    <xdr:to>
      <xdr:col>36</xdr:col>
      <xdr:colOff>165100</xdr:colOff>
      <xdr:row>36</xdr:row>
      <xdr:rowOff>120650</xdr:rowOff>
    </xdr:to>
    <xdr:sp macro="" textlink="">
      <xdr:nvSpPr>
        <xdr:cNvPr id="298" name="フローチャート: 判断 297"/>
        <xdr:cNvSpPr/>
      </xdr:nvSpPr>
      <xdr:spPr>
        <a:xfrm>
          <a:off x="62357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137160</xdr:rowOff>
    </xdr:from>
    <xdr:ext cx="378460" cy="259080"/>
    <xdr:sp macro="" textlink="">
      <xdr:nvSpPr>
        <xdr:cNvPr id="299" name="テキスト ボックス 298"/>
        <xdr:cNvSpPr txBox="1"/>
      </xdr:nvSpPr>
      <xdr:spPr>
        <a:xfrm>
          <a:off x="611632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2" name="テキスト ボックス 301"/>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3" name="テキスト ボックス 302"/>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55245</xdr:rowOff>
    </xdr:from>
    <xdr:to>
      <xdr:col>55</xdr:col>
      <xdr:colOff>50800</xdr:colOff>
      <xdr:row>36</xdr:row>
      <xdr:rowOff>156845</xdr:rowOff>
    </xdr:to>
    <xdr:sp macro="" textlink="">
      <xdr:nvSpPr>
        <xdr:cNvPr id="305" name="楕円 304"/>
        <xdr:cNvSpPr/>
      </xdr:nvSpPr>
      <xdr:spPr>
        <a:xfrm>
          <a:off x="9398000" y="6227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78105</xdr:rowOff>
    </xdr:from>
    <xdr:ext cx="377190" cy="248285"/>
    <xdr:sp macro="" textlink="">
      <xdr:nvSpPr>
        <xdr:cNvPr id="306" name="労働費該当値テキスト"/>
        <xdr:cNvSpPr txBox="1"/>
      </xdr:nvSpPr>
      <xdr:spPr>
        <a:xfrm>
          <a:off x="9480550" y="6078855"/>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50165</xdr:rowOff>
    </xdr:from>
    <xdr:to>
      <xdr:col>50</xdr:col>
      <xdr:colOff>165100</xdr:colOff>
      <xdr:row>36</xdr:row>
      <xdr:rowOff>151765</xdr:rowOff>
    </xdr:to>
    <xdr:sp macro="" textlink="">
      <xdr:nvSpPr>
        <xdr:cNvPr id="307" name="楕円 306"/>
        <xdr:cNvSpPr/>
      </xdr:nvSpPr>
      <xdr:spPr>
        <a:xfrm>
          <a:off x="8636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168275</xdr:rowOff>
    </xdr:from>
    <xdr:ext cx="378460" cy="249555"/>
    <xdr:sp macro="" textlink="">
      <xdr:nvSpPr>
        <xdr:cNvPr id="308" name="テキスト ボックス 307"/>
        <xdr:cNvSpPr txBox="1"/>
      </xdr:nvSpPr>
      <xdr:spPr>
        <a:xfrm>
          <a:off x="8516620" y="59975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59055</xdr:rowOff>
    </xdr:from>
    <xdr:to>
      <xdr:col>46</xdr:col>
      <xdr:colOff>38100</xdr:colOff>
      <xdr:row>36</xdr:row>
      <xdr:rowOff>160655</xdr:rowOff>
    </xdr:to>
    <xdr:sp macro="" textlink="">
      <xdr:nvSpPr>
        <xdr:cNvPr id="309" name="楕円 308"/>
        <xdr:cNvSpPr/>
      </xdr:nvSpPr>
      <xdr:spPr>
        <a:xfrm>
          <a:off x="7842250" y="6231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151765</xdr:rowOff>
    </xdr:from>
    <xdr:ext cx="378460" cy="259080"/>
    <xdr:sp macro="" textlink="">
      <xdr:nvSpPr>
        <xdr:cNvPr id="310" name="テキスト ボックス 309"/>
        <xdr:cNvSpPr txBox="1"/>
      </xdr:nvSpPr>
      <xdr:spPr>
        <a:xfrm>
          <a:off x="771525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154940</xdr:rowOff>
    </xdr:from>
    <xdr:to>
      <xdr:col>41</xdr:col>
      <xdr:colOff>101600</xdr:colOff>
      <xdr:row>37</xdr:row>
      <xdr:rowOff>85090</xdr:rowOff>
    </xdr:to>
    <xdr:sp macro="" textlink="">
      <xdr:nvSpPr>
        <xdr:cNvPr id="311" name="楕円 310"/>
        <xdr:cNvSpPr/>
      </xdr:nvSpPr>
      <xdr:spPr>
        <a:xfrm>
          <a:off x="702945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76200</xdr:rowOff>
    </xdr:from>
    <xdr:ext cx="378460" cy="250190"/>
    <xdr:sp macro="" textlink="">
      <xdr:nvSpPr>
        <xdr:cNvPr id="312" name="テキスト ボックス 311"/>
        <xdr:cNvSpPr txBox="1"/>
      </xdr:nvSpPr>
      <xdr:spPr>
        <a:xfrm>
          <a:off x="691007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154940</xdr:rowOff>
    </xdr:from>
    <xdr:to>
      <xdr:col>36</xdr:col>
      <xdr:colOff>165100</xdr:colOff>
      <xdr:row>37</xdr:row>
      <xdr:rowOff>85090</xdr:rowOff>
    </xdr:to>
    <xdr:sp macro="" textlink="">
      <xdr:nvSpPr>
        <xdr:cNvPr id="313" name="楕円 312"/>
        <xdr:cNvSpPr/>
      </xdr:nvSpPr>
      <xdr:spPr>
        <a:xfrm>
          <a:off x="6235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76200</xdr:rowOff>
    </xdr:from>
    <xdr:ext cx="378460" cy="250190"/>
    <xdr:sp macro="" textlink="">
      <xdr:nvSpPr>
        <xdr:cNvPr id="314" name="テキスト ボックス 313"/>
        <xdr:cNvSpPr txBox="1"/>
      </xdr:nvSpPr>
      <xdr:spPr>
        <a:xfrm>
          <a:off x="611632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23" name="テキスト ボックス 322"/>
        <xdr:cNvSpPr txBox="1"/>
      </xdr:nvSpPr>
      <xdr:spPr>
        <a:xfrm>
          <a:off x="59182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27330" cy="248920"/>
    <xdr:sp macro="" textlink="">
      <xdr:nvSpPr>
        <xdr:cNvPr id="326" name="テキスト ボックス 325"/>
        <xdr:cNvSpPr txBox="1"/>
      </xdr:nvSpPr>
      <xdr:spPr>
        <a:xfrm>
          <a:off x="5726430" y="98272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225" cy="248920"/>
    <xdr:sp macro="" textlink="">
      <xdr:nvSpPr>
        <xdr:cNvPr id="328" name="テキスト ボックス 327"/>
        <xdr:cNvSpPr txBox="1"/>
      </xdr:nvSpPr>
      <xdr:spPr>
        <a:xfrm>
          <a:off x="5481955" y="9255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0225" cy="248920"/>
    <xdr:sp macro="" textlink="">
      <xdr:nvSpPr>
        <xdr:cNvPr id="330" name="テキスト ボックス 329"/>
        <xdr:cNvSpPr txBox="1"/>
      </xdr:nvSpPr>
      <xdr:spPr>
        <a:xfrm>
          <a:off x="5481955" y="86842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225" cy="248920"/>
    <xdr:sp macro="" textlink="">
      <xdr:nvSpPr>
        <xdr:cNvPr id="332" name="テキスト ボックス 331"/>
        <xdr:cNvSpPr txBox="1"/>
      </xdr:nvSpPr>
      <xdr:spPr>
        <a:xfrm>
          <a:off x="5481955" y="8112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137795</xdr:rowOff>
    </xdr:from>
    <xdr:to>
      <xdr:col>54</xdr:col>
      <xdr:colOff>171450</xdr:colOff>
      <xdr:row>58</xdr:row>
      <xdr:rowOff>24130</xdr:rowOff>
    </xdr:to>
    <xdr:cxnSp macro="">
      <xdr:nvCxnSpPr>
        <xdr:cNvPr id="334" name="直線コネクタ 333"/>
        <xdr:cNvCxnSpPr/>
      </xdr:nvCxnSpPr>
      <xdr:spPr>
        <a:xfrm flipV="1">
          <a:off x="9429750" y="871029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312420" cy="259080"/>
    <xdr:sp macro="" textlink="">
      <xdr:nvSpPr>
        <xdr:cNvPr id="335" name="農林水産業費最小値テキスト"/>
        <xdr:cNvSpPr txBox="1"/>
      </xdr:nvSpPr>
      <xdr:spPr>
        <a:xfrm>
          <a:off x="9480550" y="997204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36" name="直線コネクタ 335"/>
        <xdr:cNvCxnSpPr/>
      </xdr:nvCxnSpPr>
      <xdr:spPr>
        <a:xfrm>
          <a:off x="9359900" y="9968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33400" cy="259080"/>
    <xdr:sp macro="" textlink="">
      <xdr:nvSpPr>
        <xdr:cNvPr id="337" name="農林水産業費最大値テキスト"/>
        <xdr:cNvSpPr txBox="1"/>
      </xdr:nvSpPr>
      <xdr:spPr>
        <a:xfrm>
          <a:off x="9480550" y="8485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38" name="直線コネクタ 337"/>
        <xdr:cNvCxnSpPr/>
      </xdr:nvCxnSpPr>
      <xdr:spPr>
        <a:xfrm>
          <a:off x="9359900" y="8710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64770</xdr:rowOff>
    </xdr:from>
    <xdr:to>
      <xdr:col>55</xdr:col>
      <xdr:colOff>0</xdr:colOff>
      <xdr:row>57</xdr:row>
      <xdr:rowOff>76835</xdr:rowOff>
    </xdr:to>
    <xdr:cxnSp macro="">
      <xdr:nvCxnSpPr>
        <xdr:cNvPr id="339" name="直線コネクタ 338"/>
        <xdr:cNvCxnSpPr/>
      </xdr:nvCxnSpPr>
      <xdr:spPr>
        <a:xfrm flipV="1">
          <a:off x="8686800" y="9837420"/>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97790</xdr:rowOff>
    </xdr:from>
    <xdr:ext cx="468630" cy="251460"/>
    <xdr:sp macro="" textlink="">
      <xdr:nvSpPr>
        <xdr:cNvPr id="340" name="農林水産業費平均値テキスト"/>
        <xdr:cNvSpPr txBox="1"/>
      </xdr:nvSpPr>
      <xdr:spPr>
        <a:xfrm>
          <a:off x="9480550" y="9527540"/>
          <a:ext cx="4686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4445</xdr:rowOff>
    </xdr:to>
    <xdr:sp macro="" textlink="">
      <xdr:nvSpPr>
        <xdr:cNvPr id="341" name="フローチャート: 判断 340"/>
        <xdr:cNvSpPr/>
      </xdr:nvSpPr>
      <xdr:spPr>
        <a:xfrm>
          <a:off x="9398000" y="96761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69215</xdr:rowOff>
    </xdr:from>
    <xdr:to>
      <xdr:col>50</xdr:col>
      <xdr:colOff>114300</xdr:colOff>
      <xdr:row>57</xdr:row>
      <xdr:rowOff>76835</xdr:rowOff>
    </xdr:to>
    <xdr:cxnSp macro="">
      <xdr:nvCxnSpPr>
        <xdr:cNvPr id="342" name="直線コネクタ 341"/>
        <xdr:cNvCxnSpPr/>
      </xdr:nvCxnSpPr>
      <xdr:spPr>
        <a:xfrm>
          <a:off x="7886700" y="984186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43" name="フローチャート: 判断 342"/>
        <xdr:cNvSpPr/>
      </xdr:nvSpPr>
      <xdr:spPr>
        <a:xfrm>
          <a:off x="8636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39370</xdr:rowOff>
    </xdr:from>
    <xdr:ext cx="449580" cy="259080"/>
    <xdr:sp macro="" textlink="">
      <xdr:nvSpPr>
        <xdr:cNvPr id="344" name="テキスト ボックス 343"/>
        <xdr:cNvSpPr txBox="1"/>
      </xdr:nvSpPr>
      <xdr:spPr>
        <a:xfrm>
          <a:off x="8470900" y="946912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69215</xdr:rowOff>
    </xdr:from>
    <xdr:to>
      <xdr:col>45</xdr:col>
      <xdr:colOff>171450</xdr:colOff>
      <xdr:row>57</xdr:row>
      <xdr:rowOff>73025</xdr:rowOff>
    </xdr:to>
    <xdr:cxnSp macro="">
      <xdr:nvCxnSpPr>
        <xdr:cNvPr id="345" name="直線コネクタ 344"/>
        <xdr:cNvCxnSpPr/>
      </xdr:nvCxnSpPr>
      <xdr:spPr>
        <a:xfrm flipV="1">
          <a:off x="7080250" y="984186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46" name="フローチャート: 判断 345"/>
        <xdr:cNvSpPr/>
      </xdr:nvSpPr>
      <xdr:spPr>
        <a:xfrm>
          <a:off x="7842250" y="9691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36830</xdr:rowOff>
    </xdr:from>
    <xdr:ext cx="449580" cy="259080"/>
    <xdr:sp macro="" textlink="">
      <xdr:nvSpPr>
        <xdr:cNvPr id="347" name="テキスト ボックス 346"/>
        <xdr:cNvSpPr txBox="1"/>
      </xdr:nvSpPr>
      <xdr:spPr>
        <a:xfrm>
          <a:off x="7677150" y="946658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73025</xdr:rowOff>
    </xdr:from>
    <xdr:to>
      <xdr:col>41</xdr:col>
      <xdr:colOff>50800</xdr:colOff>
      <xdr:row>57</xdr:row>
      <xdr:rowOff>74930</xdr:rowOff>
    </xdr:to>
    <xdr:cxnSp macro="">
      <xdr:nvCxnSpPr>
        <xdr:cNvPr id="348" name="直線コネクタ 347"/>
        <xdr:cNvCxnSpPr/>
      </xdr:nvCxnSpPr>
      <xdr:spPr>
        <a:xfrm flipV="1">
          <a:off x="6286500" y="984567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49" name="フローチャート: 判断 348"/>
        <xdr:cNvSpPr/>
      </xdr:nvSpPr>
      <xdr:spPr>
        <a:xfrm>
          <a:off x="702945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12065</xdr:rowOff>
    </xdr:from>
    <xdr:ext cx="449580" cy="259080"/>
    <xdr:sp macro="" textlink="">
      <xdr:nvSpPr>
        <xdr:cNvPr id="350" name="テキスト ボックス 349"/>
        <xdr:cNvSpPr txBox="1"/>
      </xdr:nvSpPr>
      <xdr:spPr>
        <a:xfrm>
          <a:off x="6864350" y="944181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89535</xdr:rowOff>
    </xdr:from>
    <xdr:to>
      <xdr:col>36</xdr:col>
      <xdr:colOff>165100</xdr:colOff>
      <xdr:row>57</xdr:row>
      <xdr:rowOff>19685</xdr:rowOff>
    </xdr:to>
    <xdr:sp macro="" textlink="">
      <xdr:nvSpPr>
        <xdr:cNvPr id="351" name="フローチャート: 判断 350"/>
        <xdr:cNvSpPr/>
      </xdr:nvSpPr>
      <xdr:spPr>
        <a:xfrm>
          <a:off x="62357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36195</xdr:rowOff>
    </xdr:from>
    <xdr:ext cx="449580" cy="259080"/>
    <xdr:sp macro="" textlink="">
      <xdr:nvSpPr>
        <xdr:cNvPr id="352" name="テキスト ボックス 351"/>
        <xdr:cNvSpPr txBox="1"/>
      </xdr:nvSpPr>
      <xdr:spPr>
        <a:xfrm>
          <a:off x="6070600" y="946594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55" name="テキスト ボックス 354"/>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56" name="テキスト ボックス 355"/>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13970</xdr:rowOff>
    </xdr:from>
    <xdr:to>
      <xdr:col>55</xdr:col>
      <xdr:colOff>50800</xdr:colOff>
      <xdr:row>57</xdr:row>
      <xdr:rowOff>115570</xdr:rowOff>
    </xdr:to>
    <xdr:sp macro="" textlink="">
      <xdr:nvSpPr>
        <xdr:cNvPr id="358" name="楕円 357"/>
        <xdr:cNvSpPr/>
      </xdr:nvSpPr>
      <xdr:spPr>
        <a:xfrm>
          <a:off x="9398000" y="978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163830</xdr:rowOff>
    </xdr:from>
    <xdr:ext cx="468630" cy="259080"/>
    <xdr:sp macro="" textlink="">
      <xdr:nvSpPr>
        <xdr:cNvPr id="359" name="農林水産業費該当値テキスト"/>
        <xdr:cNvSpPr txBox="1"/>
      </xdr:nvSpPr>
      <xdr:spPr>
        <a:xfrm>
          <a:off x="9480550" y="9765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26035</xdr:rowOff>
    </xdr:from>
    <xdr:to>
      <xdr:col>50</xdr:col>
      <xdr:colOff>165100</xdr:colOff>
      <xdr:row>57</xdr:row>
      <xdr:rowOff>127635</xdr:rowOff>
    </xdr:to>
    <xdr:sp macro="" textlink="">
      <xdr:nvSpPr>
        <xdr:cNvPr id="360" name="楕円 359"/>
        <xdr:cNvSpPr/>
      </xdr:nvSpPr>
      <xdr:spPr>
        <a:xfrm>
          <a:off x="86360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118745</xdr:rowOff>
    </xdr:from>
    <xdr:ext cx="449580" cy="259080"/>
    <xdr:sp macro="" textlink="">
      <xdr:nvSpPr>
        <xdr:cNvPr id="361" name="テキスト ボックス 360"/>
        <xdr:cNvSpPr txBox="1"/>
      </xdr:nvSpPr>
      <xdr:spPr>
        <a:xfrm>
          <a:off x="8470900" y="989139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18415</xdr:rowOff>
    </xdr:from>
    <xdr:to>
      <xdr:col>46</xdr:col>
      <xdr:colOff>38100</xdr:colOff>
      <xdr:row>57</xdr:row>
      <xdr:rowOff>120650</xdr:rowOff>
    </xdr:to>
    <xdr:sp macro="" textlink="">
      <xdr:nvSpPr>
        <xdr:cNvPr id="362" name="楕円 361"/>
        <xdr:cNvSpPr/>
      </xdr:nvSpPr>
      <xdr:spPr>
        <a:xfrm>
          <a:off x="7842250" y="97910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111125</xdr:rowOff>
    </xdr:from>
    <xdr:ext cx="449580" cy="249555"/>
    <xdr:sp macro="" textlink="">
      <xdr:nvSpPr>
        <xdr:cNvPr id="363" name="テキスト ボックス 362"/>
        <xdr:cNvSpPr txBox="1"/>
      </xdr:nvSpPr>
      <xdr:spPr>
        <a:xfrm>
          <a:off x="7677150" y="9883775"/>
          <a:ext cx="4495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22225</xdr:rowOff>
    </xdr:from>
    <xdr:to>
      <xdr:col>41</xdr:col>
      <xdr:colOff>101600</xdr:colOff>
      <xdr:row>57</xdr:row>
      <xdr:rowOff>123825</xdr:rowOff>
    </xdr:to>
    <xdr:sp macro="" textlink="">
      <xdr:nvSpPr>
        <xdr:cNvPr id="364" name="楕円 363"/>
        <xdr:cNvSpPr/>
      </xdr:nvSpPr>
      <xdr:spPr>
        <a:xfrm>
          <a:off x="702945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114935</xdr:rowOff>
    </xdr:from>
    <xdr:ext cx="449580" cy="259080"/>
    <xdr:sp macro="" textlink="">
      <xdr:nvSpPr>
        <xdr:cNvPr id="365" name="テキスト ボックス 364"/>
        <xdr:cNvSpPr txBox="1"/>
      </xdr:nvSpPr>
      <xdr:spPr>
        <a:xfrm>
          <a:off x="6864350" y="988758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23495</xdr:rowOff>
    </xdr:from>
    <xdr:to>
      <xdr:col>36</xdr:col>
      <xdr:colOff>165100</xdr:colOff>
      <xdr:row>57</xdr:row>
      <xdr:rowOff>125095</xdr:rowOff>
    </xdr:to>
    <xdr:sp macro="" textlink="">
      <xdr:nvSpPr>
        <xdr:cNvPr id="366" name="楕円 365"/>
        <xdr:cNvSpPr/>
      </xdr:nvSpPr>
      <xdr:spPr>
        <a:xfrm>
          <a:off x="6235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116205</xdr:rowOff>
    </xdr:from>
    <xdr:ext cx="449580" cy="259080"/>
    <xdr:sp macro="" textlink="">
      <xdr:nvSpPr>
        <xdr:cNvPr id="367" name="テキスト ボックス 366"/>
        <xdr:cNvSpPr txBox="1"/>
      </xdr:nvSpPr>
      <xdr:spPr>
        <a:xfrm>
          <a:off x="6070600" y="988885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76" name="テキスト ボックス 375"/>
        <xdr:cNvSpPr txBox="1"/>
      </xdr:nvSpPr>
      <xdr:spPr>
        <a:xfrm>
          <a:off x="59182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8" name="直線コネクタ 377"/>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27330" cy="259080"/>
    <xdr:sp macro="" textlink="">
      <xdr:nvSpPr>
        <xdr:cNvPr id="379" name="テキスト ボックス 378"/>
        <xdr:cNvSpPr txBox="1"/>
      </xdr:nvSpPr>
      <xdr:spPr>
        <a:xfrm>
          <a:off x="5726430" y="13501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0" name="直線コネクタ 379"/>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225" cy="250825"/>
    <xdr:sp macro="" textlink="">
      <xdr:nvSpPr>
        <xdr:cNvPr id="381" name="テキスト ボックス 380"/>
        <xdr:cNvSpPr txBox="1"/>
      </xdr:nvSpPr>
      <xdr:spPr>
        <a:xfrm>
          <a:off x="5481955" y="13174345"/>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2" name="直線コネクタ 381"/>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225" cy="259080"/>
    <xdr:sp macro="" textlink="">
      <xdr:nvSpPr>
        <xdr:cNvPr id="383" name="テキスト ボックス 382"/>
        <xdr:cNvSpPr txBox="1"/>
      </xdr:nvSpPr>
      <xdr:spPr>
        <a:xfrm>
          <a:off x="5481955"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225" cy="251460"/>
    <xdr:sp macro="" textlink="">
      <xdr:nvSpPr>
        <xdr:cNvPr id="385" name="テキスト ボックス 384"/>
        <xdr:cNvSpPr txBox="1"/>
      </xdr:nvSpPr>
      <xdr:spPr>
        <a:xfrm>
          <a:off x="5481955" y="1252220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6" name="直線コネクタ 385"/>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225" cy="258445"/>
    <xdr:sp macro="" textlink="">
      <xdr:nvSpPr>
        <xdr:cNvPr id="387" name="テキスト ボックス 386"/>
        <xdr:cNvSpPr txBox="1"/>
      </xdr:nvSpPr>
      <xdr:spPr>
        <a:xfrm>
          <a:off x="5481955"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75310" cy="259080"/>
    <xdr:sp macro="" textlink="">
      <xdr:nvSpPr>
        <xdr:cNvPr id="389" name="テキスト ボックス 388"/>
        <xdr:cNvSpPr txBox="1"/>
      </xdr:nvSpPr>
      <xdr:spPr>
        <a:xfrm>
          <a:off x="5417820" y="1186815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5310" cy="248920"/>
    <xdr:sp macro="" textlink="">
      <xdr:nvSpPr>
        <xdr:cNvPr id="391" name="テキスト ボックス 390"/>
        <xdr:cNvSpPr txBox="1"/>
      </xdr:nvSpPr>
      <xdr:spPr>
        <a:xfrm>
          <a:off x="5417820" y="11541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88265</xdr:rowOff>
    </xdr:from>
    <xdr:to>
      <xdr:col>54</xdr:col>
      <xdr:colOff>171450</xdr:colOff>
      <xdr:row>79</xdr:row>
      <xdr:rowOff>54610</xdr:rowOff>
    </xdr:to>
    <xdr:cxnSp macro="">
      <xdr:nvCxnSpPr>
        <xdr:cNvPr id="393" name="直線コネクタ 392"/>
        <xdr:cNvCxnSpPr/>
      </xdr:nvCxnSpPr>
      <xdr:spPr>
        <a:xfrm flipV="1">
          <a:off x="9429750" y="12089765"/>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58420</xdr:rowOff>
    </xdr:from>
    <xdr:ext cx="468630" cy="259080"/>
    <xdr:sp macro="" textlink="">
      <xdr:nvSpPr>
        <xdr:cNvPr id="394" name="商工費最小値テキスト"/>
        <xdr:cNvSpPr txBox="1"/>
      </xdr:nvSpPr>
      <xdr:spPr>
        <a:xfrm>
          <a:off x="9480550" y="13602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54610</xdr:rowOff>
    </xdr:from>
    <xdr:to>
      <xdr:col>55</xdr:col>
      <xdr:colOff>88900</xdr:colOff>
      <xdr:row>79</xdr:row>
      <xdr:rowOff>54610</xdr:rowOff>
    </xdr:to>
    <xdr:cxnSp macro="">
      <xdr:nvCxnSpPr>
        <xdr:cNvPr id="395" name="直線コネクタ 394"/>
        <xdr:cNvCxnSpPr/>
      </xdr:nvCxnSpPr>
      <xdr:spPr>
        <a:xfrm>
          <a:off x="9359900" y="13599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34925</xdr:rowOff>
    </xdr:from>
    <xdr:ext cx="533400" cy="259080"/>
    <xdr:sp macro="" textlink="">
      <xdr:nvSpPr>
        <xdr:cNvPr id="396" name="商工費最大値テキスト"/>
        <xdr:cNvSpPr txBox="1"/>
      </xdr:nvSpPr>
      <xdr:spPr>
        <a:xfrm>
          <a:off x="9480550" y="11864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dr:col>54</xdr:col>
      <xdr:colOff>101600</xdr:colOff>
      <xdr:row>70</xdr:row>
      <xdr:rowOff>88265</xdr:rowOff>
    </xdr:from>
    <xdr:to>
      <xdr:col>55</xdr:col>
      <xdr:colOff>88900</xdr:colOff>
      <xdr:row>70</xdr:row>
      <xdr:rowOff>88265</xdr:rowOff>
    </xdr:to>
    <xdr:cxnSp macro="">
      <xdr:nvCxnSpPr>
        <xdr:cNvPr id="397" name="直線コネクタ 396"/>
        <xdr:cNvCxnSpPr/>
      </xdr:nvCxnSpPr>
      <xdr:spPr>
        <a:xfrm>
          <a:off x="9359900" y="1208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38100</xdr:rowOff>
    </xdr:from>
    <xdr:to>
      <xdr:col>55</xdr:col>
      <xdr:colOff>0</xdr:colOff>
      <xdr:row>79</xdr:row>
      <xdr:rowOff>6985</xdr:rowOff>
    </xdr:to>
    <xdr:cxnSp macro="">
      <xdr:nvCxnSpPr>
        <xdr:cNvPr id="398" name="直線コネクタ 397"/>
        <xdr:cNvCxnSpPr/>
      </xdr:nvCxnSpPr>
      <xdr:spPr>
        <a:xfrm flipV="1">
          <a:off x="8686800" y="13411200"/>
          <a:ext cx="74295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146685</xdr:rowOff>
    </xdr:from>
    <xdr:ext cx="533400" cy="248285"/>
    <xdr:sp macro="" textlink="">
      <xdr:nvSpPr>
        <xdr:cNvPr id="399" name="商工費平均値テキスト"/>
        <xdr:cNvSpPr txBox="1"/>
      </xdr:nvSpPr>
      <xdr:spPr>
        <a:xfrm>
          <a:off x="9480550" y="13348335"/>
          <a:ext cx="5334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400" name="フローチャート: 判断 399"/>
        <xdr:cNvSpPr/>
      </xdr:nvSpPr>
      <xdr:spPr>
        <a:xfrm>
          <a:off x="9398000" y="1336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6985</xdr:rowOff>
    </xdr:from>
    <xdr:to>
      <xdr:col>50</xdr:col>
      <xdr:colOff>114300</xdr:colOff>
      <xdr:row>79</xdr:row>
      <xdr:rowOff>50800</xdr:rowOff>
    </xdr:to>
    <xdr:cxnSp macro="">
      <xdr:nvCxnSpPr>
        <xdr:cNvPr id="401" name="直線コネクタ 400"/>
        <xdr:cNvCxnSpPr/>
      </xdr:nvCxnSpPr>
      <xdr:spPr>
        <a:xfrm flipV="1">
          <a:off x="7886700" y="13551535"/>
          <a:ext cx="8001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104775</xdr:rowOff>
    </xdr:from>
    <xdr:to>
      <xdr:col>50</xdr:col>
      <xdr:colOff>165100</xdr:colOff>
      <xdr:row>79</xdr:row>
      <xdr:rowOff>34925</xdr:rowOff>
    </xdr:to>
    <xdr:sp macro="" textlink="">
      <xdr:nvSpPr>
        <xdr:cNvPr id="402" name="フローチャート: 判断 401"/>
        <xdr:cNvSpPr/>
      </xdr:nvSpPr>
      <xdr:spPr>
        <a:xfrm>
          <a:off x="86360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52070</xdr:rowOff>
    </xdr:from>
    <xdr:ext cx="449580" cy="251460"/>
    <xdr:sp macro="" textlink="">
      <xdr:nvSpPr>
        <xdr:cNvPr id="403" name="テキスト ボックス 402"/>
        <xdr:cNvSpPr txBox="1"/>
      </xdr:nvSpPr>
      <xdr:spPr>
        <a:xfrm>
          <a:off x="8470900" y="13253720"/>
          <a:ext cx="4495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42545</xdr:rowOff>
    </xdr:from>
    <xdr:to>
      <xdr:col>45</xdr:col>
      <xdr:colOff>171450</xdr:colOff>
      <xdr:row>79</xdr:row>
      <xdr:rowOff>50800</xdr:rowOff>
    </xdr:to>
    <xdr:cxnSp macro="">
      <xdr:nvCxnSpPr>
        <xdr:cNvPr id="404" name="直線コネクタ 403"/>
        <xdr:cNvCxnSpPr/>
      </xdr:nvCxnSpPr>
      <xdr:spPr>
        <a:xfrm>
          <a:off x="7080250" y="135870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110490</xdr:rowOff>
    </xdr:from>
    <xdr:to>
      <xdr:col>46</xdr:col>
      <xdr:colOff>38100</xdr:colOff>
      <xdr:row>79</xdr:row>
      <xdr:rowOff>40640</xdr:rowOff>
    </xdr:to>
    <xdr:sp macro="" textlink="">
      <xdr:nvSpPr>
        <xdr:cNvPr id="405" name="フローチャート: 判断 404"/>
        <xdr:cNvSpPr/>
      </xdr:nvSpPr>
      <xdr:spPr>
        <a:xfrm>
          <a:off x="7842250" y="13483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57150</xdr:rowOff>
    </xdr:from>
    <xdr:ext cx="449580" cy="259080"/>
    <xdr:sp macro="" textlink="">
      <xdr:nvSpPr>
        <xdr:cNvPr id="406" name="テキスト ボックス 405"/>
        <xdr:cNvSpPr txBox="1"/>
      </xdr:nvSpPr>
      <xdr:spPr>
        <a:xfrm>
          <a:off x="7677150" y="1325880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37465</xdr:rowOff>
    </xdr:from>
    <xdr:to>
      <xdr:col>41</xdr:col>
      <xdr:colOff>50800</xdr:colOff>
      <xdr:row>79</xdr:row>
      <xdr:rowOff>42545</xdr:rowOff>
    </xdr:to>
    <xdr:cxnSp macro="">
      <xdr:nvCxnSpPr>
        <xdr:cNvPr id="407" name="直線コネクタ 406"/>
        <xdr:cNvCxnSpPr/>
      </xdr:nvCxnSpPr>
      <xdr:spPr>
        <a:xfrm>
          <a:off x="6286500" y="1358201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95250</xdr:rowOff>
    </xdr:from>
    <xdr:to>
      <xdr:col>41</xdr:col>
      <xdr:colOff>101600</xdr:colOff>
      <xdr:row>79</xdr:row>
      <xdr:rowOff>25400</xdr:rowOff>
    </xdr:to>
    <xdr:sp macro="" textlink="">
      <xdr:nvSpPr>
        <xdr:cNvPr id="408" name="フローチャート: 判断 407"/>
        <xdr:cNvSpPr/>
      </xdr:nvSpPr>
      <xdr:spPr>
        <a:xfrm>
          <a:off x="702945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41910</xdr:rowOff>
    </xdr:from>
    <xdr:ext cx="449580" cy="250190"/>
    <xdr:sp macro="" textlink="">
      <xdr:nvSpPr>
        <xdr:cNvPr id="409" name="テキスト ボックス 408"/>
        <xdr:cNvSpPr txBox="1"/>
      </xdr:nvSpPr>
      <xdr:spPr>
        <a:xfrm>
          <a:off x="6864350" y="13243560"/>
          <a:ext cx="449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114300</xdr:rowOff>
    </xdr:from>
    <xdr:to>
      <xdr:col>36</xdr:col>
      <xdr:colOff>165100</xdr:colOff>
      <xdr:row>79</xdr:row>
      <xdr:rowOff>44450</xdr:rowOff>
    </xdr:to>
    <xdr:sp macro="" textlink="">
      <xdr:nvSpPr>
        <xdr:cNvPr id="410" name="フローチャート: 判断 409"/>
        <xdr:cNvSpPr/>
      </xdr:nvSpPr>
      <xdr:spPr>
        <a:xfrm>
          <a:off x="62357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61595</xdr:rowOff>
    </xdr:from>
    <xdr:ext cx="449580" cy="259080"/>
    <xdr:sp macro="" textlink="">
      <xdr:nvSpPr>
        <xdr:cNvPr id="411" name="テキスト ボックス 410"/>
        <xdr:cNvSpPr txBox="1"/>
      </xdr:nvSpPr>
      <xdr:spPr>
        <a:xfrm>
          <a:off x="6070600" y="1326324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14" name="テキスト ボックス 413"/>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5" name="テキスト ボックス 414"/>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417" name="楕円 416"/>
        <xdr:cNvSpPr/>
      </xdr:nvSpPr>
      <xdr:spPr>
        <a:xfrm>
          <a:off x="9398000" y="13360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10160</xdr:rowOff>
    </xdr:from>
    <xdr:ext cx="533400" cy="259080"/>
    <xdr:sp macro="" textlink="">
      <xdr:nvSpPr>
        <xdr:cNvPr id="418" name="商工費該当値テキスト"/>
        <xdr:cNvSpPr txBox="1"/>
      </xdr:nvSpPr>
      <xdr:spPr>
        <a:xfrm>
          <a:off x="9480550" y="13211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127635</xdr:rowOff>
    </xdr:from>
    <xdr:to>
      <xdr:col>50</xdr:col>
      <xdr:colOff>165100</xdr:colOff>
      <xdr:row>79</xdr:row>
      <xdr:rowOff>57785</xdr:rowOff>
    </xdr:to>
    <xdr:sp macro="" textlink="">
      <xdr:nvSpPr>
        <xdr:cNvPr id="419" name="楕円 418"/>
        <xdr:cNvSpPr/>
      </xdr:nvSpPr>
      <xdr:spPr>
        <a:xfrm>
          <a:off x="86360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48895</xdr:rowOff>
    </xdr:from>
    <xdr:ext cx="449580" cy="259080"/>
    <xdr:sp macro="" textlink="">
      <xdr:nvSpPr>
        <xdr:cNvPr id="420" name="テキスト ボックス 419"/>
        <xdr:cNvSpPr txBox="1"/>
      </xdr:nvSpPr>
      <xdr:spPr>
        <a:xfrm>
          <a:off x="8470900" y="1359344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0</xdr:rowOff>
    </xdr:from>
    <xdr:to>
      <xdr:col>46</xdr:col>
      <xdr:colOff>38100</xdr:colOff>
      <xdr:row>79</xdr:row>
      <xdr:rowOff>101600</xdr:rowOff>
    </xdr:to>
    <xdr:sp macro="" textlink="">
      <xdr:nvSpPr>
        <xdr:cNvPr id="421" name="楕円 420"/>
        <xdr:cNvSpPr/>
      </xdr:nvSpPr>
      <xdr:spPr>
        <a:xfrm>
          <a:off x="7842250" y="13544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92710</xdr:rowOff>
    </xdr:from>
    <xdr:ext cx="449580" cy="259080"/>
    <xdr:sp macro="" textlink="">
      <xdr:nvSpPr>
        <xdr:cNvPr id="422" name="テキスト ボックス 421"/>
        <xdr:cNvSpPr txBox="1"/>
      </xdr:nvSpPr>
      <xdr:spPr>
        <a:xfrm>
          <a:off x="7677150" y="13637260"/>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163195</xdr:rowOff>
    </xdr:from>
    <xdr:to>
      <xdr:col>41</xdr:col>
      <xdr:colOff>101600</xdr:colOff>
      <xdr:row>79</xdr:row>
      <xdr:rowOff>93345</xdr:rowOff>
    </xdr:to>
    <xdr:sp macro="" textlink="">
      <xdr:nvSpPr>
        <xdr:cNvPr id="423" name="楕円 422"/>
        <xdr:cNvSpPr/>
      </xdr:nvSpPr>
      <xdr:spPr>
        <a:xfrm>
          <a:off x="702945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84455</xdr:rowOff>
    </xdr:from>
    <xdr:ext cx="449580" cy="259080"/>
    <xdr:sp macro="" textlink="">
      <xdr:nvSpPr>
        <xdr:cNvPr id="424" name="テキスト ボックス 423"/>
        <xdr:cNvSpPr txBox="1"/>
      </xdr:nvSpPr>
      <xdr:spPr>
        <a:xfrm>
          <a:off x="6864350" y="1362900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158115</xdr:rowOff>
    </xdr:from>
    <xdr:to>
      <xdr:col>36</xdr:col>
      <xdr:colOff>165100</xdr:colOff>
      <xdr:row>79</xdr:row>
      <xdr:rowOff>88265</xdr:rowOff>
    </xdr:to>
    <xdr:sp macro="" textlink="">
      <xdr:nvSpPr>
        <xdr:cNvPr id="425" name="楕円 424"/>
        <xdr:cNvSpPr/>
      </xdr:nvSpPr>
      <xdr:spPr>
        <a:xfrm>
          <a:off x="6235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79375</xdr:rowOff>
    </xdr:from>
    <xdr:ext cx="449580" cy="258445"/>
    <xdr:sp macro="" textlink="">
      <xdr:nvSpPr>
        <xdr:cNvPr id="426" name="テキスト ボックス 425"/>
        <xdr:cNvSpPr txBox="1"/>
      </xdr:nvSpPr>
      <xdr:spPr>
        <a:xfrm>
          <a:off x="6070600" y="13623925"/>
          <a:ext cx="4495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35" name="テキスト ボックス 434"/>
        <xdr:cNvSpPr txBox="1"/>
      </xdr:nvSpPr>
      <xdr:spPr>
        <a:xfrm>
          <a:off x="59182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27330" cy="259080"/>
    <xdr:sp macro="" textlink="">
      <xdr:nvSpPr>
        <xdr:cNvPr id="438" name="テキスト ボックス 437"/>
        <xdr:cNvSpPr txBox="1"/>
      </xdr:nvSpPr>
      <xdr:spPr>
        <a:xfrm>
          <a:off x="572643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40" name="テキスト ボックス 439"/>
        <xdr:cNvSpPr txBox="1"/>
      </xdr:nvSpPr>
      <xdr:spPr>
        <a:xfrm>
          <a:off x="54819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75310" cy="248920"/>
    <xdr:sp macro="" textlink="">
      <xdr:nvSpPr>
        <xdr:cNvPr id="442" name="テキスト ボックス 441"/>
        <xdr:cNvSpPr txBox="1"/>
      </xdr:nvSpPr>
      <xdr:spPr>
        <a:xfrm>
          <a:off x="5417820" y="16113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75310" cy="259080"/>
    <xdr:sp macro="" textlink="">
      <xdr:nvSpPr>
        <xdr:cNvPr id="444" name="テキスト ボックス 443"/>
        <xdr:cNvSpPr txBox="1"/>
      </xdr:nvSpPr>
      <xdr:spPr>
        <a:xfrm>
          <a:off x="5417820" y="15732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5310" cy="259080"/>
    <xdr:sp macro="" textlink="">
      <xdr:nvSpPr>
        <xdr:cNvPr id="446" name="テキスト ボックス 445"/>
        <xdr:cNvSpPr txBox="1"/>
      </xdr:nvSpPr>
      <xdr:spPr>
        <a:xfrm>
          <a:off x="5417820" y="153517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5310" cy="248920"/>
    <xdr:sp macro="" textlink="">
      <xdr:nvSpPr>
        <xdr:cNvPr id="448" name="テキスト ボックス 447"/>
        <xdr:cNvSpPr txBox="1"/>
      </xdr:nvSpPr>
      <xdr:spPr>
        <a:xfrm>
          <a:off x="5417820" y="14970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65405</xdr:rowOff>
    </xdr:from>
    <xdr:to>
      <xdr:col>54</xdr:col>
      <xdr:colOff>171450</xdr:colOff>
      <xdr:row>98</xdr:row>
      <xdr:rowOff>76835</xdr:rowOff>
    </xdr:to>
    <xdr:cxnSp macro="">
      <xdr:nvCxnSpPr>
        <xdr:cNvPr id="450" name="直線コネクタ 449"/>
        <xdr:cNvCxnSpPr/>
      </xdr:nvCxnSpPr>
      <xdr:spPr>
        <a:xfrm flipV="1">
          <a:off x="9429750" y="156673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80645</xdr:rowOff>
    </xdr:from>
    <xdr:ext cx="533400" cy="259080"/>
    <xdr:sp macro="" textlink="">
      <xdr:nvSpPr>
        <xdr:cNvPr id="451" name="土木費最小値テキスト"/>
        <xdr:cNvSpPr txBox="1"/>
      </xdr:nvSpPr>
      <xdr:spPr>
        <a:xfrm>
          <a:off x="9480550" y="16882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76835</xdr:rowOff>
    </xdr:from>
    <xdr:to>
      <xdr:col>55</xdr:col>
      <xdr:colOff>88900</xdr:colOff>
      <xdr:row>98</xdr:row>
      <xdr:rowOff>76835</xdr:rowOff>
    </xdr:to>
    <xdr:cxnSp macro="">
      <xdr:nvCxnSpPr>
        <xdr:cNvPr id="452" name="直線コネクタ 451"/>
        <xdr:cNvCxnSpPr/>
      </xdr:nvCxnSpPr>
      <xdr:spPr>
        <a:xfrm>
          <a:off x="9359900" y="1687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97535" cy="259080"/>
    <xdr:sp macro="" textlink="">
      <xdr:nvSpPr>
        <xdr:cNvPr id="453" name="土木費最大値テキスト"/>
        <xdr:cNvSpPr txBox="1"/>
      </xdr:nvSpPr>
      <xdr:spPr>
        <a:xfrm>
          <a:off x="9480550" y="154425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54" name="直線コネクタ 453"/>
        <xdr:cNvCxnSpPr/>
      </xdr:nvCxnSpPr>
      <xdr:spPr>
        <a:xfrm>
          <a:off x="9359900" y="15667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132715</xdr:rowOff>
    </xdr:from>
    <xdr:to>
      <xdr:col>55</xdr:col>
      <xdr:colOff>0</xdr:colOff>
      <xdr:row>97</xdr:row>
      <xdr:rowOff>2540</xdr:rowOff>
    </xdr:to>
    <xdr:cxnSp macro="">
      <xdr:nvCxnSpPr>
        <xdr:cNvPr id="455" name="直線コネクタ 454"/>
        <xdr:cNvCxnSpPr/>
      </xdr:nvCxnSpPr>
      <xdr:spPr>
        <a:xfrm>
          <a:off x="8686800" y="16591915"/>
          <a:ext cx="742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22225</xdr:rowOff>
    </xdr:from>
    <xdr:ext cx="533400" cy="258445"/>
    <xdr:sp macro="" textlink="">
      <xdr:nvSpPr>
        <xdr:cNvPr id="456" name="土木費平均値テキスト"/>
        <xdr:cNvSpPr txBox="1"/>
      </xdr:nvSpPr>
      <xdr:spPr>
        <a:xfrm>
          <a:off x="9480550" y="1665287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43815</xdr:rowOff>
    </xdr:from>
    <xdr:to>
      <xdr:col>55</xdr:col>
      <xdr:colOff>50800</xdr:colOff>
      <xdr:row>97</xdr:row>
      <xdr:rowOff>145415</xdr:rowOff>
    </xdr:to>
    <xdr:sp macro="" textlink="">
      <xdr:nvSpPr>
        <xdr:cNvPr id="457" name="フローチャート: 判断 456"/>
        <xdr:cNvSpPr/>
      </xdr:nvSpPr>
      <xdr:spPr>
        <a:xfrm>
          <a:off x="9398000" y="16674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96</xdr:row>
      <xdr:rowOff>132715</xdr:rowOff>
    </xdr:from>
    <xdr:to>
      <xdr:col>50</xdr:col>
      <xdr:colOff>114300</xdr:colOff>
      <xdr:row>97</xdr:row>
      <xdr:rowOff>33020</xdr:rowOff>
    </xdr:to>
    <xdr:cxnSp macro="">
      <xdr:nvCxnSpPr>
        <xdr:cNvPr id="458" name="直線コネクタ 457"/>
        <xdr:cNvCxnSpPr/>
      </xdr:nvCxnSpPr>
      <xdr:spPr>
        <a:xfrm flipV="1">
          <a:off x="7886700" y="1659191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59" name="フローチャート: 判断 458"/>
        <xdr:cNvSpPr/>
      </xdr:nvSpPr>
      <xdr:spPr>
        <a:xfrm>
          <a:off x="86360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140970</xdr:rowOff>
    </xdr:from>
    <xdr:ext cx="514350" cy="259080"/>
    <xdr:sp macro="" textlink="">
      <xdr:nvSpPr>
        <xdr:cNvPr id="460" name="テキスト ボックス 459"/>
        <xdr:cNvSpPr txBox="1"/>
      </xdr:nvSpPr>
      <xdr:spPr>
        <a:xfrm>
          <a:off x="8438515" y="1677162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33020</xdr:rowOff>
    </xdr:from>
    <xdr:to>
      <xdr:col>45</xdr:col>
      <xdr:colOff>171450</xdr:colOff>
      <xdr:row>97</xdr:row>
      <xdr:rowOff>38735</xdr:rowOff>
    </xdr:to>
    <xdr:cxnSp macro="">
      <xdr:nvCxnSpPr>
        <xdr:cNvPr id="461" name="直線コネクタ 460"/>
        <xdr:cNvCxnSpPr/>
      </xdr:nvCxnSpPr>
      <xdr:spPr>
        <a:xfrm flipV="1">
          <a:off x="7080250" y="1666367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40640</xdr:rowOff>
    </xdr:from>
    <xdr:to>
      <xdr:col>46</xdr:col>
      <xdr:colOff>38100</xdr:colOff>
      <xdr:row>97</xdr:row>
      <xdr:rowOff>142240</xdr:rowOff>
    </xdr:to>
    <xdr:sp macro="" textlink="">
      <xdr:nvSpPr>
        <xdr:cNvPr id="462" name="フローチャート: 判断 461"/>
        <xdr:cNvSpPr/>
      </xdr:nvSpPr>
      <xdr:spPr>
        <a:xfrm>
          <a:off x="7842250" y="166712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133350</xdr:rowOff>
    </xdr:from>
    <xdr:ext cx="513080" cy="250190"/>
    <xdr:sp macro="" textlink="">
      <xdr:nvSpPr>
        <xdr:cNvPr id="463" name="テキスト ボックス 462"/>
        <xdr:cNvSpPr txBox="1"/>
      </xdr:nvSpPr>
      <xdr:spPr>
        <a:xfrm>
          <a:off x="7644765" y="1676400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34290</xdr:rowOff>
    </xdr:from>
    <xdr:to>
      <xdr:col>41</xdr:col>
      <xdr:colOff>50800</xdr:colOff>
      <xdr:row>97</xdr:row>
      <xdr:rowOff>38735</xdr:rowOff>
    </xdr:to>
    <xdr:cxnSp macro="">
      <xdr:nvCxnSpPr>
        <xdr:cNvPr id="464" name="直線コネクタ 463"/>
        <xdr:cNvCxnSpPr/>
      </xdr:nvCxnSpPr>
      <xdr:spPr>
        <a:xfrm>
          <a:off x="6286500" y="1666494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65" name="フローチャート: 判断 464"/>
        <xdr:cNvSpPr/>
      </xdr:nvSpPr>
      <xdr:spPr>
        <a:xfrm>
          <a:off x="702945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153035</xdr:rowOff>
    </xdr:from>
    <xdr:ext cx="513080" cy="259080"/>
    <xdr:sp macro="" textlink="">
      <xdr:nvSpPr>
        <xdr:cNvPr id="466" name="テキスト ボックス 465"/>
        <xdr:cNvSpPr txBox="1"/>
      </xdr:nvSpPr>
      <xdr:spPr>
        <a:xfrm>
          <a:off x="6851015" y="167836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7" name="フローチャート: 判断 466"/>
        <xdr:cNvSpPr/>
      </xdr:nvSpPr>
      <xdr:spPr>
        <a:xfrm>
          <a:off x="62357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153670</xdr:rowOff>
    </xdr:from>
    <xdr:ext cx="514350" cy="259080"/>
    <xdr:sp macro="" textlink="">
      <xdr:nvSpPr>
        <xdr:cNvPr id="468" name="テキスト ボックス 467"/>
        <xdr:cNvSpPr txBox="1"/>
      </xdr:nvSpPr>
      <xdr:spPr>
        <a:xfrm>
          <a:off x="6038215" y="1678432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1" name="テキスト ボックス 470"/>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2" name="テキスト ボックス 471"/>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123190</xdr:rowOff>
    </xdr:from>
    <xdr:to>
      <xdr:col>55</xdr:col>
      <xdr:colOff>50800</xdr:colOff>
      <xdr:row>97</xdr:row>
      <xdr:rowOff>53340</xdr:rowOff>
    </xdr:to>
    <xdr:sp macro="" textlink="">
      <xdr:nvSpPr>
        <xdr:cNvPr id="474" name="楕円 473"/>
        <xdr:cNvSpPr/>
      </xdr:nvSpPr>
      <xdr:spPr>
        <a:xfrm>
          <a:off x="9398000" y="16582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146050</xdr:rowOff>
    </xdr:from>
    <xdr:ext cx="533400" cy="248920"/>
    <xdr:sp macro="" textlink="">
      <xdr:nvSpPr>
        <xdr:cNvPr id="475" name="土木費該当値テキスト"/>
        <xdr:cNvSpPr txBox="1"/>
      </xdr:nvSpPr>
      <xdr:spPr>
        <a:xfrm>
          <a:off x="9480550" y="164338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81915</xdr:rowOff>
    </xdr:from>
    <xdr:to>
      <xdr:col>50</xdr:col>
      <xdr:colOff>165100</xdr:colOff>
      <xdr:row>97</xdr:row>
      <xdr:rowOff>12065</xdr:rowOff>
    </xdr:to>
    <xdr:sp macro="" textlink="">
      <xdr:nvSpPr>
        <xdr:cNvPr id="476" name="楕円 475"/>
        <xdr:cNvSpPr/>
      </xdr:nvSpPr>
      <xdr:spPr>
        <a:xfrm>
          <a:off x="86360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29210</xdr:rowOff>
    </xdr:from>
    <xdr:ext cx="514350" cy="251460"/>
    <xdr:sp macro="" textlink="">
      <xdr:nvSpPr>
        <xdr:cNvPr id="477" name="テキスト ボックス 476"/>
        <xdr:cNvSpPr txBox="1"/>
      </xdr:nvSpPr>
      <xdr:spPr>
        <a:xfrm>
          <a:off x="8438515" y="16316960"/>
          <a:ext cx="514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153670</xdr:rowOff>
    </xdr:from>
    <xdr:to>
      <xdr:col>46</xdr:col>
      <xdr:colOff>38100</xdr:colOff>
      <xdr:row>97</xdr:row>
      <xdr:rowOff>83820</xdr:rowOff>
    </xdr:to>
    <xdr:sp macro="" textlink="">
      <xdr:nvSpPr>
        <xdr:cNvPr id="478" name="楕円 477"/>
        <xdr:cNvSpPr/>
      </xdr:nvSpPr>
      <xdr:spPr>
        <a:xfrm>
          <a:off x="7842250" y="16612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100330</xdr:rowOff>
    </xdr:from>
    <xdr:ext cx="513080" cy="248920"/>
    <xdr:sp macro="" textlink="">
      <xdr:nvSpPr>
        <xdr:cNvPr id="479" name="テキスト ボックス 478"/>
        <xdr:cNvSpPr txBox="1"/>
      </xdr:nvSpPr>
      <xdr:spPr>
        <a:xfrm>
          <a:off x="7644765" y="1638808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159385</xdr:rowOff>
    </xdr:from>
    <xdr:to>
      <xdr:col>41</xdr:col>
      <xdr:colOff>101600</xdr:colOff>
      <xdr:row>97</xdr:row>
      <xdr:rowOff>89535</xdr:rowOff>
    </xdr:to>
    <xdr:sp macro="" textlink="">
      <xdr:nvSpPr>
        <xdr:cNvPr id="480" name="楕円 479"/>
        <xdr:cNvSpPr/>
      </xdr:nvSpPr>
      <xdr:spPr>
        <a:xfrm>
          <a:off x="702945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106045</xdr:rowOff>
    </xdr:from>
    <xdr:ext cx="513080" cy="259080"/>
    <xdr:sp macro="" textlink="">
      <xdr:nvSpPr>
        <xdr:cNvPr id="481" name="テキスト ボックス 480"/>
        <xdr:cNvSpPr txBox="1"/>
      </xdr:nvSpPr>
      <xdr:spPr>
        <a:xfrm>
          <a:off x="6851015" y="163937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154940</xdr:rowOff>
    </xdr:from>
    <xdr:to>
      <xdr:col>36</xdr:col>
      <xdr:colOff>165100</xdr:colOff>
      <xdr:row>97</xdr:row>
      <xdr:rowOff>85090</xdr:rowOff>
    </xdr:to>
    <xdr:sp macro="" textlink="">
      <xdr:nvSpPr>
        <xdr:cNvPr id="482" name="楕円 481"/>
        <xdr:cNvSpPr/>
      </xdr:nvSpPr>
      <xdr:spPr>
        <a:xfrm>
          <a:off x="62357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101600</xdr:rowOff>
    </xdr:from>
    <xdr:ext cx="514350" cy="259080"/>
    <xdr:sp macro="" textlink="">
      <xdr:nvSpPr>
        <xdr:cNvPr id="483" name="テキスト ボックス 482"/>
        <xdr:cNvSpPr txBox="1"/>
      </xdr:nvSpPr>
      <xdr:spPr>
        <a:xfrm>
          <a:off x="6038215" y="1638935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84" name="正方形/長方形 483"/>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1" name="正方形/長方形 490"/>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9565" cy="217170"/>
    <xdr:sp macro="" textlink="">
      <xdr:nvSpPr>
        <xdr:cNvPr id="492" name="テキスト ボックス 491"/>
        <xdr:cNvSpPr txBox="1"/>
      </xdr:nvSpPr>
      <xdr:spPr>
        <a:xfrm>
          <a:off x="11169650" y="4635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493" name="直線コネクタ 492"/>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45770" cy="248920"/>
    <xdr:sp macro="" textlink="">
      <xdr:nvSpPr>
        <xdr:cNvPr id="494" name="テキスト ボックス 493"/>
        <xdr:cNvSpPr txBox="1"/>
      </xdr:nvSpPr>
      <xdr:spPr>
        <a:xfrm>
          <a:off x="10797540" y="6969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171450</xdr:colOff>
      <xdr:row>38</xdr:row>
      <xdr:rowOff>139700</xdr:rowOff>
    </xdr:to>
    <xdr:cxnSp macro="">
      <xdr:nvCxnSpPr>
        <xdr:cNvPr id="495" name="直線コネクタ 494"/>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496" name="テキスト ボックス 495"/>
        <xdr:cNvSpPr txBox="1"/>
      </xdr:nvSpPr>
      <xdr:spPr>
        <a:xfrm>
          <a:off x="107334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497" name="直線コネクタ 496"/>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498" name="テキスト ボックス 497"/>
        <xdr:cNvSpPr txBox="1"/>
      </xdr:nvSpPr>
      <xdr:spPr>
        <a:xfrm>
          <a:off x="107334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499" name="直線コネクタ 498"/>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0" name="テキスト ボックス 499"/>
        <xdr:cNvSpPr txBox="1"/>
      </xdr:nvSpPr>
      <xdr:spPr>
        <a:xfrm>
          <a:off x="107334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01" name="直線コネクタ 500"/>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2" name="テキスト ボックス 501"/>
        <xdr:cNvSpPr txBox="1"/>
      </xdr:nvSpPr>
      <xdr:spPr>
        <a:xfrm>
          <a:off x="107334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03" name="直線コネクタ 502"/>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4" name="テキスト ボックス 503"/>
        <xdr:cNvSpPr txBox="1"/>
      </xdr:nvSpPr>
      <xdr:spPr>
        <a:xfrm>
          <a:off x="107334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05"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60325</xdr:rowOff>
    </xdr:from>
    <xdr:to>
      <xdr:col>85</xdr:col>
      <xdr:colOff>126365</xdr:colOff>
      <xdr:row>39</xdr:row>
      <xdr:rowOff>1270</xdr:rowOff>
    </xdr:to>
    <xdr:cxnSp macro="">
      <xdr:nvCxnSpPr>
        <xdr:cNvPr id="506" name="直線コネクタ 505"/>
        <xdr:cNvCxnSpPr/>
      </xdr:nvCxnSpPr>
      <xdr:spPr>
        <a:xfrm flipV="1">
          <a:off x="14698345" y="5203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5080</xdr:rowOff>
    </xdr:from>
    <xdr:ext cx="469900" cy="259080"/>
    <xdr:sp macro="" textlink="">
      <xdr:nvSpPr>
        <xdr:cNvPr id="507" name="消防費最小値テキスト"/>
        <xdr:cNvSpPr txBox="1"/>
      </xdr:nvSpPr>
      <xdr:spPr>
        <a:xfrm>
          <a:off x="14744700" y="669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08" name="直線コネクタ 507"/>
        <xdr:cNvCxnSpPr/>
      </xdr:nvCxnSpPr>
      <xdr:spPr>
        <a:xfrm>
          <a:off x="14611350" y="6687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6985</xdr:rowOff>
    </xdr:from>
    <xdr:ext cx="534670" cy="250825"/>
    <xdr:sp macro="" textlink="">
      <xdr:nvSpPr>
        <xdr:cNvPr id="509" name="消防費最大値テキスト"/>
        <xdr:cNvSpPr txBox="1"/>
      </xdr:nvSpPr>
      <xdr:spPr>
        <a:xfrm>
          <a:off x="14744700" y="49790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dr:col>85</xdr:col>
      <xdr:colOff>38100</xdr:colOff>
      <xdr:row>30</xdr:row>
      <xdr:rowOff>60325</xdr:rowOff>
    </xdr:from>
    <xdr:to>
      <xdr:col>86</xdr:col>
      <xdr:colOff>25400</xdr:colOff>
      <xdr:row>30</xdr:row>
      <xdr:rowOff>60325</xdr:rowOff>
    </xdr:to>
    <xdr:cxnSp macro="">
      <xdr:nvCxnSpPr>
        <xdr:cNvPr id="510" name="直線コネクタ 509"/>
        <xdr:cNvCxnSpPr/>
      </xdr:nvCxnSpPr>
      <xdr:spPr>
        <a:xfrm>
          <a:off x="14611350" y="5203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20320</xdr:rowOff>
    </xdr:from>
    <xdr:to>
      <xdr:col>85</xdr:col>
      <xdr:colOff>127000</xdr:colOff>
      <xdr:row>35</xdr:row>
      <xdr:rowOff>33020</xdr:rowOff>
    </xdr:to>
    <xdr:cxnSp macro="">
      <xdr:nvCxnSpPr>
        <xdr:cNvPr id="511" name="直線コネクタ 510"/>
        <xdr:cNvCxnSpPr/>
      </xdr:nvCxnSpPr>
      <xdr:spPr>
        <a:xfrm>
          <a:off x="13938250" y="602107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4445</xdr:rowOff>
    </xdr:from>
    <xdr:ext cx="534670" cy="259080"/>
    <xdr:sp macro="" textlink="">
      <xdr:nvSpPr>
        <xdr:cNvPr id="512" name="消防費平均値テキスト"/>
        <xdr:cNvSpPr txBox="1"/>
      </xdr:nvSpPr>
      <xdr:spPr>
        <a:xfrm>
          <a:off x="147447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26035</xdr:rowOff>
    </xdr:from>
    <xdr:to>
      <xdr:col>85</xdr:col>
      <xdr:colOff>171450</xdr:colOff>
      <xdr:row>36</xdr:row>
      <xdr:rowOff>127635</xdr:rowOff>
    </xdr:to>
    <xdr:sp macro="" textlink="">
      <xdr:nvSpPr>
        <xdr:cNvPr id="513" name="フローチャート: 判断 512"/>
        <xdr:cNvSpPr/>
      </xdr:nvSpPr>
      <xdr:spPr>
        <a:xfrm>
          <a:off x="14649450" y="61982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20320</xdr:rowOff>
    </xdr:from>
    <xdr:to>
      <xdr:col>81</xdr:col>
      <xdr:colOff>50800</xdr:colOff>
      <xdr:row>35</xdr:row>
      <xdr:rowOff>146050</xdr:rowOff>
    </xdr:to>
    <xdr:cxnSp macro="">
      <xdr:nvCxnSpPr>
        <xdr:cNvPr id="514" name="直線コネクタ 513"/>
        <xdr:cNvCxnSpPr/>
      </xdr:nvCxnSpPr>
      <xdr:spPr>
        <a:xfrm flipV="1">
          <a:off x="13144500" y="6021070"/>
          <a:ext cx="7937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45085</xdr:rowOff>
    </xdr:from>
    <xdr:to>
      <xdr:col>81</xdr:col>
      <xdr:colOff>101600</xdr:colOff>
      <xdr:row>36</xdr:row>
      <xdr:rowOff>146685</xdr:rowOff>
    </xdr:to>
    <xdr:sp macro="" textlink="">
      <xdr:nvSpPr>
        <xdr:cNvPr id="515" name="フローチャート: 判断 514"/>
        <xdr:cNvSpPr/>
      </xdr:nvSpPr>
      <xdr:spPr>
        <a:xfrm>
          <a:off x="1388745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137795</xdr:rowOff>
    </xdr:from>
    <xdr:ext cx="513080" cy="259080"/>
    <xdr:sp macro="" textlink="">
      <xdr:nvSpPr>
        <xdr:cNvPr id="516" name="テキスト ボックス 515"/>
        <xdr:cNvSpPr txBox="1"/>
      </xdr:nvSpPr>
      <xdr:spPr>
        <a:xfrm>
          <a:off x="13709015" y="63099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35</xdr:row>
      <xdr:rowOff>92075</xdr:rowOff>
    </xdr:from>
    <xdr:to>
      <xdr:col>76</xdr:col>
      <xdr:colOff>114300</xdr:colOff>
      <xdr:row>35</xdr:row>
      <xdr:rowOff>146050</xdr:rowOff>
    </xdr:to>
    <xdr:cxnSp macro="">
      <xdr:nvCxnSpPr>
        <xdr:cNvPr id="517" name="直線コネクタ 516"/>
        <xdr:cNvCxnSpPr/>
      </xdr:nvCxnSpPr>
      <xdr:spPr>
        <a:xfrm>
          <a:off x="12344400" y="6092825"/>
          <a:ext cx="8001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18" name="フローチャート: 判断 517"/>
        <xdr:cNvSpPr/>
      </xdr:nvSpPr>
      <xdr:spPr>
        <a:xfrm>
          <a:off x="13093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15875</xdr:rowOff>
    </xdr:from>
    <xdr:ext cx="514350" cy="259080"/>
    <xdr:sp macro="" textlink="">
      <xdr:nvSpPr>
        <xdr:cNvPr id="519" name="テキスト ボックス 518"/>
        <xdr:cNvSpPr txBox="1"/>
      </xdr:nvSpPr>
      <xdr:spPr>
        <a:xfrm>
          <a:off x="12896215" y="635952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71755</xdr:rowOff>
    </xdr:from>
    <xdr:to>
      <xdr:col>71</xdr:col>
      <xdr:colOff>171450</xdr:colOff>
      <xdr:row>35</xdr:row>
      <xdr:rowOff>92075</xdr:rowOff>
    </xdr:to>
    <xdr:cxnSp macro="">
      <xdr:nvCxnSpPr>
        <xdr:cNvPr id="520" name="直線コネクタ 519"/>
        <xdr:cNvCxnSpPr/>
      </xdr:nvCxnSpPr>
      <xdr:spPr>
        <a:xfrm>
          <a:off x="11537950" y="6072505"/>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102870</xdr:rowOff>
    </xdr:from>
    <xdr:to>
      <xdr:col>72</xdr:col>
      <xdr:colOff>38100</xdr:colOff>
      <xdr:row>37</xdr:row>
      <xdr:rowOff>33020</xdr:rowOff>
    </xdr:to>
    <xdr:sp macro="" textlink="">
      <xdr:nvSpPr>
        <xdr:cNvPr id="521" name="フローチャート: 判断 520"/>
        <xdr:cNvSpPr/>
      </xdr:nvSpPr>
      <xdr:spPr>
        <a:xfrm>
          <a:off x="12299950" y="6275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24130</xdr:rowOff>
    </xdr:from>
    <xdr:ext cx="513080" cy="259080"/>
    <xdr:sp macro="" textlink="">
      <xdr:nvSpPr>
        <xdr:cNvPr id="522" name="テキスト ボックス 521"/>
        <xdr:cNvSpPr txBox="1"/>
      </xdr:nvSpPr>
      <xdr:spPr>
        <a:xfrm>
          <a:off x="12102465" y="63677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107950</xdr:rowOff>
    </xdr:from>
    <xdr:to>
      <xdr:col>67</xdr:col>
      <xdr:colOff>101600</xdr:colOff>
      <xdr:row>37</xdr:row>
      <xdr:rowOff>38100</xdr:rowOff>
    </xdr:to>
    <xdr:sp macro="" textlink="">
      <xdr:nvSpPr>
        <xdr:cNvPr id="523" name="フローチャート: 判断 522"/>
        <xdr:cNvSpPr/>
      </xdr:nvSpPr>
      <xdr:spPr>
        <a:xfrm>
          <a:off x="1148715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29210</xdr:rowOff>
    </xdr:from>
    <xdr:ext cx="513080" cy="251460"/>
    <xdr:sp macro="" textlink="">
      <xdr:nvSpPr>
        <xdr:cNvPr id="524" name="テキスト ボックス 523"/>
        <xdr:cNvSpPr txBox="1"/>
      </xdr:nvSpPr>
      <xdr:spPr>
        <a:xfrm>
          <a:off x="11308715" y="63728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6" name="テキスト ボックス 525"/>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28" name="テキスト ボックス 527"/>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29" name="テキスト ボックス 528"/>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153670</xdr:rowOff>
    </xdr:from>
    <xdr:to>
      <xdr:col>85</xdr:col>
      <xdr:colOff>171450</xdr:colOff>
      <xdr:row>35</xdr:row>
      <xdr:rowOff>83820</xdr:rowOff>
    </xdr:to>
    <xdr:sp macro="" textlink="">
      <xdr:nvSpPr>
        <xdr:cNvPr id="530" name="楕円 529"/>
        <xdr:cNvSpPr/>
      </xdr:nvSpPr>
      <xdr:spPr>
        <a:xfrm>
          <a:off x="14649450" y="5982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34</xdr:row>
      <xdr:rowOff>5080</xdr:rowOff>
    </xdr:from>
    <xdr:ext cx="534670" cy="259080"/>
    <xdr:sp macro="" textlink="">
      <xdr:nvSpPr>
        <xdr:cNvPr id="531" name="消防費該当値テキスト"/>
        <xdr:cNvSpPr txBox="1"/>
      </xdr:nvSpPr>
      <xdr:spPr>
        <a:xfrm>
          <a:off x="14744700" y="583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140970</xdr:rowOff>
    </xdr:from>
    <xdr:to>
      <xdr:col>81</xdr:col>
      <xdr:colOff>101600</xdr:colOff>
      <xdr:row>35</xdr:row>
      <xdr:rowOff>71120</xdr:rowOff>
    </xdr:to>
    <xdr:sp macro="" textlink="">
      <xdr:nvSpPr>
        <xdr:cNvPr id="532" name="楕円 531"/>
        <xdr:cNvSpPr/>
      </xdr:nvSpPr>
      <xdr:spPr>
        <a:xfrm>
          <a:off x="1388745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87630</xdr:rowOff>
    </xdr:from>
    <xdr:ext cx="513080" cy="250190"/>
    <xdr:sp macro="" textlink="">
      <xdr:nvSpPr>
        <xdr:cNvPr id="533" name="テキスト ボックス 532"/>
        <xdr:cNvSpPr txBox="1"/>
      </xdr:nvSpPr>
      <xdr:spPr>
        <a:xfrm>
          <a:off x="13709015" y="574548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95250</xdr:rowOff>
    </xdr:from>
    <xdr:to>
      <xdr:col>76</xdr:col>
      <xdr:colOff>165100</xdr:colOff>
      <xdr:row>36</xdr:row>
      <xdr:rowOff>25400</xdr:rowOff>
    </xdr:to>
    <xdr:sp macro="" textlink="">
      <xdr:nvSpPr>
        <xdr:cNvPr id="534" name="楕円 533"/>
        <xdr:cNvSpPr/>
      </xdr:nvSpPr>
      <xdr:spPr>
        <a:xfrm>
          <a:off x="130937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41910</xdr:rowOff>
    </xdr:from>
    <xdr:ext cx="514350" cy="250190"/>
    <xdr:sp macro="" textlink="">
      <xdr:nvSpPr>
        <xdr:cNvPr id="535" name="テキスト ボックス 534"/>
        <xdr:cNvSpPr txBox="1"/>
      </xdr:nvSpPr>
      <xdr:spPr>
        <a:xfrm>
          <a:off x="12896215" y="5871210"/>
          <a:ext cx="5143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41275</xdr:rowOff>
    </xdr:from>
    <xdr:to>
      <xdr:col>72</xdr:col>
      <xdr:colOff>38100</xdr:colOff>
      <xdr:row>35</xdr:row>
      <xdr:rowOff>143510</xdr:rowOff>
    </xdr:to>
    <xdr:sp macro="" textlink="">
      <xdr:nvSpPr>
        <xdr:cNvPr id="536" name="楕円 535"/>
        <xdr:cNvSpPr/>
      </xdr:nvSpPr>
      <xdr:spPr>
        <a:xfrm>
          <a:off x="12299950" y="60420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159385</xdr:rowOff>
    </xdr:from>
    <xdr:ext cx="513080" cy="258445"/>
    <xdr:sp macro="" textlink="">
      <xdr:nvSpPr>
        <xdr:cNvPr id="537" name="テキスト ボックス 536"/>
        <xdr:cNvSpPr txBox="1"/>
      </xdr:nvSpPr>
      <xdr:spPr>
        <a:xfrm>
          <a:off x="12102465" y="581723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20955</xdr:rowOff>
    </xdr:from>
    <xdr:to>
      <xdr:col>67</xdr:col>
      <xdr:colOff>101600</xdr:colOff>
      <xdr:row>35</xdr:row>
      <xdr:rowOff>122555</xdr:rowOff>
    </xdr:to>
    <xdr:sp macro="" textlink="">
      <xdr:nvSpPr>
        <xdr:cNvPr id="538" name="楕円 537"/>
        <xdr:cNvSpPr/>
      </xdr:nvSpPr>
      <xdr:spPr>
        <a:xfrm>
          <a:off x="1148715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139065</xdr:rowOff>
    </xdr:from>
    <xdr:ext cx="513080" cy="259080"/>
    <xdr:sp macro="" textlink="">
      <xdr:nvSpPr>
        <xdr:cNvPr id="539" name="テキスト ボックス 538"/>
        <xdr:cNvSpPr txBox="1"/>
      </xdr:nvSpPr>
      <xdr:spPr>
        <a:xfrm>
          <a:off x="11308715" y="57969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0" name="正方形/長方形 539"/>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47" name="正方形/長方形 546"/>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9565" cy="217170"/>
    <xdr:sp macro="" textlink="">
      <xdr:nvSpPr>
        <xdr:cNvPr id="548" name="テキスト ボックス 547"/>
        <xdr:cNvSpPr txBox="1"/>
      </xdr:nvSpPr>
      <xdr:spPr>
        <a:xfrm>
          <a:off x="11169650" y="8064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49" name="直線コネクタ 548"/>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27330" cy="248920"/>
    <xdr:sp macro="" textlink="">
      <xdr:nvSpPr>
        <xdr:cNvPr id="550" name="テキスト ボックス 549"/>
        <xdr:cNvSpPr txBox="1"/>
      </xdr:nvSpPr>
      <xdr:spPr>
        <a:xfrm>
          <a:off x="109778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171450</xdr:colOff>
      <xdr:row>58</xdr:row>
      <xdr:rowOff>139700</xdr:rowOff>
    </xdr:to>
    <xdr:cxnSp macro="">
      <xdr:nvCxnSpPr>
        <xdr:cNvPr id="551" name="直線コネクタ 550"/>
        <xdr:cNvCxnSpPr/>
      </xdr:nvCxnSpPr>
      <xdr:spPr>
        <a:xfrm>
          <a:off x="11207750" y="10083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8920"/>
    <xdr:sp macro="" textlink="">
      <xdr:nvSpPr>
        <xdr:cNvPr id="552" name="テキスト ボックス 551"/>
        <xdr:cNvSpPr txBox="1"/>
      </xdr:nvSpPr>
      <xdr:spPr>
        <a:xfrm>
          <a:off x="107334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171450</xdr:colOff>
      <xdr:row>56</xdr:row>
      <xdr:rowOff>25400</xdr:rowOff>
    </xdr:to>
    <xdr:cxnSp macro="">
      <xdr:nvCxnSpPr>
        <xdr:cNvPr id="553" name="直線コネクタ 552"/>
        <xdr:cNvCxnSpPr/>
      </xdr:nvCxnSpPr>
      <xdr:spPr>
        <a:xfrm>
          <a:off x="11207750" y="9626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8920"/>
    <xdr:sp macro="" textlink="">
      <xdr:nvSpPr>
        <xdr:cNvPr id="554" name="テキスト ボックス 553"/>
        <xdr:cNvSpPr txBox="1"/>
      </xdr:nvSpPr>
      <xdr:spPr>
        <a:xfrm>
          <a:off x="107334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171450</xdr:colOff>
      <xdr:row>53</xdr:row>
      <xdr:rowOff>82550</xdr:rowOff>
    </xdr:to>
    <xdr:cxnSp macro="">
      <xdr:nvCxnSpPr>
        <xdr:cNvPr id="555" name="直線コネクタ 554"/>
        <xdr:cNvCxnSpPr/>
      </xdr:nvCxnSpPr>
      <xdr:spPr>
        <a:xfrm>
          <a:off x="11207750" y="9169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8920"/>
    <xdr:sp macro="" textlink="">
      <xdr:nvSpPr>
        <xdr:cNvPr id="556" name="テキスト ボックス 555"/>
        <xdr:cNvSpPr txBox="1"/>
      </xdr:nvSpPr>
      <xdr:spPr>
        <a:xfrm>
          <a:off x="107334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171450</xdr:colOff>
      <xdr:row>50</xdr:row>
      <xdr:rowOff>139700</xdr:rowOff>
    </xdr:to>
    <xdr:cxnSp macro="">
      <xdr:nvCxnSpPr>
        <xdr:cNvPr id="557" name="直線コネクタ 556"/>
        <xdr:cNvCxnSpPr/>
      </xdr:nvCxnSpPr>
      <xdr:spPr>
        <a:xfrm>
          <a:off x="11207750" y="8712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48920"/>
    <xdr:sp macro="" textlink="">
      <xdr:nvSpPr>
        <xdr:cNvPr id="558" name="テキスト ボックス 557"/>
        <xdr:cNvSpPr txBox="1"/>
      </xdr:nvSpPr>
      <xdr:spPr>
        <a:xfrm>
          <a:off x="107334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59" name="直線コネクタ 558"/>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5310" cy="248920"/>
    <xdr:sp macro="" textlink="">
      <xdr:nvSpPr>
        <xdr:cNvPr id="560" name="テキスト ボックス 559"/>
        <xdr:cNvSpPr txBox="1"/>
      </xdr:nvSpPr>
      <xdr:spPr>
        <a:xfrm>
          <a:off x="10669270" y="811276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1"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82550</xdr:rowOff>
    </xdr:from>
    <xdr:to>
      <xdr:col>85</xdr:col>
      <xdr:colOff>126365</xdr:colOff>
      <xdr:row>57</xdr:row>
      <xdr:rowOff>38735</xdr:rowOff>
    </xdr:to>
    <xdr:cxnSp macro="">
      <xdr:nvCxnSpPr>
        <xdr:cNvPr id="562" name="直線コネクタ 561"/>
        <xdr:cNvCxnSpPr/>
      </xdr:nvCxnSpPr>
      <xdr:spPr>
        <a:xfrm flipV="1">
          <a:off x="1469834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42545</xdr:rowOff>
    </xdr:from>
    <xdr:ext cx="534670" cy="249555"/>
    <xdr:sp macro="" textlink="">
      <xdr:nvSpPr>
        <xdr:cNvPr id="563" name="教育費最小値テキスト"/>
        <xdr:cNvSpPr txBox="1"/>
      </xdr:nvSpPr>
      <xdr:spPr>
        <a:xfrm>
          <a:off x="14744700" y="9815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38735</xdr:rowOff>
    </xdr:from>
    <xdr:to>
      <xdr:col>86</xdr:col>
      <xdr:colOff>25400</xdr:colOff>
      <xdr:row>57</xdr:row>
      <xdr:rowOff>38735</xdr:rowOff>
    </xdr:to>
    <xdr:cxnSp macro="">
      <xdr:nvCxnSpPr>
        <xdr:cNvPr id="564" name="直線コネクタ 563"/>
        <xdr:cNvCxnSpPr/>
      </xdr:nvCxnSpPr>
      <xdr:spPr>
        <a:xfrm>
          <a:off x="14611350" y="9811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29210</xdr:rowOff>
    </xdr:from>
    <xdr:ext cx="534670" cy="251460"/>
    <xdr:sp macro="" textlink="">
      <xdr:nvSpPr>
        <xdr:cNvPr id="565" name="教育費最大値テキスト"/>
        <xdr:cNvSpPr txBox="1"/>
      </xdr:nvSpPr>
      <xdr:spPr>
        <a:xfrm>
          <a:off x="14744700" y="8430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dr:col>85</xdr:col>
      <xdr:colOff>38100</xdr:colOff>
      <xdr:row>50</xdr:row>
      <xdr:rowOff>82550</xdr:rowOff>
    </xdr:from>
    <xdr:to>
      <xdr:col>86</xdr:col>
      <xdr:colOff>25400</xdr:colOff>
      <xdr:row>50</xdr:row>
      <xdr:rowOff>82550</xdr:rowOff>
    </xdr:to>
    <xdr:cxnSp macro="">
      <xdr:nvCxnSpPr>
        <xdr:cNvPr id="566" name="直線コネクタ 565"/>
        <xdr:cNvCxnSpPr/>
      </xdr:nvCxnSpPr>
      <xdr:spPr>
        <a:xfrm>
          <a:off x="14611350" y="8655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63500</xdr:rowOff>
    </xdr:from>
    <xdr:to>
      <xdr:col>85</xdr:col>
      <xdr:colOff>127000</xdr:colOff>
      <xdr:row>54</xdr:row>
      <xdr:rowOff>135255</xdr:rowOff>
    </xdr:to>
    <xdr:cxnSp macro="">
      <xdr:nvCxnSpPr>
        <xdr:cNvPr id="567" name="直線コネクタ 566"/>
        <xdr:cNvCxnSpPr/>
      </xdr:nvCxnSpPr>
      <xdr:spPr>
        <a:xfrm flipV="1">
          <a:off x="13938250" y="9321800"/>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40640</xdr:rowOff>
    </xdr:from>
    <xdr:ext cx="534670" cy="251460"/>
    <xdr:sp macro="" textlink="">
      <xdr:nvSpPr>
        <xdr:cNvPr id="568" name="教育費平均値テキスト"/>
        <xdr:cNvSpPr txBox="1"/>
      </xdr:nvSpPr>
      <xdr:spPr>
        <a:xfrm>
          <a:off x="14744700" y="92989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62230</xdr:rowOff>
    </xdr:from>
    <xdr:to>
      <xdr:col>85</xdr:col>
      <xdr:colOff>171450</xdr:colOff>
      <xdr:row>54</xdr:row>
      <xdr:rowOff>163830</xdr:rowOff>
    </xdr:to>
    <xdr:sp macro="" textlink="">
      <xdr:nvSpPr>
        <xdr:cNvPr id="569" name="フローチャート: 判断 568"/>
        <xdr:cNvSpPr/>
      </xdr:nvSpPr>
      <xdr:spPr>
        <a:xfrm>
          <a:off x="14649450" y="93205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135255</xdr:rowOff>
    </xdr:from>
    <xdr:to>
      <xdr:col>81</xdr:col>
      <xdr:colOff>50800</xdr:colOff>
      <xdr:row>55</xdr:row>
      <xdr:rowOff>142240</xdr:rowOff>
    </xdr:to>
    <xdr:cxnSp macro="">
      <xdr:nvCxnSpPr>
        <xdr:cNvPr id="570" name="直線コネクタ 569"/>
        <xdr:cNvCxnSpPr/>
      </xdr:nvCxnSpPr>
      <xdr:spPr>
        <a:xfrm flipV="1">
          <a:off x="13144500" y="9393555"/>
          <a:ext cx="79375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41275</xdr:rowOff>
    </xdr:from>
    <xdr:to>
      <xdr:col>81</xdr:col>
      <xdr:colOff>101600</xdr:colOff>
      <xdr:row>55</xdr:row>
      <xdr:rowOff>143510</xdr:rowOff>
    </xdr:to>
    <xdr:sp macro="" textlink="">
      <xdr:nvSpPr>
        <xdr:cNvPr id="571" name="フローチャート: 判断 570"/>
        <xdr:cNvSpPr/>
      </xdr:nvSpPr>
      <xdr:spPr>
        <a:xfrm>
          <a:off x="1388745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133985</xdr:rowOff>
    </xdr:from>
    <xdr:ext cx="513080" cy="249555"/>
    <xdr:sp macro="" textlink="">
      <xdr:nvSpPr>
        <xdr:cNvPr id="572" name="テキスト ボックス 571"/>
        <xdr:cNvSpPr txBox="1"/>
      </xdr:nvSpPr>
      <xdr:spPr>
        <a:xfrm>
          <a:off x="13709015" y="956373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55</xdr:row>
      <xdr:rowOff>68580</xdr:rowOff>
    </xdr:from>
    <xdr:to>
      <xdr:col>76</xdr:col>
      <xdr:colOff>114300</xdr:colOff>
      <xdr:row>55</xdr:row>
      <xdr:rowOff>142240</xdr:rowOff>
    </xdr:to>
    <xdr:cxnSp macro="">
      <xdr:nvCxnSpPr>
        <xdr:cNvPr id="573" name="直線コネクタ 572"/>
        <xdr:cNvCxnSpPr/>
      </xdr:nvCxnSpPr>
      <xdr:spPr>
        <a:xfrm>
          <a:off x="12344400" y="9498330"/>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152400</xdr:rowOff>
    </xdr:from>
    <xdr:to>
      <xdr:col>76</xdr:col>
      <xdr:colOff>165100</xdr:colOff>
      <xdr:row>56</xdr:row>
      <xdr:rowOff>82550</xdr:rowOff>
    </xdr:to>
    <xdr:sp macro="" textlink="">
      <xdr:nvSpPr>
        <xdr:cNvPr id="574" name="フローチャート: 判断 573"/>
        <xdr:cNvSpPr/>
      </xdr:nvSpPr>
      <xdr:spPr>
        <a:xfrm>
          <a:off x="130937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73660</xdr:rowOff>
    </xdr:from>
    <xdr:ext cx="514350" cy="259080"/>
    <xdr:sp macro="" textlink="">
      <xdr:nvSpPr>
        <xdr:cNvPr id="575" name="テキスト ボックス 574"/>
        <xdr:cNvSpPr txBox="1"/>
      </xdr:nvSpPr>
      <xdr:spPr>
        <a:xfrm>
          <a:off x="12896215" y="967486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6985</xdr:rowOff>
    </xdr:from>
    <xdr:to>
      <xdr:col>71</xdr:col>
      <xdr:colOff>171450</xdr:colOff>
      <xdr:row>55</xdr:row>
      <xdr:rowOff>68580</xdr:rowOff>
    </xdr:to>
    <xdr:cxnSp macro="">
      <xdr:nvCxnSpPr>
        <xdr:cNvPr id="576" name="直線コネクタ 575"/>
        <xdr:cNvCxnSpPr/>
      </xdr:nvCxnSpPr>
      <xdr:spPr>
        <a:xfrm>
          <a:off x="11537950" y="9436735"/>
          <a:ext cx="8064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136525</xdr:rowOff>
    </xdr:from>
    <xdr:to>
      <xdr:col>72</xdr:col>
      <xdr:colOff>38100</xdr:colOff>
      <xdr:row>56</xdr:row>
      <xdr:rowOff>66675</xdr:rowOff>
    </xdr:to>
    <xdr:sp macro="" textlink="">
      <xdr:nvSpPr>
        <xdr:cNvPr id="577" name="フローチャート: 判断 576"/>
        <xdr:cNvSpPr/>
      </xdr:nvSpPr>
      <xdr:spPr>
        <a:xfrm>
          <a:off x="12299950" y="9566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57785</xdr:rowOff>
    </xdr:from>
    <xdr:ext cx="513080" cy="259080"/>
    <xdr:sp macro="" textlink="">
      <xdr:nvSpPr>
        <xdr:cNvPr id="578" name="テキスト ボックス 577"/>
        <xdr:cNvSpPr txBox="1"/>
      </xdr:nvSpPr>
      <xdr:spPr>
        <a:xfrm>
          <a:off x="12102465" y="96589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579" name="フローチャート: 判断 578"/>
        <xdr:cNvSpPr/>
      </xdr:nvSpPr>
      <xdr:spPr>
        <a:xfrm>
          <a:off x="1148715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97790</xdr:rowOff>
    </xdr:from>
    <xdr:ext cx="513080" cy="251460"/>
    <xdr:sp macro="" textlink="">
      <xdr:nvSpPr>
        <xdr:cNvPr id="580" name="テキスト ボックス 579"/>
        <xdr:cNvSpPr txBox="1"/>
      </xdr:nvSpPr>
      <xdr:spPr>
        <a:xfrm>
          <a:off x="11308715" y="96989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2" name="テキスト ボックス 581"/>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4" name="テキスト ボックス 583"/>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85" name="テキスト ボックス 584"/>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12065</xdr:rowOff>
    </xdr:from>
    <xdr:to>
      <xdr:col>85</xdr:col>
      <xdr:colOff>171450</xdr:colOff>
      <xdr:row>54</xdr:row>
      <xdr:rowOff>113665</xdr:rowOff>
    </xdr:to>
    <xdr:sp macro="" textlink="">
      <xdr:nvSpPr>
        <xdr:cNvPr id="586" name="楕円 585"/>
        <xdr:cNvSpPr/>
      </xdr:nvSpPr>
      <xdr:spPr>
        <a:xfrm>
          <a:off x="14649450" y="92703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34925</xdr:rowOff>
    </xdr:from>
    <xdr:ext cx="534670" cy="259080"/>
    <xdr:sp macro="" textlink="">
      <xdr:nvSpPr>
        <xdr:cNvPr id="587" name="教育費該当値テキスト"/>
        <xdr:cNvSpPr txBox="1"/>
      </xdr:nvSpPr>
      <xdr:spPr>
        <a:xfrm>
          <a:off x="14744700" y="9121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84455</xdr:rowOff>
    </xdr:from>
    <xdr:to>
      <xdr:col>81</xdr:col>
      <xdr:colOff>101600</xdr:colOff>
      <xdr:row>55</xdr:row>
      <xdr:rowOff>14605</xdr:rowOff>
    </xdr:to>
    <xdr:sp macro="" textlink="">
      <xdr:nvSpPr>
        <xdr:cNvPr id="588" name="楕円 587"/>
        <xdr:cNvSpPr/>
      </xdr:nvSpPr>
      <xdr:spPr>
        <a:xfrm>
          <a:off x="13887450" y="93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31115</xdr:rowOff>
    </xdr:from>
    <xdr:ext cx="513080" cy="249555"/>
    <xdr:sp macro="" textlink="">
      <xdr:nvSpPr>
        <xdr:cNvPr id="589" name="テキスト ボックス 588"/>
        <xdr:cNvSpPr txBox="1"/>
      </xdr:nvSpPr>
      <xdr:spPr>
        <a:xfrm>
          <a:off x="13709015" y="911796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91440</xdr:rowOff>
    </xdr:from>
    <xdr:to>
      <xdr:col>76</xdr:col>
      <xdr:colOff>165100</xdr:colOff>
      <xdr:row>56</xdr:row>
      <xdr:rowOff>21590</xdr:rowOff>
    </xdr:to>
    <xdr:sp macro="" textlink="">
      <xdr:nvSpPr>
        <xdr:cNvPr id="590" name="楕円 589"/>
        <xdr:cNvSpPr/>
      </xdr:nvSpPr>
      <xdr:spPr>
        <a:xfrm>
          <a:off x="130937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38100</xdr:rowOff>
    </xdr:from>
    <xdr:ext cx="514350" cy="259080"/>
    <xdr:sp macro="" textlink="">
      <xdr:nvSpPr>
        <xdr:cNvPr id="591" name="テキスト ボックス 590"/>
        <xdr:cNvSpPr txBox="1"/>
      </xdr:nvSpPr>
      <xdr:spPr>
        <a:xfrm>
          <a:off x="12896215" y="9296400"/>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17780</xdr:rowOff>
    </xdr:from>
    <xdr:to>
      <xdr:col>72</xdr:col>
      <xdr:colOff>38100</xdr:colOff>
      <xdr:row>55</xdr:row>
      <xdr:rowOff>119380</xdr:rowOff>
    </xdr:to>
    <xdr:sp macro="" textlink="">
      <xdr:nvSpPr>
        <xdr:cNvPr id="592" name="楕円 591"/>
        <xdr:cNvSpPr/>
      </xdr:nvSpPr>
      <xdr:spPr>
        <a:xfrm>
          <a:off x="12299950" y="9447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135890</xdr:rowOff>
    </xdr:from>
    <xdr:ext cx="513080" cy="259080"/>
    <xdr:sp macro="" textlink="">
      <xdr:nvSpPr>
        <xdr:cNvPr id="593" name="テキスト ボックス 592"/>
        <xdr:cNvSpPr txBox="1"/>
      </xdr:nvSpPr>
      <xdr:spPr>
        <a:xfrm>
          <a:off x="12102465" y="92227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127635</xdr:rowOff>
    </xdr:from>
    <xdr:to>
      <xdr:col>67</xdr:col>
      <xdr:colOff>101600</xdr:colOff>
      <xdr:row>55</xdr:row>
      <xdr:rowOff>57785</xdr:rowOff>
    </xdr:to>
    <xdr:sp macro="" textlink="">
      <xdr:nvSpPr>
        <xdr:cNvPr id="594" name="楕円 593"/>
        <xdr:cNvSpPr/>
      </xdr:nvSpPr>
      <xdr:spPr>
        <a:xfrm>
          <a:off x="1148715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74930</xdr:rowOff>
    </xdr:from>
    <xdr:ext cx="513080" cy="251460"/>
    <xdr:sp macro="" textlink="">
      <xdr:nvSpPr>
        <xdr:cNvPr id="595" name="テキスト ボックス 594"/>
        <xdr:cNvSpPr txBox="1"/>
      </xdr:nvSpPr>
      <xdr:spPr>
        <a:xfrm>
          <a:off x="11308715" y="91617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596" name="正方形/長方形 595"/>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3" name="正方形/長方形 602"/>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9565" cy="217170"/>
    <xdr:sp macro="" textlink="">
      <xdr:nvSpPr>
        <xdr:cNvPr id="604" name="テキスト ボックス 603"/>
        <xdr:cNvSpPr txBox="1"/>
      </xdr:nvSpPr>
      <xdr:spPr>
        <a:xfrm>
          <a:off x="11169650" y="11493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05" name="直線コネクタ 604"/>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06" name="直線コネクタ 605"/>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7330" cy="259080"/>
    <xdr:sp macro="" textlink="">
      <xdr:nvSpPr>
        <xdr:cNvPr id="607" name="テキスト ボックス 606"/>
        <xdr:cNvSpPr txBox="1"/>
      </xdr:nvSpPr>
      <xdr:spPr>
        <a:xfrm>
          <a:off x="109778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08" name="直線コネクタ 607"/>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45770" cy="259080"/>
    <xdr:sp macro="" textlink="">
      <xdr:nvSpPr>
        <xdr:cNvPr id="609" name="テキスト ボックス 608"/>
        <xdr:cNvSpPr txBox="1"/>
      </xdr:nvSpPr>
      <xdr:spPr>
        <a:xfrm>
          <a:off x="10797540" y="1306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0" name="直線コネクタ 609"/>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1" name="テキスト ボックス 610"/>
        <xdr:cNvSpPr txBox="1"/>
      </xdr:nvSpPr>
      <xdr:spPr>
        <a:xfrm>
          <a:off x="107334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2" name="直線コネクタ 611"/>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14" name="直線コネクタ 613"/>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5" name="テキスト ボックス 614"/>
        <xdr:cNvSpPr txBox="1"/>
      </xdr:nvSpPr>
      <xdr:spPr>
        <a:xfrm>
          <a:off x="107334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16" name="直線コネクタ 615"/>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17" name="テキスト ボックス 616"/>
        <xdr:cNvSpPr txBox="1"/>
      </xdr:nvSpPr>
      <xdr:spPr>
        <a:xfrm>
          <a:off x="107334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18"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46990</xdr:rowOff>
    </xdr:from>
    <xdr:to>
      <xdr:col>85</xdr:col>
      <xdr:colOff>126365</xdr:colOff>
      <xdr:row>79</xdr:row>
      <xdr:rowOff>44450</xdr:rowOff>
    </xdr:to>
    <xdr:cxnSp macro="">
      <xdr:nvCxnSpPr>
        <xdr:cNvPr id="619" name="直線コネクタ 618"/>
        <xdr:cNvCxnSpPr/>
      </xdr:nvCxnSpPr>
      <xdr:spPr>
        <a:xfrm flipV="1">
          <a:off x="1469834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48260</xdr:rowOff>
    </xdr:from>
    <xdr:ext cx="249555" cy="259080"/>
    <xdr:sp macro="" textlink="">
      <xdr:nvSpPr>
        <xdr:cNvPr id="620" name="災害復旧費最小値テキスト"/>
        <xdr:cNvSpPr txBox="1"/>
      </xdr:nvSpPr>
      <xdr:spPr>
        <a:xfrm>
          <a:off x="147447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165100</xdr:rowOff>
    </xdr:from>
    <xdr:ext cx="534670" cy="259080"/>
    <xdr:sp macro="" textlink="">
      <xdr:nvSpPr>
        <xdr:cNvPr id="622" name="災害復旧費最大値テキスト"/>
        <xdr:cNvSpPr txBox="1"/>
      </xdr:nvSpPr>
      <xdr:spPr>
        <a:xfrm>
          <a:off x="147447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dr:col>85</xdr:col>
      <xdr:colOff>38100</xdr:colOff>
      <xdr:row>71</xdr:row>
      <xdr:rowOff>46990</xdr:rowOff>
    </xdr:from>
    <xdr:to>
      <xdr:col>86</xdr:col>
      <xdr:colOff>25400</xdr:colOff>
      <xdr:row>71</xdr:row>
      <xdr:rowOff>46990</xdr:rowOff>
    </xdr:to>
    <xdr:cxnSp macro="">
      <xdr:nvCxnSpPr>
        <xdr:cNvPr id="623" name="直線コネクタ 622"/>
        <xdr:cNvCxnSpPr/>
      </xdr:nvCxnSpPr>
      <xdr:spPr>
        <a:xfrm>
          <a:off x="14611350" y="12219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33655</xdr:rowOff>
    </xdr:from>
    <xdr:to>
      <xdr:col>85</xdr:col>
      <xdr:colOff>127000</xdr:colOff>
      <xdr:row>79</xdr:row>
      <xdr:rowOff>44450</xdr:rowOff>
    </xdr:to>
    <xdr:cxnSp macro="">
      <xdr:nvCxnSpPr>
        <xdr:cNvPr id="624" name="直線コネクタ 623"/>
        <xdr:cNvCxnSpPr/>
      </xdr:nvCxnSpPr>
      <xdr:spPr>
        <a:xfrm>
          <a:off x="13938250" y="1357820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109220</xdr:rowOff>
    </xdr:from>
    <xdr:ext cx="469900" cy="251460"/>
    <xdr:sp macro="" textlink="">
      <xdr:nvSpPr>
        <xdr:cNvPr id="625" name="災害復旧費平均値テキスト"/>
        <xdr:cNvSpPr txBox="1"/>
      </xdr:nvSpPr>
      <xdr:spPr>
        <a:xfrm>
          <a:off x="147447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171450</xdr:colOff>
      <xdr:row>79</xdr:row>
      <xdr:rowOff>16510</xdr:rowOff>
    </xdr:to>
    <xdr:sp macro="" textlink="">
      <xdr:nvSpPr>
        <xdr:cNvPr id="626" name="フローチャート: 判断 625"/>
        <xdr:cNvSpPr/>
      </xdr:nvSpPr>
      <xdr:spPr>
        <a:xfrm>
          <a:off x="14649450" y="13459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22860</xdr:rowOff>
    </xdr:from>
    <xdr:to>
      <xdr:col>81</xdr:col>
      <xdr:colOff>50800</xdr:colOff>
      <xdr:row>79</xdr:row>
      <xdr:rowOff>33655</xdr:rowOff>
    </xdr:to>
    <xdr:cxnSp macro="">
      <xdr:nvCxnSpPr>
        <xdr:cNvPr id="627" name="直線コネクタ 626"/>
        <xdr:cNvCxnSpPr/>
      </xdr:nvCxnSpPr>
      <xdr:spPr>
        <a:xfrm>
          <a:off x="13144500" y="1356741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78</xdr:row>
      <xdr:rowOff>170815</xdr:rowOff>
    </xdr:to>
    <xdr:sp macro="" textlink="">
      <xdr:nvSpPr>
        <xdr:cNvPr id="628" name="フローチャート: 判断 627"/>
        <xdr:cNvSpPr/>
      </xdr:nvSpPr>
      <xdr:spPr>
        <a:xfrm>
          <a:off x="1388745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xdr:rowOff>
    </xdr:from>
    <xdr:ext cx="449580" cy="259080"/>
    <xdr:sp macro="" textlink="">
      <xdr:nvSpPr>
        <xdr:cNvPr id="629" name="テキスト ボックス 628"/>
        <xdr:cNvSpPr txBox="1"/>
      </xdr:nvSpPr>
      <xdr:spPr>
        <a:xfrm>
          <a:off x="13722350" y="1321752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22860</xdr:rowOff>
    </xdr:from>
    <xdr:to>
      <xdr:col>76</xdr:col>
      <xdr:colOff>114300</xdr:colOff>
      <xdr:row>79</xdr:row>
      <xdr:rowOff>44450</xdr:rowOff>
    </xdr:to>
    <xdr:cxnSp macro="">
      <xdr:nvCxnSpPr>
        <xdr:cNvPr id="630" name="直線コネクタ 629"/>
        <xdr:cNvCxnSpPr/>
      </xdr:nvCxnSpPr>
      <xdr:spPr>
        <a:xfrm flipV="1">
          <a:off x="12344400" y="13567410"/>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57785</xdr:rowOff>
    </xdr:from>
    <xdr:to>
      <xdr:col>76</xdr:col>
      <xdr:colOff>165100</xdr:colOff>
      <xdr:row>78</xdr:row>
      <xdr:rowOff>159385</xdr:rowOff>
    </xdr:to>
    <xdr:sp macro="" textlink="">
      <xdr:nvSpPr>
        <xdr:cNvPr id="631" name="フローチャート: 判断 630"/>
        <xdr:cNvSpPr/>
      </xdr:nvSpPr>
      <xdr:spPr>
        <a:xfrm>
          <a:off x="130937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4445</xdr:rowOff>
    </xdr:from>
    <xdr:ext cx="449580" cy="259080"/>
    <xdr:sp macro="" textlink="">
      <xdr:nvSpPr>
        <xdr:cNvPr id="632" name="テキスト ボックス 631"/>
        <xdr:cNvSpPr txBox="1"/>
      </xdr:nvSpPr>
      <xdr:spPr>
        <a:xfrm>
          <a:off x="12928600" y="13206095"/>
          <a:ext cx="4495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171450</xdr:colOff>
      <xdr:row>79</xdr:row>
      <xdr:rowOff>44450</xdr:rowOff>
    </xdr:to>
    <xdr:cxnSp macro="">
      <xdr:nvCxnSpPr>
        <xdr:cNvPr id="633" name="直線コネクタ 632"/>
        <xdr:cNvCxnSpPr/>
      </xdr:nvCxnSpPr>
      <xdr:spPr>
        <a:xfrm>
          <a:off x="11537950" y="1358773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634" name="フローチャート: 判断 633"/>
        <xdr:cNvSpPr/>
      </xdr:nvSpPr>
      <xdr:spPr>
        <a:xfrm>
          <a:off x="12299950" y="13501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77</xdr:row>
      <xdr:rowOff>74930</xdr:rowOff>
    </xdr:from>
    <xdr:ext cx="378460" cy="251460"/>
    <xdr:sp macro="" textlink="">
      <xdr:nvSpPr>
        <xdr:cNvPr id="635" name="テキスト ボックス 634"/>
        <xdr:cNvSpPr txBox="1"/>
      </xdr:nvSpPr>
      <xdr:spPr>
        <a:xfrm>
          <a:off x="12172950" y="132765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123190</xdr:rowOff>
    </xdr:from>
    <xdr:to>
      <xdr:col>67</xdr:col>
      <xdr:colOff>101600</xdr:colOff>
      <xdr:row>79</xdr:row>
      <xdr:rowOff>53340</xdr:rowOff>
    </xdr:to>
    <xdr:sp macro="" textlink="">
      <xdr:nvSpPr>
        <xdr:cNvPr id="636" name="フローチャート: 判断 635"/>
        <xdr:cNvSpPr/>
      </xdr:nvSpPr>
      <xdr:spPr>
        <a:xfrm>
          <a:off x="1148715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69850</xdr:rowOff>
    </xdr:from>
    <xdr:ext cx="378460" cy="259080"/>
    <xdr:sp macro="" textlink="">
      <xdr:nvSpPr>
        <xdr:cNvPr id="637" name="テキスト ボックス 636"/>
        <xdr:cNvSpPr txBox="1"/>
      </xdr:nvSpPr>
      <xdr:spPr>
        <a:xfrm>
          <a:off x="113677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39" name="テキスト ボックス 638"/>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1" name="テキスト ボックス 640"/>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2" name="テキスト ボックス 641"/>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171450</xdr:colOff>
      <xdr:row>79</xdr:row>
      <xdr:rowOff>95250</xdr:rowOff>
    </xdr:to>
    <xdr:sp macro="" textlink="">
      <xdr:nvSpPr>
        <xdr:cNvPr id="643" name="楕円 642"/>
        <xdr:cNvSpPr/>
      </xdr:nvSpPr>
      <xdr:spPr>
        <a:xfrm>
          <a:off x="14649450" y="13538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80010</xdr:rowOff>
    </xdr:from>
    <xdr:ext cx="249555" cy="259080"/>
    <xdr:sp macro="" textlink="">
      <xdr:nvSpPr>
        <xdr:cNvPr id="644" name="災害復旧費該当値テキスト"/>
        <xdr:cNvSpPr txBox="1"/>
      </xdr:nvSpPr>
      <xdr:spPr>
        <a:xfrm>
          <a:off x="147447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154940</xdr:rowOff>
    </xdr:from>
    <xdr:to>
      <xdr:col>81</xdr:col>
      <xdr:colOff>101600</xdr:colOff>
      <xdr:row>79</xdr:row>
      <xdr:rowOff>84455</xdr:rowOff>
    </xdr:to>
    <xdr:sp macro="" textlink="">
      <xdr:nvSpPr>
        <xdr:cNvPr id="645" name="楕円 644"/>
        <xdr:cNvSpPr/>
      </xdr:nvSpPr>
      <xdr:spPr>
        <a:xfrm>
          <a:off x="1388745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75565</xdr:rowOff>
    </xdr:from>
    <xdr:ext cx="378460" cy="250825"/>
    <xdr:sp macro="" textlink="">
      <xdr:nvSpPr>
        <xdr:cNvPr id="646" name="テキスト ボックス 645"/>
        <xdr:cNvSpPr txBox="1"/>
      </xdr:nvSpPr>
      <xdr:spPr>
        <a:xfrm>
          <a:off x="13768070" y="136201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143510</xdr:rowOff>
    </xdr:from>
    <xdr:to>
      <xdr:col>76</xdr:col>
      <xdr:colOff>165100</xdr:colOff>
      <xdr:row>79</xdr:row>
      <xdr:rowOff>73660</xdr:rowOff>
    </xdr:to>
    <xdr:sp macro="" textlink="">
      <xdr:nvSpPr>
        <xdr:cNvPr id="647" name="楕円 646"/>
        <xdr:cNvSpPr/>
      </xdr:nvSpPr>
      <xdr:spPr>
        <a:xfrm>
          <a:off x="13093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64770</xdr:rowOff>
    </xdr:from>
    <xdr:ext cx="378460" cy="250190"/>
    <xdr:sp macro="" textlink="">
      <xdr:nvSpPr>
        <xdr:cNvPr id="648" name="テキスト ボックス 647"/>
        <xdr:cNvSpPr txBox="1"/>
      </xdr:nvSpPr>
      <xdr:spPr>
        <a:xfrm>
          <a:off x="12974320" y="1360932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2299950"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27965" cy="251460"/>
    <xdr:sp macro="" textlink="">
      <xdr:nvSpPr>
        <xdr:cNvPr id="650" name="テキスト ボックス 649"/>
        <xdr:cNvSpPr txBox="1"/>
      </xdr:nvSpPr>
      <xdr:spPr>
        <a:xfrm>
          <a:off x="12226290" y="13630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163830</xdr:rowOff>
    </xdr:from>
    <xdr:to>
      <xdr:col>67</xdr:col>
      <xdr:colOff>101600</xdr:colOff>
      <xdr:row>79</xdr:row>
      <xdr:rowOff>93980</xdr:rowOff>
    </xdr:to>
    <xdr:sp macro="" textlink="">
      <xdr:nvSpPr>
        <xdr:cNvPr id="651" name="楕円 650"/>
        <xdr:cNvSpPr/>
      </xdr:nvSpPr>
      <xdr:spPr>
        <a:xfrm>
          <a:off x="1148715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85090</xdr:rowOff>
    </xdr:from>
    <xdr:ext cx="313690" cy="259080"/>
    <xdr:sp macro="" textlink="">
      <xdr:nvSpPr>
        <xdr:cNvPr id="652" name="テキスト ボックス 651"/>
        <xdr:cNvSpPr txBox="1"/>
      </xdr:nvSpPr>
      <xdr:spPr>
        <a:xfrm>
          <a:off x="114001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3" name="正方形/長方形 652"/>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0" name="正方形/長方形 659"/>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9565" cy="217170"/>
    <xdr:sp macro="" textlink="">
      <xdr:nvSpPr>
        <xdr:cNvPr id="661" name="テキスト ボックス 660"/>
        <xdr:cNvSpPr txBox="1"/>
      </xdr:nvSpPr>
      <xdr:spPr>
        <a:xfrm>
          <a:off x="11169650" y="14922500"/>
          <a:ext cx="3295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2" name="直線コネクタ 661"/>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27330" cy="248920"/>
    <xdr:sp macro="" textlink="">
      <xdr:nvSpPr>
        <xdr:cNvPr id="663" name="テキスト ボックス 662"/>
        <xdr:cNvSpPr txBox="1"/>
      </xdr:nvSpPr>
      <xdr:spPr>
        <a:xfrm>
          <a:off x="109778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171450</xdr:colOff>
      <xdr:row>99</xdr:row>
      <xdr:rowOff>99060</xdr:rowOff>
    </xdr:to>
    <xdr:cxnSp macro="">
      <xdr:nvCxnSpPr>
        <xdr:cNvPr id="664" name="直線コネクタ 663"/>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5" name="テキスト ボックス 664"/>
        <xdr:cNvSpPr txBox="1"/>
      </xdr:nvSpPr>
      <xdr:spPr>
        <a:xfrm>
          <a:off x="107334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66" name="直線コネクタ 665"/>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67" name="テキスト ボックス 666"/>
        <xdr:cNvSpPr txBox="1"/>
      </xdr:nvSpPr>
      <xdr:spPr>
        <a:xfrm>
          <a:off x="107334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68" name="直線コネクタ 667"/>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9" name="テキスト ボックス 668"/>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0" name="直線コネクタ 669"/>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1" name="テキスト ボックス 670"/>
        <xdr:cNvSpPr txBox="1"/>
      </xdr:nvSpPr>
      <xdr:spPr>
        <a:xfrm>
          <a:off x="107334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72" name="直線コネクタ 671"/>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3" name="テキスト ボックス 672"/>
        <xdr:cNvSpPr txBox="1"/>
      </xdr:nvSpPr>
      <xdr:spPr>
        <a:xfrm>
          <a:off x="107334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74" name="直線コネクタ 673"/>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5" name="テキスト ボックス 674"/>
        <xdr:cNvSpPr txBox="1"/>
      </xdr:nvSpPr>
      <xdr:spPr>
        <a:xfrm>
          <a:off x="107334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6" name="直線コネクタ 675"/>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77" name="テキスト ボックス 676"/>
        <xdr:cNvSpPr txBox="1"/>
      </xdr:nvSpPr>
      <xdr:spPr>
        <a:xfrm>
          <a:off x="107334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78"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125730</xdr:rowOff>
    </xdr:from>
    <xdr:to>
      <xdr:col>85</xdr:col>
      <xdr:colOff>126365</xdr:colOff>
      <xdr:row>98</xdr:row>
      <xdr:rowOff>158115</xdr:rowOff>
    </xdr:to>
    <xdr:cxnSp macro="">
      <xdr:nvCxnSpPr>
        <xdr:cNvPr id="679" name="直線コネクタ 678"/>
        <xdr:cNvCxnSpPr/>
      </xdr:nvCxnSpPr>
      <xdr:spPr>
        <a:xfrm flipV="1">
          <a:off x="1469834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161925</xdr:rowOff>
    </xdr:from>
    <xdr:ext cx="534670" cy="259080"/>
    <xdr:sp macro="" textlink="">
      <xdr:nvSpPr>
        <xdr:cNvPr id="680" name="公債費最小値テキスト"/>
        <xdr:cNvSpPr txBox="1"/>
      </xdr:nvSpPr>
      <xdr:spPr>
        <a:xfrm>
          <a:off x="147447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158115</xdr:rowOff>
    </xdr:from>
    <xdr:to>
      <xdr:col>86</xdr:col>
      <xdr:colOff>25400</xdr:colOff>
      <xdr:row>98</xdr:row>
      <xdr:rowOff>158115</xdr:rowOff>
    </xdr:to>
    <xdr:cxnSp macro="">
      <xdr:nvCxnSpPr>
        <xdr:cNvPr id="681" name="直線コネクタ 680"/>
        <xdr:cNvCxnSpPr/>
      </xdr:nvCxnSpPr>
      <xdr:spPr>
        <a:xfrm>
          <a:off x="14611350" y="16960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72390</xdr:rowOff>
    </xdr:from>
    <xdr:ext cx="534670" cy="259080"/>
    <xdr:sp macro="" textlink="">
      <xdr:nvSpPr>
        <xdr:cNvPr id="682" name="公債費最大値テキスト"/>
        <xdr:cNvSpPr txBox="1"/>
      </xdr:nvSpPr>
      <xdr:spPr>
        <a:xfrm>
          <a:off x="147447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dr:col>85</xdr:col>
      <xdr:colOff>38100</xdr:colOff>
      <xdr:row>89</xdr:row>
      <xdr:rowOff>125730</xdr:rowOff>
    </xdr:from>
    <xdr:to>
      <xdr:col>86</xdr:col>
      <xdr:colOff>25400</xdr:colOff>
      <xdr:row>89</xdr:row>
      <xdr:rowOff>125730</xdr:rowOff>
    </xdr:to>
    <xdr:cxnSp macro="">
      <xdr:nvCxnSpPr>
        <xdr:cNvPr id="683" name="直線コネクタ 682"/>
        <xdr:cNvCxnSpPr/>
      </xdr:nvCxnSpPr>
      <xdr:spPr>
        <a:xfrm>
          <a:off x="14611350" y="15384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106680</xdr:rowOff>
    </xdr:from>
    <xdr:to>
      <xdr:col>85</xdr:col>
      <xdr:colOff>127000</xdr:colOff>
      <xdr:row>93</xdr:row>
      <xdr:rowOff>161925</xdr:rowOff>
    </xdr:to>
    <xdr:cxnSp macro="">
      <xdr:nvCxnSpPr>
        <xdr:cNvPr id="684" name="直線コネクタ 683"/>
        <xdr:cNvCxnSpPr/>
      </xdr:nvCxnSpPr>
      <xdr:spPr>
        <a:xfrm flipV="1">
          <a:off x="13938250" y="1605153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160655</xdr:rowOff>
    </xdr:from>
    <xdr:ext cx="534670" cy="259080"/>
    <xdr:sp macro="" textlink="">
      <xdr:nvSpPr>
        <xdr:cNvPr id="685" name="公債費平均値テキスト"/>
        <xdr:cNvSpPr txBox="1"/>
      </xdr:nvSpPr>
      <xdr:spPr>
        <a:xfrm>
          <a:off x="147447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10795</xdr:rowOff>
    </xdr:from>
    <xdr:to>
      <xdr:col>85</xdr:col>
      <xdr:colOff>171450</xdr:colOff>
      <xdr:row>95</xdr:row>
      <xdr:rowOff>112395</xdr:rowOff>
    </xdr:to>
    <xdr:sp macro="" textlink="">
      <xdr:nvSpPr>
        <xdr:cNvPr id="686" name="フローチャート: 判断 685"/>
        <xdr:cNvSpPr/>
      </xdr:nvSpPr>
      <xdr:spPr>
        <a:xfrm>
          <a:off x="14649450" y="16298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132715</xdr:rowOff>
    </xdr:from>
    <xdr:to>
      <xdr:col>81</xdr:col>
      <xdr:colOff>50800</xdr:colOff>
      <xdr:row>93</xdr:row>
      <xdr:rowOff>161925</xdr:rowOff>
    </xdr:to>
    <xdr:cxnSp macro="">
      <xdr:nvCxnSpPr>
        <xdr:cNvPr id="687" name="直線コネクタ 686"/>
        <xdr:cNvCxnSpPr/>
      </xdr:nvCxnSpPr>
      <xdr:spPr>
        <a:xfrm>
          <a:off x="13144500" y="1607756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688" name="フローチャート: 判断 687"/>
        <xdr:cNvSpPr/>
      </xdr:nvSpPr>
      <xdr:spPr>
        <a:xfrm>
          <a:off x="1388745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13080" cy="259080"/>
    <xdr:sp macro="" textlink="">
      <xdr:nvSpPr>
        <xdr:cNvPr id="689" name="テキスト ボックス 688"/>
        <xdr:cNvSpPr txBox="1"/>
      </xdr:nvSpPr>
      <xdr:spPr>
        <a:xfrm>
          <a:off x="13709015" y="164033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93</xdr:row>
      <xdr:rowOff>132715</xdr:rowOff>
    </xdr:from>
    <xdr:to>
      <xdr:col>76</xdr:col>
      <xdr:colOff>114300</xdr:colOff>
      <xdr:row>93</xdr:row>
      <xdr:rowOff>140335</xdr:rowOff>
    </xdr:to>
    <xdr:cxnSp macro="">
      <xdr:nvCxnSpPr>
        <xdr:cNvPr id="690" name="直線コネクタ 689"/>
        <xdr:cNvCxnSpPr/>
      </xdr:nvCxnSpPr>
      <xdr:spPr>
        <a:xfrm flipV="1">
          <a:off x="12344400" y="1607756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691" name="フローチャート: 判断 690"/>
        <xdr:cNvSpPr/>
      </xdr:nvSpPr>
      <xdr:spPr>
        <a:xfrm>
          <a:off x="13093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14350" cy="259080"/>
    <xdr:sp macro="" textlink="">
      <xdr:nvSpPr>
        <xdr:cNvPr id="692" name="テキスト ボックス 691"/>
        <xdr:cNvSpPr txBox="1"/>
      </xdr:nvSpPr>
      <xdr:spPr>
        <a:xfrm>
          <a:off x="12896215" y="16370935"/>
          <a:ext cx="514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140335</xdr:rowOff>
    </xdr:from>
    <xdr:to>
      <xdr:col>71</xdr:col>
      <xdr:colOff>171450</xdr:colOff>
      <xdr:row>94</xdr:row>
      <xdr:rowOff>34925</xdr:rowOff>
    </xdr:to>
    <xdr:cxnSp macro="">
      <xdr:nvCxnSpPr>
        <xdr:cNvPr id="693" name="直線コネクタ 692"/>
        <xdr:cNvCxnSpPr/>
      </xdr:nvCxnSpPr>
      <xdr:spPr>
        <a:xfrm flipV="1">
          <a:off x="11537950" y="16085185"/>
          <a:ext cx="80645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137795</xdr:rowOff>
    </xdr:from>
    <xdr:to>
      <xdr:col>72</xdr:col>
      <xdr:colOff>38100</xdr:colOff>
      <xdr:row>95</xdr:row>
      <xdr:rowOff>67945</xdr:rowOff>
    </xdr:to>
    <xdr:sp macro="" textlink="">
      <xdr:nvSpPr>
        <xdr:cNvPr id="694" name="フローチャート: 判断 693"/>
        <xdr:cNvSpPr/>
      </xdr:nvSpPr>
      <xdr:spPr>
        <a:xfrm>
          <a:off x="12299950" y="1625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59055</xdr:rowOff>
    </xdr:from>
    <xdr:ext cx="513080" cy="259080"/>
    <xdr:sp macro="" textlink="">
      <xdr:nvSpPr>
        <xdr:cNvPr id="695" name="テキスト ボックス 694"/>
        <xdr:cNvSpPr txBox="1"/>
      </xdr:nvSpPr>
      <xdr:spPr>
        <a:xfrm>
          <a:off x="12102465" y="163468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93980</xdr:rowOff>
    </xdr:from>
    <xdr:to>
      <xdr:col>67</xdr:col>
      <xdr:colOff>101600</xdr:colOff>
      <xdr:row>95</xdr:row>
      <xdr:rowOff>24130</xdr:rowOff>
    </xdr:to>
    <xdr:sp macro="" textlink="">
      <xdr:nvSpPr>
        <xdr:cNvPr id="696" name="フローチャート: 判断 695"/>
        <xdr:cNvSpPr/>
      </xdr:nvSpPr>
      <xdr:spPr>
        <a:xfrm>
          <a:off x="1148715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15875</xdr:rowOff>
    </xdr:from>
    <xdr:ext cx="513080" cy="259080"/>
    <xdr:sp macro="" textlink="">
      <xdr:nvSpPr>
        <xdr:cNvPr id="697" name="テキスト ボックス 696"/>
        <xdr:cNvSpPr txBox="1"/>
      </xdr:nvSpPr>
      <xdr:spPr>
        <a:xfrm>
          <a:off x="11308715" y="163036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9" name="テキスト ボックス 698"/>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1" name="テキスト ボックス 700"/>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2" name="テキスト ボックス 701"/>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55880</xdr:rowOff>
    </xdr:from>
    <xdr:to>
      <xdr:col>85</xdr:col>
      <xdr:colOff>171450</xdr:colOff>
      <xdr:row>93</xdr:row>
      <xdr:rowOff>157480</xdr:rowOff>
    </xdr:to>
    <xdr:sp macro="" textlink="">
      <xdr:nvSpPr>
        <xdr:cNvPr id="703" name="楕円 702"/>
        <xdr:cNvSpPr/>
      </xdr:nvSpPr>
      <xdr:spPr>
        <a:xfrm>
          <a:off x="14649450" y="16000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92</xdr:row>
      <xdr:rowOff>78740</xdr:rowOff>
    </xdr:from>
    <xdr:ext cx="534670" cy="259080"/>
    <xdr:sp macro="" textlink="">
      <xdr:nvSpPr>
        <xdr:cNvPr id="704" name="公債費該当値テキスト"/>
        <xdr:cNvSpPr txBox="1"/>
      </xdr:nvSpPr>
      <xdr:spPr>
        <a:xfrm>
          <a:off x="14744700" y="15852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111125</xdr:rowOff>
    </xdr:from>
    <xdr:to>
      <xdr:col>81</xdr:col>
      <xdr:colOff>101600</xdr:colOff>
      <xdr:row>94</xdr:row>
      <xdr:rowOff>41275</xdr:rowOff>
    </xdr:to>
    <xdr:sp macro="" textlink="">
      <xdr:nvSpPr>
        <xdr:cNvPr id="705" name="楕円 704"/>
        <xdr:cNvSpPr/>
      </xdr:nvSpPr>
      <xdr:spPr>
        <a:xfrm>
          <a:off x="13887450" y="16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57785</xdr:rowOff>
    </xdr:from>
    <xdr:ext cx="513080" cy="259080"/>
    <xdr:sp macro="" textlink="">
      <xdr:nvSpPr>
        <xdr:cNvPr id="706" name="テキスト ボックス 705"/>
        <xdr:cNvSpPr txBox="1"/>
      </xdr:nvSpPr>
      <xdr:spPr>
        <a:xfrm>
          <a:off x="13709015" y="158311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81915</xdr:rowOff>
    </xdr:from>
    <xdr:to>
      <xdr:col>76</xdr:col>
      <xdr:colOff>165100</xdr:colOff>
      <xdr:row>94</xdr:row>
      <xdr:rowOff>12065</xdr:rowOff>
    </xdr:to>
    <xdr:sp macro="" textlink="">
      <xdr:nvSpPr>
        <xdr:cNvPr id="707" name="楕円 706"/>
        <xdr:cNvSpPr/>
      </xdr:nvSpPr>
      <xdr:spPr>
        <a:xfrm>
          <a:off x="13093700" y="16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29210</xdr:rowOff>
    </xdr:from>
    <xdr:ext cx="514350" cy="251460"/>
    <xdr:sp macro="" textlink="">
      <xdr:nvSpPr>
        <xdr:cNvPr id="708" name="テキスト ボックス 707"/>
        <xdr:cNvSpPr txBox="1"/>
      </xdr:nvSpPr>
      <xdr:spPr>
        <a:xfrm>
          <a:off x="12896215" y="15802610"/>
          <a:ext cx="514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89535</xdr:rowOff>
    </xdr:from>
    <xdr:to>
      <xdr:col>72</xdr:col>
      <xdr:colOff>38100</xdr:colOff>
      <xdr:row>94</xdr:row>
      <xdr:rowOff>19685</xdr:rowOff>
    </xdr:to>
    <xdr:sp macro="" textlink="">
      <xdr:nvSpPr>
        <xdr:cNvPr id="709" name="楕円 708"/>
        <xdr:cNvSpPr/>
      </xdr:nvSpPr>
      <xdr:spPr>
        <a:xfrm>
          <a:off x="12299950" y="16034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36195</xdr:rowOff>
    </xdr:from>
    <xdr:ext cx="513080" cy="259080"/>
    <xdr:sp macro="" textlink="">
      <xdr:nvSpPr>
        <xdr:cNvPr id="710" name="テキスト ボックス 709"/>
        <xdr:cNvSpPr txBox="1"/>
      </xdr:nvSpPr>
      <xdr:spPr>
        <a:xfrm>
          <a:off x="12102465" y="158095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155575</xdr:rowOff>
    </xdr:from>
    <xdr:to>
      <xdr:col>67</xdr:col>
      <xdr:colOff>101600</xdr:colOff>
      <xdr:row>94</xdr:row>
      <xdr:rowOff>86360</xdr:rowOff>
    </xdr:to>
    <xdr:sp macro="" textlink="">
      <xdr:nvSpPr>
        <xdr:cNvPr id="711" name="楕円 710"/>
        <xdr:cNvSpPr/>
      </xdr:nvSpPr>
      <xdr:spPr>
        <a:xfrm>
          <a:off x="11487150" y="16100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102235</xdr:rowOff>
    </xdr:from>
    <xdr:ext cx="513080" cy="258445"/>
    <xdr:sp macro="" textlink="">
      <xdr:nvSpPr>
        <xdr:cNvPr id="712" name="テキスト ボックス 711"/>
        <xdr:cNvSpPr txBox="1"/>
      </xdr:nvSpPr>
      <xdr:spPr>
        <a:xfrm>
          <a:off x="11308715" y="1587563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21" name="テキスト ボックス 720"/>
        <xdr:cNvSpPr txBox="1"/>
      </xdr:nvSpPr>
      <xdr:spPr>
        <a:xfrm>
          <a:off x="1644015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27330" cy="248920"/>
    <xdr:sp macro="" textlink="">
      <xdr:nvSpPr>
        <xdr:cNvPr id="724" name="テキスト ボックス 723"/>
        <xdr:cNvSpPr txBox="1"/>
      </xdr:nvSpPr>
      <xdr:spPr>
        <a:xfrm>
          <a:off x="16248380" y="6512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45770" cy="248920"/>
    <xdr:sp macro="" textlink="">
      <xdr:nvSpPr>
        <xdr:cNvPr id="726" name="テキスト ボックス 725"/>
        <xdr:cNvSpPr txBox="1"/>
      </xdr:nvSpPr>
      <xdr:spPr>
        <a:xfrm>
          <a:off x="16048990" y="60553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45770" cy="248920"/>
    <xdr:sp macro="" textlink="">
      <xdr:nvSpPr>
        <xdr:cNvPr id="728" name="テキスト ボックス 727"/>
        <xdr:cNvSpPr txBox="1"/>
      </xdr:nvSpPr>
      <xdr:spPr>
        <a:xfrm>
          <a:off x="16048990" y="55981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45770" cy="248920"/>
    <xdr:sp macro="" textlink="">
      <xdr:nvSpPr>
        <xdr:cNvPr id="730" name="テキスト ボックス 729"/>
        <xdr:cNvSpPr txBox="1"/>
      </xdr:nvSpPr>
      <xdr:spPr>
        <a:xfrm>
          <a:off x="16048990" y="51409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45770" cy="248920"/>
    <xdr:sp macro="" textlink="">
      <xdr:nvSpPr>
        <xdr:cNvPr id="732" name="テキスト ボックス 731"/>
        <xdr:cNvSpPr txBox="1"/>
      </xdr:nvSpPr>
      <xdr:spPr>
        <a:xfrm>
          <a:off x="1604899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76200</xdr:rowOff>
    </xdr:from>
    <xdr:to>
      <xdr:col>116</xdr:col>
      <xdr:colOff>62865</xdr:colOff>
      <xdr:row>38</xdr:row>
      <xdr:rowOff>139700</xdr:rowOff>
    </xdr:to>
    <xdr:cxnSp macro="">
      <xdr:nvCxnSpPr>
        <xdr:cNvPr id="734" name="直線コネクタ 733"/>
        <xdr:cNvCxnSpPr/>
      </xdr:nvCxnSpPr>
      <xdr:spPr>
        <a:xfrm flipV="1">
          <a:off x="199497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165100</xdr:rowOff>
    </xdr:from>
    <xdr:ext cx="249555" cy="259080"/>
    <xdr:sp macro="" textlink="">
      <xdr:nvSpPr>
        <xdr:cNvPr id="735" name="諸支出金最小値テキスト"/>
        <xdr:cNvSpPr txBox="1"/>
      </xdr:nvSpPr>
      <xdr:spPr>
        <a:xfrm>
          <a:off x="200025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22860</xdr:rowOff>
    </xdr:from>
    <xdr:ext cx="469900" cy="259080"/>
    <xdr:sp macro="" textlink="">
      <xdr:nvSpPr>
        <xdr:cNvPr id="737" name="諸支出金最大値テキスト"/>
        <xdr:cNvSpPr txBox="1"/>
      </xdr:nvSpPr>
      <xdr:spPr>
        <a:xfrm>
          <a:off x="200025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dr:col>115</xdr:col>
      <xdr:colOff>165100</xdr:colOff>
      <xdr:row>32</xdr:row>
      <xdr:rowOff>76200</xdr:rowOff>
    </xdr:from>
    <xdr:to>
      <xdr:col>116</xdr:col>
      <xdr:colOff>152400</xdr:colOff>
      <xdr:row>32</xdr:row>
      <xdr:rowOff>76200</xdr:rowOff>
    </xdr:to>
    <xdr:cxnSp macro="">
      <xdr:nvCxnSpPr>
        <xdr:cNvPr id="738" name="直線コネクタ 737"/>
        <xdr:cNvCxnSpPr/>
      </xdr:nvCxnSpPr>
      <xdr:spPr>
        <a:xfrm>
          <a:off x="19881850" y="556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139700</xdr:rowOff>
    </xdr:from>
    <xdr:to>
      <xdr:col>116</xdr:col>
      <xdr:colOff>63500</xdr:colOff>
      <xdr:row>38</xdr:row>
      <xdr:rowOff>139700</xdr:rowOff>
    </xdr:to>
    <xdr:cxnSp macro="">
      <xdr:nvCxnSpPr>
        <xdr:cNvPr id="739" name="直線コネクタ 738"/>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82550</xdr:rowOff>
    </xdr:from>
    <xdr:ext cx="313690" cy="259080"/>
    <xdr:sp macro="" textlink="">
      <xdr:nvSpPr>
        <xdr:cNvPr id="740" name="諸支出金平均値テキスト"/>
        <xdr:cNvSpPr txBox="1"/>
      </xdr:nvSpPr>
      <xdr:spPr>
        <a:xfrm>
          <a:off x="20002500" y="6426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41" name="フローチャート: 判断 740"/>
        <xdr:cNvSpPr/>
      </xdr:nvSpPr>
      <xdr:spPr>
        <a:xfrm>
          <a:off x="199009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171450</xdr:colOff>
      <xdr:row>38</xdr:row>
      <xdr:rowOff>139700</xdr:rowOff>
    </xdr:to>
    <xdr:cxnSp macro="">
      <xdr:nvCxnSpPr>
        <xdr:cNvPr id="742" name="直線コネクタ 741"/>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74930</xdr:rowOff>
    </xdr:from>
    <xdr:to>
      <xdr:col>112</xdr:col>
      <xdr:colOff>38100</xdr:colOff>
      <xdr:row>39</xdr:row>
      <xdr:rowOff>5080</xdr:rowOff>
    </xdr:to>
    <xdr:sp macro="" textlink="">
      <xdr:nvSpPr>
        <xdr:cNvPr id="743" name="フローチャート: 判断 742"/>
        <xdr:cNvSpPr/>
      </xdr:nvSpPr>
      <xdr:spPr>
        <a:xfrm>
          <a:off x="19157950" y="6590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21590</xdr:rowOff>
    </xdr:from>
    <xdr:ext cx="312420" cy="259080"/>
    <xdr:sp macro="" textlink="">
      <xdr:nvSpPr>
        <xdr:cNvPr id="744" name="テキスト ボックス 743"/>
        <xdr:cNvSpPr txBox="1"/>
      </xdr:nvSpPr>
      <xdr:spPr>
        <a:xfrm>
          <a:off x="19051905" y="636524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746" name="フローチャート: 判断 745"/>
        <xdr:cNvSpPr/>
      </xdr:nvSpPr>
      <xdr:spPr>
        <a:xfrm>
          <a:off x="183451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6350</xdr:rowOff>
    </xdr:from>
    <xdr:ext cx="313690" cy="251460"/>
    <xdr:sp macro="" textlink="">
      <xdr:nvSpPr>
        <xdr:cNvPr id="747" name="テキスト ボックス 746"/>
        <xdr:cNvSpPr txBox="1"/>
      </xdr:nvSpPr>
      <xdr:spPr>
        <a:xfrm>
          <a:off x="18258155" y="63500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139700</xdr:rowOff>
    </xdr:from>
    <xdr:to>
      <xdr:col>102</xdr:col>
      <xdr:colOff>114300</xdr:colOff>
      <xdr:row>38</xdr:row>
      <xdr:rowOff>139700</xdr:rowOff>
    </xdr:to>
    <xdr:cxnSp macro="">
      <xdr:nvCxnSpPr>
        <xdr:cNvPr id="748" name="直線コネクタ 747"/>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49" name="フローチャート: 判断 748"/>
        <xdr:cNvSpPr/>
      </xdr:nvSpPr>
      <xdr:spPr>
        <a:xfrm>
          <a:off x="175514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0" name="テキスト ボックス 749"/>
        <xdr:cNvSpPr txBox="1"/>
      </xdr:nvSpPr>
      <xdr:spPr>
        <a:xfrm>
          <a:off x="1743202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120650</xdr:rowOff>
    </xdr:to>
    <xdr:sp macro="" textlink="">
      <xdr:nvSpPr>
        <xdr:cNvPr id="751" name="フローチャート: 判断 750"/>
        <xdr:cNvSpPr/>
      </xdr:nvSpPr>
      <xdr:spPr>
        <a:xfrm>
          <a:off x="16757650" y="6534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137160</xdr:rowOff>
    </xdr:from>
    <xdr:ext cx="378460" cy="259080"/>
    <xdr:sp macro="" textlink="">
      <xdr:nvSpPr>
        <xdr:cNvPr id="752" name="テキスト ボックス 751"/>
        <xdr:cNvSpPr txBox="1"/>
      </xdr:nvSpPr>
      <xdr:spPr>
        <a:xfrm>
          <a:off x="16630650" y="630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4" name="テキスト ボックス 753"/>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5" name="テキスト ボックス 754"/>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57" name="テキスト ボックス 756"/>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9080"/>
    <xdr:sp macro="" textlink="">
      <xdr:nvSpPr>
        <xdr:cNvPr id="759" name="諸支出金該当値テキスト"/>
        <xdr:cNvSpPr txBox="1"/>
      </xdr:nvSpPr>
      <xdr:spPr>
        <a:xfrm>
          <a:off x="200025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27965" cy="259080"/>
    <xdr:sp macro="" textlink="">
      <xdr:nvSpPr>
        <xdr:cNvPr id="761" name="テキスト ボックス 760"/>
        <xdr:cNvSpPr txBox="1"/>
      </xdr:nvSpPr>
      <xdr:spPr>
        <a:xfrm>
          <a:off x="19084290" y="66967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27965" cy="259080"/>
    <xdr:sp macro="" textlink="">
      <xdr:nvSpPr>
        <xdr:cNvPr id="763" name="テキスト ボックス 762"/>
        <xdr:cNvSpPr txBox="1"/>
      </xdr:nvSpPr>
      <xdr:spPr>
        <a:xfrm>
          <a:off x="18290540" y="66967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29235" cy="259080"/>
    <xdr:sp macro="" textlink="">
      <xdr:nvSpPr>
        <xdr:cNvPr id="765" name="テキスト ボックス 764"/>
        <xdr:cNvSpPr txBox="1"/>
      </xdr:nvSpPr>
      <xdr:spPr>
        <a:xfrm>
          <a:off x="17487900" y="66967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27965" cy="259080"/>
    <xdr:sp macro="" textlink="">
      <xdr:nvSpPr>
        <xdr:cNvPr id="767" name="テキスト ボックス 766"/>
        <xdr:cNvSpPr txBox="1"/>
      </xdr:nvSpPr>
      <xdr:spPr>
        <a:xfrm>
          <a:off x="16683990" y="66967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76" name="テキスト ボックス 775"/>
        <xdr:cNvSpPr txBox="1"/>
      </xdr:nvSpPr>
      <xdr:spPr>
        <a:xfrm>
          <a:off x="1644015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7330" cy="248920"/>
    <xdr:sp macro="" textlink="">
      <xdr:nvSpPr>
        <xdr:cNvPr id="779" name="テキスト ボックス 778"/>
        <xdr:cNvSpPr txBox="1"/>
      </xdr:nvSpPr>
      <xdr:spPr>
        <a:xfrm>
          <a:off x="162483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7330" cy="248920"/>
    <xdr:sp macro="" textlink="">
      <xdr:nvSpPr>
        <xdr:cNvPr id="781" name="テキスト ボックス 780"/>
        <xdr:cNvSpPr txBox="1"/>
      </xdr:nvSpPr>
      <xdr:spPr>
        <a:xfrm>
          <a:off x="162483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3" name="直線コネクタ 782"/>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4"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6"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88" name="直線コネクタ 787"/>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91" name="直線コネクタ 790"/>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7965" cy="259080"/>
    <xdr:sp macro="" textlink="">
      <xdr:nvSpPr>
        <xdr:cNvPr id="793" name="テキスト ボックス 792"/>
        <xdr:cNvSpPr txBox="1"/>
      </xdr:nvSpPr>
      <xdr:spPr>
        <a:xfrm>
          <a:off x="1908429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7965" cy="259080"/>
    <xdr:sp macro="" textlink="">
      <xdr:nvSpPr>
        <xdr:cNvPr id="796" name="テキスト ボックス 795"/>
        <xdr:cNvSpPr txBox="1"/>
      </xdr:nvSpPr>
      <xdr:spPr>
        <a:xfrm>
          <a:off x="182905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797" name="直線コネクタ 796"/>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29235" cy="259080"/>
    <xdr:sp macro="" textlink="">
      <xdr:nvSpPr>
        <xdr:cNvPr id="799" name="テキスト ボックス 798"/>
        <xdr:cNvSpPr txBox="1"/>
      </xdr:nvSpPr>
      <xdr:spPr>
        <a:xfrm>
          <a:off x="17487900" y="94399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7965" cy="259080"/>
    <xdr:sp macro="" textlink="">
      <xdr:nvSpPr>
        <xdr:cNvPr id="801" name="テキスト ボックス 800"/>
        <xdr:cNvSpPr txBox="1"/>
      </xdr:nvSpPr>
      <xdr:spPr>
        <a:xfrm>
          <a:off x="1668399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03" name="テキスト ボックス 802"/>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04" name="テキスト ボックス 803"/>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06" name="テキスト ボックス 805"/>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8"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7965" cy="259080"/>
    <xdr:sp macro="" textlink="">
      <xdr:nvSpPr>
        <xdr:cNvPr id="810" name="テキスト ボックス 809"/>
        <xdr:cNvSpPr txBox="1"/>
      </xdr:nvSpPr>
      <xdr:spPr>
        <a:xfrm>
          <a:off x="1908429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7965" cy="259080"/>
    <xdr:sp macro="" textlink="">
      <xdr:nvSpPr>
        <xdr:cNvPr id="812" name="テキスト ボックス 811"/>
        <xdr:cNvSpPr txBox="1"/>
      </xdr:nvSpPr>
      <xdr:spPr>
        <a:xfrm>
          <a:off x="182905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29235" cy="259080"/>
    <xdr:sp macro="" textlink="">
      <xdr:nvSpPr>
        <xdr:cNvPr id="814" name="テキスト ボックス 813"/>
        <xdr:cNvSpPr txBox="1"/>
      </xdr:nvSpPr>
      <xdr:spPr>
        <a:xfrm>
          <a:off x="17487900" y="9122410"/>
          <a:ext cx="229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7965" cy="259080"/>
    <xdr:sp macro="" textlink="">
      <xdr:nvSpPr>
        <xdr:cNvPr id="816" name="テキスト ボックス 815"/>
        <xdr:cNvSpPr txBox="1"/>
      </xdr:nvSpPr>
      <xdr:spPr>
        <a:xfrm>
          <a:off x="1668399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・総務費は、住民一人当たり148,981円となっており、前年度に比べ＋99,415円（＋200.6％）増加している。これは、特別定額給付金給付事業を行ったことが主な要因である。</a:t>
          </a:r>
        </a:p>
        <a:p>
          <a:r>
            <a:rPr kumimoji="1" lang="ja-JP" altLang="en-US" sz="900">
              <a:latin typeface="ＭＳ Ｐゴシック"/>
              <a:ea typeface="ＭＳ Ｐゴシック"/>
            </a:rPr>
            <a:t>・民生費は、住民一人当たり141,879円となっており、前年度に比べ▲7,127円（▲4.8％）減少している。これは、井野なないろ・地域子育て支援センター整備事業が完了したことや民間保育園・認定こども園施設整備費補助金等が減少したことが主な要因である。</a:t>
          </a:r>
        </a:p>
        <a:p>
          <a:r>
            <a:rPr kumimoji="1" lang="ja-JP" altLang="en-US" sz="900">
              <a:latin typeface="ＭＳ Ｐゴシック"/>
              <a:ea typeface="ＭＳ Ｐゴシック"/>
            </a:rPr>
            <a:t>・衛生費は、住民一人当たり21,394円となっており、前年度に比べ＋2,660円（＋14.2％）増加している。これは、龍ケ崎地方衛生組合負担金、新型コロナウィルス感染症対策経費が増となったことや新型コロナウイルスワクチン接種事業を行ったことが主な要因である。</a:t>
          </a:r>
        </a:p>
        <a:p>
          <a:r>
            <a:rPr kumimoji="1" lang="ja-JP" altLang="en-US" sz="900">
              <a:latin typeface="ＭＳ Ｐゴシック"/>
              <a:ea typeface="ＭＳ Ｐゴシック"/>
            </a:rPr>
            <a:t>・商工費は、住民一人当たり14,232円となっており、前年度に比べ＋8,605円（＋152.9％）増加している。これは、プレミアム付商品券事業を行ったことが主な要因である。</a:t>
          </a:r>
        </a:p>
        <a:p>
          <a:r>
            <a:rPr kumimoji="1" lang="ja-JP" altLang="en-US" sz="900">
              <a:latin typeface="ＭＳ Ｐゴシック"/>
              <a:ea typeface="ＭＳ Ｐゴシック"/>
            </a:rPr>
            <a:t>・土木費は、住民一人当たり50,507円となっており、前年度に比べ▲5,426円（▲9.7％）減少している。これは、都市計画道路3・4・7号（台宿工区）整備事業の進捗に伴い、事業費が増となったものの、取手駅北土地区画整理事業の進捗に伴い、事業費が減となったことが主な要因である。</a:t>
          </a:r>
        </a:p>
        <a:p>
          <a:r>
            <a:rPr kumimoji="1" lang="ja-JP" altLang="en-US" sz="900">
              <a:latin typeface="ＭＳ Ｐゴシック"/>
              <a:ea typeface="ＭＳ Ｐゴシック"/>
            </a:rPr>
            <a:t>・教育費は、住民一人当たり53,368円となっており、前年度に比べ＋3,175円（＋6.3％）増加している。これは、藤代南中学校校舎・体育館大規模改造事業、小学校空調設備設置事業、茨城国体取手市実行委員会交付金が事業の完了に伴い、減となったものの、GIGAスクール環境整備事業、宮和田小学校校舎・体育館大規模改造事業、中学校空調設備設置事業を行ったことにより、増となったことが主な要因である。</a:t>
          </a:r>
        </a:p>
        <a:p>
          <a:r>
            <a:rPr lang="ja-JP" altLang="en-US" sz="900">
              <a:latin typeface="ＭＳ Ｐゴシック"/>
              <a:ea typeface="ＭＳ Ｐゴシック"/>
            </a:rPr>
            <a:t>・公債費は、</a:t>
          </a:r>
          <a:r>
            <a:rPr kumimoji="1" lang="ja-JP" altLang="en-US" sz="900">
              <a:latin typeface="ＭＳ Ｐゴシック"/>
              <a:ea typeface="ＭＳ Ｐゴシック"/>
            </a:rPr>
            <a:t>住民一人当たり41,263円となっており、前年度に比べ＋1,691円（＋4.3％）増加している。これは、合併特例債や臨時財政対策債の償還額が増となったことが主な要因である。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644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644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644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0076180" y="9933940"/>
          <a:ext cx="50692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・財政調整基金残高について、前年度と比較し、基金残高は311百万円減少の1,359百万円、標準財政規模比は1.56ポイント減少の5.72％となっている。</a:t>
          </a:r>
        </a:p>
        <a:p>
          <a:r>
            <a:rPr kumimoji="1" lang="ja-JP" altLang="en-US" sz="900">
              <a:latin typeface="ＭＳ ゴシック"/>
              <a:ea typeface="ＭＳ ゴシック"/>
            </a:rPr>
            <a:t>・実質収支額について、普通交付税が増収（前年比＋488百万円）となったことなどにより、前年度と比較し、実質収支額は444百万円増加の1,256百万円、標準財政規模比は1.75ポイント増加の5.29％となっており、引き続き黒字を確保している。</a:t>
          </a:r>
        </a:p>
        <a:p>
          <a:r>
            <a:rPr kumimoji="1" lang="ja-JP" altLang="en-US" sz="900">
              <a:latin typeface="ＭＳ ゴシック"/>
              <a:ea typeface="ＭＳ ゴシック"/>
            </a:rPr>
            <a:t>・実質単年度収支について、普通交付税が増収となったことや財政調整基金を取崩したものの適切な財源の確保と歳出の精査により取崩しを抑制（前年比▲291百万円）したことにより、前年度と比較し、標準財政規模比は3.21ポイント増加の0.56％となっており、3年ぶりに黒字に転じている。</a:t>
          </a:r>
        </a:p>
        <a:p>
          <a:r>
            <a:rPr kumimoji="1" lang="ja-JP" altLang="en-US" sz="900">
              <a:latin typeface="ＭＳ ゴシック"/>
              <a:ea typeface="ＭＳ ゴシック"/>
            </a:rPr>
            <a:t>　今後も市税収納率の向上、市有財産の処分等により歳入を確保するとともに、更なる歳出削減を図り、健全な行財政運営に努めていく。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79741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xdr:cNvSpPr>
          <a:spLocks noChangeArrowheads="1"/>
        </xdr:cNvSpPr>
      </xdr:nvSpPr>
      <xdr:spPr>
        <a:xfrm>
          <a:off x="1251267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454025" y="657225"/>
          <a:ext cx="397383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000">
              <a:solidFill>
                <a:schemeClr val="tx1"/>
              </a:solidFill>
              <a:latin typeface="ＭＳ ゴシック"/>
              <a:ea typeface="ＭＳ ゴシック"/>
            </a:rPr>
            <a:t>一般会計及び特別会計を含めた連結赤字比率の合計については黒字であり、令和2年度の比率は12.71%で、前年度の黒字9.01%と比較すると、3.7ポイントの増加となった。</a:t>
          </a:r>
        </a:p>
        <a:p>
          <a:r>
            <a:rPr kumimoji="1" lang="ja-JP" altLang="en-US" sz="1000">
              <a:solidFill>
                <a:schemeClr val="tx1"/>
              </a:solidFill>
              <a:latin typeface="ＭＳ ゴシック"/>
              <a:ea typeface="ＭＳ ゴシック"/>
            </a:rPr>
            <a:t>　国民健康保険事業特別会計については、平成21年度までは赤字であったが、平成22年度より黒字に転じている。平成22年度以降は、すべての会計が黒字になっており、財政の健全化が保持されている。</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454025"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240" y="190500"/>
          <a:ext cx="223329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2418695" y="190500"/>
          <a:ext cx="337058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1808460" y="7600315"/>
          <a:ext cx="399161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1015" y="7934325"/>
          <a:ext cx="372554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rgbClr val="FF0000"/>
              </a:solidFill>
              <a:effectLst/>
              <a:latin typeface="ＭＳ Ｐゴシック"/>
              <a:ea typeface="ＭＳ Ｐゴシック"/>
              <a:cs typeface="+mn-cs"/>
            </a:rPr>
            <a:t> </a:t>
          </a:r>
          <a:r>
            <a:rPr lang="ja-JP" altLang="ja-JP" sz="1000">
              <a:solidFill>
                <a:schemeClr val="tx1"/>
              </a:solidFill>
              <a:effectLst/>
              <a:latin typeface="ＭＳ Ｐゴシック"/>
              <a:ea typeface="ＭＳ Ｐゴシック"/>
              <a:cs typeface="+mn-cs"/>
            </a:rPr>
            <a:t>元利償還金等（Ａ）について、令和元年度と比較すると153百万円の増になっている。これは、元利償還金が、</a:t>
          </a:r>
          <a:r>
            <a:rPr kumimoji="1" lang="ja-JP" altLang="en-US" sz="1000">
              <a:solidFill>
                <a:schemeClr val="tx1"/>
              </a:solidFill>
              <a:latin typeface="ＭＳ Ｐゴシック"/>
              <a:ea typeface="ＭＳ Ｐゴシック"/>
            </a:rPr>
            <a:t>H28年度に借り入れた臨時財政対策債や</a:t>
          </a:r>
          <a:r>
            <a:rPr lang="ja-JP" altLang="ja-JP" sz="1000">
              <a:solidFill>
                <a:schemeClr val="tx1"/>
              </a:solidFill>
              <a:effectLst/>
              <a:latin typeface="ＭＳ Ｐゴシック"/>
              <a:ea typeface="ＭＳ Ｐゴシック"/>
              <a:cs typeface="+mn-cs"/>
            </a:rPr>
            <a:t>平成30年度に借入れた井野なないろ保育所整備事業</a:t>
          </a:r>
          <a:r>
            <a:rPr kumimoji="1" lang="ja-JP" altLang="en-US" sz="1000">
              <a:solidFill>
                <a:schemeClr val="tx1"/>
              </a:solidFill>
              <a:latin typeface="ＭＳ Ｐゴシック"/>
              <a:ea typeface="ＭＳ Ｐゴシック"/>
            </a:rPr>
            <a:t>に係る合併特例債の償還が開始した</a:t>
          </a:r>
          <a:r>
            <a:rPr lang="ja-JP" altLang="ja-JP" sz="1000">
              <a:solidFill>
                <a:schemeClr val="tx1"/>
              </a:solidFill>
              <a:effectLst/>
              <a:latin typeface="ＭＳ Ｐゴシック"/>
              <a:ea typeface="ＭＳ Ｐゴシック"/>
              <a:cs typeface="+mn-cs"/>
            </a:rPr>
            <a:t>ことなどにより188百万円増となったことが主な要因である。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また、算入公債費等（Ｂ）についても、令和元年度と比較すると133百万円の増になっている。これは、道路橋りょう費、清掃事業費、下水道費等の減に伴い、事業費補正により基準財政需要額に算入された公債費が39百万円の減となったものの、合併特例債及び臨時財政対策債の償還額の増に伴い災害復旧等に係る基準財政需要額が171百万円増になったことなどが要因である。</a:t>
          </a:r>
          <a:endParaRPr lang="ja-JP" altLang="ja-JP" sz="1000">
            <a:solidFill>
              <a:schemeClr val="tx1"/>
            </a:solidFill>
            <a:effectLst/>
            <a:latin typeface="ＭＳ Ｐゴシック"/>
            <a:ea typeface="ＭＳ Ｐゴシック"/>
          </a:endParaRPr>
        </a:p>
        <a:p>
          <a:r>
            <a:rPr lang="ja-JP" altLang="ja-JP" sz="1000">
              <a:solidFill>
                <a:schemeClr val="tx1"/>
              </a:solidFill>
              <a:effectLst/>
              <a:latin typeface="ＭＳ Ｐゴシック"/>
              <a:ea typeface="ＭＳ Ｐゴシック"/>
              <a:cs typeface="+mn-cs"/>
            </a:rPr>
            <a:t>　元利償還金等から差し引くことのできる歳入公債費等（B）が133百万円増加した一方で、元利償還金等（Ａ）の合計がそれを上回る153百万円増加したため、実質公債費比率の分子としては20百万円の増となった。</a:t>
          </a:r>
          <a:endParaRPr kumimoji="1" lang="ja-JP" altLang="en-US" sz="1400">
            <a:solidFill>
              <a:schemeClr val="tx1"/>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1808460" y="12115800"/>
          <a:ext cx="401764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solidFill>
                <a:schemeClr val="tx1"/>
              </a:solidFill>
              <a:latin typeface="ＭＳ Ｐゴシック"/>
              <a:ea typeface="ＭＳ Ｐゴシック"/>
            </a:rPr>
            <a:t>平成25年度以降、満期一括償還の県債は発行していない。今後も将来の償還財源の計画的な確保を図っていく。</a:t>
          </a:r>
          <a:endParaRPr kumimoji="1" lang="ja-JP" altLang="en-US" sz="1000">
            <a:solidFill>
              <a:schemeClr val="tx1"/>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833120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9785350" y="238125"/>
          <a:ext cx="22828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茨城県取手市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960" y="705485"/>
          <a:ext cx="16160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将来負担額について、前年度と比較すると965百万円の減となった。</a:t>
          </a:r>
        </a:p>
        <a:p>
          <a:r>
            <a:rPr kumimoji="1" lang="ja-JP" altLang="en-US" sz="1000">
              <a:latin typeface="ＭＳ ゴシック"/>
              <a:ea typeface="ＭＳ ゴシック"/>
            </a:rPr>
            <a:t>　これは、一般会計等に係る地方債の現在高が取手駅西口都市整備事業特別会計において取手駅北土地区画整理事業債や減収補てん債などの発行により増加（対前年度比68百万円の増）したものの、一般会計において取手地方広域下水道組合や常総地方広域市町村圏事務組合への組合等負担見込額が減少（対前年度比922百万円の減）したことや、一般会計の職員数の減により退職手当負担見込額が減少（対前年度比77百万円の減）したことが主な要因である。</a:t>
          </a:r>
        </a:p>
        <a:p>
          <a:r>
            <a:rPr kumimoji="1" lang="ja-JP" altLang="en-US" sz="1000">
              <a:latin typeface="ＭＳ ゴシック"/>
              <a:ea typeface="ＭＳ ゴシック"/>
            </a:rPr>
            <a:t>　また、充当可能財源等について、前年度と比較すると87百万円の増となった。</a:t>
          </a:r>
        </a:p>
        <a:p>
          <a:r>
            <a:rPr kumimoji="1" lang="ja-JP" altLang="en-US" sz="1000">
              <a:latin typeface="ＭＳ ゴシック"/>
              <a:ea typeface="ＭＳ ゴシック"/>
            </a:rPr>
            <a:t>　これは、基準財政需要額算入見込額が下水道費や清掃費の減により減少（対前年度比711百万円の減）したものの、充当可能基金が国民健康保険事業特別会計において国保財政調整基金、一般会計において公共施設整備基金を積み増ししたことにより増加（対前年度比728百万円の増）したことや、充当可能特定歳入が都市計画税の充当額が増となったにより増加（対前年度比70百万円の増）したことが主な要因である。</a:t>
          </a:r>
        </a:p>
        <a:p>
          <a:r>
            <a:rPr kumimoji="1" lang="ja-JP" altLang="en-US" sz="1000">
              <a:latin typeface="ＭＳ ゴシック"/>
              <a:ea typeface="ＭＳ ゴシック"/>
            </a:rPr>
            <a:t>　結果として、将来負担額が減少し、充当可能財源等が増加したことで、将来負担比率の分子は、前年度と比較すると1,053百万円の減となった。今後も後世への負担を少しでも軽減するよう、新規事業の実施などについて総点検を図り、財政の健全化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9965"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茨城県取手市</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xdr:cNvSpPr txBox="1">
          <a:spLocks noChangeArrowheads="1"/>
        </xdr:cNvSpPr>
      </xdr:nvSpPr>
      <xdr:spPr>
        <a:xfrm>
          <a:off x="533400" y="957580"/>
          <a:ext cx="21634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9965" y="806450"/>
          <a:ext cx="10438765" cy="433133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9965"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市有財産の売り払い等により公共施設整備基金に500百万円積み立て、ふるさと取手応援基金寄附金</a:t>
          </a:r>
          <a:r>
            <a:rPr kumimoji="1" lang="ja-JP" altLang="en-US" sz="1300">
              <a:solidFill>
                <a:sysClr val="windowText" lastClr="000000"/>
              </a:solidFill>
              <a:effectLst/>
              <a:latin typeface="ＭＳ ゴシック"/>
              <a:ea typeface="ＭＳ ゴシック"/>
              <a:cs typeface="+mn-cs"/>
            </a:rPr>
            <a:t>の増加によりふるさと取手応援基金に230百万円積み立てた</a:t>
          </a:r>
          <a:r>
            <a:rPr kumimoji="1" lang="ja-JP" altLang="en-US" sz="1300">
              <a:solidFill>
                <a:schemeClr val="dk1"/>
              </a:solidFill>
              <a:effectLst/>
              <a:latin typeface="ＭＳ ゴシック"/>
              <a:ea typeface="ＭＳ ゴシック"/>
              <a:cs typeface="+mn-cs"/>
            </a:rPr>
            <a:t>一方、後期高齢者医療特別会計繰出金、介護保険特別会計繰出金、民間保育園入所事業等に充当するため、財政調整基金を719百万円取り崩したこと、公債費に充当する一般財源等の不足に対応するため、減債基金を300百万円取り崩したことなどにより基金全体としては2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公債費が中長期的には減少していくものの、当面は高止まりの見込みで</a:t>
          </a:r>
          <a:r>
            <a:rPr kumimoji="1" lang="ja-JP" altLang="en-US" sz="1300">
              <a:solidFill>
                <a:sysClr val="windowText" lastClr="000000"/>
              </a:solidFill>
              <a:effectLst/>
              <a:latin typeface="ＭＳ ゴシック"/>
              <a:ea typeface="ＭＳ ゴシック"/>
              <a:cs typeface="+mn-cs"/>
            </a:rPr>
            <a:t>あり、老朽化が進む施設の改修等への充当も増加する見込みである中、</a:t>
          </a:r>
          <a:r>
            <a:rPr kumimoji="1" lang="ja-JP" altLang="en-US" sz="1300">
              <a:solidFill>
                <a:schemeClr val="dk1"/>
              </a:solidFill>
              <a:effectLst/>
              <a:latin typeface="ＭＳ ゴシック"/>
              <a:ea typeface="ＭＳ ゴシック"/>
              <a:cs typeface="+mn-cs"/>
            </a:rPr>
            <a:t>財政調整基金の残高が適正であるとされる標準財政規模の10％を下回っている。今後は、少しでも積み増しができるよう、残高が増加傾向にあるふるさと取手応援基金の積極的な活用を図っていく。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xdr:cNvSpPr>
          <a:spLocks noChangeArrowheads="1"/>
        </xdr:cNvSpPr>
      </xdr:nvSpPr>
      <xdr:spPr>
        <a:xfrm>
          <a:off x="1249997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9965" y="12463145"/>
          <a:ext cx="10438765" cy="542480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9965"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・公共施設整備基金：文化施設、社会福祉施設、その他の公共施設の整備を推進し、市民の生活環境の向上と健康で文化的なまちづくりを促進する。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・ふるさと取手応援基金：ふるさと取手応援寄附金を財源として多様な事業を実施することにより様々な人々の参加による個性豊かで活力あるふるさとづくりと地域全体の活性化を図る。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・公共施設整備基金：市有財産（旧戸頭終末処理場跡地）の売払収入409百万円を積み立てたことによる増加。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・ふるさと取手応援基金：ふるさと取手応援</a:t>
          </a:r>
          <a:r>
            <a:rPr kumimoji="1" lang="ja-JP" altLang="en-US" sz="1300">
              <a:solidFill>
                <a:sysClr val="windowText" lastClr="000000"/>
              </a:solidFill>
              <a:effectLst/>
              <a:latin typeface="ＭＳ ゴシック"/>
              <a:ea typeface="ＭＳ ゴシック"/>
              <a:cs typeface="+mn-cs"/>
            </a:rPr>
            <a:t>寄附金230百万円を積み立てた</a:t>
          </a:r>
          <a:r>
            <a:rPr kumimoji="1" lang="ja-JP" altLang="en-US" sz="1300">
              <a:solidFill>
                <a:schemeClr val="dk1"/>
              </a:solidFill>
              <a:effectLst/>
              <a:latin typeface="ＭＳ ゴシック"/>
              <a:ea typeface="ＭＳ ゴシック"/>
              <a:cs typeface="+mn-cs"/>
            </a:rPr>
            <a:t>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市の所有施設は昭和40年代から50年代に整備されたものが多いことから、施設の老朽化が進んでおり、当面の間は、改修等への充当により基金残高が減少していくことが見込まれるため、市有財産の売り払いを推進するなど、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・ふるさと取手応援基金：ふるさと納税ポータルサイトや返礼品を拡充することで寄附の増加を図り、</a:t>
          </a:r>
          <a:r>
            <a:rPr kumimoji="1" lang="ja-JP" altLang="en-US" sz="1300">
              <a:solidFill>
                <a:sysClr val="windowText" lastClr="000000"/>
              </a:solidFill>
              <a:effectLst/>
              <a:latin typeface="ＭＳ ゴシック"/>
              <a:ea typeface="ＭＳ ゴシック"/>
              <a:cs typeface="+mn-cs"/>
            </a:rPr>
            <a:t>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499975"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9965" y="5278755"/>
          <a:ext cx="10438765" cy="345059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9965"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後期高齢者医療特別会計繰出金、介護保険特別会計繰出金、民間保育園入所事業等に充当するため719百万円を取り崩したことによる減少。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財政調整基金の残高は、標準財政規模の10％を確保するように努めていく。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499975"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9965" y="8876665"/>
          <a:ext cx="10438765" cy="344805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9965"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償還のため300百万円を取り崩したことによる減少。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合併特例債及び臨時財政対策債の償還額増加等により公債費は当面の間、高止まりとなることから、今後も基金残高が減少していくことが見込まれるため、基金残高の確保に努める。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49997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5080" cy="252095"/>
    <xdr:sp macro="" textlink="">
      <xdr:nvSpPr>
        <xdr:cNvPr id="31" name="テキスト ボックス 30"/>
        <xdr:cNvSpPr txBox="1"/>
      </xdr:nvSpPr>
      <xdr:spPr>
        <a:xfrm>
          <a:off x="419100" y="2733675"/>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5200" cy="252095"/>
    <xdr:sp macro="" textlink="">
      <xdr:nvSpPr>
        <xdr:cNvPr id="32" name="テキスト ボックス 31"/>
        <xdr:cNvSpPr txBox="1"/>
      </xdr:nvSpPr>
      <xdr:spPr>
        <a:xfrm>
          <a:off x="419100" y="2969895"/>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53365"/>
    <xdr:sp macro="" textlink="">
      <xdr:nvSpPr>
        <xdr:cNvPr id="33" name="テキスト ボックス 32"/>
        <xdr:cNvSpPr txBox="1"/>
      </xdr:nvSpPr>
      <xdr:spPr>
        <a:xfrm>
          <a:off x="419100" y="3205480"/>
          <a:ext cx="82302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0902315" cy="252095"/>
    <xdr:sp macro="" textlink="">
      <xdr:nvSpPr>
        <xdr:cNvPr id="34" name="テキスト ボックス 33"/>
        <xdr:cNvSpPr txBox="1"/>
      </xdr:nvSpPr>
      <xdr:spPr>
        <a:xfrm>
          <a:off x="419100" y="3441700"/>
          <a:ext cx="109023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140335</xdr:rowOff>
    </xdr:from>
    <xdr:ext cx="4432300" cy="252095"/>
    <xdr:sp macro="" textlink="">
      <xdr:nvSpPr>
        <xdr:cNvPr id="35" name="テキスト ボックス 34"/>
        <xdr:cNvSpPr txBox="1"/>
      </xdr:nvSpPr>
      <xdr:spPr>
        <a:xfrm>
          <a:off x="419100" y="3677920"/>
          <a:ext cx="4432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140335</xdr:rowOff>
    </xdr:from>
    <xdr:to>
      <xdr:col>27</xdr:col>
      <xdr:colOff>73025</xdr:colOff>
      <xdr:row>22</xdr:row>
      <xdr:rowOff>28575</xdr:rowOff>
    </xdr:to>
    <xdr:sp macro="" textlink="">
      <xdr:nvSpPr>
        <xdr:cNvPr id="36" name="正方形/長方形 35"/>
        <xdr:cNvSpPr/>
      </xdr:nvSpPr>
      <xdr:spPr>
        <a:xfrm>
          <a:off x="1144905" y="4180840"/>
          <a:ext cx="38227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37" name="正方形/長方形 36"/>
        <xdr:cNvSpPr/>
      </xdr:nvSpPr>
      <xdr:spPr>
        <a:xfrm>
          <a:off x="1804035" y="453136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38" name="正方形/長方形 37"/>
        <xdr:cNvSpPr/>
      </xdr:nvSpPr>
      <xdr:spPr>
        <a:xfrm>
          <a:off x="3454400" y="451485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53975</xdr:rowOff>
    </xdr:from>
    <xdr:to>
      <xdr:col>35</xdr:col>
      <xdr:colOff>22225</xdr:colOff>
      <xdr:row>22</xdr:row>
      <xdr:rowOff>90170</xdr:rowOff>
    </xdr:to>
    <xdr:sp macro="" textlink="">
      <xdr:nvSpPr>
        <xdr:cNvPr id="39" name="正方形/長方形 38"/>
        <xdr:cNvSpPr/>
      </xdr:nvSpPr>
      <xdr:spPr>
        <a:xfrm>
          <a:off x="4916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0" name="正方形/長方形 39"/>
        <xdr:cNvSpPr/>
      </xdr:nvSpPr>
      <xdr:spPr>
        <a:xfrm>
          <a:off x="4916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53975</xdr:rowOff>
    </xdr:from>
    <xdr:to>
      <xdr:col>43</xdr:col>
      <xdr:colOff>22225</xdr:colOff>
      <xdr:row>22</xdr:row>
      <xdr:rowOff>90170</xdr:rowOff>
    </xdr:to>
    <xdr:sp macro="" textlink="">
      <xdr:nvSpPr>
        <xdr:cNvPr id="41" name="正方形/長方形 40"/>
        <xdr:cNvSpPr/>
      </xdr:nvSpPr>
      <xdr:spPr>
        <a:xfrm>
          <a:off x="62884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2" name="正方形/長方形 41"/>
        <xdr:cNvSpPr/>
      </xdr:nvSpPr>
      <xdr:spPr>
        <a:xfrm>
          <a:off x="62884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53975</xdr:rowOff>
    </xdr:from>
    <xdr:to>
      <xdr:col>51</xdr:col>
      <xdr:colOff>149225</xdr:colOff>
      <xdr:row>22</xdr:row>
      <xdr:rowOff>90170</xdr:rowOff>
    </xdr:to>
    <xdr:sp macro="" textlink="">
      <xdr:nvSpPr>
        <xdr:cNvPr id="43" name="正方形/長方形 42"/>
        <xdr:cNvSpPr/>
      </xdr:nvSpPr>
      <xdr:spPr>
        <a:xfrm>
          <a:off x="77870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4" name="正方形/長方形 43"/>
        <xdr:cNvSpPr/>
      </xdr:nvSpPr>
      <xdr:spPr>
        <a:xfrm>
          <a:off x="77870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5" name="正方形/長方形 44"/>
        <xdr:cNvSpPr/>
      </xdr:nvSpPr>
      <xdr:spPr>
        <a:xfrm>
          <a:off x="1144905" y="485203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46" name="正方形/長方形 45"/>
        <xdr:cNvSpPr/>
      </xdr:nvSpPr>
      <xdr:spPr>
        <a:xfrm>
          <a:off x="521525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47" name="正方形/長方形 46"/>
        <xdr:cNvSpPr/>
      </xdr:nvSpPr>
      <xdr:spPr>
        <a:xfrm>
          <a:off x="521525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48" name="テキスト ボックス 47"/>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ysClr val="windowText" lastClr="000000"/>
              </a:solidFill>
              <a:latin typeface="ＭＳ Ｐゴシック"/>
              <a:ea typeface="ＭＳ Ｐゴシック"/>
            </a:rPr>
            <a:t>　平成28年度60.4％、29年度61.4％、30年度62.0％、令和元年度63.0％、2年度64.0%となり、公共施設への新規投資より資産の減価償却が上回った結果、前年度に比べ増加した。令和2年度の内訳として、事業用資産65.4％、インフラ資産63.1％と事業用資産においてより老朽化の程度が進んでいる。</a:t>
          </a:r>
        </a:p>
        <a:p>
          <a:r>
            <a:rPr kumimoji="1" lang="ja-JP" altLang="en-US" sz="900">
              <a:solidFill>
                <a:sysClr val="windowText" lastClr="000000"/>
              </a:solidFill>
              <a:latin typeface="ＭＳ Ｐゴシック"/>
              <a:ea typeface="ＭＳ Ｐゴシック"/>
            </a:rPr>
            <a:t>　今後、人口構造の変化により公共施設等の利用需要が変化していくことが予想される中で、中長期的な視点のもとに、公共施設等の最適な配置（選択と集中）を進めていく必要がある。同時に、新規投資と更新投資のバランスを重視しつつ、資金の確保と更新時期を把握することで計画的に財政負担を軽減・平準化することが、安定的な行政経営に不可欠となる。</a:t>
          </a:r>
          <a:endParaRPr kumimoji="1" lang="ja-JP" altLang="en-US" sz="900">
            <a:latin typeface="ＭＳ Ｐゴシック"/>
            <a:ea typeface="ＭＳ Ｐゴシック"/>
          </a:endParaRPr>
        </a:p>
      </xdr:txBody>
    </xdr:sp>
    <xdr:clientData/>
  </xdr:twoCellAnchor>
  <xdr:oneCellAnchor>
    <xdr:from>
      <xdr:col>4</xdr:col>
      <xdr:colOff>171450</xdr:colOff>
      <xdr:row>23</xdr:row>
      <xdr:rowOff>46990</xdr:rowOff>
    </xdr:from>
    <xdr:ext cx="349885" cy="219075"/>
    <xdr:sp macro="" textlink="">
      <xdr:nvSpPr>
        <xdr:cNvPr id="49" name="テキスト ボックス 48"/>
        <xdr:cNvSpPr txBox="1"/>
      </xdr:nvSpPr>
      <xdr:spPr>
        <a:xfrm>
          <a:off x="1122680" y="466661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0" name="直線コネクタ 49"/>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8140" cy="219710"/>
    <xdr:sp macro="" textlink="">
      <xdr:nvSpPr>
        <xdr:cNvPr id="51" name="テキスト ボックス 50"/>
        <xdr:cNvSpPr txBox="1"/>
      </xdr:nvSpPr>
      <xdr:spPr>
        <a:xfrm>
          <a:off x="779145" y="6871970"/>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77470</xdr:rowOff>
    </xdr:from>
    <xdr:to>
      <xdr:col>27</xdr:col>
      <xdr:colOff>73025</xdr:colOff>
      <xdr:row>34</xdr:row>
      <xdr:rowOff>77470</xdr:rowOff>
    </xdr:to>
    <xdr:cxnSp macro="">
      <xdr:nvCxnSpPr>
        <xdr:cNvPr id="52" name="直線コネクタ 51"/>
        <xdr:cNvCxnSpPr/>
      </xdr:nvCxnSpPr>
      <xdr:spPr>
        <a:xfrm>
          <a:off x="1144905" y="65411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153035</xdr:rowOff>
    </xdr:from>
    <xdr:ext cx="358140" cy="220345"/>
    <xdr:sp macro="" textlink="">
      <xdr:nvSpPr>
        <xdr:cNvPr id="53" name="テキスト ボックス 52"/>
        <xdr:cNvSpPr txBox="1"/>
      </xdr:nvSpPr>
      <xdr:spPr>
        <a:xfrm>
          <a:off x="779145" y="644906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158750</xdr:rowOff>
    </xdr:from>
    <xdr:to>
      <xdr:col>27</xdr:col>
      <xdr:colOff>73025</xdr:colOff>
      <xdr:row>31</xdr:row>
      <xdr:rowOff>158750</xdr:rowOff>
    </xdr:to>
    <xdr:cxnSp macro="">
      <xdr:nvCxnSpPr>
        <xdr:cNvPr id="54" name="直線コネクタ 53"/>
        <xdr:cNvCxnSpPr/>
      </xdr:nvCxnSpPr>
      <xdr:spPr>
        <a:xfrm>
          <a:off x="1144905" y="611949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66675</xdr:rowOff>
    </xdr:from>
    <xdr:ext cx="358140" cy="218440"/>
    <xdr:sp macro="" textlink="">
      <xdr:nvSpPr>
        <xdr:cNvPr id="55" name="テキスト ボックス 54"/>
        <xdr:cNvSpPr txBox="1"/>
      </xdr:nvSpPr>
      <xdr:spPr>
        <a:xfrm>
          <a:off x="779145" y="6027420"/>
          <a:ext cx="3581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71755</xdr:rowOff>
    </xdr:from>
    <xdr:to>
      <xdr:col>27</xdr:col>
      <xdr:colOff>73025</xdr:colOff>
      <xdr:row>29</xdr:row>
      <xdr:rowOff>71755</xdr:rowOff>
    </xdr:to>
    <xdr:cxnSp macro="">
      <xdr:nvCxnSpPr>
        <xdr:cNvPr id="56" name="直線コネクタ 55"/>
        <xdr:cNvCxnSpPr/>
      </xdr:nvCxnSpPr>
      <xdr:spPr>
        <a:xfrm>
          <a:off x="1144905" y="56972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147320</xdr:rowOff>
    </xdr:from>
    <xdr:ext cx="358140" cy="219710"/>
    <xdr:sp macro="" textlink="">
      <xdr:nvSpPr>
        <xdr:cNvPr id="57" name="テキスト ボックス 56"/>
        <xdr:cNvSpPr txBox="1"/>
      </xdr:nvSpPr>
      <xdr:spPr>
        <a:xfrm>
          <a:off x="779145" y="5605145"/>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151765</xdr:rowOff>
    </xdr:from>
    <xdr:to>
      <xdr:col>27</xdr:col>
      <xdr:colOff>73025</xdr:colOff>
      <xdr:row>26</xdr:row>
      <xdr:rowOff>151765</xdr:rowOff>
    </xdr:to>
    <xdr:cxnSp macro="">
      <xdr:nvCxnSpPr>
        <xdr:cNvPr id="58" name="直線コネクタ 57"/>
        <xdr:cNvCxnSpPr/>
      </xdr:nvCxnSpPr>
      <xdr:spPr>
        <a:xfrm>
          <a:off x="1144905" y="52743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60325</xdr:rowOff>
    </xdr:from>
    <xdr:ext cx="358140" cy="220345"/>
    <xdr:sp macro="" textlink="">
      <xdr:nvSpPr>
        <xdr:cNvPr id="59" name="テキスト ボックス 58"/>
        <xdr:cNvSpPr txBox="1"/>
      </xdr:nvSpPr>
      <xdr:spPr>
        <a:xfrm>
          <a:off x="779145" y="518287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60" name="直線コネクタ 59"/>
        <xdr:cNvCxnSpPr/>
      </xdr:nvCxnSpPr>
      <xdr:spPr>
        <a:xfrm>
          <a:off x="1144905" y="48520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8140" cy="219075"/>
    <xdr:sp macro="" textlink="">
      <xdr:nvSpPr>
        <xdr:cNvPr id="61" name="テキスト ボックス 60"/>
        <xdr:cNvSpPr txBox="1"/>
      </xdr:nvSpPr>
      <xdr:spPr>
        <a:xfrm>
          <a:off x="779145" y="4760595"/>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62" name="有形固定資産減価償却率グラフ枠"/>
        <xdr:cNvSpPr/>
      </xdr:nvSpPr>
      <xdr:spPr>
        <a:xfrm>
          <a:off x="1144905" y="485203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31115</xdr:rowOff>
    </xdr:from>
    <xdr:to>
      <xdr:col>23</xdr:col>
      <xdr:colOff>85090</xdr:colOff>
      <xdr:row>34</xdr:row>
      <xdr:rowOff>115570</xdr:rowOff>
    </xdr:to>
    <xdr:cxnSp macro="">
      <xdr:nvCxnSpPr>
        <xdr:cNvPr id="63" name="直線コネクタ 62"/>
        <xdr:cNvCxnSpPr/>
      </xdr:nvCxnSpPr>
      <xdr:spPr>
        <a:xfrm flipV="1">
          <a:off x="4292600" y="532130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118745</xdr:rowOff>
    </xdr:from>
    <xdr:ext cx="405130" cy="253365"/>
    <xdr:sp macro="" textlink="">
      <xdr:nvSpPr>
        <xdr:cNvPr id="64" name="有形固定資産減価償却率最小値テキスト"/>
        <xdr:cNvSpPr txBox="1"/>
      </xdr:nvSpPr>
      <xdr:spPr>
        <a:xfrm>
          <a:off x="4345305" y="65824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115570</xdr:rowOff>
    </xdr:from>
    <xdr:to>
      <xdr:col>23</xdr:col>
      <xdr:colOff>171450</xdr:colOff>
      <xdr:row>34</xdr:row>
      <xdr:rowOff>115570</xdr:rowOff>
    </xdr:to>
    <xdr:cxnSp macro="">
      <xdr:nvCxnSpPr>
        <xdr:cNvPr id="65" name="直線コネクタ 64"/>
        <xdr:cNvCxnSpPr/>
      </xdr:nvCxnSpPr>
      <xdr:spPr>
        <a:xfrm>
          <a:off x="4208780" y="65792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146685</xdr:rowOff>
    </xdr:from>
    <xdr:ext cx="405130" cy="252095"/>
    <xdr:sp macro="" textlink="">
      <xdr:nvSpPr>
        <xdr:cNvPr id="66" name="有形固定資産減価償却率最大値テキスト"/>
        <xdr:cNvSpPr txBox="1"/>
      </xdr:nvSpPr>
      <xdr:spPr>
        <a:xfrm>
          <a:off x="4345305" y="51015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22</xdr:col>
      <xdr:colOff>171450</xdr:colOff>
      <xdr:row>27</xdr:row>
      <xdr:rowOff>31115</xdr:rowOff>
    </xdr:from>
    <xdr:to>
      <xdr:col>23</xdr:col>
      <xdr:colOff>171450</xdr:colOff>
      <xdr:row>27</xdr:row>
      <xdr:rowOff>31115</xdr:rowOff>
    </xdr:to>
    <xdr:cxnSp macro="">
      <xdr:nvCxnSpPr>
        <xdr:cNvPr id="67" name="直線コネクタ 66"/>
        <xdr:cNvCxnSpPr/>
      </xdr:nvCxnSpPr>
      <xdr:spPr>
        <a:xfrm>
          <a:off x="4208780" y="532130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6985</xdr:rowOff>
    </xdr:from>
    <xdr:ext cx="405130" cy="253365"/>
    <xdr:sp macro="" textlink="">
      <xdr:nvSpPr>
        <xdr:cNvPr id="68" name="有形固定資産減価償却率平均値テキスト"/>
        <xdr:cNvSpPr txBox="1"/>
      </xdr:nvSpPr>
      <xdr:spPr>
        <a:xfrm>
          <a:off x="4345305" y="563245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152400</xdr:rowOff>
    </xdr:from>
    <xdr:to>
      <xdr:col>23</xdr:col>
      <xdr:colOff>136525</xdr:colOff>
      <xdr:row>30</xdr:row>
      <xdr:rowOff>84455</xdr:rowOff>
    </xdr:to>
    <xdr:sp macro="" textlink="">
      <xdr:nvSpPr>
        <xdr:cNvPr id="69" name="フローチャート: 判断 68"/>
        <xdr:cNvSpPr/>
      </xdr:nvSpPr>
      <xdr:spPr>
        <a:xfrm>
          <a:off x="4243705" y="57778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131445</xdr:rowOff>
    </xdr:from>
    <xdr:to>
      <xdr:col>19</xdr:col>
      <xdr:colOff>171450</xdr:colOff>
      <xdr:row>30</xdr:row>
      <xdr:rowOff>62865</xdr:rowOff>
    </xdr:to>
    <xdr:sp macro="" textlink="">
      <xdr:nvSpPr>
        <xdr:cNvPr id="70" name="フローチャート: 判断 69"/>
        <xdr:cNvSpPr/>
      </xdr:nvSpPr>
      <xdr:spPr>
        <a:xfrm>
          <a:off x="3608705" y="575691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93980</xdr:rowOff>
    </xdr:from>
    <xdr:to>
      <xdr:col>15</xdr:col>
      <xdr:colOff>171450</xdr:colOff>
      <xdr:row>30</xdr:row>
      <xdr:rowOff>25400</xdr:rowOff>
    </xdr:to>
    <xdr:sp macro="" textlink="">
      <xdr:nvSpPr>
        <xdr:cNvPr id="71" name="フローチャート: 判断 70"/>
        <xdr:cNvSpPr/>
      </xdr:nvSpPr>
      <xdr:spPr>
        <a:xfrm>
          <a:off x="2922905" y="571944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73025</xdr:rowOff>
    </xdr:from>
    <xdr:to>
      <xdr:col>11</xdr:col>
      <xdr:colOff>171450</xdr:colOff>
      <xdr:row>30</xdr:row>
      <xdr:rowOff>4445</xdr:rowOff>
    </xdr:to>
    <xdr:sp macro="" textlink="">
      <xdr:nvSpPr>
        <xdr:cNvPr id="72" name="フローチャート: 判断 71"/>
        <xdr:cNvSpPr/>
      </xdr:nvSpPr>
      <xdr:spPr>
        <a:xfrm>
          <a:off x="2237105" y="569849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26035</xdr:rowOff>
    </xdr:from>
    <xdr:to>
      <xdr:col>7</xdr:col>
      <xdr:colOff>171450</xdr:colOff>
      <xdr:row>29</xdr:row>
      <xdr:rowOff>125730</xdr:rowOff>
    </xdr:to>
    <xdr:sp macro="" textlink="">
      <xdr:nvSpPr>
        <xdr:cNvPr id="73" name="フローチャート: 判断 72"/>
        <xdr:cNvSpPr/>
      </xdr:nvSpPr>
      <xdr:spPr>
        <a:xfrm>
          <a:off x="1551305" y="565150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60730" cy="220345"/>
    <xdr:sp macro="" textlink="">
      <xdr:nvSpPr>
        <xdr:cNvPr id="74" name="テキスト ボックス 73"/>
        <xdr:cNvSpPr txBox="1"/>
      </xdr:nvSpPr>
      <xdr:spPr>
        <a:xfrm>
          <a:off x="41357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60730" cy="220345"/>
    <xdr:sp macro="" textlink="">
      <xdr:nvSpPr>
        <xdr:cNvPr id="75" name="テキスト ボックス 74"/>
        <xdr:cNvSpPr txBox="1"/>
      </xdr:nvSpPr>
      <xdr:spPr>
        <a:xfrm>
          <a:off x="35007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60730" cy="220345"/>
    <xdr:sp macro="" textlink="">
      <xdr:nvSpPr>
        <xdr:cNvPr id="76" name="テキスト ボックス 75"/>
        <xdr:cNvSpPr txBox="1"/>
      </xdr:nvSpPr>
      <xdr:spPr>
        <a:xfrm>
          <a:off x="28149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60730" cy="220345"/>
    <xdr:sp macro="" textlink="">
      <xdr:nvSpPr>
        <xdr:cNvPr id="77" name="テキスト ボックス 76"/>
        <xdr:cNvSpPr txBox="1"/>
      </xdr:nvSpPr>
      <xdr:spPr>
        <a:xfrm>
          <a:off x="21291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60730" cy="220345"/>
    <xdr:sp macro="" textlink="">
      <xdr:nvSpPr>
        <xdr:cNvPr id="78" name="テキスト ボックス 77"/>
        <xdr:cNvSpPr txBox="1"/>
      </xdr:nvSpPr>
      <xdr:spPr>
        <a:xfrm>
          <a:off x="14433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30</xdr:row>
      <xdr:rowOff>22860</xdr:rowOff>
    </xdr:from>
    <xdr:to>
      <xdr:col>23</xdr:col>
      <xdr:colOff>136525</xdr:colOff>
      <xdr:row>30</xdr:row>
      <xdr:rowOff>122555</xdr:rowOff>
    </xdr:to>
    <xdr:sp macro="" textlink="">
      <xdr:nvSpPr>
        <xdr:cNvPr id="79" name="楕円 78"/>
        <xdr:cNvSpPr/>
      </xdr:nvSpPr>
      <xdr:spPr>
        <a:xfrm>
          <a:off x="4243705" y="5815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1905</xdr:rowOff>
    </xdr:from>
    <xdr:ext cx="405130" cy="253365"/>
    <xdr:sp macro="" textlink="">
      <xdr:nvSpPr>
        <xdr:cNvPr id="80" name="有形固定資産減価償却率該当値テキスト"/>
        <xdr:cNvSpPr txBox="1"/>
      </xdr:nvSpPr>
      <xdr:spPr>
        <a:xfrm>
          <a:off x="4345305" y="5795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148590</xdr:rowOff>
    </xdr:from>
    <xdr:to>
      <xdr:col>19</xdr:col>
      <xdr:colOff>171450</xdr:colOff>
      <xdr:row>30</xdr:row>
      <xdr:rowOff>80010</xdr:rowOff>
    </xdr:to>
    <xdr:sp macro="" textlink="">
      <xdr:nvSpPr>
        <xdr:cNvPr id="81" name="楕円 80"/>
        <xdr:cNvSpPr/>
      </xdr:nvSpPr>
      <xdr:spPr>
        <a:xfrm>
          <a:off x="3608705" y="577405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30480</xdr:rowOff>
    </xdr:from>
    <xdr:to>
      <xdr:col>23</xdr:col>
      <xdr:colOff>85725</xdr:colOff>
      <xdr:row>30</xdr:row>
      <xdr:rowOff>73025</xdr:rowOff>
    </xdr:to>
    <xdr:cxnSp macro="">
      <xdr:nvCxnSpPr>
        <xdr:cNvPr id="82" name="直線コネクタ 81"/>
        <xdr:cNvCxnSpPr/>
      </xdr:nvCxnSpPr>
      <xdr:spPr>
        <a:xfrm>
          <a:off x="3659505" y="5823585"/>
          <a:ext cx="635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106680</xdr:rowOff>
    </xdr:from>
    <xdr:to>
      <xdr:col>15</xdr:col>
      <xdr:colOff>171450</xdr:colOff>
      <xdr:row>30</xdr:row>
      <xdr:rowOff>38100</xdr:rowOff>
    </xdr:to>
    <xdr:sp macro="" textlink="">
      <xdr:nvSpPr>
        <xdr:cNvPr id="83" name="楕円 82"/>
        <xdr:cNvSpPr/>
      </xdr:nvSpPr>
      <xdr:spPr>
        <a:xfrm>
          <a:off x="2922905" y="573214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155575</xdr:rowOff>
    </xdr:from>
    <xdr:to>
      <xdr:col>19</xdr:col>
      <xdr:colOff>136525</xdr:colOff>
      <xdr:row>30</xdr:row>
      <xdr:rowOff>30480</xdr:rowOff>
    </xdr:to>
    <xdr:cxnSp macro="">
      <xdr:nvCxnSpPr>
        <xdr:cNvPr id="84" name="直線コネクタ 83"/>
        <xdr:cNvCxnSpPr/>
      </xdr:nvCxnSpPr>
      <xdr:spPr>
        <a:xfrm>
          <a:off x="2973705" y="5781040"/>
          <a:ext cx="685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80645</xdr:rowOff>
    </xdr:from>
    <xdr:to>
      <xdr:col>11</xdr:col>
      <xdr:colOff>171450</xdr:colOff>
      <xdr:row>30</xdr:row>
      <xdr:rowOff>12700</xdr:rowOff>
    </xdr:to>
    <xdr:sp macro="" textlink="">
      <xdr:nvSpPr>
        <xdr:cNvPr id="85" name="楕円 84"/>
        <xdr:cNvSpPr/>
      </xdr:nvSpPr>
      <xdr:spPr>
        <a:xfrm>
          <a:off x="2237105" y="570611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130175</xdr:rowOff>
    </xdr:from>
    <xdr:to>
      <xdr:col>15</xdr:col>
      <xdr:colOff>136525</xdr:colOff>
      <xdr:row>29</xdr:row>
      <xdr:rowOff>155575</xdr:rowOff>
    </xdr:to>
    <xdr:cxnSp macro="">
      <xdr:nvCxnSpPr>
        <xdr:cNvPr id="86" name="直線コネクタ 85"/>
        <xdr:cNvCxnSpPr/>
      </xdr:nvCxnSpPr>
      <xdr:spPr>
        <a:xfrm>
          <a:off x="2287905" y="5755640"/>
          <a:ext cx="685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38735</xdr:rowOff>
    </xdr:from>
    <xdr:to>
      <xdr:col>7</xdr:col>
      <xdr:colOff>171450</xdr:colOff>
      <xdr:row>29</xdr:row>
      <xdr:rowOff>137795</xdr:rowOff>
    </xdr:to>
    <xdr:sp macro="" textlink="">
      <xdr:nvSpPr>
        <xdr:cNvPr id="87" name="楕円 86"/>
        <xdr:cNvSpPr/>
      </xdr:nvSpPr>
      <xdr:spPr>
        <a:xfrm>
          <a:off x="1551305" y="566420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88265</xdr:rowOff>
    </xdr:from>
    <xdr:to>
      <xdr:col>11</xdr:col>
      <xdr:colOff>136525</xdr:colOff>
      <xdr:row>29</xdr:row>
      <xdr:rowOff>130175</xdr:rowOff>
    </xdr:to>
    <xdr:cxnSp macro="">
      <xdr:nvCxnSpPr>
        <xdr:cNvPr id="88" name="直線コネクタ 87"/>
        <xdr:cNvCxnSpPr/>
      </xdr:nvCxnSpPr>
      <xdr:spPr>
        <a:xfrm>
          <a:off x="1602105" y="5713730"/>
          <a:ext cx="685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79375</xdr:rowOff>
    </xdr:from>
    <xdr:ext cx="405130" cy="253365"/>
    <xdr:sp macro="" textlink="">
      <xdr:nvSpPr>
        <xdr:cNvPr id="89" name="n_1aveValue有形固定資産減価償却率"/>
        <xdr:cNvSpPr txBox="1"/>
      </xdr:nvSpPr>
      <xdr:spPr>
        <a:xfrm>
          <a:off x="3463290" y="55372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41275</xdr:rowOff>
    </xdr:from>
    <xdr:ext cx="405130" cy="253365"/>
    <xdr:sp macro="" textlink="">
      <xdr:nvSpPr>
        <xdr:cNvPr id="90" name="n_2aveValue有形固定資産減価償却率"/>
        <xdr:cNvSpPr txBox="1"/>
      </xdr:nvSpPr>
      <xdr:spPr>
        <a:xfrm>
          <a:off x="2790190" y="5499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20320</xdr:rowOff>
    </xdr:from>
    <xdr:ext cx="405130" cy="253365"/>
    <xdr:sp macro="" textlink="">
      <xdr:nvSpPr>
        <xdr:cNvPr id="91" name="n_3aveValue有形固定資産減価償却率"/>
        <xdr:cNvSpPr txBox="1"/>
      </xdr:nvSpPr>
      <xdr:spPr>
        <a:xfrm>
          <a:off x="2104390" y="54781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141605</xdr:rowOff>
    </xdr:from>
    <xdr:ext cx="405130" cy="252095"/>
    <xdr:sp macro="" textlink="">
      <xdr:nvSpPr>
        <xdr:cNvPr id="92" name="n_4aveValue有形固定資産減価償却率"/>
        <xdr:cNvSpPr txBox="1"/>
      </xdr:nvSpPr>
      <xdr:spPr>
        <a:xfrm>
          <a:off x="1418590" y="54317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71755</xdr:rowOff>
    </xdr:from>
    <xdr:ext cx="405130" cy="252095"/>
    <xdr:sp macro="" textlink="">
      <xdr:nvSpPr>
        <xdr:cNvPr id="93" name="n_1mainValue有形固定資産減価償却率"/>
        <xdr:cNvSpPr txBox="1"/>
      </xdr:nvSpPr>
      <xdr:spPr>
        <a:xfrm>
          <a:off x="3463290" y="58648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29210</xdr:rowOff>
    </xdr:from>
    <xdr:ext cx="405130" cy="252095"/>
    <xdr:sp macro="" textlink="">
      <xdr:nvSpPr>
        <xdr:cNvPr id="94" name="n_2mainValue有形固定資産減価償却率"/>
        <xdr:cNvSpPr txBox="1"/>
      </xdr:nvSpPr>
      <xdr:spPr>
        <a:xfrm>
          <a:off x="2790190" y="58223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3810</xdr:rowOff>
    </xdr:from>
    <xdr:ext cx="405130" cy="253365"/>
    <xdr:sp macro="" textlink="">
      <xdr:nvSpPr>
        <xdr:cNvPr id="95" name="n_3mainValue有形固定資産減価償却率"/>
        <xdr:cNvSpPr txBox="1"/>
      </xdr:nvSpPr>
      <xdr:spPr>
        <a:xfrm>
          <a:off x="2104390" y="57969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128905</xdr:rowOff>
    </xdr:from>
    <xdr:ext cx="405130" cy="253365"/>
    <xdr:sp macro="" textlink="">
      <xdr:nvSpPr>
        <xdr:cNvPr id="96" name="n_4mainValue有形固定資産減価償却率"/>
        <xdr:cNvSpPr txBox="1"/>
      </xdr:nvSpPr>
      <xdr:spPr>
        <a:xfrm>
          <a:off x="1418590" y="575437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140335</xdr:rowOff>
    </xdr:from>
    <xdr:to>
      <xdr:col>80</xdr:col>
      <xdr:colOff>9525</xdr:colOff>
      <xdr:row>22</xdr:row>
      <xdr:rowOff>28575</xdr:rowOff>
    </xdr:to>
    <xdr:sp macro="" textlink="">
      <xdr:nvSpPr>
        <xdr:cNvPr id="97" name="正方形/長方形 96"/>
        <xdr:cNvSpPr/>
      </xdr:nvSpPr>
      <xdr:spPr>
        <a:xfrm>
          <a:off x="10187305" y="4180840"/>
          <a:ext cx="380365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98" name="正方形/長方形 97"/>
        <xdr:cNvSpPr/>
      </xdr:nvSpPr>
      <xdr:spPr>
        <a:xfrm>
          <a:off x="11142980" y="453136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99" name="正方形/長方形 98"/>
        <xdr:cNvSpPr/>
      </xdr:nvSpPr>
      <xdr:spPr>
        <a:xfrm>
          <a:off x="12438380" y="451485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[ 855.4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53975</xdr:rowOff>
    </xdr:from>
    <xdr:to>
      <xdr:col>87</xdr:col>
      <xdr:colOff>149225</xdr:colOff>
      <xdr:row>22</xdr:row>
      <xdr:rowOff>90170</xdr:rowOff>
    </xdr:to>
    <xdr:sp macro="" textlink="">
      <xdr:nvSpPr>
        <xdr:cNvPr id="100" name="正方形/長方形 99"/>
        <xdr:cNvSpPr/>
      </xdr:nvSpPr>
      <xdr:spPr>
        <a:xfrm>
          <a:off x="139592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01" name="正方形/長方形 100"/>
        <xdr:cNvSpPr/>
      </xdr:nvSpPr>
      <xdr:spPr>
        <a:xfrm>
          <a:off x="139592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53975</xdr:rowOff>
    </xdr:from>
    <xdr:to>
      <xdr:col>95</xdr:col>
      <xdr:colOff>149225</xdr:colOff>
      <xdr:row>22</xdr:row>
      <xdr:rowOff>90170</xdr:rowOff>
    </xdr:to>
    <xdr:sp macro="" textlink="">
      <xdr:nvSpPr>
        <xdr:cNvPr id="102" name="正方形/長方形 101"/>
        <xdr:cNvSpPr/>
      </xdr:nvSpPr>
      <xdr:spPr>
        <a:xfrm>
          <a:off x="1533080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03" name="正方形/長方形 102"/>
        <xdr:cNvSpPr/>
      </xdr:nvSpPr>
      <xdr:spPr>
        <a:xfrm>
          <a:off x="1533080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53975</xdr:rowOff>
    </xdr:from>
    <xdr:to>
      <xdr:col>104</xdr:col>
      <xdr:colOff>85725</xdr:colOff>
      <xdr:row>22</xdr:row>
      <xdr:rowOff>90170</xdr:rowOff>
    </xdr:to>
    <xdr:sp macro="" textlink="">
      <xdr:nvSpPr>
        <xdr:cNvPr id="104" name="正方形/長方形 103"/>
        <xdr:cNvSpPr/>
      </xdr:nvSpPr>
      <xdr:spPr>
        <a:xfrm>
          <a:off x="16810355" y="4300220"/>
          <a:ext cx="13716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05" name="正方形/長方形 104"/>
        <xdr:cNvSpPr/>
      </xdr:nvSpPr>
      <xdr:spPr>
        <a:xfrm>
          <a:off x="16810355" y="448056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06" name="正方形/長方形 105"/>
        <xdr:cNvSpPr/>
      </xdr:nvSpPr>
      <xdr:spPr>
        <a:xfrm>
          <a:off x="10187305" y="485203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07" name="正方形/長方形 106"/>
        <xdr:cNvSpPr/>
      </xdr:nvSpPr>
      <xdr:spPr>
        <a:xfrm>
          <a:off x="14238605" y="485203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08" name="正方形/長方形 107"/>
        <xdr:cNvSpPr/>
      </xdr:nvSpPr>
      <xdr:spPr>
        <a:xfrm>
          <a:off x="14238605" y="491490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09" name="テキスト ボックス 108"/>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平成28年度941.5％、29年度774.5％、30年度849.3％、令和元年度935.3％、2年度855.4%であり、類似団体平均と比較すると高くなっており、経常的に確保できる資金に対して地方債等の債務負担が重い状況にあるといえる。これは、地方債残高が増加している中、業務収支における黒字分が大きくないことが要因である。</a:t>
          </a:r>
        </a:p>
        <a:p>
          <a:r>
            <a:rPr kumimoji="1" lang="ja-JP" altLang="en-US" sz="1100">
              <a:solidFill>
                <a:sysClr val="windowText" lastClr="000000"/>
              </a:solidFill>
              <a:latin typeface="ＭＳ Ｐゴシック"/>
              <a:ea typeface="ＭＳ Ｐゴシック"/>
            </a:rPr>
            <a:t>　今後、公共資産投資と地方債残高のバランスを考慮しながら、将来世代への負担の先送りが顕著とならないよう、安定的な財政運営を検討していく。</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46990</xdr:rowOff>
    </xdr:from>
    <xdr:ext cx="348615" cy="219075"/>
    <xdr:sp macro="" textlink="">
      <xdr:nvSpPr>
        <xdr:cNvPr id="110" name="テキスト ボックス 109"/>
        <xdr:cNvSpPr txBox="1"/>
      </xdr:nvSpPr>
      <xdr:spPr>
        <a:xfrm>
          <a:off x="10149205" y="4666615"/>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11" name="直線コネクタ 110"/>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9710"/>
    <xdr:sp macro="" textlink="">
      <xdr:nvSpPr>
        <xdr:cNvPr id="112" name="テキスト ボックス 111"/>
        <xdr:cNvSpPr txBox="1"/>
      </xdr:nvSpPr>
      <xdr:spPr>
        <a:xfrm>
          <a:off x="9695180" y="687197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147955</xdr:rowOff>
    </xdr:from>
    <xdr:to>
      <xdr:col>80</xdr:col>
      <xdr:colOff>9525</xdr:colOff>
      <xdr:row>34</xdr:row>
      <xdr:rowOff>147955</xdr:rowOff>
    </xdr:to>
    <xdr:cxnSp macro="">
      <xdr:nvCxnSpPr>
        <xdr:cNvPr id="113" name="直線コネクタ 112"/>
        <xdr:cNvCxnSpPr/>
      </xdr:nvCxnSpPr>
      <xdr:spPr>
        <a:xfrm>
          <a:off x="10187305" y="66116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56515</xdr:rowOff>
    </xdr:from>
    <xdr:ext cx="482600" cy="220345"/>
    <xdr:sp macro="" textlink="">
      <xdr:nvSpPr>
        <xdr:cNvPr id="114" name="テキスト ボックス 113"/>
        <xdr:cNvSpPr txBox="1"/>
      </xdr:nvSpPr>
      <xdr:spPr>
        <a:xfrm>
          <a:off x="9695180" y="652018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131445</xdr:rowOff>
    </xdr:from>
    <xdr:to>
      <xdr:col>80</xdr:col>
      <xdr:colOff>9525</xdr:colOff>
      <xdr:row>32</xdr:row>
      <xdr:rowOff>131445</xdr:rowOff>
    </xdr:to>
    <xdr:cxnSp macro="">
      <xdr:nvCxnSpPr>
        <xdr:cNvPr id="115" name="直線コネクタ 114"/>
        <xdr:cNvCxnSpPr/>
      </xdr:nvCxnSpPr>
      <xdr:spPr>
        <a:xfrm>
          <a:off x="10187305" y="6259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32</xdr:row>
      <xdr:rowOff>39370</xdr:rowOff>
    </xdr:from>
    <xdr:ext cx="482600" cy="220345"/>
    <xdr:sp macro="" textlink="">
      <xdr:nvSpPr>
        <xdr:cNvPr id="116" name="テキスト ボックス 115"/>
        <xdr:cNvSpPr txBox="1"/>
      </xdr:nvSpPr>
      <xdr:spPr>
        <a:xfrm>
          <a:off x="9695180" y="61677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114935</xdr:rowOff>
    </xdr:from>
    <xdr:to>
      <xdr:col>80</xdr:col>
      <xdr:colOff>9525</xdr:colOff>
      <xdr:row>30</xdr:row>
      <xdr:rowOff>114935</xdr:rowOff>
    </xdr:to>
    <xdr:cxnSp macro="">
      <xdr:nvCxnSpPr>
        <xdr:cNvPr id="117" name="直線コネクタ 116"/>
        <xdr:cNvCxnSpPr/>
      </xdr:nvCxnSpPr>
      <xdr:spPr>
        <a:xfrm>
          <a:off x="10187305" y="59080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30</xdr:row>
      <xdr:rowOff>22860</xdr:rowOff>
    </xdr:from>
    <xdr:ext cx="482600" cy="220345"/>
    <xdr:sp macro="" textlink="">
      <xdr:nvSpPr>
        <xdr:cNvPr id="118" name="テキスト ボックス 117"/>
        <xdr:cNvSpPr txBox="1"/>
      </xdr:nvSpPr>
      <xdr:spPr>
        <a:xfrm>
          <a:off x="9695180" y="581596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97790</xdr:rowOff>
    </xdr:from>
    <xdr:to>
      <xdr:col>80</xdr:col>
      <xdr:colOff>9525</xdr:colOff>
      <xdr:row>28</xdr:row>
      <xdr:rowOff>97790</xdr:rowOff>
    </xdr:to>
    <xdr:cxnSp macro="">
      <xdr:nvCxnSpPr>
        <xdr:cNvPr id="119" name="直線コネクタ 118"/>
        <xdr:cNvCxnSpPr/>
      </xdr:nvCxnSpPr>
      <xdr:spPr>
        <a:xfrm>
          <a:off x="10187305" y="55556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9575" cy="220345"/>
    <xdr:sp macro="" textlink="">
      <xdr:nvSpPr>
        <xdr:cNvPr id="120" name="テキスト ボックス 119"/>
        <xdr:cNvSpPr txBox="1"/>
      </xdr:nvSpPr>
      <xdr:spPr>
        <a:xfrm>
          <a:off x="9751060" y="546417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81915</xdr:rowOff>
    </xdr:from>
    <xdr:to>
      <xdr:col>80</xdr:col>
      <xdr:colOff>9525</xdr:colOff>
      <xdr:row>26</xdr:row>
      <xdr:rowOff>81915</xdr:rowOff>
    </xdr:to>
    <xdr:cxnSp macro="">
      <xdr:nvCxnSpPr>
        <xdr:cNvPr id="121" name="直線コネクタ 120"/>
        <xdr:cNvCxnSpPr/>
      </xdr:nvCxnSpPr>
      <xdr:spPr>
        <a:xfrm>
          <a:off x="10187305" y="52044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157480</xdr:rowOff>
    </xdr:from>
    <xdr:ext cx="306705" cy="220345"/>
    <xdr:sp macro="" textlink="">
      <xdr:nvSpPr>
        <xdr:cNvPr id="122" name="テキスト ボックス 121"/>
        <xdr:cNvSpPr txBox="1"/>
      </xdr:nvSpPr>
      <xdr:spPr>
        <a:xfrm>
          <a:off x="9853930" y="5112385"/>
          <a:ext cx="3067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23" name="直線コネクタ 122"/>
        <xdr:cNvCxnSpPr/>
      </xdr:nvCxnSpPr>
      <xdr:spPr>
        <a:xfrm>
          <a:off x="10187305" y="48520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24" name="債務償還比率グラフ枠"/>
        <xdr:cNvSpPr/>
      </xdr:nvSpPr>
      <xdr:spPr>
        <a:xfrm>
          <a:off x="10187305" y="485203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81915</xdr:rowOff>
    </xdr:from>
    <xdr:to>
      <xdr:col>76</xdr:col>
      <xdr:colOff>21590</xdr:colOff>
      <xdr:row>33</xdr:row>
      <xdr:rowOff>104140</xdr:rowOff>
    </xdr:to>
    <xdr:cxnSp macro="">
      <xdr:nvCxnSpPr>
        <xdr:cNvPr id="125" name="直線コネクタ 124"/>
        <xdr:cNvCxnSpPr/>
      </xdr:nvCxnSpPr>
      <xdr:spPr>
        <a:xfrm flipV="1">
          <a:off x="13315950" y="520446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107315</xdr:rowOff>
    </xdr:from>
    <xdr:ext cx="560705" cy="252095"/>
    <xdr:sp macro="" textlink="">
      <xdr:nvSpPr>
        <xdr:cNvPr id="126" name="債務償還比率最小値テキスト"/>
        <xdr:cNvSpPr txBox="1"/>
      </xdr:nvSpPr>
      <xdr:spPr>
        <a:xfrm>
          <a:off x="13368655" y="6403340"/>
          <a:ext cx="560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104140</xdr:rowOff>
    </xdr:from>
    <xdr:to>
      <xdr:col>76</xdr:col>
      <xdr:colOff>111125</xdr:colOff>
      <xdr:row>33</xdr:row>
      <xdr:rowOff>104140</xdr:rowOff>
    </xdr:to>
    <xdr:cxnSp macro="">
      <xdr:nvCxnSpPr>
        <xdr:cNvPr id="127" name="直線コネクタ 126"/>
        <xdr:cNvCxnSpPr/>
      </xdr:nvCxnSpPr>
      <xdr:spPr>
        <a:xfrm>
          <a:off x="13248005" y="6400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29845</xdr:rowOff>
    </xdr:from>
    <xdr:ext cx="340360" cy="252095"/>
    <xdr:sp macro="" textlink="">
      <xdr:nvSpPr>
        <xdr:cNvPr id="128" name="債務償還比率最大値テキスト"/>
        <xdr:cNvSpPr txBox="1"/>
      </xdr:nvSpPr>
      <xdr:spPr>
        <a:xfrm>
          <a:off x="13368655" y="4984750"/>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81915</xdr:rowOff>
    </xdr:from>
    <xdr:to>
      <xdr:col>76</xdr:col>
      <xdr:colOff>111125</xdr:colOff>
      <xdr:row>26</xdr:row>
      <xdr:rowOff>81915</xdr:rowOff>
    </xdr:to>
    <xdr:cxnSp macro="">
      <xdr:nvCxnSpPr>
        <xdr:cNvPr id="129" name="直線コネクタ 128"/>
        <xdr:cNvCxnSpPr/>
      </xdr:nvCxnSpPr>
      <xdr:spPr>
        <a:xfrm>
          <a:off x="13248005" y="5204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132715</xdr:rowOff>
    </xdr:from>
    <xdr:ext cx="469900" cy="253365"/>
    <xdr:sp macro="" textlink="">
      <xdr:nvSpPr>
        <xdr:cNvPr id="130" name="債務償還比率平均値テキスト"/>
        <xdr:cNvSpPr txBox="1"/>
      </xdr:nvSpPr>
      <xdr:spPr>
        <a:xfrm>
          <a:off x="13368655" y="54229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110490</xdr:rowOff>
    </xdr:from>
    <xdr:to>
      <xdr:col>76</xdr:col>
      <xdr:colOff>73025</xdr:colOff>
      <xdr:row>29</xdr:row>
      <xdr:rowOff>41910</xdr:rowOff>
    </xdr:to>
    <xdr:sp macro="" textlink="">
      <xdr:nvSpPr>
        <xdr:cNvPr id="131" name="フローチャート: 判断 130"/>
        <xdr:cNvSpPr/>
      </xdr:nvSpPr>
      <xdr:spPr>
        <a:xfrm>
          <a:off x="13286105" y="55683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123190</xdr:rowOff>
    </xdr:from>
    <xdr:to>
      <xdr:col>72</xdr:col>
      <xdr:colOff>123825</xdr:colOff>
      <xdr:row>29</xdr:row>
      <xdr:rowOff>54610</xdr:rowOff>
    </xdr:to>
    <xdr:sp macro="" textlink="">
      <xdr:nvSpPr>
        <xdr:cNvPr id="132" name="フローチャート: 判断 131"/>
        <xdr:cNvSpPr/>
      </xdr:nvSpPr>
      <xdr:spPr>
        <a:xfrm>
          <a:off x="12632055" y="5581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114300</xdr:rowOff>
    </xdr:from>
    <xdr:to>
      <xdr:col>68</xdr:col>
      <xdr:colOff>123825</xdr:colOff>
      <xdr:row>29</xdr:row>
      <xdr:rowOff>45720</xdr:rowOff>
    </xdr:to>
    <xdr:sp macro="" textlink="">
      <xdr:nvSpPr>
        <xdr:cNvPr id="133" name="フローチャート: 判断 132"/>
        <xdr:cNvSpPr/>
      </xdr:nvSpPr>
      <xdr:spPr>
        <a:xfrm>
          <a:off x="11946255" y="5572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127635</xdr:rowOff>
    </xdr:from>
    <xdr:to>
      <xdr:col>64</xdr:col>
      <xdr:colOff>123825</xdr:colOff>
      <xdr:row>29</xdr:row>
      <xdr:rowOff>59055</xdr:rowOff>
    </xdr:to>
    <xdr:sp macro="" textlink="">
      <xdr:nvSpPr>
        <xdr:cNvPr id="134" name="フローチャート: 判断 133"/>
        <xdr:cNvSpPr/>
      </xdr:nvSpPr>
      <xdr:spPr>
        <a:xfrm>
          <a:off x="11260455" y="5585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142240</xdr:rowOff>
    </xdr:from>
    <xdr:to>
      <xdr:col>60</xdr:col>
      <xdr:colOff>123825</xdr:colOff>
      <xdr:row>29</xdr:row>
      <xdr:rowOff>73660</xdr:rowOff>
    </xdr:to>
    <xdr:sp macro="" textlink="">
      <xdr:nvSpPr>
        <xdr:cNvPr id="135" name="フローチャート: 判断 134"/>
        <xdr:cNvSpPr/>
      </xdr:nvSpPr>
      <xdr:spPr>
        <a:xfrm>
          <a:off x="10574655" y="560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60730" cy="220345"/>
    <xdr:sp macro="" textlink="">
      <xdr:nvSpPr>
        <xdr:cNvPr id="136" name="テキスト ボックス 135"/>
        <xdr:cNvSpPr txBox="1"/>
      </xdr:nvSpPr>
      <xdr:spPr>
        <a:xfrm>
          <a:off x="1315910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37" name="テキスト ボックス 136"/>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38" name="テキスト ボックス 137"/>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39" name="テキスト ボックス 138"/>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40" name="テキスト ボックス 139"/>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130810</xdr:rowOff>
    </xdr:from>
    <xdr:to>
      <xdr:col>76</xdr:col>
      <xdr:colOff>73025</xdr:colOff>
      <xdr:row>30</xdr:row>
      <xdr:rowOff>62230</xdr:rowOff>
    </xdr:to>
    <xdr:sp macro="" textlink="">
      <xdr:nvSpPr>
        <xdr:cNvPr id="141" name="楕円 140"/>
        <xdr:cNvSpPr/>
      </xdr:nvSpPr>
      <xdr:spPr>
        <a:xfrm>
          <a:off x="13286105" y="57562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109855</xdr:rowOff>
    </xdr:from>
    <xdr:ext cx="469900" cy="252095"/>
    <xdr:sp macro="" textlink="">
      <xdr:nvSpPr>
        <xdr:cNvPr id="142" name="債務償還比率該当値テキスト"/>
        <xdr:cNvSpPr txBox="1"/>
      </xdr:nvSpPr>
      <xdr:spPr>
        <a:xfrm>
          <a:off x="13368655" y="5735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19685</xdr:rowOff>
    </xdr:from>
    <xdr:to>
      <xdr:col>72</xdr:col>
      <xdr:colOff>123825</xdr:colOff>
      <xdr:row>30</xdr:row>
      <xdr:rowOff>118745</xdr:rowOff>
    </xdr:to>
    <xdr:sp macro="" textlink="">
      <xdr:nvSpPr>
        <xdr:cNvPr id="143" name="楕円 142"/>
        <xdr:cNvSpPr/>
      </xdr:nvSpPr>
      <xdr:spPr>
        <a:xfrm>
          <a:off x="12632055" y="5812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13335</xdr:rowOff>
    </xdr:from>
    <xdr:to>
      <xdr:col>76</xdr:col>
      <xdr:colOff>22225</xdr:colOff>
      <xdr:row>30</xdr:row>
      <xdr:rowOff>69850</xdr:rowOff>
    </xdr:to>
    <xdr:cxnSp macro="">
      <xdr:nvCxnSpPr>
        <xdr:cNvPr id="144" name="直線コネクタ 143"/>
        <xdr:cNvCxnSpPr/>
      </xdr:nvCxnSpPr>
      <xdr:spPr>
        <a:xfrm flipV="1">
          <a:off x="12682855" y="5806440"/>
          <a:ext cx="635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127000</xdr:rowOff>
    </xdr:from>
    <xdr:to>
      <xdr:col>68</xdr:col>
      <xdr:colOff>123825</xdr:colOff>
      <xdr:row>30</xdr:row>
      <xdr:rowOff>58420</xdr:rowOff>
    </xdr:to>
    <xdr:sp macro="" textlink="">
      <xdr:nvSpPr>
        <xdr:cNvPr id="145" name="楕円 144"/>
        <xdr:cNvSpPr/>
      </xdr:nvSpPr>
      <xdr:spPr>
        <a:xfrm>
          <a:off x="11946255" y="5752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8255</xdr:rowOff>
    </xdr:from>
    <xdr:to>
      <xdr:col>72</xdr:col>
      <xdr:colOff>73025</xdr:colOff>
      <xdr:row>30</xdr:row>
      <xdr:rowOff>69850</xdr:rowOff>
    </xdr:to>
    <xdr:cxnSp macro="">
      <xdr:nvCxnSpPr>
        <xdr:cNvPr id="146" name="直線コネクタ 145"/>
        <xdr:cNvCxnSpPr/>
      </xdr:nvCxnSpPr>
      <xdr:spPr>
        <a:xfrm>
          <a:off x="11997055" y="5801360"/>
          <a:ext cx="685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73660</xdr:rowOff>
    </xdr:from>
    <xdr:to>
      <xdr:col>64</xdr:col>
      <xdr:colOff>123825</xdr:colOff>
      <xdr:row>30</xdr:row>
      <xdr:rowOff>5715</xdr:rowOff>
    </xdr:to>
    <xdr:sp macro="" textlink="">
      <xdr:nvSpPr>
        <xdr:cNvPr id="147" name="楕円 146"/>
        <xdr:cNvSpPr/>
      </xdr:nvSpPr>
      <xdr:spPr>
        <a:xfrm>
          <a:off x="11260455" y="5699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123825</xdr:rowOff>
    </xdr:from>
    <xdr:to>
      <xdr:col>68</xdr:col>
      <xdr:colOff>73025</xdr:colOff>
      <xdr:row>30</xdr:row>
      <xdr:rowOff>8255</xdr:rowOff>
    </xdr:to>
    <xdr:cxnSp macro="">
      <xdr:nvCxnSpPr>
        <xdr:cNvPr id="148" name="直線コネクタ 147"/>
        <xdr:cNvCxnSpPr/>
      </xdr:nvCxnSpPr>
      <xdr:spPr>
        <a:xfrm>
          <a:off x="11311255" y="5749290"/>
          <a:ext cx="685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24130</xdr:rowOff>
    </xdr:from>
    <xdr:to>
      <xdr:col>60</xdr:col>
      <xdr:colOff>123825</xdr:colOff>
      <xdr:row>30</xdr:row>
      <xdr:rowOff>123825</xdr:rowOff>
    </xdr:to>
    <xdr:sp macro="" textlink="">
      <xdr:nvSpPr>
        <xdr:cNvPr id="149" name="楕円 148"/>
        <xdr:cNvSpPr/>
      </xdr:nvSpPr>
      <xdr:spPr>
        <a:xfrm>
          <a:off x="10574655" y="5817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123825</xdr:rowOff>
    </xdr:from>
    <xdr:to>
      <xdr:col>64</xdr:col>
      <xdr:colOff>73025</xdr:colOff>
      <xdr:row>30</xdr:row>
      <xdr:rowOff>73660</xdr:rowOff>
    </xdr:to>
    <xdr:cxnSp macro="">
      <xdr:nvCxnSpPr>
        <xdr:cNvPr id="150" name="直線コネクタ 149"/>
        <xdr:cNvCxnSpPr/>
      </xdr:nvCxnSpPr>
      <xdr:spPr>
        <a:xfrm flipV="1">
          <a:off x="10625455" y="5749290"/>
          <a:ext cx="6858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71120</xdr:rowOff>
    </xdr:from>
    <xdr:ext cx="469900" cy="252095"/>
    <xdr:sp macro="" textlink="">
      <xdr:nvSpPr>
        <xdr:cNvPr id="151" name="n_1aveValue債務償還比率"/>
        <xdr:cNvSpPr txBox="1"/>
      </xdr:nvSpPr>
      <xdr:spPr>
        <a:xfrm>
          <a:off x="12454255" y="53613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61595</xdr:rowOff>
    </xdr:from>
    <xdr:ext cx="469900" cy="253365"/>
    <xdr:sp macro="" textlink="">
      <xdr:nvSpPr>
        <xdr:cNvPr id="152" name="n_2aveValue債務償還比率"/>
        <xdr:cNvSpPr txBox="1"/>
      </xdr:nvSpPr>
      <xdr:spPr>
        <a:xfrm>
          <a:off x="11781155" y="53517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74930</xdr:rowOff>
    </xdr:from>
    <xdr:ext cx="469900" cy="253365"/>
    <xdr:sp macro="" textlink="">
      <xdr:nvSpPr>
        <xdr:cNvPr id="153" name="n_3aveValue債務償還比率"/>
        <xdr:cNvSpPr txBox="1"/>
      </xdr:nvSpPr>
      <xdr:spPr>
        <a:xfrm>
          <a:off x="11095355" y="53651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90170</xdr:rowOff>
    </xdr:from>
    <xdr:ext cx="469900" cy="252095"/>
    <xdr:sp macro="" textlink="">
      <xdr:nvSpPr>
        <xdr:cNvPr id="154" name="n_4aveValue債務償還比率"/>
        <xdr:cNvSpPr txBox="1"/>
      </xdr:nvSpPr>
      <xdr:spPr>
        <a:xfrm>
          <a:off x="10409555" y="53803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110490</xdr:rowOff>
    </xdr:from>
    <xdr:ext cx="469900" cy="253365"/>
    <xdr:sp macro="" textlink="">
      <xdr:nvSpPr>
        <xdr:cNvPr id="155" name="n_1mainValue債務償還比率"/>
        <xdr:cNvSpPr txBox="1"/>
      </xdr:nvSpPr>
      <xdr:spPr>
        <a:xfrm>
          <a:off x="12454255" y="5903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50165</xdr:rowOff>
    </xdr:from>
    <xdr:ext cx="469900" cy="252095"/>
    <xdr:sp macro="" textlink="">
      <xdr:nvSpPr>
        <xdr:cNvPr id="156" name="n_2mainValue債務償還比率"/>
        <xdr:cNvSpPr txBox="1"/>
      </xdr:nvSpPr>
      <xdr:spPr>
        <a:xfrm>
          <a:off x="11781155" y="58432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164465</xdr:rowOff>
    </xdr:from>
    <xdr:ext cx="469900" cy="252095"/>
    <xdr:sp macro="" textlink="">
      <xdr:nvSpPr>
        <xdr:cNvPr id="157" name="n_3mainValue債務償還比率"/>
        <xdr:cNvSpPr txBox="1"/>
      </xdr:nvSpPr>
      <xdr:spPr>
        <a:xfrm>
          <a:off x="11095355" y="57899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114935</xdr:rowOff>
    </xdr:from>
    <xdr:ext cx="469900" cy="253365"/>
    <xdr:sp macro="" textlink="">
      <xdr:nvSpPr>
        <xdr:cNvPr id="158" name="n_4mainValue債務償還比率"/>
        <xdr:cNvSpPr txBox="1"/>
      </xdr:nvSpPr>
      <xdr:spPr>
        <a:xfrm>
          <a:off x="10409555" y="5908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59" name="正方形/長方形 158"/>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60" name="正方形/長方形 159"/>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8935" cy="236855"/>
    <xdr:sp macro="" textlink="">
      <xdr:nvSpPr>
        <xdr:cNvPr id="161" name="テキスト ボックス 160"/>
        <xdr:cNvSpPr txBox="1"/>
      </xdr:nvSpPr>
      <xdr:spPr>
        <a:xfrm>
          <a:off x="827405" y="807593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62" name="テキスト ボックス 161"/>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8935" cy="235585"/>
    <xdr:sp macro="" textlink="">
      <xdr:nvSpPr>
        <xdr:cNvPr id="163" name="テキスト ボックス 162"/>
        <xdr:cNvSpPr txBox="1"/>
      </xdr:nvSpPr>
      <xdr:spPr>
        <a:xfrm>
          <a:off x="827405" y="1177290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8600"/>
    <xdr:sp macro="" textlink="">
      <xdr:nvSpPr>
        <xdr:cNvPr id="164" name="テキスト ボックス 163"/>
        <xdr:cNvSpPr txBox="1"/>
      </xdr:nvSpPr>
      <xdr:spPr>
        <a:xfrm>
          <a:off x="6288405" y="1446530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2095"/>
    <xdr:sp macro="" textlink="">
      <xdr:nvSpPr>
        <xdr:cNvPr id="29" name="テキスト ボックス 28"/>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2095"/>
    <xdr:sp macro="" textlink="">
      <xdr:nvSpPr>
        <xdr:cNvPr id="32" name="テキスト ボックス 31"/>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0345"/>
    <xdr:sp macro="" textlink="">
      <xdr:nvSpPr>
        <xdr:cNvPr id="41" name="テキスト ボックス 40"/>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6090" cy="252095"/>
    <xdr:sp macro="" textlink="">
      <xdr:nvSpPr>
        <xdr:cNvPr id="43" name="テキスト ボックス 42"/>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130175</xdr:rowOff>
    </xdr:from>
    <xdr:to>
      <xdr:col>28</xdr:col>
      <xdr:colOff>114300</xdr:colOff>
      <xdr:row>41</xdr:row>
      <xdr:rowOff>130175</xdr:rowOff>
    </xdr:to>
    <xdr:cxnSp macro="">
      <xdr:nvCxnSpPr>
        <xdr:cNvPr id="44" name="直線コネクタ 43"/>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159385</xdr:rowOff>
    </xdr:from>
    <xdr:ext cx="466090" cy="252095"/>
    <xdr:sp macro="" textlink="">
      <xdr:nvSpPr>
        <xdr:cNvPr id="45" name="テキスト ボックス 44"/>
        <xdr:cNvSpPr txBox="1"/>
      </xdr:nvSpPr>
      <xdr:spPr>
        <a:xfrm>
          <a:off x="275590" y="68687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18415</xdr:rowOff>
    </xdr:from>
    <xdr:to>
      <xdr:col>28</xdr:col>
      <xdr:colOff>114300</xdr:colOff>
      <xdr:row>39</xdr:row>
      <xdr:rowOff>18415</xdr:rowOff>
    </xdr:to>
    <xdr:cxnSp macro="">
      <xdr:nvCxnSpPr>
        <xdr:cNvPr id="46" name="直線コネクタ 45"/>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47625</xdr:rowOff>
    </xdr:from>
    <xdr:ext cx="401955" cy="252095"/>
    <xdr:sp macro="" textlink="">
      <xdr:nvSpPr>
        <xdr:cNvPr id="47" name="テキスト ボックス 46"/>
        <xdr:cNvSpPr txBox="1"/>
      </xdr:nvSpPr>
      <xdr:spPr>
        <a:xfrm>
          <a:off x="339725" y="64217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74295</xdr:rowOff>
    </xdr:from>
    <xdr:to>
      <xdr:col>28</xdr:col>
      <xdr:colOff>114300</xdr:colOff>
      <xdr:row>36</xdr:row>
      <xdr:rowOff>74295</xdr:rowOff>
    </xdr:to>
    <xdr:cxnSp macro="">
      <xdr:nvCxnSpPr>
        <xdr:cNvPr id="48" name="直線コネクタ 47"/>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103505</xdr:rowOff>
    </xdr:from>
    <xdr:ext cx="401955" cy="252095"/>
    <xdr:sp macro="" textlink="">
      <xdr:nvSpPr>
        <xdr:cNvPr id="49" name="テキスト ボックス 48"/>
        <xdr:cNvSpPr txBox="1"/>
      </xdr:nvSpPr>
      <xdr:spPr>
        <a:xfrm>
          <a:off x="339725" y="597471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130175</xdr:rowOff>
    </xdr:from>
    <xdr:to>
      <xdr:col>28</xdr:col>
      <xdr:colOff>114300</xdr:colOff>
      <xdr:row>33</xdr:row>
      <xdr:rowOff>130175</xdr:rowOff>
    </xdr:to>
    <xdr:cxnSp macro="">
      <xdr:nvCxnSpPr>
        <xdr:cNvPr id="50" name="直線コネクタ 49"/>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159385</xdr:rowOff>
    </xdr:from>
    <xdr:ext cx="401955" cy="252095"/>
    <xdr:sp macro="" textlink="">
      <xdr:nvSpPr>
        <xdr:cNvPr id="51" name="テキスト ボックス 50"/>
        <xdr:cNvSpPr txBox="1"/>
      </xdr:nvSpPr>
      <xdr:spPr>
        <a:xfrm>
          <a:off x="339725" y="552767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2" name="直線コネクタ 51"/>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47625</xdr:rowOff>
    </xdr:from>
    <xdr:ext cx="401955" cy="252095"/>
    <xdr:sp macro="" textlink="">
      <xdr:nvSpPr>
        <xdr:cNvPr id="53" name="テキスト ボックス 52"/>
        <xdr:cNvSpPr txBox="1"/>
      </xdr:nvSpPr>
      <xdr:spPr>
        <a:xfrm>
          <a:off x="339725" y="50806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4"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41</xdr:row>
      <xdr:rowOff>34290</xdr:rowOff>
    </xdr:to>
    <xdr:cxnSp macro="">
      <xdr:nvCxnSpPr>
        <xdr:cNvPr id="55" name="直線コネクタ 54"/>
        <xdr:cNvCxnSpPr/>
      </xdr:nvCxnSpPr>
      <xdr:spPr>
        <a:xfrm flipV="1">
          <a:off x="4177665" y="5704205"/>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38100</xdr:rowOff>
    </xdr:from>
    <xdr:ext cx="403860" cy="253365"/>
    <xdr:sp macro="" textlink="">
      <xdr:nvSpPr>
        <xdr:cNvPr id="56" name="【道路】&#10;有形固定資産減価償却率最小値テキスト"/>
        <xdr:cNvSpPr txBox="1"/>
      </xdr:nvSpPr>
      <xdr:spPr>
        <a:xfrm>
          <a:off x="4216400" y="69151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34290</xdr:rowOff>
    </xdr:from>
    <xdr:to>
      <xdr:col>24</xdr:col>
      <xdr:colOff>152400</xdr:colOff>
      <xdr:row>41</xdr:row>
      <xdr:rowOff>34290</xdr:rowOff>
    </xdr:to>
    <xdr:cxnSp macro="">
      <xdr:nvCxnSpPr>
        <xdr:cNvPr id="57" name="直線コネクタ 56"/>
        <xdr:cNvCxnSpPr/>
      </xdr:nvCxnSpPr>
      <xdr:spPr>
        <a:xfrm>
          <a:off x="4108450" y="691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116205</xdr:rowOff>
    </xdr:from>
    <xdr:ext cx="403860" cy="253365"/>
    <xdr:sp macro="" textlink="">
      <xdr:nvSpPr>
        <xdr:cNvPr id="58" name="【道路】&#10;有形固定資産減価償却率最大値テキスト"/>
        <xdr:cNvSpPr txBox="1"/>
      </xdr:nvSpPr>
      <xdr:spPr>
        <a:xfrm>
          <a:off x="4216400" y="54844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108450" y="57042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127000</xdr:rowOff>
    </xdr:from>
    <xdr:ext cx="403860" cy="252095"/>
    <xdr:sp macro="" textlink="">
      <xdr:nvSpPr>
        <xdr:cNvPr id="60" name="【道路】&#10;有形固定資産減価償却率平均値テキスト"/>
        <xdr:cNvSpPr txBox="1"/>
      </xdr:nvSpPr>
      <xdr:spPr>
        <a:xfrm>
          <a:off x="4216400" y="616585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147955</xdr:rowOff>
    </xdr:from>
    <xdr:to>
      <xdr:col>24</xdr:col>
      <xdr:colOff>114300</xdr:colOff>
      <xdr:row>37</xdr:row>
      <xdr:rowOff>79375</xdr:rowOff>
    </xdr:to>
    <xdr:sp macro="" textlink="">
      <xdr:nvSpPr>
        <xdr:cNvPr id="61" name="フローチャート: 判断 60"/>
        <xdr:cNvSpPr/>
      </xdr:nvSpPr>
      <xdr:spPr>
        <a:xfrm>
          <a:off x="4127500" y="6186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139065</xdr:rowOff>
    </xdr:from>
    <xdr:to>
      <xdr:col>20</xdr:col>
      <xdr:colOff>38100</xdr:colOff>
      <xdr:row>37</xdr:row>
      <xdr:rowOff>71120</xdr:rowOff>
    </xdr:to>
    <xdr:sp macro="" textlink="">
      <xdr:nvSpPr>
        <xdr:cNvPr id="62" name="フローチャート: 判断 61"/>
        <xdr:cNvSpPr/>
      </xdr:nvSpPr>
      <xdr:spPr>
        <a:xfrm>
          <a:off x="3384550" y="61779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100330</xdr:rowOff>
    </xdr:from>
    <xdr:to>
      <xdr:col>15</xdr:col>
      <xdr:colOff>101600</xdr:colOff>
      <xdr:row>37</xdr:row>
      <xdr:rowOff>32385</xdr:rowOff>
    </xdr:to>
    <xdr:sp macro="" textlink="">
      <xdr:nvSpPr>
        <xdr:cNvPr id="63" name="フローチャート: 判断 62"/>
        <xdr:cNvSpPr/>
      </xdr:nvSpPr>
      <xdr:spPr>
        <a:xfrm>
          <a:off x="2571750" y="61391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78105</xdr:rowOff>
    </xdr:from>
    <xdr:to>
      <xdr:col>10</xdr:col>
      <xdr:colOff>165100</xdr:colOff>
      <xdr:row>37</xdr:row>
      <xdr:rowOff>10160</xdr:rowOff>
    </xdr:to>
    <xdr:sp macro="" textlink="">
      <xdr:nvSpPr>
        <xdr:cNvPr id="64" name="フローチャート: 判断 63"/>
        <xdr:cNvSpPr/>
      </xdr:nvSpPr>
      <xdr:spPr>
        <a:xfrm>
          <a:off x="1778000" y="6116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153035</xdr:rowOff>
    </xdr:to>
    <xdr:sp macro="" textlink="">
      <xdr:nvSpPr>
        <xdr:cNvPr id="65" name="フローチャート: 判断 64"/>
        <xdr:cNvSpPr/>
      </xdr:nvSpPr>
      <xdr:spPr>
        <a:xfrm>
          <a:off x="984250" y="6092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2095"/>
    <xdr:sp macro="" textlink="">
      <xdr:nvSpPr>
        <xdr:cNvPr id="66" name="テキスト ボックス 65"/>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2095"/>
    <xdr:sp macro="" textlink="">
      <xdr:nvSpPr>
        <xdr:cNvPr id="67" name="テキスト ボックス 66"/>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60730" cy="252095"/>
    <xdr:sp macro="" textlink="">
      <xdr:nvSpPr>
        <xdr:cNvPr id="68" name="テキスト ボックス 67"/>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2095"/>
    <xdr:sp macro="" textlink="">
      <xdr:nvSpPr>
        <xdr:cNvPr id="69" name="テキスト ボックス 68"/>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2095"/>
    <xdr:sp macro="" textlink="">
      <xdr:nvSpPr>
        <xdr:cNvPr id="70" name="テキスト ボックス 69"/>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144145</xdr:rowOff>
    </xdr:to>
    <xdr:sp macro="" textlink="">
      <xdr:nvSpPr>
        <xdr:cNvPr id="71" name="楕円 70"/>
        <xdr:cNvSpPr/>
      </xdr:nvSpPr>
      <xdr:spPr>
        <a:xfrm>
          <a:off x="4127500" y="6083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67310</xdr:rowOff>
    </xdr:from>
    <xdr:ext cx="403860" cy="252095"/>
    <xdr:sp macro="" textlink="">
      <xdr:nvSpPr>
        <xdr:cNvPr id="72" name="【道路】&#10;有形固定資産減価償却率該当値テキスト"/>
        <xdr:cNvSpPr txBox="1"/>
      </xdr:nvSpPr>
      <xdr:spPr>
        <a:xfrm>
          <a:off x="4216400" y="593852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13970</xdr:rowOff>
    </xdr:from>
    <xdr:to>
      <xdr:col>20</xdr:col>
      <xdr:colOff>38100</xdr:colOff>
      <xdr:row>36</xdr:row>
      <xdr:rowOff>113030</xdr:rowOff>
    </xdr:to>
    <xdr:sp macro="" textlink="">
      <xdr:nvSpPr>
        <xdr:cNvPr id="73" name="楕円 72"/>
        <xdr:cNvSpPr/>
      </xdr:nvSpPr>
      <xdr:spPr>
        <a:xfrm>
          <a:off x="3384550" y="6052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36</xdr:row>
      <xdr:rowOff>62865</xdr:rowOff>
    </xdr:from>
    <xdr:to>
      <xdr:col>24</xdr:col>
      <xdr:colOff>63500</xdr:colOff>
      <xdr:row>36</xdr:row>
      <xdr:rowOff>94615</xdr:rowOff>
    </xdr:to>
    <xdr:cxnSp macro="">
      <xdr:nvCxnSpPr>
        <xdr:cNvPr id="74" name="直線コネクタ 73"/>
        <xdr:cNvCxnSpPr/>
      </xdr:nvCxnSpPr>
      <xdr:spPr>
        <a:xfrm>
          <a:off x="3429000" y="6101715"/>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74930</xdr:rowOff>
    </xdr:to>
    <xdr:sp macro="" textlink="">
      <xdr:nvSpPr>
        <xdr:cNvPr id="75" name="楕円 74"/>
        <xdr:cNvSpPr/>
      </xdr:nvSpPr>
      <xdr:spPr>
        <a:xfrm>
          <a:off x="2571750" y="6014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171450</xdr:colOff>
      <xdr:row>36</xdr:row>
      <xdr:rowOff>62865</xdr:rowOff>
    </xdr:to>
    <xdr:cxnSp macro="">
      <xdr:nvCxnSpPr>
        <xdr:cNvPr id="76" name="直線コネクタ 75"/>
        <xdr:cNvCxnSpPr/>
      </xdr:nvCxnSpPr>
      <xdr:spPr>
        <a:xfrm>
          <a:off x="2622550" y="6064250"/>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83185</xdr:rowOff>
    </xdr:from>
    <xdr:to>
      <xdr:col>10</xdr:col>
      <xdr:colOff>165100</xdr:colOff>
      <xdr:row>36</xdr:row>
      <xdr:rowOff>15240</xdr:rowOff>
    </xdr:to>
    <xdr:sp macro="" textlink="">
      <xdr:nvSpPr>
        <xdr:cNvPr id="77" name="楕円 76"/>
        <xdr:cNvSpPr/>
      </xdr:nvSpPr>
      <xdr:spPr>
        <a:xfrm>
          <a:off x="1778000" y="5954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132715</xdr:rowOff>
    </xdr:from>
    <xdr:to>
      <xdr:col>15</xdr:col>
      <xdr:colOff>50800</xdr:colOff>
      <xdr:row>36</xdr:row>
      <xdr:rowOff>25400</xdr:rowOff>
    </xdr:to>
    <xdr:cxnSp macro="">
      <xdr:nvCxnSpPr>
        <xdr:cNvPr id="78" name="直線コネクタ 77"/>
        <xdr:cNvCxnSpPr/>
      </xdr:nvCxnSpPr>
      <xdr:spPr>
        <a:xfrm>
          <a:off x="1828800" y="6003925"/>
          <a:ext cx="7937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166370</xdr:rowOff>
    </xdr:to>
    <xdr:sp macro="" textlink="">
      <xdr:nvSpPr>
        <xdr:cNvPr id="79" name="楕円 78"/>
        <xdr:cNvSpPr/>
      </xdr:nvSpPr>
      <xdr:spPr>
        <a:xfrm>
          <a:off x="984250" y="5938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35</xdr:row>
      <xdr:rowOff>116840</xdr:rowOff>
    </xdr:from>
    <xdr:to>
      <xdr:col>10</xdr:col>
      <xdr:colOff>114300</xdr:colOff>
      <xdr:row>35</xdr:row>
      <xdr:rowOff>132715</xdr:rowOff>
    </xdr:to>
    <xdr:cxnSp macro="">
      <xdr:nvCxnSpPr>
        <xdr:cNvPr id="80" name="直線コネクタ 79"/>
        <xdr:cNvCxnSpPr/>
      </xdr:nvCxnSpPr>
      <xdr:spPr>
        <a:xfrm>
          <a:off x="1028700" y="598805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61595</xdr:rowOff>
    </xdr:from>
    <xdr:ext cx="403860" cy="253365"/>
    <xdr:sp macro="" textlink="">
      <xdr:nvSpPr>
        <xdr:cNvPr id="81" name="n_1aveValue【道路】&#10;有形固定資産減価償却率"/>
        <xdr:cNvSpPr txBox="1"/>
      </xdr:nvSpPr>
      <xdr:spPr>
        <a:xfrm>
          <a:off x="3239135" y="62680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23495</xdr:rowOff>
    </xdr:from>
    <xdr:ext cx="403860" cy="253365"/>
    <xdr:sp macro="" textlink="">
      <xdr:nvSpPr>
        <xdr:cNvPr id="82" name="n_2aveValue【道路】&#10;有形固定資産減価償却率"/>
        <xdr:cNvSpPr txBox="1"/>
      </xdr:nvSpPr>
      <xdr:spPr>
        <a:xfrm>
          <a:off x="2439035" y="62299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1270</xdr:rowOff>
    </xdr:from>
    <xdr:ext cx="403860" cy="253365"/>
    <xdr:sp macro="" textlink="">
      <xdr:nvSpPr>
        <xdr:cNvPr id="83" name="n_3aveValue【道路】&#10;有形固定資産減価償却率"/>
        <xdr:cNvSpPr txBox="1"/>
      </xdr:nvSpPr>
      <xdr:spPr>
        <a:xfrm>
          <a:off x="1645285" y="62077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144780</xdr:rowOff>
    </xdr:from>
    <xdr:ext cx="405130" cy="251460"/>
    <xdr:sp macro="" textlink="">
      <xdr:nvSpPr>
        <xdr:cNvPr id="84" name="n_4aveValue【道路】&#10;有形固定資産減価償却率"/>
        <xdr:cNvSpPr txBox="1"/>
      </xdr:nvSpPr>
      <xdr:spPr>
        <a:xfrm>
          <a:off x="851535" y="61836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128905</xdr:rowOff>
    </xdr:from>
    <xdr:ext cx="403860" cy="253365"/>
    <xdr:sp macro="" textlink="">
      <xdr:nvSpPr>
        <xdr:cNvPr id="85" name="n_1mainValue【道路】&#10;有形固定資産減価償却率"/>
        <xdr:cNvSpPr txBox="1"/>
      </xdr:nvSpPr>
      <xdr:spPr>
        <a:xfrm>
          <a:off x="3239135" y="58324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91440</xdr:rowOff>
    </xdr:from>
    <xdr:ext cx="403860" cy="252095"/>
    <xdr:sp macro="" textlink="">
      <xdr:nvSpPr>
        <xdr:cNvPr id="86" name="n_2mainValue【道路】&#10;有形固定資産減価償却率"/>
        <xdr:cNvSpPr txBox="1"/>
      </xdr:nvSpPr>
      <xdr:spPr>
        <a:xfrm>
          <a:off x="2439035" y="579501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31115</xdr:rowOff>
    </xdr:from>
    <xdr:ext cx="403860" cy="252095"/>
    <xdr:sp macro="" textlink="">
      <xdr:nvSpPr>
        <xdr:cNvPr id="87" name="n_3mainValue【道路】&#10;有形固定資産減価償却率"/>
        <xdr:cNvSpPr txBox="1"/>
      </xdr:nvSpPr>
      <xdr:spPr>
        <a:xfrm>
          <a:off x="1645285" y="57346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15240</xdr:rowOff>
    </xdr:from>
    <xdr:ext cx="405130" cy="252095"/>
    <xdr:sp macro="" textlink="">
      <xdr:nvSpPr>
        <xdr:cNvPr id="88" name="n_4mainValue【道路】&#10;有形固定資産減価償却率"/>
        <xdr:cNvSpPr txBox="1"/>
      </xdr:nvSpPr>
      <xdr:spPr>
        <a:xfrm>
          <a:off x="851535" y="57188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89" name="正方形/長方形 88"/>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0" name="正方形/長方形 89"/>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1" name="正方形/長方形 90"/>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2" name="正方形/長方形 91"/>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3" name="正方形/長方形 92"/>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4" name="正方形/長方形 93"/>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5" name="正方形/長方形 94"/>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6" name="正方形/長方形 95"/>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0345"/>
    <xdr:sp macro="" textlink="">
      <xdr:nvSpPr>
        <xdr:cNvPr id="97" name="テキスト ボックス 96"/>
        <xdr:cNvSpPr txBox="1"/>
      </xdr:nvSpPr>
      <xdr:spPr>
        <a:xfrm>
          <a:off x="5918200" y="503301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8" name="直線コネクタ 97"/>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99" name="直線コネクタ 98"/>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6090" cy="252095"/>
    <xdr:sp macro="" textlink="">
      <xdr:nvSpPr>
        <xdr:cNvPr id="100" name="テキスト ボックス 99"/>
        <xdr:cNvSpPr txBox="1"/>
      </xdr:nvSpPr>
      <xdr:spPr>
        <a:xfrm>
          <a:off x="552704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6090" cy="252095"/>
    <xdr:sp macro="" textlink="">
      <xdr:nvSpPr>
        <xdr:cNvPr id="102" name="テキスト ボックス 101"/>
        <xdr:cNvSpPr txBox="1"/>
      </xdr:nvSpPr>
      <xdr:spPr>
        <a:xfrm>
          <a:off x="5527040" y="6570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3" name="直線コネクタ 102"/>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30225" cy="252095"/>
    <xdr:sp macro="" textlink="">
      <xdr:nvSpPr>
        <xdr:cNvPr id="104" name="テキスト ボックス 103"/>
        <xdr:cNvSpPr txBox="1"/>
      </xdr:nvSpPr>
      <xdr:spPr>
        <a:xfrm>
          <a:off x="5481955" y="619823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5" name="直線コネクタ 104"/>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30225" cy="252095"/>
    <xdr:sp macro="" textlink="">
      <xdr:nvSpPr>
        <xdr:cNvPr id="106" name="テキスト ボックス 105"/>
        <xdr:cNvSpPr txBox="1"/>
      </xdr:nvSpPr>
      <xdr:spPr>
        <a:xfrm>
          <a:off x="5481955" y="582549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7" name="直線コネクタ 106"/>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84455</xdr:rowOff>
    </xdr:from>
    <xdr:ext cx="530225" cy="252095"/>
    <xdr:sp macro="" textlink="">
      <xdr:nvSpPr>
        <xdr:cNvPr id="108" name="テキスト ボックス 107"/>
        <xdr:cNvSpPr txBox="1"/>
      </xdr:nvSpPr>
      <xdr:spPr>
        <a:xfrm>
          <a:off x="5481955" y="545274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30225" cy="252095"/>
    <xdr:sp macro="" textlink="">
      <xdr:nvSpPr>
        <xdr:cNvPr id="110" name="テキスト ボックス 109"/>
        <xdr:cNvSpPr txBox="1"/>
      </xdr:nvSpPr>
      <xdr:spPr>
        <a:xfrm>
          <a:off x="5481955" y="508063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1"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94615</xdr:rowOff>
    </xdr:from>
    <xdr:to>
      <xdr:col>54</xdr:col>
      <xdr:colOff>171450</xdr:colOff>
      <xdr:row>41</xdr:row>
      <xdr:rowOff>99060</xdr:rowOff>
    </xdr:to>
    <xdr:cxnSp macro="">
      <xdr:nvCxnSpPr>
        <xdr:cNvPr id="112" name="直線コネクタ 111"/>
        <xdr:cNvCxnSpPr/>
      </xdr:nvCxnSpPr>
      <xdr:spPr>
        <a:xfrm flipV="1">
          <a:off x="9429750" y="5798185"/>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103505</xdr:rowOff>
    </xdr:from>
    <xdr:ext cx="468630" cy="252095"/>
    <xdr:sp macro="" textlink="">
      <xdr:nvSpPr>
        <xdr:cNvPr id="113" name="【道路】&#10;一人当たり延長最小値テキスト"/>
        <xdr:cNvSpPr txBox="1"/>
      </xdr:nvSpPr>
      <xdr:spPr>
        <a:xfrm>
          <a:off x="9467850" y="69805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99060</xdr:rowOff>
    </xdr:from>
    <xdr:to>
      <xdr:col>55</xdr:col>
      <xdr:colOff>88900</xdr:colOff>
      <xdr:row>41</xdr:row>
      <xdr:rowOff>99060</xdr:rowOff>
    </xdr:to>
    <xdr:cxnSp macro="">
      <xdr:nvCxnSpPr>
        <xdr:cNvPr id="114" name="直線コネクタ 113"/>
        <xdr:cNvCxnSpPr/>
      </xdr:nvCxnSpPr>
      <xdr:spPr>
        <a:xfrm>
          <a:off x="9359900" y="6976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41910</xdr:rowOff>
    </xdr:from>
    <xdr:ext cx="533400" cy="253365"/>
    <xdr:sp macro="" textlink="">
      <xdr:nvSpPr>
        <xdr:cNvPr id="115" name="【道路】&#10;一人当たり延長最大値テキスト"/>
        <xdr:cNvSpPr txBox="1"/>
      </xdr:nvSpPr>
      <xdr:spPr>
        <a:xfrm>
          <a:off x="9467850" y="557784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17.236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94615</xdr:rowOff>
    </xdr:from>
    <xdr:to>
      <xdr:col>55</xdr:col>
      <xdr:colOff>88900</xdr:colOff>
      <xdr:row>34</xdr:row>
      <xdr:rowOff>94615</xdr:rowOff>
    </xdr:to>
    <xdr:cxnSp macro="">
      <xdr:nvCxnSpPr>
        <xdr:cNvPr id="116" name="直線コネクタ 115"/>
        <xdr:cNvCxnSpPr/>
      </xdr:nvCxnSpPr>
      <xdr:spPr>
        <a:xfrm>
          <a:off x="9359900" y="5798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41910</xdr:rowOff>
    </xdr:from>
    <xdr:ext cx="468630" cy="253365"/>
    <xdr:sp macro="" textlink="">
      <xdr:nvSpPr>
        <xdr:cNvPr id="117" name="【道路】&#10;一人当たり延長平均値テキスト"/>
        <xdr:cNvSpPr txBox="1"/>
      </xdr:nvSpPr>
      <xdr:spPr>
        <a:xfrm>
          <a:off x="9467850" y="658368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62865</xdr:rowOff>
    </xdr:from>
    <xdr:to>
      <xdr:col>55</xdr:col>
      <xdr:colOff>50800</xdr:colOff>
      <xdr:row>39</xdr:row>
      <xdr:rowOff>162560</xdr:rowOff>
    </xdr:to>
    <xdr:sp macro="" textlink="">
      <xdr:nvSpPr>
        <xdr:cNvPr id="118" name="フローチャート: 判断 117"/>
        <xdr:cNvSpPr/>
      </xdr:nvSpPr>
      <xdr:spPr>
        <a:xfrm>
          <a:off x="9398000" y="66046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84455</xdr:rowOff>
    </xdr:from>
    <xdr:to>
      <xdr:col>50</xdr:col>
      <xdr:colOff>165100</xdr:colOff>
      <xdr:row>40</xdr:row>
      <xdr:rowOff>16510</xdr:rowOff>
    </xdr:to>
    <xdr:sp macro="" textlink="">
      <xdr:nvSpPr>
        <xdr:cNvPr id="119" name="フローチャート: 判断 118"/>
        <xdr:cNvSpPr/>
      </xdr:nvSpPr>
      <xdr:spPr>
        <a:xfrm>
          <a:off x="8636000" y="6626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80010</xdr:rowOff>
    </xdr:from>
    <xdr:to>
      <xdr:col>46</xdr:col>
      <xdr:colOff>38100</xdr:colOff>
      <xdr:row>40</xdr:row>
      <xdr:rowOff>12065</xdr:rowOff>
    </xdr:to>
    <xdr:sp macro="" textlink="">
      <xdr:nvSpPr>
        <xdr:cNvPr id="120" name="フローチャート: 判断 119"/>
        <xdr:cNvSpPr/>
      </xdr:nvSpPr>
      <xdr:spPr>
        <a:xfrm>
          <a:off x="7842250" y="6621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84455</xdr:rowOff>
    </xdr:from>
    <xdr:to>
      <xdr:col>41</xdr:col>
      <xdr:colOff>101600</xdr:colOff>
      <xdr:row>40</xdr:row>
      <xdr:rowOff>15875</xdr:rowOff>
    </xdr:to>
    <xdr:sp macro="" textlink="">
      <xdr:nvSpPr>
        <xdr:cNvPr id="121" name="フローチャート: 判断 120"/>
        <xdr:cNvSpPr/>
      </xdr:nvSpPr>
      <xdr:spPr>
        <a:xfrm>
          <a:off x="7029450" y="6626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8255</xdr:rowOff>
    </xdr:to>
    <xdr:sp macro="" textlink="">
      <xdr:nvSpPr>
        <xdr:cNvPr id="122" name="フローチャート: 判断 121"/>
        <xdr:cNvSpPr/>
      </xdr:nvSpPr>
      <xdr:spPr>
        <a:xfrm>
          <a:off x="6235700" y="6618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2095"/>
    <xdr:sp macro="" textlink="">
      <xdr:nvSpPr>
        <xdr:cNvPr id="123" name="テキスト ボックス 122"/>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2095"/>
    <xdr:sp macro="" textlink="">
      <xdr:nvSpPr>
        <xdr:cNvPr id="124" name="テキスト ボックス 123"/>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2095"/>
    <xdr:sp macro="" textlink="">
      <xdr:nvSpPr>
        <xdr:cNvPr id="125" name="テキスト ボックス 124"/>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60730" cy="252095"/>
    <xdr:sp macro="" textlink="">
      <xdr:nvSpPr>
        <xdr:cNvPr id="126" name="テキスト ボックス 125"/>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2095"/>
    <xdr:sp macro="" textlink="">
      <xdr:nvSpPr>
        <xdr:cNvPr id="127" name="テキスト ボックス 126"/>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153035</xdr:rowOff>
    </xdr:from>
    <xdr:to>
      <xdr:col>55</xdr:col>
      <xdr:colOff>50800</xdr:colOff>
      <xdr:row>38</xdr:row>
      <xdr:rowOff>85090</xdr:rowOff>
    </xdr:to>
    <xdr:sp macro="" textlink="">
      <xdr:nvSpPr>
        <xdr:cNvPr id="128" name="楕円 127"/>
        <xdr:cNvSpPr/>
      </xdr:nvSpPr>
      <xdr:spPr>
        <a:xfrm>
          <a:off x="9398000" y="63595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7620</xdr:rowOff>
    </xdr:from>
    <xdr:ext cx="468630" cy="253365"/>
    <xdr:sp macro="" textlink="">
      <xdr:nvSpPr>
        <xdr:cNvPr id="129" name="【道路】&#10;一人当たり延長該当値テキスト"/>
        <xdr:cNvSpPr txBox="1"/>
      </xdr:nvSpPr>
      <xdr:spPr>
        <a:xfrm>
          <a:off x="9467850" y="62141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151130</xdr:rowOff>
    </xdr:from>
    <xdr:to>
      <xdr:col>50</xdr:col>
      <xdr:colOff>165100</xdr:colOff>
      <xdr:row>38</xdr:row>
      <xdr:rowOff>83185</xdr:rowOff>
    </xdr:to>
    <xdr:sp macro="" textlink="">
      <xdr:nvSpPr>
        <xdr:cNvPr id="130" name="楕円 129"/>
        <xdr:cNvSpPr/>
      </xdr:nvSpPr>
      <xdr:spPr>
        <a:xfrm>
          <a:off x="8636000" y="6357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33655</xdr:rowOff>
    </xdr:from>
    <xdr:to>
      <xdr:col>55</xdr:col>
      <xdr:colOff>0</xdr:colOff>
      <xdr:row>38</xdr:row>
      <xdr:rowOff>35560</xdr:rowOff>
    </xdr:to>
    <xdr:cxnSp macro="">
      <xdr:nvCxnSpPr>
        <xdr:cNvPr id="131" name="直線コネクタ 130"/>
        <xdr:cNvCxnSpPr/>
      </xdr:nvCxnSpPr>
      <xdr:spPr>
        <a:xfrm>
          <a:off x="8686800" y="640778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153670</xdr:rowOff>
    </xdr:from>
    <xdr:to>
      <xdr:col>46</xdr:col>
      <xdr:colOff>38100</xdr:colOff>
      <xdr:row>38</xdr:row>
      <xdr:rowOff>85725</xdr:rowOff>
    </xdr:to>
    <xdr:sp macro="" textlink="">
      <xdr:nvSpPr>
        <xdr:cNvPr id="132" name="楕円 131"/>
        <xdr:cNvSpPr/>
      </xdr:nvSpPr>
      <xdr:spPr>
        <a:xfrm>
          <a:off x="7842250" y="63601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33655</xdr:rowOff>
    </xdr:from>
    <xdr:to>
      <xdr:col>50</xdr:col>
      <xdr:colOff>114300</xdr:colOff>
      <xdr:row>38</xdr:row>
      <xdr:rowOff>36195</xdr:rowOff>
    </xdr:to>
    <xdr:cxnSp macro="">
      <xdr:nvCxnSpPr>
        <xdr:cNvPr id="133" name="直線コネクタ 132"/>
        <xdr:cNvCxnSpPr/>
      </xdr:nvCxnSpPr>
      <xdr:spPr>
        <a:xfrm flipV="1">
          <a:off x="7886700" y="640778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159385</xdr:rowOff>
    </xdr:from>
    <xdr:to>
      <xdr:col>41</xdr:col>
      <xdr:colOff>101600</xdr:colOff>
      <xdr:row>38</xdr:row>
      <xdr:rowOff>90805</xdr:rowOff>
    </xdr:to>
    <xdr:sp macro="" textlink="">
      <xdr:nvSpPr>
        <xdr:cNvPr id="134" name="楕円 133"/>
        <xdr:cNvSpPr/>
      </xdr:nvSpPr>
      <xdr:spPr>
        <a:xfrm>
          <a:off x="7029450" y="6365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36195</xdr:rowOff>
    </xdr:from>
    <xdr:to>
      <xdr:col>45</xdr:col>
      <xdr:colOff>171450</xdr:colOff>
      <xdr:row>38</xdr:row>
      <xdr:rowOff>40640</xdr:rowOff>
    </xdr:to>
    <xdr:cxnSp macro="">
      <xdr:nvCxnSpPr>
        <xdr:cNvPr id="135" name="直線コネクタ 134"/>
        <xdr:cNvCxnSpPr/>
      </xdr:nvCxnSpPr>
      <xdr:spPr>
        <a:xfrm flipV="1">
          <a:off x="7080250" y="64103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161925</xdr:rowOff>
    </xdr:from>
    <xdr:to>
      <xdr:col>36</xdr:col>
      <xdr:colOff>165100</xdr:colOff>
      <xdr:row>38</xdr:row>
      <xdr:rowOff>93345</xdr:rowOff>
    </xdr:to>
    <xdr:sp macro="" textlink="">
      <xdr:nvSpPr>
        <xdr:cNvPr id="136" name="楕円 135"/>
        <xdr:cNvSpPr/>
      </xdr:nvSpPr>
      <xdr:spPr>
        <a:xfrm>
          <a:off x="6235700" y="63684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40640</xdr:rowOff>
    </xdr:from>
    <xdr:to>
      <xdr:col>41</xdr:col>
      <xdr:colOff>50800</xdr:colOff>
      <xdr:row>38</xdr:row>
      <xdr:rowOff>43180</xdr:rowOff>
    </xdr:to>
    <xdr:cxnSp macro="">
      <xdr:nvCxnSpPr>
        <xdr:cNvPr id="137" name="直線コネクタ 136"/>
        <xdr:cNvCxnSpPr/>
      </xdr:nvCxnSpPr>
      <xdr:spPr>
        <a:xfrm flipV="1">
          <a:off x="6286500" y="641477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6985</xdr:rowOff>
    </xdr:from>
    <xdr:ext cx="469900" cy="253365"/>
    <xdr:sp macro="" textlink="">
      <xdr:nvSpPr>
        <xdr:cNvPr id="138" name="n_1aveValue【道路】&#10;一人当たり延長"/>
        <xdr:cNvSpPr txBox="1"/>
      </xdr:nvSpPr>
      <xdr:spPr>
        <a:xfrm>
          <a:off x="8458200" y="6716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3175</xdr:rowOff>
    </xdr:from>
    <xdr:ext cx="469900" cy="253365"/>
    <xdr:sp macro="" textlink="">
      <xdr:nvSpPr>
        <xdr:cNvPr id="139" name="n_2aveValue【道路】&#10;一人当たり延長"/>
        <xdr:cNvSpPr txBox="1"/>
      </xdr:nvSpPr>
      <xdr:spPr>
        <a:xfrm>
          <a:off x="7677150" y="67125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6350</xdr:rowOff>
    </xdr:from>
    <xdr:ext cx="469900" cy="253365"/>
    <xdr:sp macro="" textlink="">
      <xdr:nvSpPr>
        <xdr:cNvPr id="140" name="n_3aveValue【道路】&#10;一人当たり延長"/>
        <xdr:cNvSpPr txBox="1"/>
      </xdr:nvSpPr>
      <xdr:spPr>
        <a:xfrm>
          <a:off x="6864350" y="6715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635</xdr:rowOff>
    </xdr:from>
    <xdr:ext cx="469900" cy="253365"/>
    <xdr:sp macro="" textlink="">
      <xdr:nvSpPr>
        <xdr:cNvPr id="141" name="n_4aveValue【道路】&#10;一人当たり延長"/>
        <xdr:cNvSpPr txBox="1"/>
      </xdr:nvSpPr>
      <xdr:spPr>
        <a:xfrm>
          <a:off x="6070600" y="6710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99060</xdr:rowOff>
    </xdr:from>
    <xdr:ext cx="469900" cy="253365"/>
    <xdr:sp macro="" textlink="">
      <xdr:nvSpPr>
        <xdr:cNvPr id="142" name="n_1mainValue【道路】&#10;一人当たり延長"/>
        <xdr:cNvSpPr txBox="1"/>
      </xdr:nvSpPr>
      <xdr:spPr>
        <a:xfrm>
          <a:off x="8458200" y="6137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101600</xdr:rowOff>
    </xdr:from>
    <xdr:ext cx="469900" cy="253365"/>
    <xdr:sp macro="" textlink="">
      <xdr:nvSpPr>
        <xdr:cNvPr id="143" name="n_2mainValue【道路】&#10;一人当たり延長"/>
        <xdr:cNvSpPr txBox="1"/>
      </xdr:nvSpPr>
      <xdr:spPr>
        <a:xfrm>
          <a:off x="7677150" y="6140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106680</xdr:rowOff>
    </xdr:from>
    <xdr:ext cx="469900" cy="252095"/>
    <xdr:sp macro="" textlink="">
      <xdr:nvSpPr>
        <xdr:cNvPr id="144" name="n_3mainValue【道路】&#10;一人当たり延長"/>
        <xdr:cNvSpPr txBox="1"/>
      </xdr:nvSpPr>
      <xdr:spPr>
        <a:xfrm>
          <a:off x="6864350" y="6145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109220</xdr:rowOff>
    </xdr:from>
    <xdr:ext cx="469900" cy="252095"/>
    <xdr:sp macro="" textlink="">
      <xdr:nvSpPr>
        <xdr:cNvPr id="145" name="n_4mainValue【道路】&#10;一人当たり延長"/>
        <xdr:cNvSpPr txBox="1"/>
      </xdr:nvSpPr>
      <xdr:spPr>
        <a:xfrm>
          <a:off x="6070600" y="61480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6" name="正方形/長方形 145"/>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7" name="正方形/長方形 146"/>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8" name="正方形/長方形 147"/>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49" name="正方形/長方形 148"/>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0" name="正方形/長方形 149"/>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1" name="正方形/長方形 150"/>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2" name="正方形/長方形 151"/>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3" name="正方形/長方形 152"/>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7180" cy="220345"/>
    <xdr:sp macro="" textlink="">
      <xdr:nvSpPr>
        <xdr:cNvPr id="154" name="テキスト ボックス 153"/>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5" name="直線コネクタ 154"/>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6090" cy="252095"/>
    <xdr:sp macro="" textlink="">
      <xdr:nvSpPr>
        <xdr:cNvPr id="156" name="テキスト ボックス 155"/>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685800" y="1090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64</xdr:row>
      <xdr:rowOff>28575</xdr:rowOff>
    </xdr:from>
    <xdr:ext cx="466090" cy="252095"/>
    <xdr:sp macro="" textlink="">
      <xdr:nvSpPr>
        <xdr:cNvPr id="158" name="テキスト ボックス 157"/>
        <xdr:cNvSpPr txBox="1"/>
      </xdr:nvSpPr>
      <xdr:spPr>
        <a:xfrm>
          <a:off x="275590" y="10761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63</xdr:row>
      <xdr:rowOff>55880</xdr:rowOff>
    </xdr:to>
    <xdr:cxnSp macro="">
      <xdr:nvCxnSpPr>
        <xdr:cNvPr id="159" name="直線コネクタ 158"/>
        <xdr:cNvCxnSpPr/>
      </xdr:nvCxnSpPr>
      <xdr:spPr>
        <a:xfrm>
          <a:off x="685800" y="10621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84455</xdr:rowOff>
    </xdr:from>
    <xdr:ext cx="401955" cy="252095"/>
    <xdr:sp macro="" textlink="">
      <xdr:nvSpPr>
        <xdr:cNvPr id="160" name="テキスト ボックス 159"/>
        <xdr:cNvSpPr txBox="1"/>
      </xdr:nvSpPr>
      <xdr:spPr>
        <a:xfrm>
          <a:off x="339725" y="10481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61</xdr:row>
      <xdr:rowOff>111760</xdr:rowOff>
    </xdr:from>
    <xdr:to>
      <xdr:col>28</xdr:col>
      <xdr:colOff>114300</xdr:colOff>
      <xdr:row>61</xdr:row>
      <xdr:rowOff>111760</xdr:rowOff>
    </xdr:to>
    <xdr:cxnSp macro="">
      <xdr:nvCxnSpPr>
        <xdr:cNvPr id="161" name="直線コネクタ 160"/>
        <xdr:cNvCxnSpPr/>
      </xdr:nvCxnSpPr>
      <xdr:spPr>
        <a:xfrm>
          <a:off x="685800" y="10341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140335</xdr:rowOff>
    </xdr:from>
    <xdr:ext cx="401955" cy="252095"/>
    <xdr:sp macro="" textlink="">
      <xdr:nvSpPr>
        <xdr:cNvPr id="162" name="テキスト ボックス 161"/>
        <xdr:cNvSpPr txBox="1"/>
      </xdr:nvSpPr>
      <xdr:spPr>
        <a:xfrm>
          <a:off x="339725" y="10202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955" cy="252095"/>
    <xdr:sp macro="" textlink="">
      <xdr:nvSpPr>
        <xdr:cNvPr id="164" name="テキスト ボックス 163"/>
        <xdr:cNvSpPr txBox="1"/>
      </xdr:nvSpPr>
      <xdr:spPr>
        <a:xfrm>
          <a:off x="339725" y="99231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55880</xdr:rowOff>
    </xdr:from>
    <xdr:to>
      <xdr:col>28</xdr:col>
      <xdr:colOff>114300</xdr:colOff>
      <xdr:row>58</xdr:row>
      <xdr:rowOff>55880</xdr:rowOff>
    </xdr:to>
    <xdr:cxnSp macro="">
      <xdr:nvCxnSpPr>
        <xdr:cNvPr id="165" name="直線コネクタ 164"/>
        <xdr:cNvCxnSpPr/>
      </xdr:nvCxnSpPr>
      <xdr:spPr>
        <a:xfrm>
          <a:off x="685800" y="9782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84455</xdr:rowOff>
    </xdr:from>
    <xdr:ext cx="401955" cy="252095"/>
    <xdr:sp macro="" textlink="">
      <xdr:nvSpPr>
        <xdr:cNvPr id="166" name="テキスト ボックス 165"/>
        <xdr:cNvSpPr txBox="1"/>
      </xdr:nvSpPr>
      <xdr:spPr>
        <a:xfrm>
          <a:off x="339725" y="9643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111760</xdr:rowOff>
    </xdr:from>
    <xdr:to>
      <xdr:col>28</xdr:col>
      <xdr:colOff>114300</xdr:colOff>
      <xdr:row>56</xdr:row>
      <xdr:rowOff>111760</xdr:rowOff>
    </xdr:to>
    <xdr:cxnSp macro="">
      <xdr:nvCxnSpPr>
        <xdr:cNvPr id="167" name="直線コネクタ 166"/>
        <xdr:cNvCxnSpPr/>
      </xdr:nvCxnSpPr>
      <xdr:spPr>
        <a:xfrm>
          <a:off x="685800" y="9503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140335</xdr:rowOff>
    </xdr:from>
    <xdr:ext cx="401955" cy="252095"/>
    <xdr:sp macro="" textlink="">
      <xdr:nvSpPr>
        <xdr:cNvPr id="168" name="テキスト ボックス 167"/>
        <xdr:cNvSpPr txBox="1"/>
      </xdr:nvSpPr>
      <xdr:spPr>
        <a:xfrm>
          <a:off x="339725" y="9364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685800" y="922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28575</xdr:rowOff>
    </xdr:from>
    <xdr:ext cx="401955" cy="252095"/>
    <xdr:sp macro="" textlink="">
      <xdr:nvSpPr>
        <xdr:cNvPr id="170" name="テキスト ボックス 169"/>
        <xdr:cNvSpPr txBox="1"/>
      </xdr:nvSpPr>
      <xdr:spPr>
        <a:xfrm>
          <a:off x="339725" y="9084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84455</xdr:rowOff>
    </xdr:from>
    <xdr:ext cx="401955" cy="252095"/>
    <xdr:sp macro="" textlink="">
      <xdr:nvSpPr>
        <xdr:cNvPr id="172" name="テキスト ボックス 171"/>
        <xdr:cNvSpPr txBox="1"/>
      </xdr:nvSpPr>
      <xdr:spPr>
        <a:xfrm>
          <a:off x="3397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3"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147955</xdr:rowOff>
    </xdr:to>
    <xdr:cxnSp macro="">
      <xdr:nvCxnSpPr>
        <xdr:cNvPr id="174" name="直線コネクタ 173"/>
        <xdr:cNvCxnSpPr/>
      </xdr:nvCxnSpPr>
      <xdr:spPr>
        <a:xfrm flipV="1">
          <a:off x="4177665" y="9338310"/>
          <a:ext cx="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151765</xdr:rowOff>
    </xdr:from>
    <xdr:ext cx="403860" cy="253365"/>
    <xdr:sp macro="" textlink="">
      <xdr:nvSpPr>
        <xdr:cNvPr id="175" name="【橋りょう・トンネル】&#10;有形固定資産減価償却率最小値テキスト"/>
        <xdr:cNvSpPr txBox="1"/>
      </xdr:nvSpPr>
      <xdr:spPr>
        <a:xfrm>
          <a:off x="4216400" y="107168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147955</xdr:rowOff>
    </xdr:from>
    <xdr:to>
      <xdr:col>24</xdr:col>
      <xdr:colOff>152400</xdr:colOff>
      <xdr:row>63</xdr:row>
      <xdr:rowOff>147955</xdr:rowOff>
    </xdr:to>
    <xdr:cxnSp macro="">
      <xdr:nvCxnSpPr>
        <xdr:cNvPr id="176" name="直線コネクタ 175"/>
        <xdr:cNvCxnSpPr/>
      </xdr:nvCxnSpPr>
      <xdr:spPr>
        <a:xfrm>
          <a:off x="4108450" y="10713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62230</xdr:rowOff>
    </xdr:from>
    <xdr:ext cx="403860" cy="253365"/>
    <xdr:sp macro="" textlink="">
      <xdr:nvSpPr>
        <xdr:cNvPr id="177" name="【橋りょう・トンネル】&#10;有形固定資産減価償却率最大値テキスト"/>
        <xdr:cNvSpPr txBox="1"/>
      </xdr:nvSpPr>
      <xdr:spPr>
        <a:xfrm>
          <a:off x="4216400" y="91186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8" name="直線コネクタ 177"/>
        <xdr:cNvCxnSpPr/>
      </xdr:nvCxnSpPr>
      <xdr:spPr>
        <a:xfrm>
          <a:off x="4108450" y="933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113665</xdr:rowOff>
    </xdr:from>
    <xdr:ext cx="403860" cy="253365"/>
    <xdr:sp macro="" textlink="">
      <xdr:nvSpPr>
        <xdr:cNvPr id="179" name="【橋りょう・トンネル】&#10;有形固定資産減価償却率平均値テキスト"/>
        <xdr:cNvSpPr txBox="1"/>
      </xdr:nvSpPr>
      <xdr:spPr>
        <a:xfrm>
          <a:off x="4216400" y="984059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134620</xdr:rowOff>
    </xdr:from>
    <xdr:to>
      <xdr:col>24</xdr:col>
      <xdr:colOff>114300</xdr:colOff>
      <xdr:row>59</xdr:row>
      <xdr:rowOff>66675</xdr:rowOff>
    </xdr:to>
    <xdr:sp macro="" textlink="">
      <xdr:nvSpPr>
        <xdr:cNvPr id="180" name="フローチャート: 判断 179"/>
        <xdr:cNvSpPr/>
      </xdr:nvSpPr>
      <xdr:spPr>
        <a:xfrm>
          <a:off x="4127500" y="9861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117475</xdr:rowOff>
    </xdr:from>
    <xdr:to>
      <xdr:col>20</xdr:col>
      <xdr:colOff>38100</xdr:colOff>
      <xdr:row>59</xdr:row>
      <xdr:rowOff>50165</xdr:rowOff>
    </xdr:to>
    <xdr:sp macro="" textlink="">
      <xdr:nvSpPr>
        <xdr:cNvPr id="181" name="フローチャート: 判断 180"/>
        <xdr:cNvSpPr/>
      </xdr:nvSpPr>
      <xdr:spPr>
        <a:xfrm>
          <a:off x="3384550" y="98444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59690</xdr:rowOff>
    </xdr:from>
    <xdr:to>
      <xdr:col>15</xdr:col>
      <xdr:colOff>101600</xdr:colOff>
      <xdr:row>58</xdr:row>
      <xdr:rowOff>159385</xdr:rowOff>
    </xdr:to>
    <xdr:sp macro="" textlink="">
      <xdr:nvSpPr>
        <xdr:cNvPr id="182" name="フローチャート: 判断 181"/>
        <xdr:cNvSpPr/>
      </xdr:nvSpPr>
      <xdr:spPr>
        <a:xfrm>
          <a:off x="2571750" y="97866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56515</xdr:rowOff>
    </xdr:from>
    <xdr:to>
      <xdr:col>10</xdr:col>
      <xdr:colOff>165100</xdr:colOff>
      <xdr:row>58</xdr:row>
      <xdr:rowOff>155575</xdr:rowOff>
    </xdr:to>
    <xdr:sp macro="" textlink="">
      <xdr:nvSpPr>
        <xdr:cNvPr id="183" name="フローチャート: 判断 182"/>
        <xdr:cNvSpPr/>
      </xdr:nvSpPr>
      <xdr:spPr>
        <a:xfrm>
          <a:off x="1778000" y="9783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17145</xdr:rowOff>
    </xdr:from>
    <xdr:to>
      <xdr:col>6</xdr:col>
      <xdr:colOff>38100</xdr:colOff>
      <xdr:row>58</xdr:row>
      <xdr:rowOff>116840</xdr:rowOff>
    </xdr:to>
    <xdr:sp macro="" textlink="">
      <xdr:nvSpPr>
        <xdr:cNvPr id="184" name="フローチャート: 判断 183"/>
        <xdr:cNvSpPr/>
      </xdr:nvSpPr>
      <xdr:spPr>
        <a:xfrm>
          <a:off x="984250" y="97440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2095"/>
    <xdr:sp macro="" textlink="">
      <xdr:nvSpPr>
        <xdr:cNvPr id="185" name="テキスト ボックス 184"/>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2095"/>
    <xdr:sp macro="" textlink="">
      <xdr:nvSpPr>
        <xdr:cNvPr id="186" name="テキスト ボックス 185"/>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60730" cy="252095"/>
    <xdr:sp macro="" textlink="">
      <xdr:nvSpPr>
        <xdr:cNvPr id="187" name="テキスト ボックス 186"/>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2095"/>
    <xdr:sp macro="" textlink="">
      <xdr:nvSpPr>
        <xdr:cNvPr id="188" name="テキスト ボックス 187"/>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2095"/>
    <xdr:sp macro="" textlink="">
      <xdr:nvSpPr>
        <xdr:cNvPr id="189" name="テキスト ボックス 188"/>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162560</xdr:rowOff>
    </xdr:from>
    <xdr:to>
      <xdr:col>24</xdr:col>
      <xdr:colOff>114300</xdr:colOff>
      <xdr:row>57</xdr:row>
      <xdr:rowOff>94615</xdr:rowOff>
    </xdr:to>
    <xdr:sp macro="" textlink="">
      <xdr:nvSpPr>
        <xdr:cNvPr id="190" name="楕円 189"/>
        <xdr:cNvSpPr/>
      </xdr:nvSpPr>
      <xdr:spPr>
        <a:xfrm>
          <a:off x="4127500" y="9554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17145</xdr:rowOff>
    </xdr:from>
    <xdr:ext cx="403860" cy="253365"/>
    <xdr:sp macro="" textlink="">
      <xdr:nvSpPr>
        <xdr:cNvPr id="191" name="【橋りょう・トンネル】&#10;有形固定資産減価償却率該当値テキスト"/>
        <xdr:cNvSpPr txBox="1"/>
      </xdr:nvSpPr>
      <xdr:spPr>
        <a:xfrm>
          <a:off x="4216400" y="94087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115570</xdr:rowOff>
    </xdr:from>
    <xdr:to>
      <xdr:col>20</xdr:col>
      <xdr:colOff>38100</xdr:colOff>
      <xdr:row>57</xdr:row>
      <xdr:rowOff>47625</xdr:rowOff>
    </xdr:to>
    <xdr:sp macro="" textlink="">
      <xdr:nvSpPr>
        <xdr:cNvPr id="192" name="楕円 191"/>
        <xdr:cNvSpPr/>
      </xdr:nvSpPr>
      <xdr:spPr>
        <a:xfrm>
          <a:off x="3384550" y="9507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56</xdr:row>
      <xdr:rowOff>165100</xdr:rowOff>
    </xdr:from>
    <xdr:to>
      <xdr:col>24</xdr:col>
      <xdr:colOff>63500</xdr:colOff>
      <xdr:row>57</xdr:row>
      <xdr:rowOff>44450</xdr:rowOff>
    </xdr:to>
    <xdr:cxnSp macro="">
      <xdr:nvCxnSpPr>
        <xdr:cNvPr id="193" name="直線コネクタ 192"/>
        <xdr:cNvCxnSpPr/>
      </xdr:nvCxnSpPr>
      <xdr:spPr>
        <a:xfrm>
          <a:off x="3429000" y="9556750"/>
          <a:ext cx="7493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67945</xdr:rowOff>
    </xdr:from>
    <xdr:to>
      <xdr:col>15</xdr:col>
      <xdr:colOff>101600</xdr:colOff>
      <xdr:row>56</xdr:row>
      <xdr:rowOff>167005</xdr:rowOff>
    </xdr:to>
    <xdr:sp macro="" textlink="">
      <xdr:nvSpPr>
        <xdr:cNvPr id="194" name="楕円 193"/>
        <xdr:cNvSpPr/>
      </xdr:nvSpPr>
      <xdr:spPr>
        <a:xfrm>
          <a:off x="2571750" y="9459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117475</xdr:rowOff>
    </xdr:from>
    <xdr:to>
      <xdr:col>19</xdr:col>
      <xdr:colOff>171450</xdr:colOff>
      <xdr:row>56</xdr:row>
      <xdr:rowOff>165100</xdr:rowOff>
    </xdr:to>
    <xdr:cxnSp macro="">
      <xdr:nvCxnSpPr>
        <xdr:cNvPr id="195" name="直線コネクタ 194"/>
        <xdr:cNvCxnSpPr/>
      </xdr:nvCxnSpPr>
      <xdr:spPr>
        <a:xfrm>
          <a:off x="2622550" y="950912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17145</xdr:rowOff>
    </xdr:from>
    <xdr:to>
      <xdr:col>10</xdr:col>
      <xdr:colOff>165100</xdr:colOff>
      <xdr:row>56</xdr:row>
      <xdr:rowOff>116840</xdr:rowOff>
    </xdr:to>
    <xdr:sp macro="" textlink="">
      <xdr:nvSpPr>
        <xdr:cNvPr id="196" name="楕円 195"/>
        <xdr:cNvSpPr/>
      </xdr:nvSpPr>
      <xdr:spPr>
        <a:xfrm>
          <a:off x="1778000" y="940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67310</xdr:rowOff>
    </xdr:from>
    <xdr:to>
      <xdr:col>15</xdr:col>
      <xdr:colOff>50800</xdr:colOff>
      <xdr:row>56</xdr:row>
      <xdr:rowOff>117475</xdr:rowOff>
    </xdr:to>
    <xdr:cxnSp macro="">
      <xdr:nvCxnSpPr>
        <xdr:cNvPr id="197" name="直線コネクタ 196"/>
        <xdr:cNvCxnSpPr/>
      </xdr:nvCxnSpPr>
      <xdr:spPr>
        <a:xfrm>
          <a:off x="1828800" y="9458960"/>
          <a:ext cx="7937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137795</xdr:rowOff>
    </xdr:from>
    <xdr:to>
      <xdr:col>6</xdr:col>
      <xdr:colOff>38100</xdr:colOff>
      <xdr:row>56</xdr:row>
      <xdr:rowOff>69850</xdr:rowOff>
    </xdr:to>
    <xdr:sp macro="" textlink="">
      <xdr:nvSpPr>
        <xdr:cNvPr id="198" name="楕円 197"/>
        <xdr:cNvSpPr/>
      </xdr:nvSpPr>
      <xdr:spPr>
        <a:xfrm>
          <a:off x="984250" y="93618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56</xdr:row>
      <xdr:rowOff>19685</xdr:rowOff>
    </xdr:from>
    <xdr:to>
      <xdr:col>10</xdr:col>
      <xdr:colOff>114300</xdr:colOff>
      <xdr:row>56</xdr:row>
      <xdr:rowOff>67310</xdr:rowOff>
    </xdr:to>
    <xdr:cxnSp macro="">
      <xdr:nvCxnSpPr>
        <xdr:cNvPr id="199" name="直線コネクタ 198"/>
        <xdr:cNvCxnSpPr/>
      </xdr:nvCxnSpPr>
      <xdr:spPr>
        <a:xfrm>
          <a:off x="1028700" y="9411335"/>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40640</xdr:rowOff>
    </xdr:from>
    <xdr:ext cx="403860" cy="253365"/>
    <xdr:sp macro="" textlink="">
      <xdr:nvSpPr>
        <xdr:cNvPr id="200" name="n_1aveValue【橋りょう・トンネル】&#10;有形固定資産減価償却率"/>
        <xdr:cNvSpPr txBox="1"/>
      </xdr:nvSpPr>
      <xdr:spPr>
        <a:xfrm>
          <a:off x="3239135" y="993521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150495</xdr:rowOff>
    </xdr:from>
    <xdr:ext cx="403860" cy="253365"/>
    <xdr:sp macro="" textlink="">
      <xdr:nvSpPr>
        <xdr:cNvPr id="201" name="n_2aveValue【橋りょう・トンネル】&#10;有形固定資産減価償却率"/>
        <xdr:cNvSpPr txBox="1"/>
      </xdr:nvSpPr>
      <xdr:spPr>
        <a:xfrm>
          <a:off x="2439035" y="98774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147320</xdr:rowOff>
    </xdr:from>
    <xdr:ext cx="403860" cy="252095"/>
    <xdr:sp macro="" textlink="">
      <xdr:nvSpPr>
        <xdr:cNvPr id="202" name="n_3aveValue【橋りょう・トンネル】&#10;有形固定資産減価償却率"/>
        <xdr:cNvSpPr txBox="1"/>
      </xdr:nvSpPr>
      <xdr:spPr>
        <a:xfrm>
          <a:off x="1645285" y="98742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107950</xdr:rowOff>
    </xdr:from>
    <xdr:ext cx="405130" cy="252095"/>
    <xdr:sp macro="" textlink="">
      <xdr:nvSpPr>
        <xdr:cNvPr id="203" name="n_4aveValue【橋りょう・トンネル】&#10;有形固定資産減価償却率"/>
        <xdr:cNvSpPr txBox="1"/>
      </xdr:nvSpPr>
      <xdr:spPr>
        <a:xfrm>
          <a:off x="851535" y="98348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62865</xdr:rowOff>
    </xdr:from>
    <xdr:ext cx="403860" cy="253365"/>
    <xdr:sp macro="" textlink="">
      <xdr:nvSpPr>
        <xdr:cNvPr id="204" name="n_1mainValue【橋りょう・トンネル】&#10;有形固定資産減価償却率"/>
        <xdr:cNvSpPr txBox="1"/>
      </xdr:nvSpPr>
      <xdr:spPr>
        <a:xfrm>
          <a:off x="3239135" y="92868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15875</xdr:rowOff>
    </xdr:from>
    <xdr:ext cx="403860" cy="252095"/>
    <xdr:sp macro="" textlink="">
      <xdr:nvSpPr>
        <xdr:cNvPr id="205" name="n_2mainValue【橋りょう・トンネル】&#10;有形固定資産減価償却率"/>
        <xdr:cNvSpPr txBox="1"/>
      </xdr:nvSpPr>
      <xdr:spPr>
        <a:xfrm>
          <a:off x="2439035" y="92398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132715</xdr:rowOff>
    </xdr:from>
    <xdr:ext cx="403860" cy="253365"/>
    <xdr:sp macro="" textlink="">
      <xdr:nvSpPr>
        <xdr:cNvPr id="206" name="n_3mainValue【橋りょう・トンネル】&#10;有形固定資産減価償却率"/>
        <xdr:cNvSpPr txBox="1"/>
      </xdr:nvSpPr>
      <xdr:spPr>
        <a:xfrm>
          <a:off x="1645285" y="91890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85725</xdr:rowOff>
    </xdr:from>
    <xdr:ext cx="405130" cy="252095"/>
    <xdr:sp macro="" textlink="">
      <xdr:nvSpPr>
        <xdr:cNvPr id="207" name="n_4mainValue【橋りょう・トンネル】&#10;有形固定資産減価償却率"/>
        <xdr:cNvSpPr txBox="1"/>
      </xdr:nvSpPr>
      <xdr:spPr>
        <a:xfrm>
          <a:off x="851535" y="91420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8" name="正方形/長方形 207"/>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9" name="正方形/長方形 208"/>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10" name="正方形/長方形 209"/>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1" name="正方形/長方形 210"/>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2" name="正方形/長方形 211"/>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3" name="正方形/長方形 212"/>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4" name="正方形/長方形 213"/>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5" name="正方形/長方形 214"/>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8615" cy="220345"/>
    <xdr:sp macro="" textlink="">
      <xdr:nvSpPr>
        <xdr:cNvPr id="216" name="テキスト ボックス 215"/>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7" name="直線コネクタ 216"/>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8" name="直線コネクタ 217"/>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103505</xdr:rowOff>
    </xdr:from>
    <xdr:ext cx="247650" cy="252095"/>
    <xdr:sp macro="" textlink="">
      <xdr:nvSpPr>
        <xdr:cNvPr id="219" name="テキスト ボックス 218"/>
        <xdr:cNvSpPr txBox="1"/>
      </xdr:nvSpPr>
      <xdr:spPr>
        <a:xfrm>
          <a:off x="5726430" y="1066863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20" name="直線コネクタ 219"/>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66040</xdr:rowOff>
    </xdr:from>
    <xdr:ext cx="595630" cy="252095"/>
    <xdr:sp macro="" textlink="">
      <xdr:nvSpPr>
        <xdr:cNvPr id="221" name="テキスト ボックス 220"/>
        <xdr:cNvSpPr txBox="1"/>
      </xdr:nvSpPr>
      <xdr:spPr>
        <a:xfrm>
          <a:off x="5417820" y="1029589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28575</xdr:rowOff>
    </xdr:from>
    <xdr:ext cx="595630" cy="252095"/>
    <xdr:sp macro="" textlink="">
      <xdr:nvSpPr>
        <xdr:cNvPr id="223" name="テキスト ボックス 222"/>
        <xdr:cNvSpPr txBox="1"/>
      </xdr:nvSpPr>
      <xdr:spPr>
        <a:xfrm>
          <a:off x="5417820" y="99231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4" name="直線コネクタ 223"/>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159385</xdr:rowOff>
    </xdr:from>
    <xdr:ext cx="595630" cy="252095"/>
    <xdr:sp macro="" textlink="">
      <xdr:nvSpPr>
        <xdr:cNvPr id="225" name="テキスト ボックス 224"/>
        <xdr:cNvSpPr txBox="1"/>
      </xdr:nvSpPr>
      <xdr:spPr>
        <a:xfrm>
          <a:off x="5417820" y="95510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6" name="直線コネクタ 225"/>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121920</xdr:rowOff>
    </xdr:from>
    <xdr:ext cx="595630" cy="252095"/>
    <xdr:sp macro="" textlink="">
      <xdr:nvSpPr>
        <xdr:cNvPr id="227" name="テキスト ボックス 226"/>
        <xdr:cNvSpPr txBox="1"/>
      </xdr:nvSpPr>
      <xdr:spPr>
        <a:xfrm>
          <a:off x="5417820" y="917829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8" name="直線コネクタ 227"/>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84455</xdr:rowOff>
    </xdr:from>
    <xdr:ext cx="595630" cy="252095"/>
    <xdr:sp macro="" textlink="">
      <xdr:nvSpPr>
        <xdr:cNvPr id="229" name="テキスト ボックス 228"/>
        <xdr:cNvSpPr txBox="1"/>
      </xdr:nvSpPr>
      <xdr:spPr>
        <a:xfrm>
          <a:off x="5417820" y="88055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0"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34925</xdr:rowOff>
    </xdr:from>
    <xdr:to>
      <xdr:col>54</xdr:col>
      <xdr:colOff>171450</xdr:colOff>
      <xdr:row>64</xdr:row>
      <xdr:rowOff>61595</xdr:rowOff>
    </xdr:to>
    <xdr:cxnSp macro="">
      <xdr:nvCxnSpPr>
        <xdr:cNvPr id="231" name="直線コネクタ 230"/>
        <xdr:cNvCxnSpPr/>
      </xdr:nvCxnSpPr>
      <xdr:spPr>
        <a:xfrm flipV="1">
          <a:off x="9429750" y="9258935"/>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66040</xdr:rowOff>
    </xdr:from>
    <xdr:ext cx="468630" cy="252095"/>
    <xdr:sp macro="" textlink="">
      <xdr:nvSpPr>
        <xdr:cNvPr id="232" name="【橋りょう・トンネル】&#10;一人当たり有形固定資産（償却資産）額最小値テキスト"/>
        <xdr:cNvSpPr txBox="1"/>
      </xdr:nvSpPr>
      <xdr:spPr>
        <a:xfrm>
          <a:off x="9467850" y="1079881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3" name="直線コネクタ 232"/>
        <xdr:cNvCxnSpPr/>
      </xdr:nvCxnSpPr>
      <xdr:spPr>
        <a:xfrm>
          <a:off x="9359900" y="10794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150495</xdr:rowOff>
    </xdr:from>
    <xdr:ext cx="597535" cy="253365"/>
    <xdr:sp macro="" textlink="">
      <xdr:nvSpPr>
        <xdr:cNvPr id="234" name="【橋りょう・トンネル】&#10;一人当たり有形固定資産（償却資産）額最大値テキスト"/>
        <xdr:cNvSpPr txBox="1"/>
      </xdr:nvSpPr>
      <xdr:spPr>
        <a:xfrm>
          <a:off x="9467850" y="903922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34925</xdr:rowOff>
    </xdr:from>
    <xdr:to>
      <xdr:col>55</xdr:col>
      <xdr:colOff>88900</xdr:colOff>
      <xdr:row>55</xdr:row>
      <xdr:rowOff>34925</xdr:rowOff>
    </xdr:to>
    <xdr:cxnSp macro="">
      <xdr:nvCxnSpPr>
        <xdr:cNvPr id="235" name="直線コネクタ 234"/>
        <xdr:cNvCxnSpPr/>
      </xdr:nvCxnSpPr>
      <xdr:spPr>
        <a:xfrm>
          <a:off x="9359900" y="9258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23495</xdr:rowOff>
    </xdr:from>
    <xdr:ext cx="533400" cy="253365"/>
    <xdr:sp macro="" textlink="">
      <xdr:nvSpPr>
        <xdr:cNvPr id="236" name="【橋りょう・トンネル】&#10;一人当たり有形固定資産（償却資産）額平均値テキスト"/>
        <xdr:cNvSpPr txBox="1"/>
      </xdr:nvSpPr>
      <xdr:spPr>
        <a:xfrm>
          <a:off x="9467850" y="1025334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100330</xdr:rowOff>
    </xdr:to>
    <xdr:sp macro="" textlink="">
      <xdr:nvSpPr>
        <xdr:cNvPr id="237" name="フローチャート: 判断 236"/>
        <xdr:cNvSpPr/>
      </xdr:nvSpPr>
      <xdr:spPr>
        <a:xfrm>
          <a:off x="9398000" y="10398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18415</xdr:rowOff>
    </xdr:from>
    <xdr:to>
      <xdr:col>50</xdr:col>
      <xdr:colOff>165100</xdr:colOff>
      <xdr:row>62</xdr:row>
      <xdr:rowOff>117475</xdr:rowOff>
    </xdr:to>
    <xdr:sp macro="" textlink="">
      <xdr:nvSpPr>
        <xdr:cNvPr id="238" name="フローチャート: 判断 237"/>
        <xdr:cNvSpPr/>
      </xdr:nvSpPr>
      <xdr:spPr>
        <a:xfrm>
          <a:off x="8636000" y="10415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27305</xdr:rowOff>
    </xdr:from>
    <xdr:to>
      <xdr:col>46</xdr:col>
      <xdr:colOff>38100</xdr:colOff>
      <xdr:row>62</xdr:row>
      <xdr:rowOff>127000</xdr:rowOff>
    </xdr:to>
    <xdr:sp macro="" textlink="">
      <xdr:nvSpPr>
        <xdr:cNvPr id="239" name="フローチャート: 判断 238"/>
        <xdr:cNvSpPr/>
      </xdr:nvSpPr>
      <xdr:spPr>
        <a:xfrm>
          <a:off x="7842250" y="10424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29845</xdr:rowOff>
    </xdr:from>
    <xdr:to>
      <xdr:col>41</xdr:col>
      <xdr:colOff>101600</xdr:colOff>
      <xdr:row>62</xdr:row>
      <xdr:rowOff>128905</xdr:rowOff>
    </xdr:to>
    <xdr:sp macro="" textlink="">
      <xdr:nvSpPr>
        <xdr:cNvPr id="240" name="フローチャート: 判断 239"/>
        <xdr:cNvSpPr/>
      </xdr:nvSpPr>
      <xdr:spPr>
        <a:xfrm>
          <a:off x="7029450" y="10427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104140</xdr:rowOff>
    </xdr:to>
    <xdr:sp macro="" textlink="">
      <xdr:nvSpPr>
        <xdr:cNvPr id="241" name="フローチャート: 判断 240"/>
        <xdr:cNvSpPr/>
      </xdr:nvSpPr>
      <xdr:spPr>
        <a:xfrm>
          <a:off x="6235700" y="1040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2095"/>
    <xdr:sp macro="" textlink="">
      <xdr:nvSpPr>
        <xdr:cNvPr id="242" name="テキスト ボックス 241"/>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2095"/>
    <xdr:sp macro="" textlink="">
      <xdr:nvSpPr>
        <xdr:cNvPr id="243" name="テキスト ボックス 242"/>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2095"/>
    <xdr:sp macro="" textlink="">
      <xdr:nvSpPr>
        <xdr:cNvPr id="244" name="テキスト ボックス 243"/>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60730" cy="252095"/>
    <xdr:sp macro="" textlink="">
      <xdr:nvSpPr>
        <xdr:cNvPr id="245" name="テキスト ボックス 244"/>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2095"/>
    <xdr:sp macro="" textlink="">
      <xdr:nvSpPr>
        <xdr:cNvPr id="246" name="テキスト ボックス 245"/>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67310</xdr:rowOff>
    </xdr:from>
    <xdr:to>
      <xdr:col>55</xdr:col>
      <xdr:colOff>50800</xdr:colOff>
      <xdr:row>62</xdr:row>
      <xdr:rowOff>166370</xdr:rowOff>
    </xdr:to>
    <xdr:sp macro="" textlink="">
      <xdr:nvSpPr>
        <xdr:cNvPr id="247" name="楕円 246"/>
        <xdr:cNvSpPr/>
      </xdr:nvSpPr>
      <xdr:spPr>
        <a:xfrm>
          <a:off x="9398000" y="10464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45720</xdr:rowOff>
    </xdr:from>
    <xdr:ext cx="533400" cy="253365"/>
    <xdr:sp macro="" textlink="">
      <xdr:nvSpPr>
        <xdr:cNvPr id="248" name="【橋りょう・トンネル】&#10;一人当たり有形固定資産（償却資産）額該当値テキスト"/>
        <xdr:cNvSpPr txBox="1"/>
      </xdr:nvSpPr>
      <xdr:spPr>
        <a:xfrm>
          <a:off x="9467850" y="104432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66675</xdr:rowOff>
    </xdr:from>
    <xdr:to>
      <xdr:col>50</xdr:col>
      <xdr:colOff>165100</xdr:colOff>
      <xdr:row>62</xdr:row>
      <xdr:rowOff>165735</xdr:rowOff>
    </xdr:to>
    <xdr:sp macro="" textlink="">
      <xdr:nvSpPr>
        <xdr:cNvPr id="249" name="楕円 248"/>
        <xdr:cNvSpPr/>
      </xdr:nvSpPr>
      <xdr:spPr>
        <a:xfrm>
          <a:off x="8636000" y="10464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116840</xdr:rowOff>
    </xdr:to>
    <xdr:cxnSp macro="">
      <xdr:nvCxnSpPr>
        <xdr:cNvPr id="250" name="直線コネクタ 249"/>
        <xdr:cNvCxnSpPr/>
      </xdr:nvCxnSpPr>
      <xdr:spPr>
        <a:xfrm>
          <a:off x="8686800" y="1051369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67945</xdr:rowOff>
    </xdr:from>
    <xdr:to>
      <xdr:col>46</xdr:col>
      <xdr:colOff>38100</xdr:colOff>
      <xdr:row>62</xdr:row>
      <xdr:rowOff>167005</xdr:rowOff>
    </xdr:to>
    <xdr:sp macro="" textlink="">
      <xdr:nvSpPr>
        <xdr:cNvPr id="251" name="楕円 250"/>
        <xdr:cNvSpPr/>
      </xdr:nvSpPr>
      <xdr:spPr>
        <a:xfrm>
          <a:off x="7842250" y="104654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62</xdr:row>
      <xdr:rowOff>116205</xdr:rowOff>
    </xdr:from>
    <xdr:to>
      <xdr:col>50</xdr:col>
      <xdr:colOff>114300</xdr:colOff>
      <xdr:row>62</xdr:row>
      <xdr:rowOff>117475</xdr:rowOff>
    </xdr:to>
    <xdr:cxnSp macro="">
      <xdr:nvCxnSpPr>
        <xdr:cNvPr id="252" name="直線コネクタ 251"/>
        <xdr:cNvCxnSpPr/>
      </xdr:nvCxnSpPr>
      <xdr:spPr>
        <a:xfrm flipV="1">
          <a:off x="7886700" y="1051369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3810</xdr:rowOff>
    </xdr:to>
    <xdr:sp macro="" textlink="">
      <xdr:nvSpPr>
        <xdr:cNvPr id="253" name="楕円 252"/>
        <xdr:cNvSpPr/>
      </xdr:nvSpPr>
      <xdr:spPr>
        <a:xfrm>
          <a:off x="7029450" y="10469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117475</xdr:rowOff>
    </xdr:from>
    <xdr:to>
      <xdr:col>45</xdr:col>
      <xdr:colOff>171450</xdr:colOff>
      <xdr:row>62</xdr:row>
      <xdr:rowOff>121920</xdr:rowOff>
    </xdr:to>
    <xdr:cxnSp macro="">
      <xdr:nvCxnSpPr>
        <xdr:cNvPr id="254" name="直線コネクタ 253"/>
        <xdr:cNvCxnSpPr/>
      </xdr:nvCxnSpPr>
      <xdr:spPr>
        <a:xfrm flipV="1">
          <a:off x="7080250" y="1051496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2540</xdr:rowOff>
    </xdr:to>
    <xdr:sp macro="" textlink="">
      <xdr:nvSpPr>
        <xdr:cNvPr id="255" name="楕円 254"/>
        <xdr:cNvSpPr/>
      </xdr:nvSpPr>
      <xdr:spPr>
        <a:xfrm>
          <a:off x="6235700" y="104686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120015</xdr:rowOff>
    </xdr:from>
    <xdr:to>
      <xdr:col>41</xdr:col>
      <xdr:colOff>50800</xdr:colOff>
      <xdr:row>62</xdr:row>
      <xdr:rowOff>121920</xdr:rowOff>
    </xdr:to>
    <xdr:cxnSp macro="">
      <xdr:nvCxnSpPr>
        <xdr:cNvPr id="256" name="直線コネクタ 255"/>
        <xdr:cNvCxnSpPr/>
      </xdr:nvCxnSpPr>
      <xdr:spPr>
        <a:xfrm>
          <a:off x="6286500" y="1051750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133985</xdr:rowOff>
    </xdr:from>
    <xdr:ext cx="534670" cy="253365"/>
    <xdr:sp macro="" textlink="">
      <xdr:nvSpPr>
        <xdr:cNvPr id="257" name="n_1aveValue【橋りょう・トンネル】&#10;一人当たり有形固定資産（償却資産）額"/>
        <xdr:cNvSpPr txBox="1"/>
      </xdr:nvSpPr>
      <xdr:spPr>
        <a:xfrm>
          <a:off x="8425815" y="10196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142875</xdr:rowOff>
    </xdr:from>
    <xdr:ext cx="533400" cy="252095"/>
    <xdr:sp macro="" textlink="">
      <xdr:nvSpPr>
        <xdr:cNvPr id="258" name="n_2aveValue【橋りょう・トンネル】&#10;一人当たり有形固定資産（償却資産）額"/>
        <xdr:cNvSpPr txBox="1"/>
      </xdr:nvSpPr>
      <xdr:spPr>
        <a:xfrm>
          <a:off x="7644765" y="1020508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145415</xdr:rowOff>
    </xdr:from>
    <xdr:ext cx="533400" cy="252095"/>
    <xdr:sp macro="" textlink="">
      <xdr:nvSpPr>
        <xdr:cNvPr id="259" name="n_3aveValue【橋りょう・トンネル】&#10;一人当たり有形固定資産（償却資産）額"/>
        <xdr:cNvSpPr txBox="1"/>
      </xdr:nvSpPr>
      <xdr:spPr>
        <a:xfrm>
          <a:off x="6851015" y="1020762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119380</xdr:rowOff>
    </xdr:from>
    <xdr:ext cx="534670" cy="253365"/>
    <xdr:sp macro="" textlink="">
      <xdr:nvSpPr>
        <xdr:cNvPr id="260" name="n_4aveValue【橋りょう・トンネル】&#10;一人当たり有形固定資産（償却資産）額"/>
        <xdr:cNvSpPr txBox="1"/>
      </xdr:nvSpPr>
      <xdr:spPr>
        <a:xfrm>
          <a:off x="6038215" y="10181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62</xdr:row>
      <xdr:rowOff>156845</xdr:rowOff>
    </xdr:from>
    <xdr:ext cx="534670" cy="253365"/>
    <xdr:sp macro="" textlink="">
      <xdr:nvSpPr>
        <xdr:cNvPr id="261" name="n_1mainValue【橋りょう・トンネル】&#10;一人当たり有形固定資産（償却資産）額"/>
        <xdr:cNvSpPr txBox="1"/>
      </xdr:nvSpPr>
      <xdr:spPr>
        <a:xfrm>
          <a:off x="8425815" y="10554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62</xdr:row>
      <xdr:rowOff>158750</xdr:rowOff>
    </xdr:from>
    <xdr:ext cx="533400" cy="252095"/>
    <xdr:sp macro="" textlink="">
      <xdr:nvSpPr>
        <xdr:cNvPr id="262" name="n_2mainValue【橋りょう・トンネル】&#10;一人当たり有形固定資産（償却資産）額"/>
        <xdr:cNvSpPr txBox="1"/>
      </xdr:nvSpPr>
      <xdr:spPr>
        <a:xfrm>
          <a:off x="7644765" y="1055624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78,530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62</xdr:row>
      <xdr:rowOff>162560</xdr:rowOff>
    </xdr:from>
    <xdr:ext cx="533400" cy="252095"/>
    <xdr:sp macro="" textlink="">
      <xdr:nvSpPr>
        <xdr:cNvPr id="263" name="n_3mainValue【橋りょう・トンネル】&#10;一人当たり有形固定資産（償却資産）額"/>
        <xdr:cNvSpPr txBox="1"/>
      </xdr:nvSpPr>
      <xdr:spPr>
        <a:xfrm>
          <a:off x="6851015" y="1056005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62</xdr:row>
      <xdr:rowOff>161925</xdr:rowOff>
    </xdr:from>
    <xdr:ext cx="534670" cy="252095"/>
    <xdr:sp macro="" textlink="">
      <xdr:nvSpPr>
        <xdr:cNvPr id="264" name="n_4mainValue【橋りょう・トンネル】&#10;一人当たり有形固定資産（償却資産）額"/>
        <xdr:cNvSpPr txBox="1"/>
      </xdr:nvSpPr>
      <xdr:spPr>
        <a:xfrm>
          <a:off x="6038215" y="105594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5" name="正方形/長方形 264"/>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6" name="正方形/長方形 265"/>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7" name="正方形/長方形 266"/>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8" name="正方形/長方形 267"/>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9" name="正方形/長方形 268"/>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0" name="正方形/長方形 269"/>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1" name="正方形/長方形 270"/>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2" name="正方形/長方形 271"/>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7180" cy="219710"/>
    <xdr:sp macro="" textlink="">
      <xdr:nvSpPr>
        <xdr:cNvPr id="273" name="テキスト ボックス 272"/>
        <xdr:cNvSpPr txBox="1"/>
      </xdr:nvSpPr>
      <xdr:spPr>
        <a:xfrm>
          <a:off x="666750" y="1248346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4" name="直線コネクタ 273"/>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095"/>
    <xdr:sp macro="" textlink="">
      <xdr:nvSpPr>
        <xdr:cNvPr id="275" name="テキスト ボックス 274"/>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6" name="直線コネクタ 275"/>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6090" cy="252095"/>
    <xdr:sp macro="" textlink="">
      <xdr:nvSpPr>
        <xdr:cNvPr id="277" name="テキスト ボックス 276"/>
        <xdr:cNvSpPr txBox="1"/>
      </xdr:nvSpPr>
      <xdr:spPr>
        <a:xfrm>
          <a:off x="2755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8" name="直線コネクタ 277"/>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1955" cy="252095"/>
    <xdr:sp macro="" textlink="">
      <xdr:nvSpPr>
        <xdr:cNvPr id="279" name="テキスト ボックス 278"/>
        <xdr:cNvSpPr txBox="1"/>
      </xdr:nvSpPr>
      <xdr:spPr>
        <a:xfrm>
          <a:off x="3397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80" name="直線コネクタ 279"/>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1955" cy="252095"/>
    <xdr:sp macro="" textlink="">
      <xdr:nvSpPr>
        <xdr:cNvPr id="281" name="テキスト ボックス 280"/>
        <xdr:cNvSpPr txBox="1"/>
      </xdr:nvSpPr>
      <xdr:spPr>
        <a:xfrm>
          <a:off x="3397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1955" cy="252095"/>
    <xdr:sp macro="" textlink="">
      <xdr:nvSpPr>
        <xdr:cNvPr id="283" name="テキスト ボックス 282"/>
        <xdr:cNvSpPr txBox="1"/>
      </xdr:nvSpPr>
      <xdr:spPr>
        <a:xfrm>
          <a:off x="3397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4" name="直線コネクタ 283"/>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1955" cy="252095"/>
    <xdr:sp macro="" textlink="">
      <xdr:nvSpPr>
        <xdr:cNvPr id="285" name="テキスト ボックス 284"/>
        <xdr:cNvSpPr txBox="1"/>
      </xdr:nvSpPr>
      <xdr:spPr>
        <a:xfrm>
          <a:off x="3397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6" name="直線コネクタ 285"/>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7820" cy="252095"/>
    <xdr:sp macro="" textlink="">
      <xdr:nvSpPr>
        <xdr:cNvPr id="287" name="テキスト ボックス 286"/>
        <xdr:cNvSpPr txBox="1"/>
      </xdr:nvSpPr>
      <xdr:spPr>
        <a:xfrm>
          <a:off x="384810" y="1253109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8"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156210</xdr:rowOff>
    </xdr:from>
    <xdr:to>
      <xdr:col>24</xdr:col>
      <xdr:colOff>62865</xdr:colOff>
      <xdr:row>86</xdr:row>
      <xdr:rowOff>57785</xdr:rowOff>
    </xdr:to>
    <xdr:cxnSp macro="">
      <xdr:nvCxnSpPr>
        <xdr:cNvPr id="289" name="直線コネクタ 288"/>
        <xdr:cNvCxnSpPr/>
      </xdr:nvCxnSpPr>
      <xdr:spPr>
        <a:xfrm flipV="1">
          <a:off x="4177665" y="13235940"/>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61595</xdr:rowOff>
    </xdr:from>
    <xdr:ext cx="403860" cy="253365"/>
    <xdr:sp macro="" textlink="">
      <xdr:nvSpPr>
        <xdr:cNvPr id="290" name="【公営住宅】&#10;有形固定資産減価償却率最小値テキスト"/>
        <xdr:cNvSpPr txBox="1"/>
      </xdr:nvSpPr>
      <xdr:spPr>
        <a:xfrm>
          <a:off x="4216400" y="144824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57785</xdr:rowOff>
    </xdr:from>
    <xdr:to>
      <xdr:col>24</xdr:col>
      <xdr:colOff>152400</xdr:colOff>
      <xdr:row>86</xdr:row>
      <xdr:rowOff>57785</xdr:rowOff>
    </xdr:to>
    <xdr:cxnSp macro="">
      <xdr:nvCxnSpPr>
        <xdr:cNvPr id="291" name="直線コネクタ 290"/>
        <xdr:cNvCxnSpPr/>
      </xdr:nvCxnSpPr>
      <xdr:spPr>
        <a:xfrm>
          <a:off x="4108450" y="14478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104775</xdr:rowOff>
    </xdr:from>
    <xdr:ext cx="403860" cy="252095"/>
    <xdr:sp macro="" textlink="">
      <xdr:nvSpPr>
        <xdr:cNvPr id="292" name="【公営住宅】&#10;有形固定資産減価償却率最大値テキスト"/>
        <xdr:cNvSpPr txBox="1"/>
      </xdr:nvSpPr>
      <xdr:spPr>
        <a:xfrm>
          <a:off x="4216400" y="130168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156210</xdr:rowOff>
    </xdr:from>
    <xdr:to>
      <xdr:col>24</xdr:col>
      <xdr:colOff>152400</xdr:colOff>
      <xdr:row>78</xdr:row>
      <xdr:rowOff>156210</xdr:rowOff>
    </xdr:to>
    <xdr:cxnSp macro="">
      <xdr:nvCxnSpPr>
        <xdr:cNvPr id="293" name="直線コネクタ 292"/>
        <xdr:cNvCxnSpPr/>
      </xdr:nvCxnSpPr>
      <xdr:spPr>
        <a:xfrm>
          <a:off x="4108450" y="13235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156845</xdr:rowOff>
    </xdr:from>
    <xdr:ext cx="403860" cy="253365"/>
    <xdr:sp macro="" textlink="">
      <xdr:nvSpPr>
        <xdr:cNvPr id="294" name="【公営住宅】&#10;有形固定資産減価償却率平均値テキスト"/>
        <xdr:cNvSpPr txBox="1"/>
      </xdr:nvSpPr>
      <xdr:spPr>
        <a:xfrm>
          <a:off x="4216400" y="1373949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134620</xdr:rowOff>
    </xdr:from>
    <xdr:to>
      <xdr:col>24</xdr:col>
      <xdr:colOff>114300</xdr:colOff>
      <xdr:row>83</xdr:row>
      <xdr:rowOff>66675</xdr:rowOff>
    </xdr:to>
    <xdr:sp macro="" textlink="">
      <xdr:nvSpPr>
        <xdr:cNvPr id="295" name="フローチャート: 判断 294"/>
        <xdr:cNvSpPr/>
      </xdr:nvSpPr>
      <xdr:spPr>
        <a:xfrm>
          <a:off x="4127500" y="13884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125730</xdr:rowOff>
    </xdr:from>
    <xdr:to>
      <xdr:col>20</xdr:col>
      <xdr:colOff>38100</xdr:colOff>
      <xdr:row>83</xdr:row>
      <xdr:rowOff>57150</xdr:rowOff>
    </xdr:to>
    <xdr:sp macro="" textlink="">
      <xdr:nvSpPr>
        <xdr:cNvPr id="296" name="フローチャート: 判断 295"/>
        <xdr:cNvSpPr/>
      </xdr:nvSpPr>
      <xdr:spPr>
        <a:xfrm>
          <a:off x="3384550" y="138760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132715</xdr:rowOff>
    </xdr:from>
    <xdr:to>
      <xdr:col>15</xdr:col>
      <xdr:colOff>101600</xdr:colOff>
      <xdr:row>83</xdr:row>
      <xdr:rowOff>64135</xdr:rowOff>
    </xdr:to>
    <xdr:sp macro="" textlink="">
      <xdr:nvSpPr>
        <xdr:cNvPr id="297" name="フローチャート: 判断 296"/>
        <xdr:cNvSpPr/>
      </xdr:nvSpPr>
      <xdr:spPr>
        <a:xfrm>
          <a:off x="2571750" y="13883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99060</xdr:rowOff>
    </xdr:from>
    <xdr:to>
      <xdr:col>10</xdr:col>
      <xdr:colOff>165100</xdr:colOff>
      <xdr:row>83</xdr:row>
      <xdr:rowOff>31115</xdr:rowOff>
    </xdr:to>
    <xdr:sp macro="" textlink="">
      <xdr:nvSpPr>
        <xdr:cNvPr id="298" name="フローチャート: 判断 297"/>
        <xdr:cNvSpPr/>
      </xdr:nvSpPr>
      <xdr:spPr>
        <a:xfrm>
          <a:off x="1778000" y="13849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54610</xdr:rowOff>
    </xdr:from>
    <xdr:to>
      <xdr:col>6</xdr:col>
      <xdr:colOff>38100</xdr:colOff>
      <xdr:row>82</xdr:row>
      <xdr:rowOff>153670</xdr:rowOff>
    </xdr:to>
    <xdr:sp macro="" textlink="">
      <xdr:nvSpPr>
        <xdr:cNvPr id="299" name="フローチャート: 判断 298"/>
        <xdr:cNvSpPr/>
      </xdr:nvSpPr>
      <xdr:spPr>
        <a:xfrm>
          <a:off x="984250" y="13804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095"/>
    <xdr:sp macro="" textlink="">
      <xdr:nvSpPr>
        <xdr:cNvPr id="300" name="テキスト ボックス 299"/>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095"/>
    <xdr:sp macro="" textlink="">
      <xdr:nvSpPr>
        <xdr:cNvPr id="301" name="テキスト ボックス 300"/>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095"/>
    <xdr:sp macro="" textlink="">
      <xdr:nvSpPr>
        <xdr:cNvPr id="302" name="テキスト ボックス 301"/>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095"/>
    <xdr:sp macro="" textlink="">
      <xdr:nvSpPr>
        <xdr:cNvPr id="303" name="テキスト ボックス 302"/>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095"/>
    <xdr:sp macro="" textlink="">
      <xdr:nvSpPr>
        <xdr:cNvPr id="304" name="テキスト ボックス 303"/>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130810</xdr:rowOff>
    </xdr:from>
    <xdr:to>
      <xdr:col>24</xdr:col>
      <xdr:colOff>114300</xdr:colOff>
      <xdr:row>86</xdr:row>
      <xdr:rowOff>62230</xdr:rowOff>
    </xdr:to>
    <xdr:sp macro="" textlink="">
      <xdr:nvSpPr>
        <xdr:cNvPr id="305" name="楕円 304"/>
        <xdr:cNvSpPr/>
      </xdr:nvSpPr>
      <xdr:spPr>
        <a:xfrm>
          <a:off x="4127500" y="14384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48260</xdr:rowOff>
    </xdr:from>
    <xdr:ext cx="403860" cy="252095"/>
    <xdr:sp macro="" textlink="">
      <xdr:nvSpPr>
        <xdr:cNvPr id="306" name="【公営住宅】&#10;有形固定資産減価償却率該当値テキスト"/>
        <xdr:cNvSpPr txBox="1"/>
      </xdr:nvSpPr>
      <xdr:spPr>
        <a:xfrm>
          <a:off x="4216400" y="1430147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127635</xdr:rowOff>
    </xdr:from>
    <xdr:to>
      <xdr:col>20</xdr:col>
      <xdr:colOff>38100</xdr:colOff>
      <xdr:row>86</xdr:row>
      <xdr:rowOff>59055</xdr:rowOff>
    </xdr:to>
    <xdr:sp macro="" textlink="">
      <xdr:nvSpPr>
        <xdr:cNvPr id="307" name="楕円 306"/>
        <xdr:cNvSpPr/>
      </xdr:nvSpPr>
      <xdr:spPr>
        <a:xfrm>
          <a:off x="3384550" y="143808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86</xdr:row>
      <xdr:rowOff>8890</xdr:rowOff>
    </xdr:from>
    <xdr:to>
      <xdr:col>24</xdr:col>
      <xdr:colOff>63500</xdr:colOff>
      <xdr:row>86</xdr:row>
      <xdr:rowOff>13335</xdr:rowOff>
    </xdr:to>
    <xdr:cxnSp macro="">
      <xdr:nvCxnSpPr>
        <xdr:cNvPr id="308" name="直線コネクタ 307"/>
        <xdr:cNvCxnSpPr/>
      </xdr:nvCxnSpPr>
      <xdr:spPr>
        <a:xfrm>
          <a:off x="3429000" y="1442974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28575</xdr:rowOff>
    </xdr:from>
    <xdr:to>
      <xdr:col>15</xdr:col>
      <xdr:colOff>101600</xdr:colOff>
      <xdr:row>86</xdr:row>
      <xdr:rowOff>128270</xdr:rowOff>
    </xdr:to>
    <xdr:sp macro="" textlink="">
      <xdr:nvSpPr>
        <xdr:cNvPr id="309" name="楕円 308"/>
        <xdr:cNvSpPr/>
      </xdr:nvSpPr>
      <xdr:spPr>
        <a:xfrm>
          <a:off x="2571750" y="14449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8890</xdr:rowOff>
    </xdr:from>
    <xdr:to>
      <xdr:col>19</xdr:col>
      <xdr:colOff>171450</xdr:colOff>
      <xdr:row>86</xdr:row>
      <xdr:rowOff>78105</xdr:rowOff>
    </xdr:to>
    <xdr:cxnSp macro="">
      <xdr:nvCxnSpPr>
        <xdr:cNvPr id="310" name="直線コネクタ 309"/>
        <xdr:cNvCxnSpPr/>
      </xdr:nvCxnSpPr>
      <xdr:spPr>
        <a:xfrm flipV="1">
          <a:off x="2622550" y="14429740"/>
          <a:ext cx="8064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22860</xdr:rowOff>
    </xdr:from>
    <xdr:to>
      <xdr:col>10</xdr:col>
      <xdr:colOff>165100</xdr:colOff>
      <xdr:row>86</xdr:row>
      <xdr:rowOff>122555</xdr:rowOff>
    </xdr:to>
    <xdr:sp macro="" textlink="">
      <xdr:nvSpPr>
        <xdr:cNvPr id="311" name="楕円 310"/>
        <xdr:cNvSpPr/>
      </xdr:nvSpPr>
      <xdr:spPr>
        <a:xfrm>
          <a:off x="1778000" y="14443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73025</xdr:rowOff>
    </xdr:from>
    <xdr:to>
      <xdr:col>15</xdr:col>
      <xdr:colOff>50800</xdr:colOff>
      <xdr:row>86</xdr:row>
      <xdr:rowOff>78105</xdr:rowOff>
    </xdr:to>
    <xdr:cxnSp macro="">
      <xdr:nvCxnSpPr>
        <xdr:cNvPr id="312" name="直線コネクタ 311"/>
        <xdr:cNvCxnSpPr/>
      </xdr:nvCxnSpPr>
      <xdr:spPr>
        <a:xfrm>
          <a:off x="1828800" y="1449387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13970</xdr:rowOff>
    </xdr:from>
    <xdr:to>
      <xdr:col>6</xdr:col>
      <xdr:colOff>38100</xdr:colOff>
      <xdr:row>86</xdr:row>
      <xdr:rowOff>113030</xdr:rowOff>
    </xdr:to>
    <xdr:sp macro="" textlink="">
      <xdr:nvSpPr>
        <xdr:cNvPr id="313" name="楕円 312"/>
        <xdr:cNvSpPr/>
      </xdr:nvSpPr>
      <xdr:spPr>
        <a:xfrm>
          <a:off x="984250" y="14434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86</xdr:row>
      <xdr:rowOff>62865</xdr:rowOff>
    </xdr:from>
    <xdr:to>
      <xdr:col>10</xdr:col>
      <xdr:colOff>114300</xdr:colOff>
      <xdr:row>86</xdr:row>
      <xdr:rowOff>73025</xdr:rowOff>
    </xdr:to>
    <xdr:cxnSp macro="">
      <xdr:nvCxnSpPr>
        <xdr:cNvPr id="314" name="直線コネクタ 313"/>
        <xdr:cNvCxnSpPr/>
      </xdr:nvCxnSpPr>
      <xdr:spPr>
        <a:xfrm>
          <a:off x="1028700" y="1448371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73025</xdr:rowOff>
    </xdr:from>
    <xdr:ext cx="403860" cy="253365"/>
    <xdr:sp macro="" textlink="">
      <xdr:nvSpPr>
        <xdr:cNvPr id="315" name="n_1aveValue【公営住宅】&#10;有形固定資産減価償却率"/>
        <xdr:cNvSpPr txBox="1"/>
      </xdr:nvSpPr>
      <xdr:spPr>
        <a:xfrm>
          <a:off x="3239135" y="136556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80645</xdr:rowOff>
    </xdr:from>
    <xdr:ext cx="403860" cy="253365"/>
    <xdr:sp macro="" textlink="">
      <xdr:nvSpPr>
        <xdr:cNvPr id="316" name="n_2aveValue【公営住宅】&#10;有形固定資産減価償却率"/>
        <xdr:cNvSpPr txBox="1"/>
      </xdr:nvSpPr>
      <xdr:spPr>
        <a:xfrm>
          <a:off x="2439035" y="136632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47625</xdr:rowOff>
    </xdr:from>
    <xdr:ext cx="403860" cy="252095"/>
    <xdr:sp macro="" textlink="">
      <xdr:nvSpPr>
        <xdr:cNvPr id="317" name="n_3aveValue【公営住宅】&#10;有形固定資産減価償却率"/>
        <xdr:cNvSpPr txBox="1"/>
      </xdr:nvSpPr>
      <xdr:spPr>
        <a:xfrm>
          <a:off x="1645285" y="136302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5130" cy="253365"/>
    <xdr:sp macro="" textlink="">
      <xdr:nvSpPr>
        <xdr:cNvPr id="318" name="n_4aveValue【公営住宅】&#10;有形固定資産減価償却率"/>
        <xdr:cNvSpPr txBox="1"/>
      </xdr:nvSpPr>
      <xdr:spPr>
        <a:xfrm>
          <a:off x="851535" y="135851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50800</xdr:rowOff>
    </xdr:from>
    <xdr:ext cx="403860" cy="252095"/>
    <xdr:sp macro="" textlink="">
      <xdr:nvSpPr>
        <xdr:cNvPr id="319" name="n_1mainValue【公営住宅】&#10;有形固定資産減価償却率"/>
        <xdr:cNvSpPr txBox="1"/>
      </xdr:nvSpPr>
      <xdr:spPr>
        <a:xfrm>
          <a:off x="3239135" y="144716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118745</xdr:rowOff>
    </xdr:from>
    <xdr:ext cx="403860" cy="253365"/>
    <xdr:sp macro="" textlink="">
      <xdr:nvSpPr>
        <xdr:cNvPr id="320" name="n_2mainValue【公営住宅】&#10;有形固定資産減価償却率"/>
        <xdr:cNvSpPr txBox="1"/>
      </xdr:nvSpPr>
      <xdr:spPr>
        <a:xfrm>
          <a:off x="2439035" y="145395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113665</xdr:rowOff>
    </xdr:from>
    <xdr:ext cx="403860" cy="253365"/>
    <xdr:sp macro="" textlink="">
      <xdr:nvSpPr>
        <xdr:cNvPr id="321" name="n_3mainValue【公営住宅】&#10;有形固定資産減価償却率"/>
        <xdr:cNvSpPr txBox="1"/>
      </xdr:nvSpPr>
      <xdr:spPr>
        <a:xfrm>
          <a:off x="1645285" y="145345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104775</xdr:rowOff>
    </xdr:from>
    <xdr:ext cx="405130" cy="252095"/>
    <xdr:sp macro="" textlink="">
      <xdr:nvSpPr>
        <xdr:cNvPr id="322" name="n_4mainValue【公営住宅】&#10;有形固定資産減価償却率"/>
        <xdr:cNvSpPr txBox="1"/>
      </xdr:nvSpPr>
      <xdr:spPr>
        <a:xfrm>
          <a:off x="851535" y="145256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3" name="正方形/長方形 322"/>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4" name="正方形/長方形 323"/>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5" name="正方形/長方形 324"/>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6" name="正方形/長方形 325"/>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7" name="正方形/長方形 326"/>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8" name="正方形/長方形 327"/>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9" name="正方形/長方形 328"/>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30" name="正方形/長方形 329"/>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8615" cy="219710"/>
    <xdr:sp macro="" textlink="">
      <xdr:nvSpPr>
        <xdr:cNvPr id="331" name="テキスト ボックス 330"/>
        <xdr:cNvSpPr txBox="1"/>
      </xdr:nvSpPr>
      <xdr:spPr>
        <a:xfrm>
          <a:off x="591820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2" name="直線コネクタ 331"/>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93345</xdr:rowOff>
    </xdr:from>
    <xdr:to>
      <xdr:col>59</xdr:col>
      <xdr:colOff>50800</xdr:colOff>
      <xdr:row>85</xdr:row>
      <xdr:rowOff>93345</xdr:rowOff>
    </xdr:to>
    <xdr:cxnSp macro="">
      <xdr:nvCxnSpPr>
        <xdr:cNvPr id="333" name="直線コネクタ 332"/>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121920</xdr:rowOff>
    </xdr:from>
    <xdr:ext cx="466090" cy="252095"/>
    <xdr:sp macro="" textlink="">
      <xdr:nvSpPr>
        <xdr:cNvPr id="334" name="テキスト ボックス 333"/>
        <xdr:cNvSpPr txBox="1"/>
      </xdr:nvSpPr>
      <xdr:spPr>
        <a:xfrm>
          <a:off x="5527040" y="142074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5" name="直線コネクタ 334"/>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6090" cy="252095"/>
    <xdr:sp macro="" textlink="">
      <xdr:nvSpPr>
        <xdr:cNvPr id="336" name="テキスト ボックス 335"/>
        <xdr:cNvSpPr txBox="1"/>
      </xdr:nvSpPr>
      <xdr:spPr>
        <a:xfrm>
          <a:off x="5527040" y="136486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149225</xdr:rowOff>
    </xdr:from>
    <xdr:to>
      <xdr:col>59</xdr:col>
      <xdr:colOff>50800</xdr:colOff>
      <xdr:row>78</xdr:row>
      <xdr:rowOff>149225</xdr:rowOff>
    </xdr:to>
    <xdr:cxnSp macro="">
      <xdr:nvCxnSpPr>
        <xdr:cNvPr id="337" name="直線コネクタ 336"/>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2095"/>
    <xdr:sp macro="" textlink="">
      <xdr:nvSpPr>
        <xdr:cNvPr id="338" name="テキスト ボックス 337"/>
        <xdr:cNvSpPr txBox="1"/>
      </xdr:nvSpPr>
      <xdr:spPr>
        <a:xfrm>
          <a:off x="5527040" y="13089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9" name="直線コネクタ 338"/>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6090" cy="252095"/>
    <xdr:sp macro="" textlink="">
      <xdr:nvSpPr>
        <xdr:cNvPr id="340" name="テキスト ボックス 339"/>
        <xdr:cNvSpPr txBox="1"/>
      </xdr:nvSpPr>
      <xdr:spPr>
        <a:xfrm>
          <a:off x="552704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1"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20955</xdr:rowOff>
    </xdr:from>
    <xdr:to>
      <xdr:col>54</xdr:col>
      <xdr:colOff>171450</xdr:colOff>
      <xdr:row>85</xdr:row>
      <xdr:rowOff>87630</xdr:rowOff>
    </xdr:to>
    <xdr:cxnSp macro="">
      <xdr:nvCxnSpPr>
        <xdr:cNvPr id="342" name="直線コネクタ 341"/>
        <xdr:cNvCxnSpPr/>
      </xdr:nvCxnSpPr>
      <xdr:spPr>
        <a:xfrm flipV="1">
          <a:off x="9429750" y="13100685"/>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91440</xdr:rowOff>
    </xdr:from>
    <xdr:ext cx="468630" cy="252095"/>
    <xdr:sp macro="" textlink="">
      <xdr:nvSpPr>
        <xdr:cNvPr id="343" name="【公営住宅】&#10;一人当たり面積最小値テキスト"/>
        <xdr:cNvSpPr txBox="1"/>
      </xdr:nvSpPr>
      <xdr:spPr>
        <a:xfrm>
          <a:off x="9467850" y="1434465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87630</xdr:rowOff>
    </xdr:from>
    <xdr:to>
      <xdr:col>55</xdr:col>
      <xdr:colOff>88900</xdr:colOff>
      <xdr:row>85</xdr:row>
      <xdr:rowOff>87630</xdr:rowOff>
    </xdr:to>
    <xdr:cxnSp macro="">
      <xdr:nvCxnSpPr>
        <xdr:cNvPr id="344" name="直線コネクタ 343"/>
        <xdr:cNvCxnSpPr/>
      </xdr:nvCxnSpPr>
      <xdr:spPr>
        <a:xfrm>
          <a:off x="9359900" y="1434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8630" cy="253365"/>
    <xdr:sp macro="" textlink="">
      <xdr:nvSpPr>
        <xdr:cNvPr id="345" name="【公営住宅】&#10;一人当たり面積最大値テキスト"/>
        <xdr:cNvSpPr txBox="1"/>
      </xdr:nvSpPr>
      <xdr:spPr>
        <a:xfrm>
          <a:off x="9467850" y="128809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9359900" y="13100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1905</xdr:rowOff>
    </xdr:from>
    <xdr:ext cx="468630" cy="253365"/>
    <xdr:sp macro="" textlink="">
      <xdr:nvSpPr>
        <xdr:cNvPr id="347" name="【公営住宅】&#10;一人当たり面積平均値テキスト"/>
        <xdr:cNvSpPr txBox="1"/>
      </xdr:nvSpPr>
      <xdr:spPr>
        <a:xfrm>
          <a:off x="9467850" y="1391983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147320</xdr:rowOff>
    </xdr:from>
    <xdr:to>
      <xdr:col>55</xdr:col>
      <xdr:colOff>50800</xdr:colOff>
      <xdr:row>84</xdr:row>
      <xdr:rowOff>78740</xdr:rowOff>
    </xdr:to>
    <xdr:sp macro="" textlink="">
      <xdr:nvSpPr>
        <xdr:cNvPr id="348" name="フローチャート: 判断 347"/>
        <xdr:cNvSpPr/>
      </xdr:nvSpPr>
      <xdr:spPr>
        <a:xfrm>
          <a:off x="9398000" y="140652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152400</xdr:rowOff>
    </xdr:from>
    <xdr:to>
      <xdr:col>50</xdr:col>
      <xdr:colOff>165100</xdr:colOff>
      <xdr:row>84</xdr:row>
      <xdr:rowOff>84455</xdr:rowOff>
    </xdr:to>
    <xdr:sp macro="" textlink="">
      <xdr:nvSpPr>
        <xdr:cNvPr id="349" name="フローチャート: 判断 348"/>
        <xdr:cNvSpPr/>
      </xdr:nvSpPr>
      <xdr:spPr>
        <a:xfrm>
          <a:off x="8636000" y="14070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159385</xdr:rowOff>
    </xdr:from>
    <xdr:to>
      <xdr:col>46</xdr:col>
      <xdr:colOff>38100</xdr:colOff>
      <xdr:row>84</xdr:row>
      <xdr:rowOff>90805</xdr:rowOff>
    </xdr:to>
    <xdr:sp macro="" textlink="">
      <xdr:nvSpPr>
        <xdr:cNvPr id="350" name="フローチャート: 判断 349"/>
        <xdr:cNvSpPr/>
      </xdr:nvSpPr>
      <xdr:spPr>
        <a:xfrm>
          <a:off x="7842250" y="140773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149860</xdr:rowOff>
    </xdr:from>
    <xdr:to>
      <xdr:col>41</xdr:col>
      <xdr:colOff>101600</xdr:colOff>
      <xdr:row>84</xdr:row>
      <xdr:rowOff>81280</xdr:rowOff>
    </xdr:to>
    <xdr:sp macro="" textlink="">
      <xdr:nvSpPr>
        <xdr:cNvPr id="351" name="フローチャート: 判断 350"/>
        <xdr:cNvSpPr/>
      </xdr:nvSpPr>
      <xdr:spPr>
        <a:xfrm>
          <a:off x="7029450" y="14067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140970</xdr:rowOff>
    </xdr:from>
    <xdr:to>
      <xdr:col>36</xdr:col>
      <xdr:colOff>165100</xdr:colOff>
      <xdr:row>84</xdr:row>
      <xdr:rowOff>73025</xdr:rowOff>
    </xdr:to>
    <xdr:sp macro="" textlink="">
      <xdr:nvSpPr>
        <xdr:cNvPr id="352" name="フローチャート: 判断 351"/>
        <xdr:cNvSpPr/>
      </xdr:nvSpPr>
      <xdr:spPr>
        <a:xfrm>
          <a:off x="6235700" y="14058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095"/>
    <xdr:sp macro="" textlink="">
      <xdr:nvSpPr>
        <xdr:cNvPr id="353" name="テキスト ボックス 352"/>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095"/>
    <xdr:sp macro="" textlink="">
      <xdr:nvSpPr>
        <xdr:cNvPr id="354" name="テキスト ボックス 353"/>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095"/>
    <xdr:sp macro="" textlink="">
      <xdr:nvSpPr>
        <xdr:cNvPr id="355" name="テキスト ボックス 354"/>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095"/>
    <xdr:sp macro="" textlink="">
      <xdr:nvSpPr>
        <xdr:cNvPr id="356" name="テキスト ボックス 355"/>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095"/>
    <xdr:sp macro="" textlink="">
      <xdr:nvSpPr>
        <xdr:cNvPr id="357" name="テキスト ボックス 356"/>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7620</xdr:rowOff>
    </xdr:from>
    <xdr:to>
      <xdr:col>55</xdr:col>
      <xdr:colOff>50800</xdr:colOff>
      <xdr:row>85</xdr:row>
      <xdr:rowOff>107315</xdr:rowOff>
    </xdr:to>
    <xdr:sp macro="" textlink="">
      <xdr:nvSpPr>
        <xdr:cNvPr id="358" name="楕円 357"/>
        <xdr:cNvSpPr/>
      </xdr:nvSpPr>
      <xdr:spPr>
        <a:xfrm>
          <a:off x="9398000" y="142608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92710</xdr:rowOff>
    </xdr:from>
    <xdr:ext cx="468630" cy="252730"/>
    <xdr:sp macro="" textlink="">
      <xdr:nvSpPr>
        <xdr:cNvPr id="359" name="【公営住宅】&#10;一人当たり面積該当値テキスト"/>
        <xdr:cNvSpPr txBox="1"/>
      </xdr:nvSpPr>
      <xdr:spPr>
        <a:xfrm>
          <a:off x="9467850" y="1417828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7620</xdr:rowOff>
    </xdr:from>
    <xdr:to>
      <xdr:col>50</xdr:col>
      <xdr:colOff>165100</xdr:colOff>
      <xdr:row>85</xdr:row>
      <xdr:rowOff>107315</xdr:rowOff>
    </xdr:to>
    <xdr:sp macro="" textlink="">
      <xdr:nvSpPr>
        <xdr:cNvPr id="360" name="楕円 359"/>
        <xdr:cNvSpPr/>
      </xdr:nvSpPr>
      <xdr:spPr>
        <a:xfrm>
          <a:off x="8636000" y="14260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57785</xdr:rowOff>
    </xdr:from>
    <xdr:to>
      <xdr:col>55</xdr:col>
      <xdr:colOff>0</xdr:colOff>
      <xdr:row>85</xdr:row>
      <xdr:rowOff>57785</xdr:rowOff>
    </xdr:to>
    <xdr:cxnSp macro="">
      <xdr:nvCxnSpPr>
        <xdr:cNvPr id="361" name="直線コネクタ 360"/>
        <xdr:cNvCxnSpPr/>
      </xdr:nvCxnSpPr>
      <xdr:spPr>
        <a:xfrm>
          <a:off x="8686800" y="1431099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7620</xdr:rowOff>
    </xdr:from>
    <xdr:to>
      <xdr:col>46</xdr:col>
      <xdr:colOff>38100</xdr:colOff>
      <xdr:row>85</xdr:row>
      <xdr:rowOff>107315</xdr:rowOff>
    </xdr:to>
    <xdr:sp macro="" textlink="">
      <xdr:nvSpPr>
        <xdr:cNvPr id="362" name="楕円 361"/>
        <xdr:cNvSpPr/>
      </xdr:nvSpPr>
      <xdr:spPr>
        <a:xfrm>
          <a:off x="7842250" y="142608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57785</xdr:rowOff>
    </xdr:from>
    <xdr:to>
      <xdr:col>50</xdr:col>
      <xdr:colOff>114300</xdr:colOff>
      <xdr:row>85</xdr:row>
      <xdr:rowOff>57785</xdr:rowOff>
    </xdr:to>
    <xdr:cxnSp macro="">
      <xdr:nvCxnSpPr>
        <xdr:cNvPr id="363" name="直線コネクタ 362"/>
        <xdr:cNvCxnSpPr/>
      </xdr:nvCxnSpPr>
      <xdr:spPr>
        <a:xfrm>
          <a:off x="7886700" y="143109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xdr:rowOff>
    </xdr:from>
    <xdr:to>
      <xdr:col>41</xdr:col>
      <xdr:colOff>101600</xdr:colOff>
      <xdr:row>85</xdr:row>
      <xdr:rowOff>107950</xdr:rowOff>
    </xdr:to>
    <xdr:sp macro="" textlink="">
      <xdr:nvSpPr>
        <xdr:cNvPr id="364" name="楕円 363"/>
        <xdr:cNvSpPr/>
      </xdr:nvSpPr>
      <xdr:spPr>
        <a:xfrm>
          <a:off x="7029450" y="14261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57785</xdr:rowOff>
    </xdr:from>
    <xdr:to>
      <xdr:col>45</xdr:col>
      <xdr:colOff>171450</xdr:colOff>
      <xdr:row>85</xdr:row>
      <xdr:rowOff>58420</xdr:rowOff>
    </xdr:to>
    <xdr:cxnSp macro="">
      <xdr:nvCxnSpPr>
        <xdr:cNvPr id="365" name="直線コネクタ 364"/>
        <xdr:cNvCxnSpPr/>
      </xdr:nvCxnSpPr>
      <xdr:spPr>
        <a:xfrm flipV="1">
          <a:off x="7080250" y="1431099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xdr:rowOff>
    </xdr:from>
    <xdr:to>
      <xdr:col>36</xdr:col>
      <xdr:colOff>165100</xdr:colOff>
      <xdr:row>85</xdr:row>
      <xdr:rowOff>107950</xdr:rowOff>
    </xdr:to>
    <xdr:sp macro="" textlink="">
      <xdr:nvSpPr>
        <xdr:cNvPr id="366" name="楕円 365"/>
        <xdr:cNvSpPr/>
      </xdr:nvSpPr>
      <xdr:spPr>
        <a:xfrm>
          <a:off x="6235700" y="14261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58420</xdr:rowOff>
    </xdr:from>
    <xdr:to>
      <xdr:col>41</xdr:col>
      <xdr:colOff>50800</xdr:colOff>
      <xdr:row>85</xdr:row>
      <xdr:rowOff>58420</xdr:rowOff>
    </xdr:to>
    <xdr:cxnSp macro="">
      <xdr:nvCxnSpPr>
        <xdr:cNvPr id="367" name="直線コネクタ 366"/>
        <xdr:cNvCxnSpPr/>
      </xdr:nvCxnSpPr>
      <xdr:spPr>
        <a:xfrm>
          <a:off x="6286500" y="143116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100330</xdr:rowOff>
    </xdr:from>
    <xdr:ext cx="469900" cy="253365"/>
    <xdr:sp macro="" textlink="">
      <xdr:nvSpPr>
        <xdr:cNvPr id="368" name="n_1aveValue【公営住宅】&#10;一人当たり面積"/>
        <xdr:cNvSpPr txBox="1"/>
      </xdr:nvSpPr>
      <xdr:spPr>
        <a:xfrm>
          <a:off x="8458200" y="13850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106680</xdr:rowOff>
    </xdr:from>
    <xdr:ext cx="469900" cy="252095"/>
    <xdr:sp macro="" textlink="">
      <xdr:nvSpPr>
        <xdr:cNvPr id="369" name="n_2aveValue【公営住宅】&#10;一人当たり面積"/>
        <xdr:cNvSpPr txBox="1"/>
      </xdr:nvSpPr>
      <xdr:spPr>
        <a:xfrm>
          <a:off x="7677150" y="13856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97155</xdr:rowOff>
    </xdr:from>
    <xdr:ext cx="469900" cy="253365"/>
    <xdr:sp macro="" textlink="">
      <xdr:nvSpPr>
        <xdr:cNvPr id="370" name="n_3aveValue【公営住宅】&#10;一人当たり面積"/>
        <xdr:cNvSpPr txBox="1"/>
      </xdr:nvSpPr>
      <xdr:spPr>
        <a:xfrm>
          <a:off x="6864350" y="13847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88900</xdr:rowOff>
    </xdr:from>
    <xdr:ext cx="469900" cy="251460"/>
    <xdr:sp macro="" textlink="">
      <xdr:nvSpPr>
        <xdr:cNvPr id="371" name="n_4aveValue【公営住宅】&#10;一人当たり面積"/>
        <xdr:cNvSpPr txBox="1"/>
      </xdr:nvSpPr>
      <xdr:spPr>
        <a:xfrm>
          <a:off x="6070600" y="13839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98425</xdr:rowOff>
    </xdr:from>
    <xdr:ext cx="469900" cy="253365"/>
    <xdr:sp macro="" textlink="">
      <xdr:nvSpPr>
        <xdr:cNvPr id="372" name="n_1mainValue【公営住宅】&#10;一人当たり面積"/>
        <xdr:cNvSpPr txBox="1"/>
      </xdr:nvSpPr>
      <xdr:spPr>
        <a:xfrm>
          <a:off x="8458200" y="14351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98425</xdr:rowOff>
    </xdr:from>
    <xdr:ext cx="469900" cy="253365"/>
    <xdr:sp macro="" textlink="">
      <xdr:nvSpPr>
        <xdr:cNvPr id="373" name="n_2mainValue【公営住宅】&#10;一人当たり面積"/>
        <xdr:cNvSpPr txBox="1"/>
      </xdr:nvSpPr>
      <xdr:spPr>
        <a:xfrm>
          <a:off x="7677150" y="14351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99060</xdr:rowOff>
    </xdr:from>
    <xdr:ext cx="469900" cy="253365"/>
    <xdr:sp macro="" textlink="">
      <xdr:nvSpPr>
        <xdr:cNvPr id="374" name="n_3mainValue【公営住宅】&#10;一人当たり面積"/>
        <xdr:cNvSpPr txBox="1"/>
      </xdr:nvSpPr>
      <xdr:spPr>
        <a:xfrm>
          <a:off x="6864350" y="14352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99060</xdr:rowOff>
    </xdr:from>
    <xdr:ext cx="469900" cy="253365"/>
    <xdr:sp macro="" textlink="">
      <xdr:nvSpPr>
        <xdr:cNvPr id="375" name="n_4mainValue【公営住宅】&#10;一人当たり面積"/>
        <xdr:cNvSpPr txBox="1"/>
      </xdr:nvSpPr>
      <xdr:spPr>
        <a:xfrm>
          <a:off x="6070600" y="14352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2" name="正方形/長方形 391"/>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3" name="正方形/長方形 392"/>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4" name="正方形/長方形 393"/>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5" name="正方形/長方形 394"/>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6" name="正方形/長方形 395"/>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7" name="正方形/長方形 396"/>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8" name="正方形/長方形 397"/>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9" name="正方形/長方形 398"/>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00" name="テキスト ボックス 399"/>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01" name="直線コネクタ 400"/>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6090" cy="252095"/>
    <xdr:sp macro="" textlink="">
      <xdr:nvSpPr>
        <xdr:cNvPr id="402" name="テキスト ボックス 401"/>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403" name="直線コネクタ 402"/>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6090" cy="252095"/>
    <xdr:sp macro="" textlink="">
      <xdr:nvSpPr>
        <xdr:cNvPr id="404" name="テキスト ボックス 403"/>
        <xdr:cNvSpPr txBox="1"/>
      </xdr:nvSpPr>
      <xdr:spPr>
        <a:xfrm>
          <a:off x="1079754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405" name="直線コネクタ 404"/>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1955" cy="252095"/>
    <xdr:sp macro="" textlink="">
      <xdr:nvSpPr>
        <xdr:cNvPr id="406" name="テキスト ボックス 405"/>
        <xdr:cNvSpPr txBox="1"/>
      </xdr:nvSpPr>
      <xdr:spPr>
        <a:xfrm>
          <a:off x="108426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407" name="直線コネクタ 406"/>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1955" cy="252095"/>
    <xdr:sp macro="" textlink="">
      <xdr:nvSpPr>
        <xdr:cNvPr id="408" name="テキスト ボックス 407"/>
        <xdr:cNvSpPr txBox="1"/>
      </xdr:nvSpPr>
      <xdr:spPr>
        <a:xfrm>
          <a:off x="108426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409" name="直線コネクタ 408"/>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1955" cy="252095"/>
    <xdr:sp macro="" textlink="">
      <xdr:nvSpPr>
        <xdr:cNvPr id="410" name="テキスト ボックス 409"/>
        <xdr:cNvSpPr txBox="1"/>
      </xdr:nvSpPr>
      <xdr:spPr>
        <a:xfrm>
          <a:off x="108426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411" name="直線コネクタ 410"/>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1955" cy="252095"/>
    <xdr:sp macro="" textlink="">
      <xdr:nvSpPr>
        <xdr:cNvPr id="412" name="テキスト ボックス 411"/>
        <xdr:cNvSpPr txBox="1"/>
      </xdr:nvSpPr>
      <xdr:spPr>
        <a:xfrm>
          <a:off x="10842625" y="5452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413" name="直線コネクタ 412"/>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2095"/>
    <xdr:sp macro="" textlink="">
      <xdr:nvSpPr>
        <xdr:cNvPr id="414" name="テキスト ボックス 413"/>
        <xdr:cNvSpPr txBox="1"/>
      </xdr:nvSpPr>
      <xdr:spPr>
        <a:xfrm>
          <a:off x="10906760" y="50806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415"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39370</xdr:rowOff>
    </xdr:from>
    <xdr:to>
      <xdr:col>85</xdr:col>
      <xdr:colOff>126365</xdr:colOff>
      <xdr:row>41</xdr:row>
      <xdr:rowOff>123190</xdr:rowOff>
    </xdr:to>
    <xdr:cxnSp macro="">
      <xdr:nvCxnSpPr>
        <xdr:cNvPr id="416" name="直線コネクタ 415"/>
        <xdr:cNvCxnSpPr/>
      </xdr:nvCxnSpPr>
      <xdr:spPr>
        <a:xfrm flipV="1">
          <a:off x="14699615" y="55753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127000</xdr:rowOff>
    </xdr:from>
    <xdr:ext cx="403860" cy="252095"/>
    <xdr:sp macro="" textlink="">
      <xdr:nvSpPr>
        <xdr:cNvPr id="417" name="【認定こども園・幼稚園・保育所】&#10;有形固定資産減価償却率最小値テキスト"/>
        <xdr:cNvSpPr txBox="1"/>
      </xdr:nvSpPr>
      <xdr:spPr>
        <a:xfrm>
          <a:off x="14738350" y="70040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123190</xdr:rowOff>
    </xdr:from>
    <xdr:to>
      <xdr:col>86</xdr:col>
      <xdr:colOff>25400</xdr:colOff>
      <xdr:row>41</xdr:row>
      <xdr:rowOff>123190</xdr:rowOff>
    </xdr:to>
    <xdr:cxnSp macro="">
      <xdr:nvCxnSpPr>
        <xdr:cNvPr id="418" name="直線コネクタ 417"/>
        <xdr:cNvCxnSpPr/>
      </xdr:nvCxnSpPr>
      <xdr:spPr>
        <a:xfrm>
          <a:off x="14611350" y="7000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154305</xdr:rowOff>
    </xdr:from>
    <xdr:ext cx="403860" cy="253365"/>
    <xdr:sp macro="" textlink="">
      <xdr:nvSpPr>
        <xdr:cNvPr id="419" name="【認定こども園・幼稚園・保育所】&#10;有形固定資産減価償却率最大値テキスト"/>
        <xdr:cNvSpPr txBox="1"/>
      </xdr:nvSpPr>
      <xdr:spPr>
        <a:xfrm>
          <a:off x="14738350" y="53549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39370</xdr:rowOff>
    </xdr:from>
    <xdr:to>
      <xdr:col>86</xdr:col>
      <xdr:colOff>25400</xdr:colOff>
      <xdr:row>33</xdr:row>
      <xdr:rowOff>39370</xdr:rowOff>
    </xdr:to>
    <xdr:cxnSp macro="">
      <xdr:nvCxnSpPr>
        <xdr:cNvPr id="420" name="直線コネクタ 419"/>
        <xdr:cNvCxnSpPr/>
      </xdr:nvCxnSpPr>
      <xdr:spPr>
        <a:xfrm>
          <a:off x="14611350" y="55753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145415</xdr:rowOff>
    </xdr:from>
    <xdr:ext cx="403860" cy="252095"/>
    <xdr:sp macro="" textlink="">
      <xdr:nvSpPr>
        <xdr:cNvPr id="421" name="【認定こども園・幼稚園・保育所】&#10;有形固定資産減価償却率平均値テキスト"/>
        <xdr:cNvSpPr txBox="1"/>
      </xdr:nvSpPr>
      <xdr:spPr>
        <a:xfrm>
          <a:off x="14738350" y="618426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166370</xdr:rowOff>
    </xdr:from>
    <xdr:to>
      <xdr:col>85</xdr:col>
      <xdr:colOff>171450</xdr:colOff>
      <xdr:row>37</xdr:row>
      <xdr:rowOff>97790</xdr:rowOff>
    </xdr:to>
    <xdr:sp macro="" textlink="">
      <xdr:nvSpPr>
        <xdr:cNvPr id="422" name="フローチャート: 判断 421"/>
        <xdr:cNvSpPr/>
      </xdr:nvSpPr>
      <xdr:spPr>
        <a:xfrm>
          <a:off x="14649450" y="62052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7620</xdr:rowOff>
    </xdr:from>
    <xdr:to>
      <xdr:col>81</xdr:col>
      <xdr:colOff>101600</xdr:colOff>
      <xdr:row>37</xdr:row>
      <xdr:rowOff>107315</xdr:rowOff>
    </xdr:to>
    <xdr:sp macro="" textlink="">
      <xdr:nvSpPr>
        <xdr:cNvPr id="423" name="フローチャート: 判断 422"/>
        <xdr:cNvSpPr/>
      </xdr:nvSpPr>
      <xdr:spPr>
        <a:xfrm>
          <a:off x="13887450" y="6214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104140</xdr:rowOff>
    </xdr:to>
    <xdr:sp macro="" textlink="">
      <xdr:nvSpPr>
        <xdr:cNvPr id="424" name="フローチャート: 判断 423"/>
        <xdr:cNvSpPr/>
      </xdr:nvSpPr>
      <xdr:spPr>
        <a:xfrm>
          <a:off x="13093700" y="621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88900</xdr:rowOff>
    </xdr:to>
    <xdr:sp macro="" textlink="">
      <xdr:nvSpPr>
        <xdr:cNvPr id="425" name="フローチャート: 判断 424"/>
        <xdr:cNvSpPr/>
      </xdr:nvSpPr>
      <xdr:spPr>
        <a:xfrm>
          <a:off x="12299950" y="61956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5715</xdr:rowOff>
    </xdr:from>
    <xdr:to>
      <xdr:col>67</xdr:col>
      <xdr:colOff>101600</xdr:colOff>
      <xdr:row>37</xdr:row>
      <xdr:rowOff>106045</xdr:rowOff>
    </xdr:to>
    <xdr:sp macro="" textlink="">
      <xdr:nvSpPr>
        <xdr:cNvPr id="426" name="フローチャート: 判断 425"/>
        <xdr:cNvSpPr/>
      </xdr:nvSpPr>
      <xdr:spPr>
        <a:xfrm>
          <a:off x="11487150" y="62122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2095"/>
    <xdr:sp macro="" textlink="">
      <xdr:nvSpPr>
        <xdr:cNvPr id="427" name="テキスト ボックス 426"/>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60730" cy="252095"/>
    <xdr:sp macro="" textlink="">
      <xdr:nvSpPr>
        <xdr:cNvPr id="428" name="テキスト ボックス 427"/>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2095"/>
    <xdr:sp macro="" textlink="">
      <xdr:nvSpPr>
        <xdr:cNvPr id="429" name="テキスト ボックス 428"/>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2095"/>
    <xdr:sp macro="" textlink="">
      <xdr:nvSpPr>
        <xdr:cNvPr id="430" name="テキスト ボックス 429"/>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60730" cy="252095"/>
    <xdr:sp macro="" textlink="">
      <xdr:nvSpPr>
        <xdr:cNvPr id="431" name="テキスト ボックス 430"/>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162560</xdr:rowOff>
    </xdr:from>
    <xdr:to>
      <xdr:col>85</xdr:col>
      <xdr:colOff>171450</xdr:colOff>
      <xdr:row>33</xdr:row>
      <xdr:rowOff>94615</xdr:rowOff>
    </xdr:to>
    <xdr:sp macro="" textlink="">
      <xdr:nvSpPr>
        <xdr:cNvPr id="432" name="楕円 431"/>
        <xdr:cNvSpPr/>
      </xdr:nvSpPr>
      <xdr:spPr>
        <a:xfrm>
          <a:off x="14649450" y="55308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111125</xdr:rowOff>
    </xdr:from>
    <xdr:ext cx="403860" cy="252730"/>
    <xdr:sp macro="" textlink="">
      <xdr:nvSpPr>
        <xdr:cNvPr id="433" name="【認定こども園・幼稚園・保育所】&#10;有形固定資産減価償却率該当値テキスト"/>
        <xdr:cNvSpPr txBox="1"/>
      </xdr:nvSpPr>
      <xdr:spPr>
        <a:xfrm>
          <a:off x="14738350" y="547941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73025</xdr:rowOff>
    </xdr:from>
    <xdr:to>
      <xdr:col>81</xdr:col>
      <xdr:colOff>101600</xdr:colOff>
      <xdr:row>34</xdr:row>
      <xdr:rowOff>5080</xdr:rowOff>
    </xdr:to>
    <xdr:sp macro="" textlink="">
      <xdr:nvSpPr>
        <xdr:cNvPr id="434" name="楕円 433"/>
        <xdr:cNvSpPr/>
      </xdr:nvSpPr>
      <xdr:spPr>
        <a:xfrm>
          <a:off x="13887450" y="5608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44450</xdr:rowOff>
    </xdr:from>
    <xdr:to>
      <xdr:col>85</xdr:col>
      <xdr:colOff>127000</xdr:colOff>
      <xdr:row>33</xdr:row>
      <xdr:rowOff>123190</xdr:rowOff>
    </xdr:to>
    <xdr:cxnSp macro="">
      <xdr:nvCxnSpPr>
        <xdr:cNvPr id="435" name="直線コネクタ 434"/>
        <xdr:cNvCxnSpPr/>
      </xdr:nvCxnSpPr>
      <xdr:spPr>
        <a:xfrm flipV="1">
          <a:off x="13938250" y="5580380"/>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66040</xdr:rowOff>
    </xdr:from>
    <xdr:to>
      <xdr:col>76</xdr:col>
      <xdr:colOff>165100</xdr:colOff>
      <xdr:row>38</xdr:row>
      <xdr:rowOff>165100</xdr:rowOff>
    </xdr:to>
    <xdr:sp macro="" textlink="">
      <xdr:nvSpPr>
        <xdr:cNvPr id="436" name="楕円 435"/>
        <xdr:cNvSpPr/>
      </xdr:nvSpPr>
      <xdr:spPr>
        <a:xfrm>
          <a:off x="13093700" y="6440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123190</xdr:rowOff>
    </xdr:from>
    <xdr:to>
      <xdr:col>81</xdr:col>
      <xdr:colOff>50800</xdr:colOff>
      <xdr:row>38</xdr:row>
      <xdr:rowOff>115570</xdr:rowOff>
    </xdr:to>
    <xdr:cxnSp macro="">
      <xdr:nvCxnSpPr>
        <xdr:cNvPr id="437" name="直線コネクタ 436"/>
        <xdr:cNvCxnSpPr/>
      </xdr:nvCxnSpPr>
      <xdr:spPr>
        <a:xfrm flipV="1">
          <a:off x="13144500" y="5659120"/>
          <a:ext cx="793750" cy="830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30480</xdr:rowOff>
    </xdr:from>
    <xdr:to>
      <xdr:col>72</xdr:col>
      <xdr:colOff>38100</xdr:colOff>
      <xdr:row>38</xdr:row>
      <xdr:rowOff>129540</xdr:rowOff>
    </xdr:to>
    <xdr:sp macro="" textlink="">
      <xdr:nvSpPr>
        <xdr:cNvPr id="438" name="楕円 437"/>
        <xdr:cNvSpPr/>
      </xdr:nvSpPr>
      <xdr:spPr>
        <a:xfrm>
          <a:off x="12299950" y="64046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38</xdr:row>
      <xdr:rowOff>80010</xdr:rowOff>
    </xdr:from>
    <xdr:to>
      <xdr:col>76</xdr:col>
      <xdr:colOff>114300</xdr:colOff>
      <xdr:row>38</xdr:row>
      <xdr:rowOff>115570</xdr:rowOff>
    </xdr:to>
    <xdr:cxnSp macro="">
      <xdr:nvCxnSpPr>
        <xdr:cNvPr id="439" name="直線コネクタ 438"/>
        <xdr:cNvCxnSpPr/>
      </xdr:nvCxnSpPr>
      <xdr:spPr>
        <a:xfrm>
          <a:off x="12344400" y="645414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161290</xdr:rowOff>
    </xdr:from>
    <xdr:to>
      <xdr:col>67</xdr:col>
      <xdr:colOff>101600</xdr:colOff>
      <xdr:row>38</xdr:row>
      <xdr:rowOff>92710</xdr:rowOff>
    </xdr:to>
    <xdr:sp macro="" textlink="">
      <xdr:nvSpPr>
        <xdr:cNvPr id="440" name="楕円 439"/>
        <xdr:cNvSpPr/>
      </xdr:nvSpPr>
      <xdr:spPr>
        <a:xfrm>
          <a:off x="11487150" y="6367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42545</xdr:rowOff>
    </xdr:from>
    <xdr:to>
      <xdr:col>71</xdr:col>
      <xdr:colOff>171450</xdr:colOff>
      <xdr:row>38</xdr:row>
      <xdr:rowOff>80010</xdr:rowOff>
    </xdr:to>
    <xdr:cxnSp macro="">
      <xdr:nvCxnSpPr>
        <xdr:cNvPr id="441" name="直線コネクタ 440"/>
        <xdr:cNvCxnSpPr/>
      </xdr:nvCxnSpPr>
      <xdr:spPr>
        <a:xfrm>
          <a:off x="11537950" y="641667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98425</xdr:rowOff>
    </xdr:from>
    <xdr:ext cx="403860" cy="253365"/>
    <xdr:sp macro="" textlink="">
      <xdr:nvSpPr>
        <xdr:cNvPr id="442" name="n_1aveValue【認定こども園・幼稚園・保育所】&#10;有形固定資産減価償却率"/>
        <xdr:cNvSpPr txBox="1"/>
      </xdr:nvSpPr>
      <xdr:spPr>
        <a:xfrm>
          <a:off x="13742035" y="63049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119380</xdr:rowOff>
    </xdr:from>
    <xdr:ext cx="403860" cy="253365"/>
    <xdr:sp macro="" textlink="">
      <xdr:nvSpPr>
        <xdr:cNvPr id="443" name="n_2aveValue【認定こども園・幼稚園・保育所】&#10;有形固定資産減価償却率"/>
        <xdr:cNvSpPr txBox="1"/>
      </xdr:nvSpPr>
      <xdr:spPr>
        <a:xfrm>
          <a:off x="12960985" y="59905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105410</xdr:rowOff>
    </xdr:from>
    <xdr:ext cx="405130" cy="252095"/>
    <xdr:sp macro="" textlink="">
      <xdr:nvSpPr>
        <xdr:cNvPr id="444" name="n_3aveValue【認定こども園・幼稚園・保育所】&#10;有形固定資産減価償却率"/>
        <xdr:cNvSpPr txBox="1"/>
      </xdr:nvSpPr>
      <xdr:spPr>
        <a:xfrm>
          <a:off x="12167235" y="59766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121920</xdr:rowOff>
    </xdr:from>
    <xdr:ext cx="403860" cy="252095"/>
    <xdr:sp macro="" textlink="">
      <xdr:nvSpPr>
        <xdr:cNvPr id="445" name="n_4aveValue【認定こども園・幼稚園・保育所】&#10;有形固定資産減価償却率"/>
        <xdr:cNvSpPr txBox="1"/>
      </xdr:nvSpPr>
      <xdr:spPr>
        <a:xfrm>
          <a:off x="11354435" y="59931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20955</xdr:rowOff>
    </xdr:from>
    <xdr:ext cx="403860" cy="253365"/>
    <xdr:sp macro="" textlink="">
      <xdr:nvSpPr>
        <xdr:cNvPr id="446" name="n_1mainValue【認定こども園・幼稚園・保育所】&#10;有形固定資産減価償却率"/>
        <xdr:cNvSpPr txBox="1"/>
      </xdr:nvSpPr>
      <xdr:spPr>
        <a:xfrm>
          <a:off x="13742035" y="53892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156210</xdr:rowOff>
    </xdr:from>
    <xdr:ext cx="403860" cy="253365"/>
    <xdr:sp macro="" textlink="">
      <xdr:nvSpPr>
        <xdr:cNvPr id="447" name="n_2mainValue【認定こども園・幼稚園・保育所】&#10;有形固定資産減価償却率"/>
        <xdr:cNvSpPr txBox="1"/>
      </xdr:nvSpPr>
      <xdr:spPr>
        <a:xfrm>
          <a:off x="12960985" y="65303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120650</xdr:rowOff>
    </xdr:from>
    <xdr:ext cx="405130" cy="253365"/>
    <xdr:sp macro="" textlink="">
      <xdr:nvSpPr>
        <xdr:cNvPr id="448" name="n_3mainValue【認定こども園・幼稚園・保育所】&#10;有形固定資産減価償却率"/>
        <xdr:cNvSpPr txBox="1"/>
      </xdr:nvSpPr>
      <xdr:spPr>
        <a:xfrm>
          <a:off x="12167235" y="64947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84455</xdr:rowOff>
    </xdr:from>
    <xdr:ext cx="403860" cy="252095"/>
    <xdr:sp macro="" textlink="">
      <xdr:nvSpPr>
        <xdr:cNvPr id="449" name="n_4mainValue【認定こども園・幼稚園・保育所】&#10;有形固定資産減価償却率"/>
        <xdr:cNvSpPr txBox="1"/>
      </xdr:nvSpPr>
      <xdr:spPr>
        <a:xfrm>
          <a:off x="11354435" y="645858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450" name="正方形/長方形 449"/>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451" name="正方形/長方形 450"/>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52" name="正方形/長方形 451"/>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53" name="正方形/長方形 452"/>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54" name="正方形/長方形 453"/>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55" name="正方形/長方形 454"/>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56" name="正方形/長方形 455"/>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57" name="正方形/長方形 456"/>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0345"/>
    <xdr:sp macro="" textlink="">
      <xdr:nvSpPr>
        <xdr:cNvPr id="458" name="テキスト ボックス 457"/>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459" name="直線コネクタ 458"/>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460" name="直線コネクタ 459"/>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6090" cy="252095"/>
    <xdr:sp macro="" textlink="">
      <xdr:nvSpPr>
        <xdr:cNvPr id="461" name="テキスト ボックス 460"/>
        <xdr:cNvSpPr txBox="1"/>
      </xdr:nvSpPr>
      <xdr:spPr>
        <a:xfrm>
          <a:off x="160489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6090" cy="252095"/>
    <xdr:sp macro="" textlink="">
      <xdr:nvSpPr>
        <xdr:cNvPr id="463" name="テキスト ボックス 462"/>
        <xdr:cNvSpPr txBox="1"/>
      </xdr:nvSpPr>
      <xdr:spPr>
        <a:xfrm>
          <a:off x="16048990" y="65703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464" name="直線コネクタ 463"/>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6090" cy="252095"/>
    <xdr:sp macro="" textlink="">
      <xdr:nvSpPr>
        <xdr:cNvPr id="465" name="テキスト ボックス 464"/>
        <xdr:cNvSpPr txBox="1"/>
      </xdr:nvSpPr>
      <xdr:spPr>
        <a:xfrm>
          <a:off x="16048990" y="61982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466" name="直線コネクタ 465"/>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6090" cy="252095"/>
    <xdr:sp macro="" textlink="">
      <xdr:nvSpPr>
        <xdr:cNvPr id="467" name="テキスト ボックス 466"/>
        <xdr:cNvSpPr txBox="1"/>
      </xdr:nvSpPr>
      <xdr:spPr>
        <a:xfrm>
          <a:off x="16048990" y="58254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468" name="直線コネクタ 467"/>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6090" cy="252095"/>
    <xdr:sp macro="" textlink="">
      <xdr:nvSpPr>
        <xdr:cNvPr id="469" name="テキスト ボックス 468"/>
        <xdr:cNvSpPr txBox="1"/>
      </xdr:nvSpPr>
      <xdr:spPr>
        <a:xfrm>
          <a:off x="16048990" y="5452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70" name="直線コネクタ 469"/>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6090" cy="252095"/>
    <xdr:sp macro="" textlink="">
      <xdr:nvSpPr>
        <xdr:cNvPr id="471" name="テキスト ボックス 470"/>
        <xdr:cNvSpPr txBox="1"/>
      </xdr:nvSpPr>
      <xdr:spPr>
        <a:xfrm>
          <a:off x="1604899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472"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118745</xdr:rowOff>
    </xdr:from>
    <xdr:to>
      <xdr:col>116</xdr:col>
      <xdr:colOff>62865</xdr:colOff>
      <xdr:row>42</xdr:row>
      <xdr:rowOff>0</xdr:rowOff>
    </xdr:to>
    <xdr:cxnSp macro="">
      <xdr:nvCxnSpPr>
        <xdr:cNvPr id="473" name="直線コネクタ 472"/>
        <xdr:cNvCxnSpPr/>
      </xdr:nvCxnSpPr>
      <xdr:spPr>
        <a:xfrm flipV="1">
          <a:off x="19951065" y="5822315"/>
          <a:ext cx="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8630" cy="253365"/>
    <xdr:sp macro="" textlink="">
      <xdr:nvSpPr>
        <xdr:cNvPr id="474" name="【認定こども園・幼稚園・保育所】&#10;一人当たり面積最小値テキスト"/>
        <xdr:cNvSpPr txBox="1"/>
      </xdr:nvSpPr>
      <xdr:spPr>
        <a:xfrm>
          <a:off x="19989800" y="704850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19881850" y="7044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67310</xdr:rowOff>
    </xdr:from>
    <xdr:ext cx="468630" cy="252095"/>
    <xdr:sp macro="" textlink="">
      <xdr:nvSpPr>
        <xdr:cNvPr id="476" name="【認定こども園・幼稚園・保育所】&#10;一人当たり面積最大値テキスト"/>
        <xdr:cNvSpPr txBox="1"/>
      </xdr:nvSpPr>
      <xdr:spPr>
        <a:xfrm>
          <a:off x="19989800" y="560324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118745</xdr:rowOff>
    </xdr:from>
    <xdr:to>
      <xdr:col>116</xdr:col>
      <xdr:colOff>152400</xdr:colOff>
      <xdr:row>34</xdr:row>
      <xdr:rowOff>118745</xdr:rowOff>
    </xdr:to>
    <xdr:cxnSp macro="">
      <xdr:nvCxnSpPr>
        <xdr:cNvPr id="477" name="直線コネクタ 476"/>
        <xdr:cNvCxnSpPr/>
      </xdr:nvCxnSpPr>
      <xdr:spPr>
        <a:xfrm>
          <a:off x="19881850" y="582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29845</xdr:rowOff>
    </xdr:from>
    <xdr:ext cx="468630" cy="252095"/>
    <xdr:sp macro="" textlink="">
      <xdr:nvSpPr>
        <xdr:cNvPr id="478" name="【認定こども園・幼稚園・保育所】&#10;一人当たり面積平均値テキスト"/>
        <xdr:cNvSpPr txBox="1"/>
      </xdr:nvSpPr>
      <xdr:spPr>
        <a:xfrm>
          <a:off x="19989800" y="6571615"/>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50800</xdr:rowOff>
    </xdr:from>
    <xdr:to>
      <xdr:col>116</xdr:col>
      <xdr:colOff>114300</xdr:colOff>
      <xdr:row>39</xdr:row>
      <xdr:rowOff>150495</xdr:rowOff>
    </xdr:to>
    <xdr:sp macro="" textlink="">
      <xdr:nvSpPr>
        <xdr:cNvPr id="479" name="フローチャート: 判断 478"/>
        <xdr:cNvSpPr/>
      </xdr:nvSpPr>
      <xdr:spPr>
        <a:xfrm>
          <a:off x="19900900" y="6592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43180</xdr:rowOff>
    </xdr:from>
    <xdr:to>
      <xdr:col>112</xdr:col>
      <xdr:colOff>38100</xdr:colOff>
      <xdr:row>39</xdr:row>
      <xdr:rowOff>142875</xdr:rowOff>
    </xdr:to>
    <xdr:sp macro="" textlink="">
      <xdr:nvSpPr>
        <xdr:cNvPr id="480" name="フローチャート: 判断 479"/>
        <xdr:cNvSpPr/>
      </xdr:nvSpPr>
      <xdr:spPr>
        <a:xfrm>
          <a:off x="19157950" y="6584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36195</xdr:rowOff>
    </xdr:from>
    <xdr:to>
      <xdr:col>107</xdr:col>
      <xdr:colOff>101600</xdr:colOff>
      <xdr:row>39</xdr:row>
      <xdr:rowOff>135255</xdr:rowOff>
    </xdr:to>
    <xdr:sp macro="" textlink="">
      <xdr:nvSpPr>
        <xdr:cNvPr id="481" name="フローチャート: 判断 480"/>
        <xdr:cNvSpPr/>
      </xdr:nvSpPr>
      <xdr:spPr>
        <a:xfrm>
          <a:off x="18345150" y="6577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20955</xdr:rowOff>
    </xdr:from>
    <xdr:to>
      <xdr:col>102</xdr:col>
      <xdr:colOff>165100</xdr:colOff>
      <xdr:row>39</xdr:row>
      <xdr:rowOff>120015</xdr:rowOff>
    </xdr:to>
    <xdr:sp macro="" textlink="">
      <xdr:nvSpPr>
        <xdr:cNvPr id="482" name="フローチャート: 判断 481"/>
        <xdr:cNvSpPr/>
      </xdr:nvSpPr>
      <xdr:spPr>
        <a:xfrm>
          <a:off x="17551400" y="6562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113030</xdr:rowOff>
    </xdr:to>
    <xdr:sp macro="" textlink="">
      <xdr:nvSpPr>
        <xdr:cNvPr id="483" name="フローチャート: 判断 482"/>
        <xdr:cNvSpPr/>
      </xdr:nvSpPr>
      <xdr:spPr>
        <a:xfrm>
          <a:off x="16757650" y="6555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2095"/>
    <xdr:sp macro="" textlink="">
      <xdr:nvSpPr>
        <xdr:cNvPr id="484" name="テキスト ボックス 483"/>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2095"/>
    <xdr:sp macro="" textlink="">
      <xdr:nvSpPr>
        <xdr:cNvPr id="485" name="テキスト ボックス 484"/>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60730" cy="252095"/>
    <xdr:sp macro="" textlink="">
      <xdr:nvSpPr>
        <xdr:cNvPr id="486" name="テキスト ボックス 485"/>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2095"/>
    <xdr:sp macro="" textlink="">
      <xdr:nvSpPr>
        <xdr:cNvPr id="487" name="テキスト ボックス 486"/>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2095"/>
    <xdr:sp macro="" textlink="">
      <xdr:nvSpPr>
        <xdr:cNvPr id="488" name="テキスト ボックス 487"/>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114300</xdr:rowOff>
    </xdr:from>
    <xdr:to>
      <xdr:col>116</xdr:col>
      <xdr:colOff>114300</xdr:colOff>
      <xdr:row>39</xdr:row>
      <xdr:rowOff>45720</xdr:rowOff>
    </xdr:to>
    <xdr:sp macro="" textlink="">
      <xdr:nvSpPr>
        <xdr:cNvPr id="489" name="楕円 488"/>
        <xdr:cNvSpPr/>
      </xdr:nvSpPr>
      <xdr:spPr>
        <a:xfrm>
          <a:off x="19900900" y="6488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136525</xdr:rowOff>
    </xdr:from>
    <xdr:ext cx="468630" cy="253365"/>
    <xdr:sp macro="" textlink="">
      <xdr:nvSpPr>
        <xdr:cNvPr id="490" name="【認定こども園・幼稚園・保育所】&#10;一人当たり面積該当値テキスト"/>
        <xdr:cNvSpPr txBox="1"/>
      </xdr:nvSpPr>
      <xdr:spPr>
        <a:xfrm>
          <a:off x="19989800" y="63430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154940</xdr:rowOff>
    </xdr:from>
    <xdr:to>
      <xdr:col>112</xdr:col>
      <xdr:colOff>38100</xdr:colOff>
      <xdr:row>38</xdr:row>
      <xdr:rowOff>86995</xdr:rowOff>
    </xdr:to>
    <xdr:sp macro="" textlink="">
      <xdr:nvSpPr>
        <xdr:cNvPr id="491" name="楕円 490"/>
        <xdr:cNvSpPr/>
      </xdr:nvSpPr>
      <xdr:spPr>
        <a:xfrm>
          <a:off x="19157950" y="63614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38</xdr:row>
      <xdr:rowOff>37465</xdr:rowOff>
    </xdr:from>
    <xdr:to>
      <xdr:col>116</xdr:col>
      <xdr:colOff>63500</xdr:colOff>
      <xdr:row>38</xdr:row>
      <xdr:rowOff>163830</xdr:rowOff>
    </xdr:to>
    <xdr:cxnSp macro="">
      <xdr:nvCxnSpPr>
        <xdr:cNvPr id="492" name="直線コネクタ 491"/>
        <xdr:cNvCxnSpPr/>
      </xdr:nvCxnSpPr>
      <xdr:spPr>
        <a:xfrm>
          <a:off x="19202400" y="6411595"/>
          <a:ext cx="7493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75565</xdr:rowOff>
    </xdr:to>
    <xdr:sp macro="" textlink="">
      <xdr:nvSpPr>
        <xdr:cNvPr id="493" name="楕円 492"/>
        <xdr:cNvSpPr/>
      </xdr:nvSpPr>
      <xdr:spPr>
        <a:xfrm>
          <a:off x="18345150" y="65182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37465</xdr:rowOff>
    </xdr:from>
    <xdr:to>
      <xdr:col>111</xdr:col>
      <xdr:colOff>171450</xdr:colOff>
      <xdr:row>39</xdr:row>
      <xdr:rowOff>26035</xdr:rowOff>
    </xdr:to>
    <xdr:cxnSp macro="">
      <xdr:nvCxnSpPr>
        <xdr:cNvPr id="494" name="直線コネクタ 493"/>
        <xdr:cNvCxnSpPr/>
      </xdr:nvCxnSpPr>
      <xdr:spPr>
        <a:xfrm flipV="1">
          <a:off x="18395950" y="6411595"/>
          <a:ext cx="8064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83185</xdr:rowOff>
    </xdr:to>
    <xdr:sp macro="" textlink="">
      <xdr:nvSpPr>
        <xdr:cNvPr id="495" name="楕円 494"/>
        <xdr:cNvSpPr/>
      </xdr:nvSpPr>
      <xdr:spPr>
        <a:xfrm>
          <a:off x="17551400" y="65252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26035</xdr:rowOff>
    </xdr:from>
    <xdr:to>
      <xdr:col>107</xdr:col>
      <xdr:colOff>50800</xdr:colOff>
      <xdr:row>39</xdr:row>
      <xdr:rowOff>33655</xdr:rowOff>
    </xdr:to>
    <xdr:cxnSp macro="">
      <xdr:nvCxnSpPr>
        <xdr:cNvPr id="496" name="直線コネクタ 495"/>
        <xdr:cNvCxnSpPr/>
      </xdr:nvCxnSpPr>
      <xdr:spPr>
        <a:xfrm flipV="1">
          <a:off x="17602200" y="656780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151130</xdr:rowOff>
    </xdr:from>
    <xdr:to>
      <xdr:col>98</xdr:col>
      <xdr:colOff>38100</xdr:colOff>
      <xdr:row>39</xdr:row>
      <xdr:rowOff>83185</xdr:rowOff>
    </xdr:to>
    <xdr:sp macro="" textlink="">
      <xdr:nvSpPr>
        <xdr:cNvPr id="497" name="楕円 496"/>
        <xdr:cNvSpPr/>
      </xdr:nvSpPr>
      <xdr:spPr>
        <a:xfrm>
          <a:off x="16757650" y="65252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33655</xdr:rowOff>
    </xdr:from>
    <xdr:to>
      <xdr:col>102</xdr:col>
      <xdr:colOff>114300</xdr:colOff>
      <xdr:row>39</xdr:row>
      <xdr:rowOff>33655</xdr:rowOff>
    </xdr:to>
    <xdr:cxnSp macro="">
      <xdr:nvCxnSpPr>
        <xdr:cNvPr id="498" name="直線コネクタ 497"/>
        <xdr:cNvCxnSpPr/>
      </xdr:nvCxnSpPr>
      <xdr:spPr>
        <a:xfrm>
          <a:off x="16802100" y="65754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133985</xdr:rowOff>
    </xdr:from>
    <xdr:ext cx="469900" cy="253365"/>
    <xdr:sp macro="" textlink="">
      <xdr:nvSpPr>
        <xdr:cNvPr id="499" name="n_1aveValue【認定こども園・幼稚園・保育所】&#10;一人当たり面積"/>
        <xdr:cNvSpPr txBox="1"/>
      </xdr:nvSpPr>
      <xdr:spPr>
        <a:xfrm>
          <a:off x="18980150" y="66757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127000</xdr:rowOff>
    </xdr:from>
    <xdr:ext cx="469900" cy="252095"/>
    <xdr:sp macro="" textlink="">
      <xdr:nvSpPr>
        <xdr:cNvPr id="500" name="n_2aveValue【認定こども園・幼稚園・保育所】&#10;一人当たり面積"/>
        <xdr:cNvSpPr txBox="1"/>
      </xdr:nvSpPr>
      <xdr:spPr>
        <a:xfrm>
          <a:off x="18180050" y="66687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111760</xdr:rowOff>
    </xdr:from>
    <xdr:ext cx="469900" cy="253365"/>
    <xdr:sp macro="" textlink="">
      <xdr:nvSpPr>
        <xdr:cNvPr id="501" name="n_3aveValue【認定こども園・幼稚園・保育所】&#10;一人当たり面積"/>
        <xdr:cNvSpPr txBox="1"/>
      </xdr:nvSpPr>
      <xdr:spPr>
        <a:xfrm>
          <a:off x="17386300" y="6653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104775</xdr:rowOff>
    </xdr:from>
    <xdr:ext cx="469900" cy="252095"/>
    <xdr:sp macro="" textlink="">
      <xdr:nvSpPr>
        <xdr:cNvPr id="502" name="n_4aveValue【認定こども園・幼稚園・保育所】&#10;一人当たり面積"/>
        <xdr:cNvSpPr txBox="1"/>
      </xdr:nvSpPr>
      <xdr:spPr>
        <a:xfrm>
          <a:off x="16592550" y="6646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103505</xdr:rowOff>
    </xdr:from>
    <xdr:ext cx="469900" cy="252095"/>
    <xdr:sp macro="" textlink="">
      <xdr:nvSpPr>
        <xdr:cNvPr id="503" name="n_1mainValue【認定こども園・幼稚園・保育所】&#10;一人当たり面積"/>
        <xdr:cNvSpPr txBox="1"/>
      </xdr:nvSpPr>
      <xdr:spPr>
        <a:xfrm>
          <a:off x="18980150" y="61423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92075</xdr:rowOff>
    </xdr:from>
    <xdr:ext cx="469900" cy="252095"/>
    <xdr:sp macro="" textlink="">
      <xdr:nvSpPr>
        <xdr:cNvPr id="504" name="n_2mainValue【認定こども園・幼稚園・保育所】&#10;一人当たり面積"/>
        <xdr:cNvSpPr txBox="1"/>
      </xdr:nvSpPr>
      <xdr:spPr>
        <a:xfrm>
          <a:off x="18180050" y="62985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99060</xdr:rowOff>
    </xdr:from>
    <xdr:ext cx="469900" cy="253365"/>
    <xdr:sp macro="" textlink="">
      <xdr:nvSpPr>
        <xdr:cNvPr id="505" name="n_3mainValue【認定こども園・幼稚園・保育所】&#10;一人当たり面積"/>
        <xdr:cNvSpPr txBox="1"/>
      </xdr:nvSpPr>
      <xdr:spPr>
        <a:xfrm>
          <a:off x="17386300" y="6305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99060</xdr:rowOff>
    </xdr:from>
    <xdr:ext cx="469900" cy="253365"/>
    <xdr:sp macro="" textlink="">
      <xdr:nvSpPr>
        <xdr:cNvPr id="506" name="n_4mainValue【認定こども園・幼稚園・保育所】&#10;一人当たり面積"/>
        <xdr:cNvSpPr txBox="1"/>
      </xdr:nvSpPr>
      <xdr:spPr>
        <a:xfrm>
          <a:off x="16592550" y="63055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507" name="正方形/長方形 506"/>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508" name="正方形/長方形 507"/>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509" name="正方形/長方形 508"/>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510" name="正方形/長方形 509"/>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511" name="正方形/長方形 510"/>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512" name="正方形/長方形 511"/>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513" name="正方形/長方形 512"/>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514" name="正方形/長方形 513"/>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515" name="テキスト ボックス 514"/>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516" name="直線コネクタ 515"/>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6090" cy="252095"/>
    <xdr:sp macro="" textlink="">
      <xdr:nvSpPr>
        <xdr:cNvPr id="517" name="テキスト ボックス 516"/>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74295</xdr:rowOff>
    </xdr:from>
    <xdr:to>
      <xdr:col>89</xdr:col>
      <xdr:colOff>171450</xdr:colOff>
      <xdr:row>64</xdr:row>
      <xdr:rowOff>74295</xdr:rowOff>
    </xdr:to>
    <xdr:cxnSp macro="">
      <xdr:nvCxnSpPr>
        <xdr:cNvPr id="518" name="直線コネクタ 517"/>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103505</xdr:rowOff>
    </xdr:from>
    <xdr:ext cx="401955" cy="252095"/>
    <xdr:sp macro="" textlink="">
      <xdr:nvSpPr>
        <xdr:cNvPr id="519" name="テキスト ボックス 518"/>
        <xdr:cNvSpPr txBox="1"/>
      </xdr:nvSpPr>
      <xdr:spPr>
        <a:xfrm>
          <a:off x="10842625" y="106686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37465</xdr:rowOff>
    </xdr:from>
    <xdr:to>
      <xdr:col>89</xdr:col>
      <xdr:colOff>171450</xdr:colOff>
      <xdr:row>62</xdr:row>
      <xdr:rowOff>37465</xdr:rowOff>
    </xdr:to>
    <xdr:cxnSp macro="">
      <xdr:nvCxnSpPr>
        <xdr:cNvPr id="520" name="直線コネクタ 519"/>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66040</xdr:rowOff>
    </xdr:from>
    <xdr:ext cx="401955" cy="252095"/>
    <xdr:sp macro="" textlink="">
      <xdr:nvSpPr>
        <xdr:cNvPr id="521" name="テキスト ボックス 520"/>
        <xdr:cNvSpPr txBox="1"/>
      </xdr:nvSpPr>
      <xdr:spPr>
        <a:xfrm>
          <a:off x="10842625" y="102958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522" name="直線コネクタ 521"/>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955" cy="252095"/>
    <xdr:sp macro="" textlink="">
      <xdr:nvSpPr>
        <xdr:cNvPr id="523" name="テキスト ボックス 522"/>
        <xdr:cNvSpPr txBox="1"/>
      </xdr:nvSpPr>
      <xdr:spPr>
        <a:xfrm>
          <a:off x="10842625" y="99231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130175</xdr:rowOff>
    </xdr:from>
    <xdr:to>
      <xdr:col>89</xdr:col>
      <xdr:colOff>171450</xdr:colOff>
      <xdr:row>57</xdr:row>
      <xdr:rowOff>130175</xdr:rowOff>
    </xdr:to>
    <xdr:cxnSp macro="">
      <xdr:nvCxnSpPr>
        <xdr:cNvPr id="524" name="直線コネクタ 523"/>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159385</xdr:rowOff>
    </xdr:from>
    <xdr:ext cx="401955" cy="252095"/>
    <xdr:sp macro="" textlink="">
      <xdr:nvSpPr>
        <xdr:cNvPr id="525" name="テキスト ボックス 524"/>
        <xdr:cNvSpPr txBox="1"/>
      </xdr:nvSpPr>
      <xdr:spPr>
        <a:xfrm>
          <a:off x="10842625" y="95510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93345</xdr:rowOff>
    </xdr:from>
    <xdr:to>
      <xdr:col>89</xdr:col>
      <xdr:colOff>171450</xdr:colOff>
      <xdr:row>55</xdr:row>
      <xdr:rowOff>93345</xdr:rowOff>
    </xdr:to>
    <xdr:cxnSp macro="">
      <xdr:nvCxnSpPr>
        <xdr:cNvPr id="526" name="直線コネクタ 525"/>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121920</xdr:rowOff>
    </xdr:from>
    <xdr:ext cx="401955" cy="252095"/>
    <xdr:sp macro="" textlink="">
      <xdr:nvSpPr>
        <xdr:cNvPr id="527" name="テキスト ボックス 526"/>
        <xdr:cNvSpPr txBox="1"/>
      </xdr:nvSpPr>
      <xdr:spPr>
        <a:xfrm>
          <a:off x="10842625" y="91782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528" name="直線コネクタ 527"/>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84455</xdr:rowOff>
    </xdr:from>
    <xdr:ext cx="401955" cy="252095"/>
    <xdr:sp macro="" textlink="">
      <xdr:nvSpPr>
        <xdr:cNvPr id="529" name="テキスト ボックス 528"/>
        <xdr:cNvSpPr txBox="1"/>
      </xdr:nvSpPr>
      <xdr:spPr>
        <a:xfrm>
          <a:off x="108426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530"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145415</xdr:rowOff>
    </xdr:from>
    <xdr:to>
      <xdr:col>85</xdr:col>
      <xdr:colOff>126365</xdr:colOff>
      <xdr:row>63</xdr:row>
      <xdr:rowOff>18415</xdr:rowOff>
    </xdr:to>
    <xdr:cxnSp macro="">
      <xdr:nvCxnSpPr>
        <xdr:cNvPr id="531" name="直線コネクタ 530"/>
        <xdr:cNvCxnSpPr/>
      </xdr:nvCxnSpPr>
      <xdr:spPr>
        <a:xfrm flipV="1">
          <a:off x="14699615" y="936942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22225</xdr:rowOff>
    </xdr:from>
    <xdr:ext cx="403860" cy="253365"/>
    <xdr:sp macro="" textlink="">
      <xdr:nvSpPr>
        <xdr:cNvPr id="532" name="【学校施設】&#10;有形固定資産減価償却率最小値テキスト"/>
        <xdr:cNvSpPr txBox="1"/>
      </xdr:nvSpPr>
      <xdr:spPr>
        <a:xfrm>
          <a:off x="14738350" y="105873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18415</xdr:rowOff>
    </xdr:from>
    <xdr:to>
      <xdr:col>86</xdr:col>
      <xdr:colOff>25400</xdr:colOff>
      <xdr:row>63</xdr:row>
      <xdr:rowOff>18415</xdr:rowOff>
    </xdr:to>
    <xdr:cxnSp macro="">
      <xdr:nvCxnSpPr>
        <xdr:cNvPr id="533" name="直線コネクタ 532"/>
        <xdr:cNvCxnSpPr/>
      </xdr:nvCxnSpPr>
      <xdr:spPr>
        <a:xfrm>
          <a:off x="14611350" y="10583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93345</xdr:rowOff>
    </xdr:from>
    <xdr:ext cx="403860" cy="253365"/>
    <xdr:sp macro="" textlink="">
      <xdr:nvSpPr>
        <xdr:cNvPr id="534" name="【学校施設】&#10;有形固定資産減価償却率最大値テキスト"/>
        <xdr:cNvSpPr txBox="1"/>
      </xdr:nvSpPr>
      <xdr:spPr>
        <a:xfrm>
          <a:off x="14738350" y="91497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145415</xdr:rowOff>
    </xdr:from>
    <xdr:to>
      <xdr:col>86</xdr:col>
      <xdr:colOff>25400</xdr:colOff>
      <xdr:row>55</xdr:row>
      <xdr:rowOff>145415</xdr:rowOff>
    </xdr:to>
    <xdr:cxnSp macro="">
      <xdr:nvCxnSpPr>
        <xdr:cNvPr id="535" name="直線コネクタ 534"/>
        <xdr:cNvCxnSpPr/>
      </xdr:nvCxnSpPr>
      <xdr:spPr>
        <a:xfrm>
          <a:off x="14611350" y="936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20955</xdr:rowOff>
    </xdr:from>
    <xdr:ext cx="403860" cy="253365"/>
    <xdr:sp macro="" textlink="">
      <xdr:nvSpPr>
        <xdr:cNvPr id="536" name="【学校施設】&#10;有形固定資産減価償却率平均値テキスト"/>
        <xdr:cNvSpPr txBox="1"/>
      </xdr:nvSpPr>
      <xdr:spPr>
        <a:xfrm>
          <a:off x="14738350" y="974788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166370</xdr:rowOff>
    </xdr:from>
    <xdr:to>
      <xdr:col>85</xdr:col>
      <xdr:colOff>171450</xdr:colOff>
      <xdr:row>59</xdr:row>
      <xdr:rowOff>97790</xdr:rowOff>
    </xdr:to>
    <xdr:sp macro="" textlink="">
      <xdr:nvSpPr>
        <xdr:cNvPr id="537" name="フローチャート: 判断 536"/>
        <xdr:cNvSpPr/>
      </xdr:nvSpPr>
      <xdr:spPr>
        <a:xfrm>
          <a:off x="14649450" y="98933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43180</xdr:rowOff>
    </xdr:from>
    <xdr:to>
      <xdr:col>81</xdr:col>
      <xdr:colOff>101600</xdr:colOff>
      <xdr:row>59</xdr:row>
      <xdr:rowOff>142875</xdr:rowOff>
    </xdr:to>
    <xdr:sp macro="" textlink="">
      <xdr:nvSpPr>
        <xdr:cNvPr id="538" name="フローチャート: 判断 537"/>
        <xdr:cNvSpPr/>
      </xdr:nvSpPr>
      <xdr:spPr>
        <a:xfrm>
          <a:off x="13887450" y="9937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50800</xdr:rowOff>
    </xdr:from>
    <xdr:to>
      <xdr:col>76</xdr:col>
      <xdr:colOff>165100</xdr:colOff>
      <xdr:row>59</xdr:row>
      <xdr:rowOff>150495</xdr:rowOff>
    </xdr:to>
    <xdr:sp macro="" textlink="">
      <xdr:nvSpPr>
        <xdr:cNvPr id="539" name="フローチャート: 判断 538"/>
        <xdr:cNvSpPr/>
      </xdr:nvSpPr>
      <xdr:spPr>
        <a:xfrm>
          <a:off x="13093700" y="9945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113030</xdr:rowOff>
    </xdr:to>
    <xdr:sp macro="" textlink="">
      <xdr:nvSpPr>
        <xdr:cNvPr id="540" name="フローチャート: 判断 539"/>
        <xdr:cNvSpPr/>
      </xdr:nvSpPr>
      <xdr:spPr>
        <a:xfrm>
          <a:off x="12299950" y="99085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86995</xdr:rowOff>
    </xdr:to>
    <xdr:sp macro="" textlink="">
      <xdr:nvSpPr>
        <xdr:cNvPr id="541" name="フローチャート: 判断 540"/>
        <xdr:cNvSpPr/>
      </xdr:nvSpPr>
      <xdr:spPr>
        <a:xfrm>
          <a:off x="11487150" y="98818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2095"/>
    <xdr:sp macro="" textlink="">
      <xdr:nvSpPr>
        <xdr:cNvPr id="542" name="テキスト ボックス 541"/>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60730" cy="252095"/>
    <xdr:sp macro="" textlink="">
      <xdr:nvSpPr>
        <xdr:cNvPr id="543" name="テキスト ボックス 542"/>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2095"/>
    <xdr:sp macro="" textlink="">
      <xdr:nvSpPr>
        <xdr:cNvPr id="544" name="テキスト ボックス 543"/>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2095"/>
    <xdr:sp macro="" textlink="">
      <xdr:nvSpPr>
        <xdr:cNvPr id="545" name="テキスト ボックス 544"/>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60730" cy="252095"/>
    <xdr:sp macro="" textlink="">
      <xdr:nvSpPr>
        <xdr:cNvPr id="546" name="テキスト ボックス 545"/>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36195</xdr:rowOff>
    </xdr:from>
    <xdr:to>
      <xdr:col>85</xdr:col>
      <xdr:colOff>171450</xdr:colOff>
      <xdr:row>60</xdr:row>
      <xdr:rowOff>135255</xdr:rowOff>
    </xdr:to>
    <xdr:sp macro="" textlink="">
      <xdr:nvSpPr>
        <xdr:cNvPr id="547" name="楕円 546"/>
        <xdr:cNvSpPr/>
      </xdr:nvSpPr>
      <xdr:spPr>
        <a:xfrm>
          <a:off x="14649450" y="100984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15240</xdr:rowOff>
    </xdr:from>
    <xdr:ext cx="403860" cy="252095"/>
    <xdr:sp macro="" textlink="">
      <xdr:nvSpPr>
        <xdr:cNvPr id="548" name="【学校施設】&#10;有形固定資産減価償却率該当値テキスト"/>
        <xdr:cNvSpPr txBox="1"/>
      </xdr:nvSpPr>
      <xdr:spPr>
        <a:xfrm>
          <a:off x="14738350" y="100774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28575</xdr:rowOff>
    </xdr:from>
    <xdr:to>
      <xdr:col>81</xdr:col>
      <xdr:colOff>101600</xdr:colOff>
      <xdr:row>60</xdr:row>
      <xdr:rowOff>128270</xdr:rowOff>
    </xdr:to>
    <xdr:sp macro="" textlink="">
      <xdr:nvSpPr>
        <xdr:cNvPr id="549" name="楕円 548"/>
        <xdr:cNvSpPr/>
      </xdr:nvSpPr>
      <xdr:spPr>
        <a:xfrm>
          <a:off x="13887450" y="10090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85725</xdr:rowOff>
    </xdr:to>
    <xdr:cxnSp macro="">
      <xdr:nvCxnSpPr>
        <xdr:cNvPr id="550" name="直線コネクタ 549"/>
        <xdr:cNvCxnSpPr/>
      </xdr:nvCxnSpPr>
      <xdr:spPr>
        <a:xfrm>
          <a:off x="13938250" y="10140315"/>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101600</xdr:rowOff>
    </xdr:to>
    <xdr:sp macro="" textlink="">
      <xdr:nvSpPr>
        <xdr:cNvPr id="551" name="楕円 550"/>
        <xdr:cNvSpPr/>
      </xdr:nvSpPr>
      <xdr:spPr>
        <a:xfrm>
          <a:off x="13093700" y="10064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52070</xdr:rowOff>
    </xdr:from>
    <xdr:to>
      <xdr:col>81</xdr:col>
      <xdr:colOff>50800</xdr:colOff>
      <xdr:row>60</xdr:row>
      <xdr:rowOff>78105</xdr:rowOff>
    </xdr:to>
    <xdr:cxnSp macro="">
      <xdr:nvCxnSpPr>
        <xdr:cNvPr id="552" name="直線コネクタ 551"/>
        <xdr:cNvCxnSpPr/>
      </xdr:nvCxnSpPr>
      <xdr:spPr>
        <a:xfrm>
          <a:off x="13144500" y="1011428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101600</xdr:rowOff>
    </xdr:to>
    <xdr:sp macro="" textlink="">
      <xdr:nvSpPr>
        <xdr:cNvPr id="553" name="楕円 552"/>
        <xdr:cNvSpPr/>
      </xdr:nvSpPr>
      <xdr:spPr>
        <a:xfrm>
          <a:off x="12299950" y="100647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52070</xdr:rowOff>
    </xdr:from>
    <xdr:to>
      <xdr:col>76</xdr:col>
      <xdr:colOff>114300</xdr:colOff>
      <xdr:row>60</xdr:row>
      <xdr:rowOff>52070</xdr:rowOff>
    </xdr:to>
    <xdr:cxnSp macro="">
      <xdr:nvCxnSpPr>
        <xdr:cNvPr id="554" name="直線コネクタ 553"/>
        <xdr:cNvCxnSpPr/>
      </xdr:nvCxnSpPr>
      <xdr:spPr>
        <a:xfrm>
          <a:off x="12344400" y="101142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43180</xdr:rowOff>
    </xdr:from>
    <xdr:to>
      <xdr:col>67</xdr:col>
      <xdr:colOff>101600</xdr:colOff>
      <xdr:row>60</xdr:row>
      <xdr:rowOff>142875</xdr:rowOff>
    </xdr:to>
    <xdr:sp macro="" textlink="">
      <xdr:nvSpPr>
        <xdr:cNvPr id="555" name="楕円 554"/>
        <xdr:cNvSpPr/>
      </xdr:nvSpPr>
      <xdr:spPr>
        <a:xfrm>
          <a:off x="11487150" y="10105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52070</xdr:rowOff>
    </xdr:from>
    <xdr:to>
      <xdr:col>71</xdr:col>
      <xdr:colOff>171450</xdr:colOff>
      <xdr:row>60</xdr:row>
      <xdr:rowOff>93345</xdr:rowOff>
    </xdr:to>
    <xdr:cxnSp macro="">
      <xdr:nvCxnSpPr>
        <xdr:cNvPr id="556" name="直線コネクタ 555"/>
        <xdr:cNvCxnSpPr/>
      </xdr:nvCxnSpPr>
      <xdr:spPr>
        <a:xfrm flipV="1">
          <a:off x="11537950" y="1011428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159385</xdr:rowOff>
    </xdr:from>
    <xdr:ext cx="403860" cy="252095"/>
    <xdr:sp macro="" textlink="">
      <xdr:nvSpPr>
        <xdr:cNvPr id="557" name="n_1aveValue【学校施設】&#10;有形固定資産減価償却率"/>
        <xdr:cNvSpPr txBox="1"/>
      </xdr:nvSpPr>
      <xdr:spPr>
        <a:xfrm>
          <a:off x="13742035" y="97186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166370</xdr:rowOff>
    </xdr:from>
    <xdr:ext cx="403860" cy="253365"/>
    <xdr:sp macro="" textlink="">
      <xdr:nvSpPr>
        <xdr:cNvPr id="558" name="n_2aveValue【学校施設】&#10;有形固定資産減価償却率"/>
        <xdr:cNvSpPr txBox="1"/>
      </xdr:nvSpPr>
      <xdr:spPr>
        <a:xfrm>
          <a:off x="12960985" y="97256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128905</xdr:rowOff>
    </xdr:from>
    <xdr:ext cx="405130" cy="253365"/>
    <xdr:sp macro="" textlink="">
      <xdr:nvSpPr>
        <xdr:cNvPr id="559" name="n_3aveValue【学校施設】&#10;有形固定資産減価償却率"/>
        <xdr:cNvSpPr txBox="1"/>
      </xdr:nvSpPr>
      <xdr:spPr>
        <a:xfrm>
          <a:off x="12167235" y="96881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103505</xdr:rowOff>
    </xdr:from>
    <xdr:ext cx="403860" cy="252095"/>
    <xdr:sp macro="" textlink="">
      <xdr:nvSpPr>
        <xdr:cNvPr id="560" name="n_4aveValue【学校施設】&#10;有形固定資産減価償却率"/>
        <xdr:cNvSpPr txBox="1"/>
      </xdr:nvSpPr>
      <xdr:spPr>
        <a:xfrm>
          <a:off x="11354435" y="966279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118745</xdr:rowOff>
    </xdr:from>
    <xdr:ext cx="403860" cy="253365"/>
    <xdr:sp macro="" textlink="">
      <xdr:nvSpPr>
        <xdr:cNvPr id="561" name="n_1mainValue【学校施設】&#10;有形固定資産減価償却率"/>
        <xdr:cNvSpPr txBox="1"/>
      </xdr:nvSpPr>
      <xdr:spPr>
        <a:xfrm>
          <a:off x="13742035" y="101809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93345</xdr:rowOff>
    </xdr:from>
    <xdr:ext cx="403860" cy="253365"/>
    <xdr:sp macro="" textlink="">
      <xdr:nvSpPr>
        <xdr:cNvPr id="562" name="n_2mainValue【学校施設】&#10;有形固定資産減価償却率"/>
        <xdr:cNvSpPr txBox="1"/>
      </xdr:nvSpPr>
      <xdr:spPr>
        <a:xfrm>
          <a:off x="12960985" y="101555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93345</xdr:rowOff>
    </xdr:from>
    <xdr:ext cx="405130" cy="253365"/>
    <xdr:sp macro="" textlink="">
      <xdr:nvSpPr>
        <xdr:cNvPr id="563" name="n_3mainValue【学校施設】&#10;有形固定資産減価償却率"/>
        <xdr:cNvSpPr txBox="1"/>
      </xdr:nvSpPr>
      <xdr:spPr>
        <a:xfrm>
          <a:off x="12167235" y="101555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133985</xdr:rowOff>
    </xdr:from>
    <xdr:ext cx="403860" cy="253365"/>
    <xdr:sp macro="" textlink="">
      <xdr:nvSpPr>
        <xdr:cNvPr id="564" name="n_4mainValue【学校施設】&#10;有形固定資産減価償却率"/>
        <xdr:cNvSpPr txBox="1"/>
      </xdr:nvSpPr>
      <xdr:spPr>
        <a:xfrm>
          <a:off x="11354435" y="1019619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565" name="正方形/長方形 564"/>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566" name="正方形/長方形 565"/>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567" name="正方形/長方形 566"/>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568" name="正方形/長方形 567"/>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569" name="正方形/長方形 568"/>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570" name="正方形/長方形 569"/>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571" name="正方形/長方形 570"/>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572" name="正方形/長方形 571"/>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8615" cy="220345"/>
    <xdr:sp macro="" textlink="">
      <xdr:nvSpPr>
        <xdr:cNvPr id="573" name="テキスト ボックス 572"/>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574" name="直線コネクタ 573"/>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6090" cy="252095"/>
    <xdr:sp macro="" textlink="">
      <xdr:nvSpPr>
        <xdr:cNvPr id="575" name="テキスト ボックス 574"/>
        <xdr:cNvSpPr txBox="1"/>
      </xdr:nvSpPr>
      <xdr:spPr>
        <a:xfrm>
          <a:off x="160489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128270</xdr:rowOff>
    </xdr:from>
    <xdr:to>
      <xdr:col>120</xdr:col>
      <xdr:colOff>114300</xdr:colOff>
      <xdr:row>64</xdr:row>
      <xdr:rowOff>128270</xdr:rowOff>
    </xdr:to>
    <xdr:cxnSp macro="">
      <xdr:nvCxnSpPr>
        <xdr:cNvPr id="576" name="直線コネクタ 575"/>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6090" cy="253365"/>
    <xdr:sp macro="" textlink="">
      <xdr:nvSpPr>
        <xdr:cNvPr id="577" name="テキスト ボックス 576"/>
        <xdr:cNvSpPr txBox="1"/>
      </xdr:nvSpPr>
      <xdr:spPr>
        <a:xfrm>
          <a:off x="1604899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578" name="直線コネクタ 577"/>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3365"/>
    <xdr:sp macro="" textlink="">
      <xdr:nvSpPr>
        <xdr:cNvPr id="579" name="テキスト ボックス 578"/>
        <xdr:cNvSpPr txBox="1"/>
      </xdr:nvSpPr>
      <xdr:spPr>
        <a:xfrm>
          <a:off x="16048990" y="1040193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580" name="直線コネクタ 579"/>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6090" cy="253365"/>
    <xdr:sp macro="" textlink="">
      <xdr:nvSpPr>
        <xdr:cNvPr id="581" name="テキスト ボックス 580"/>
        <xdr:cNvSpPr txBox="1"/>
      </xdr:nvSpPr>
      <xdr:spPr>
        <a:xfrm>
          <a:off x="16048990" y="1008253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582" name="直線コネクタ 581"/>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6090" cy="252730"/>
    <xdr:sp macro="" textlink="">
      <xdr:nvSpPr>
        <xdr:cNvPr id="583" name="テキスト ボックス 582"/>
        <xdr:cNvSpPr txBox="1"/>
      </xdr:nvSpPr>
      <xdr:spPr>
        <a:xfrm>
          <a:off x="16048990" y="976376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584" name="直線コネクタ 583"/>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6090" cy="252095"/>
    <xdr:sp macro="" textlink="">
      <xdr:nvSpPr>
        <xdr:cNvPr id="585" name="テキスト ボックス 584"/>
        <xdr:cNvSpPr txBox="1"/>
      </xdr:nvSpPr>
      <xdr:spPr>
        <a:xfrm>
          <a:off x="16048990" y="944435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586" name="直線コネクタ 585"/>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6090" cy="252095"/>
    <xdr:sp macro="" textlink="">
      <xdr:nvSpPr>
        <xdr:cNvPr id="587" name="テキスト ボックス 586"/>
        <xdr:cNvSpPr txBox="1"/>
      </xdr:nvSpPr>
      <xdr:spPr>
        <a:xfrm>
          <a:off x="16048990" y="91249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588" name="直線コネクタ 587"/>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6090" cy="252095"/>
    <xdr:sp macro="" textlink="">
      <xdr:nvSpPr>
        <xdr:cNvPr id="589" name="テキスト ボックス 588"/>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590"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64</xdr:row>
      <xdr:rowOff>41275</xdr:rowOff>
    </xdr:to>
    <xdr:cxnSp macro="">
      <xdr:nvCxnSpPr>
        <xdr:cNvPr id="591" name="直線コネクタ 590"/>
        <xdr:cNvCxnSpPr/>
      </xdr:nvCxnSpPr>
      <xdr:spPr>
        <a:xfrm flipV="1">
          <a:off x="19951065" y="9429115"/>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45085</xdr:rowOff>
    </xdr:from>
    <xdr:ext cx="468630" cy="253365"/>
    <xdr:sp macro="" textlink="">
      <xdr:nvSpPr>
        <xdr:cNvPr id="592" name="【学校施設】&#10;一人当たり面積最小値テキスト"/>
        <xdr:cNvSpPr txBox="1"/>
      </xdr:nvSpPr>
      <xdr:spPr>
        <a:xfrm>
          <a:off x="19989800" y="1077785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41275</xdr:rowOff>
    </xdr:from>
    <xdr:to>
      <xdr:col>116</xdr:col>
      <xdr:colOff>152400</xdr:colOff>
      <xdr:row>64</xdr:row>
      <xdr:rowOff>41275</xdr:rowOff>
    </xdr:to>
    <xdr:cxnSp macro="">
      <xdr:nvCxnSpPr>
        <xdr:cNvPr id="593" name="直線コネクタ 592"/>
        <xdr:cNvCxnSpPr/>
      </xdr:nvCxnSpPr>
      <xdr:spPr>
        <a:xfrm>
          <a:off x="19881850" y="107740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152400</xdr:rowOff>
    </xdr:from>
    <xdr:ext cx="468630" cy="253365"/>
    <xdr:sp macro="" textlink="">
      <xdr:nvSpPr>
        <xdr:cNvPr id="594" name="【学校施設】&#10;一人当たり面積最大値テキスト"/>
        <xdr:cNvSpPr txBox="1"/>
      </xdr:nvSpPr>
      <xdr:spPr>
        <a:xfrm>
          <a:off x="19989800" y="920877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595" name="直線コネクタ 594"/>
        <xdr:cNvCxnSpPr/>
      </xdr:nvCxnSpPr>
      <xdr:spPr>
        <a:xfrm>
          <a:off x="19881850" y="9429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154305</xdr:rowOff>
    </xdr:from>
    <xdr:ext cx="468630" cy="253365"/>
    <xdr:sp macro="" textlink="">
      <xdr:nvSpPr>
        <xdr:cNvPr id="596" name="【学校施設】&#10;一人当たり面積平均値テキスト"/>
        <xdr:cNvSpPr txBox="1"/>
      </xdr:nvSpPr>
      <xdr:spPr>
        <a:xfrm>
          <a:off x="19989800" y="1004887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7620</xdr:rowOff>
    </xdr:from>
    <xdr:to>
      <xdr:col>116</xdr:col>
      <xdr:colOff>114300</xdr:colOff>
      <xdr:row>60</xdr:row>
      <xdr:rowOff>107315</xdr:rowOff>
    </xdr:to>
    <xdr:sp macro="" textlink="">
      <xdr:nvSpPr>
        <xdr:cNvPr id="597" name="フローチャート: 判断 596"/>
        <xdr:cNvSpPr/>
      </xdr:nvSpPr>
      <xdr:spPr>
        <a:xfrm>
          <a:off x="19900900" y="10069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33655</xdr:rowOff>
    </xdr:from>
    <xdr:to>
      <xdr:col>112</xdr:col>
      <xdr:colOff>38100</xdr:colOff>
      <xdr:row>60</xdr:row>
      <xdr:rowOff>132715</xdr:rowOff>
    </xdr:to>
    <xdr:sp macro="" textlink="">
      <xdr:nvSpPr>
        <xdr:cNvPr id="598" name="フローチャート: 判断 597"/>
        <xdr:cNvSpPr/>
      </xdr:nvSpPr>
      <xdr:spPr>
        <a:xfrm>
          <a:off x="19157950" y="10095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49530</xdr:rowOff>
    </xdr:from>
    <xdr:to>
      <xdr:col>107</xdr:col>
      <xdr:colOff>101600</xdr:colOff>
      <xdr:row>60</xdr:row>
      <xdr:rowOff>148590</xdr:rowOff>
    </xdr:to>
    <xdr:sp macro="" textlink="">
      <xdr:nvSpPr>
        <xdr:cNvPr id="599" name="フローチャート: 判断 598"/>
        <xdr:cNvSpPr/>
      </xdr:nvSpPr>
      <xdr:spPr>
        <a:xfrm>
          <a:off x="18345150" y="10111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21590</xdr:rowOff>
    </xdr:from>
    <xdr:to>
      <xdr:col>102</xdr:col>
      <xdr:colOff>165100</xdr:colOff>
      <xdr:row>60</xdr:row>
      <xdr:rowOff>120650</xdr:rowOff>
    </xdr:to>
    <xdr:sp macro="" textlink="">
      <xdr:nvSpPr>
        <xdr:cNvPr id="600" name="フローチャート: 判断 599"/>
        <xdr:cNvSpPr/>
      </xdr:nvSpPr>
      <xdr:spPr>
        <a:xfrm>
          <a:off x="17551400" y="10083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17145</xdr:rowOff>
    </xdr:from>
    <xdr:to>
      <xdr:col>98</xdr:col>
      <xdr:colOff>38100</xdr:colOff>
      <xdr:row>60</xdr:row>
      <xdr:rowOff>116840</xdr:rowOff>
    </xdr:to>
    <xdr:sp macro="" textlink="">
      <xdr:nvSpPr>
        <xdr:cNvPr id="601" name="フローチャート: 判断 600"/>
        <xdr:cNvSpPr/>
      </xdr:nvSpPr>
      <xdr:spPr>
        <a:xfrm>
          <a:off x="16757650" y="100793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2095"/>
    <xdr:sp macro="" textlink="">
      <xdr:nvSpPr>
        <xdr:cNvPr id="602" name="テキスト ボックス 601"/>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2095"/>
    <xdr:sp macro="" textlink="">
      <xdr:nvSpPr>
        <xdr:cNvPr id="603" name="テキスト ボックス 602"/>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60730" cy="252095"/>
    <xdr:sp macro="" textlink="">
      <xdr:nvSpPr>
        <xdr:cNvPr id="604" name="テキスト ボックス 603"/>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2095"/>
    <xdr:sp macro="" textlink="">
      <xdr:nvSpPr>
        <xdr:cNvPr id="605" name="テキスト ボックス 604"/>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2095"/>
    <xdr:sp macro="" textlink="">
      <xdr:nvSpPr>
        <xdr:cNvPr id="606" name="テキスト ボックス 605"/>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137160</xdr:rowOff>
    </xdr:from>
    <xdr:to>
      <xdr:col>116</xdr:col>
      <xdr:colOff>114300</xdr:colOff>
      <xdr:row>60</xdr:row>
      <xdr:rowOff>69215</xdr:rowOff>
    </xdr:to>
    <xdr:sp macro="" textlink="">
      <xdr:nvSpPr>
        <xdr:cNvPr id="607" name="楕円 606"/>
        <xdr:cNvSpPr/>
      </xdr:nvSpPr>
      <xdr:spPr>
        <a:xfrm>
          <a:off x="19900900" y="10031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160020</xdr:rowOff>
    </xdr:from>
    <xdr:ext cx="468630" cy="252095"/>
    <xdr:sp macro="" textlink="">
      <xdr:nvSpPr>
        <xdr:cNvPr id="608" name="【学校施設】&#10;一人当たり面積該当値テキスト"/>
        <xdr:cNvSpPr txBox="1"/>
      </xdr:nvSpPr>
      <xdr:spPr>
        <a:xfrm>
          <a:off x="19989800" y="988695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134620</xdr:rowOff>
    </xdr:from>
    <xdr:to>
      <xdr:col>112</xdr:col>
      <xdr:colOff>38100</xdr:colOff>
      <xdr:row>60</xdr:row>
      <xdr:rowOff>66675</xdr:rowOff>
    </xdr:to>
    <xdr:sp macro="" textlink="">
      <xdr:nvSpPr>
        <xdr:cNvPr id="609" name="楕円 608"/>
        <xdr:cNvSpPr/>
      </xdr:nvSpPr>
      <xdr:spPr>
        <a:xfrm>
          <a:off x="19157950" y="100291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60</xdr:row>
      <xdr:rowOff>17145</xdr:rowOff>
    </xdr:from>
    <xdr:to>
      <xdr:col>116</xdr:col>
      <xdr:colOff>63500</xdr:colOff>
      <xdr:row>60</xdr:row>
      <xdr:rowOff>19050</xdr:rowOff>
    </xdr:to>
    <xdr:cxnSp macro="">
      <xdr:nvCxnSpPr>
        <xdr:cNvPr id="610" name="直線コネクタ 609"/>
        <xdr:cNvCxnSpPr/>
      </xdr:nvCxnSpPr>
      <xdr:spPr>
        <a:xfrm>
          <a:off x="19202400" y="1007935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142240</xdr:rowOff>
    </xdr:from>
    <xdr:to>
      <xdr:col>107</xdr:col>
      <xdr:colOff>101600</xdr:colOff>
      <xdr:row>60</xdr:row>
      <xdr:rowOff>73660</xdr:rowOff>
    </xdr:to>
    <xdr:sp macro="" textlink="">
      <xdr:nvSpPr>
        <xdr:cNvPr id="611" name="楕円 610"/>
        <xdr:cNvSpPr/>
      </xdr:nvSpPr>
      <xdr:spPr>
        <a:xfrm>
          <a:off x="18345150" y="10036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17145</xdr:rowOff>
    </xdr:from>
    <xdr:to>
      <xdr:col>111</xdr:col>
      <xdr:colOff>171450</xdr:colOff>
      <xdr:row>60</xdr:row>
      <xdr:rowOff>24130</xdr:rowOff>
    </xdr:to>
    <xdr:cxnSp macro="">
      <xdr:nvCxnSpPr>
        <xdr:cNvPr id="612" name="直線コネクタ 611"/>
        <xdr:cNvCxnSpPr/>
      </xdr:nvCxnSpPr>
      <xdr:spPr>
        <a:xfrm flipV="1">
          <a:off x="18395950" y="1007935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149225</xdr:rowOff>
    </xdr:from>
    <xdr:to>
      <xdr:col>102</xdr:col>
      <xdr:colOff>165100</xdr:colOff>
      <xdr:row>58</xdr:row>
      <xdr:rowOff>80645</xdr:rowOff>
    </xdr:to>
    <xdr:sp macro="" textlink="">
      <xdr:nvSpPr>
        <xdr:cNvPr id="613" name="楕円 612"/>
        <xdr:cNvSpPr/>
      </xdr:nvSpPr>
      <xdr:spPr>
        <a:xfrm>
          <a:off x="17551400" y="9708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31115</xdr:rowOff>
    </xdr:from>
    <xdr:to>
      <xdr:col>107</xdr:col>
      <xdr:colOff>50800</xdr:colOff>
      <xdr:row>60</xdr:row>
      <xdr:rowOff>24130</xdr:rowOff>
    </xdr:to>
    <xdr:cxnSp macro="">
      <xdr:nvCxnSpPr>
        <xdr:cNvPr id="614" name="直線コネクタ 613"/>
        <xdr:cNvCxnSpPr/>
      </xdr:nvCxnSpPr>
      <xdr:spPr>
        <a:xfrm>
          <a:off x="17602200" y="9758045"/>
          <a:ext cx="79375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10795</xdr:rowOff>
    </xdr:from>
    <xdr:to>
      <xdr:col>98</xdr:col>
      <xdr:colOff>38100</xdr:colOff>
      <xdr:row>59</xdr:row>
      <xdr:rowOff>109855</xdr:rowOff>
    </xdr:to>
    <xdr:sp macro="" textlink="">
      <xdr:nvSpPr>
        <xdr:cNvPr id="615" name="楕円 614"/>
        <xdr:cNvSpPr/>
      </xdr:nvSpPr>
      <xdr:spPr>
        <a:xfrm>
          <a:off x="16757650" y="9905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58</xdr:row>
      <xdr:rowOff>31115</xdr:rowOff>
    </xdr:from>
    <xdr:to>
      <xdr:col>102</xdr:col>
      <xdr:colOff>114300</xdr:colOff>
      <xdr:row>59</xdr:row>
      <xdr:rowOff>60325</xdr:rowOff>
    </xdr:to>
    <xdr:cxnSp macro="">
      <xdr:nvCxnSpPr>
        <xdr:cNvPr id="616" name="直線コネクタ 615"/>
        <xdr:cNvCxnSpPr/>
      </xdr:nvCxnSpPr>
      <xdr:spPr>
        <a:xfrm flipV="1">
          <a:off x="16802100" y="9758045"/>
          <a:ext cx="8001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124460</xdr:rowOff>
    </xdr:from>
    <xdr:ext cx="469900" cy="252095"/>
    <xdr:sp macro="" textlink="">
      <xdr:nvSpPr>
        <xdr:cNvPr id="617" name="n_1aveValue【学校施設】&#10;一人当たり面積"/>
        <xdr:cNvSpPr txBox="1"/>
      </xdr:nvSpPr>
      <xdr:spPr>
        <a:xfrm>
          <a:off x="18980150" y="101866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140335</xdr:rowOff>
    </xdr:from>
    <xdr:ext cx="469900" cy="252095"/>
    <xdr:sp macro="" textlink="">
      <xdr:nvSpPr>
        <xdr:cNvPr id="618" name="n_2aveValue【学校施設】&#10;一人当たり面積"/>
        <xdr:cNvSpPr txBox="1"/>
      </xdr:nvSpPr>
      <xdr:spPr>
        <a:xfrm>
          <a:off x="18180050" y="102025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112395</xdr:rowOff>
    </xdr:from>
    <xdr:ext cx="469900" cy="253365"/>
    <xdr:sp macro="" textlink="">
      <xdr:nvSpPr>
        <xdr:cNvPr id="619" name="n_3aveValue【学校施設】&#10;一人当たり面積"/>
        <xdr:cNvSpPr txBox="1"/>
      </xdr:nvSpPr>
      <xdr:spPr>
        <a:xfrm>
          <a:off x="17386300" y="101746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107950</xdr:rowOff>
    </xdr:from>
    <xdr:ext cx="469900" cy="252095"/>
    <xdr:sp macro="" textlink="">
      <xdr:nvSpPr>
        <xdr:cNvPr id="620" name="n_4aveValue【学校施設】&#10;一人当たり面積"/>
        <xdr:cNvSpPr txBox="1"/>
      </xdr:nvSpPr>
      <xdr:spPr>
        <a:xfrm>
          <a:off x="16592550" y="101701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82550</xdr:rowOff>
    </xdr:from>
    <xdr:ext cx="469900" cy="253365"/>
    <xdr:sp macro="" textlink="">
      <xdr:nvSpPr>
        <xdr:cNvPr id="621" name="n_1mainValue【学校施設】&#10;一人当たり面積"/>
        <xdr:cNvSpPr txBox="1"/>
      </xdr:nvSpPr>
      <xdr:spPr>
        <a:xfrm>
          <a:off x="18980150" y="9809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90170</xdr:rowOff>
    </xdr:from>
    <xdr:ext cx="469900" cy="252095"/>
    <xdr:sp macro="" textlink="">
      <xdr:nvSpPr>
        <xdr:cNvPr id="622" name="n_2mainValue【学校施設】&#10;一人当たり面積"/>
        <xdr:cNvSpPr txBox="1"/>
      </xdr:nvSpPr>
      <xdr:spPr>
        <a:xfrm>
          <a:off x="18180050" y="98171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96520</xdr:rowOff>
    </xdr:from>
    <xdr:ext cx="469900" cy="253365"/>
    <xdr:sp macro="" textlink="">
      <xdr:nvSpPr>
        <xdr:cNvPr id="623" name="n_3mainValue【学校施設】&#10;一人当たり面積"/>
        <xdr:cNvSpPr txBox="1"/>
      </xdr:nvSpPr>
      <xdr:spPr>
        <a:xfrm>
          <a:off x="17386300" y="94881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126365</xdr:rowOff>
    </xdr:from>
    <xdr:ext cx="469900" cy="252095"/>
    <xdr:sp macro="" textlink="">
      <xdr:nvSpPr>
        <xdr:cNvPr id="624" name="n_4mainValue【学校施設】&#10;一人当たり面積"/>
        <xdr:cNvSpPr txBox="1"/>
      </xdr:nvSpPr>
      <xdr:spPr>
        <a:xfrm>
          <a:off x="16592550" y="96856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625" name="正方形/長方形 624"/>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6" name="正方形/長方形 625"/>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7" name="正方形/長方形 626"/>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8" name="正方形/長方形 627"/>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9" name="正方形/長方形 628"/>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30" name="正方形/長方形 629"/>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31" name="正方形/長方形 630"/>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2" name="正方形/長方形 631"/>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149225</xdr:rowOff>
    </xdr:from>
    <xdr:to>
      <xdr:col>120</xdr:col>
      <xdr:colOff>152400</xdr:colOff>
      <xdr:row>72</xdr:row>
      <xdr:rowOff>99060</xdr:rowOff>
    </xdr:to>
    <xdr:sp macro="" textlink="">
      <xdr:nvSpPr>
        <xdr:cNvPr id="633" name="正方形/長方形 632"/>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34" name="正方形/長方形 633"/>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35" name="正方形/長方形 634"/>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36" name="正方形/長方形 635"/>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37" name="正方形/長方形 636"/>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38" name="正方形/長方形 637"/>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39" name="正方形/長方形 638"/>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40" name="正方形/長方形 639"/>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9" name="テキスト ボックス 648"/>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50" name="直線コネクタ 649"/>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1" name="テキスト ボックス 650"/>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652" name="直線コネクタ 651"/>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53" name="テキスト ボックス 652"/>
        <xdr:cNvSpPr txBox="1"/>
      </xdr:nvSpPr>
      <xdr:spPr>
        <a:xfrm>
          <a:off x="107975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654" name="直線コネクタ 653"/>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1955" cy="257810"/>
    <xdr:sp macro="" textlink="">
      <xdr:nvSpPr>
        <xdr:cNvPr id="655" name="テキスト ボックス 654"/>
        <xdr:cNvSpPr txBox="1"/>
      </xdr:nvSpPr>
      <xdr:spPr>
        <a:xfrm>
          <a:off x="10842625" y="17802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656" name="直線コネクタ 655"/>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1955" cy="259080"/>
    <xdr:sp macro="" textlink="">
      <xdr:nvSpPr>
        <xdr:cNvPr id="657" name="テキスト ボックス 656"/>
        <xdr:cNvSpPr txBox="1"/>
      </xdr:nvSpPr>
      <xdr:spPr>
        <a:xfrm>
          <a:off x="1084262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658" name="直線コネクタ 657"/>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1955" cy="259080"/>
    <xdr:sp macro="" textlink="">
      <xdr:nvSpPr>
        <xdr:cNvPr id="659" name="テキスト ボックス 658"/>
        <xdr:cNvSpPr txBox="1"/>
      </xdr:nvSpPr>
      <xdr:spPr>
        <a:xfrm>
          <a:off x="1084262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660" name="直線コネクタ 659"/>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1955" cy="257810"/>
    <xdr:sp macro="" textlink="">
      <xdr:nvSpPr>
        <xdr:cNvPr id="661" name="テキスト ボックス 660"/>
        <xdr:cNvSpPr txBox="1"/>
      </xdr:nvSpPr>
      <xdr:spPr>
        <a:xfrm>
          <a:off x="10842625" y="16659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2" name="直線コネクタ 661"/>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63" name="テキスト ボックス 662"/>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57150</xdr:rowOff>
    </xdr:from>
    <xdr:to>
      <xdr:col>85</xdr:col>
      <xdr:colOff>126365</xdr:colOff>
      <xdr:row>107</xdr:row>
      <xdr:rowOff>104775</xdr:rowOff>
    </xdr:to>
    <xdr:cxnSp macro="">
      <xdr:nvCxnSpPr>
        <xdr:cNvPr id="665" name="直線コネクタ 664"/>
        <xdr:cNvCxnSpPr/>
      </xdr:nvCxnSpPr>
      <xdr:spPr>
        <a:xfrm flipV="1">
          <a:off x="14699615" y="166878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109220</xdr:rowOff>
    </xdr:from>
    <xdr:ext cx="403860" cy="257810"/>
    <xdr:sp macro="" textlink="">
      <xdr:nvSpPr>
        <xdr:cNvPr id="666" name="【公民館】&#10;有形固定資産減価償却率最小値テキスト"/>
        <xdr:cNvSpPr txBox="1"/>
      </xdr:nvSpPr>
      <xdr:spPr>
        <a:xfrm>
          <a:off x="14738350" y="18111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7" name="直線コネクタ 666"/>
        <xdr:cNvCxnSpPr/>
      </xdr:nvCxnSpPr>
      <xdr:spPr>
        <a:xfrm>
          <a:off x="14611350" y="18107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3810</xdr:rowOff>
    </xdr:from>
    <xdr:ext cx="403860" cy="259080"/>
    <xdr:sp macro="" textlink="">
      <xdr:nvSpPr>
        <xdr:cNvPr id="668" name="【公民館】&#10;有形固定資産減価償却率最大値テキスト"/>
        <xdr:cNvSpPr txBox="1"/>
      </xdr:nvSpPr>
      <xdr:spPr>
        <a:xfrm>
          <a:off x="14738350" y="16463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9" name="直線コネクタ 668"/>
        <xdr:cNvCxnSpPr/>
      </xdr:nvCxnSpPr>
      <xdr:spPr>
        <a:xfrm>
          <a:off x="14611350" y="16687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2540</xdr:rowOff>
    </xdr:from>
    <xdr:ext cx="403860" cy="259080"/>
    <xdr:sp macro="" textlink="">
      <xdr:nvSpPr>
        <xdr:cNvPr id="670" name="【公民館】&#10;有形固定資産減価償却率平均値テキスト"/>
        <xdr:cNvSpPr txBox="1"/>
      </xdr:nvSpPr>
      <xdr:spPr>
        <a:xfrm>
          <a:off x="14738350" y="1731899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171450</xdr:colOff>
      <xdr:row>104</xdr:row>
      <xdr:rowOff>81280</xdr:rowOff>
    </xdr:to>
    <xdr:sp macro="" textlink="">
      <xdr:nvSpPr>
        <xdr:cNvPr id="671" name="フローチャート: 判断 670"/>
        <xdr:cNvSpPr/>
      </xdr:nvSpPr>
      <xdr:spPr>
        <a:xfrm>
          <a:off x="14649450" y="174675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2" name="フローチャート: 判断 671"/>
        <xdr:cNvSpPr/>
      </xdr:nvSpPr>
      <xdr:spPr>
        <a:xfrm>
          <a:off x="13887450" y="1745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107315</xdr:rowOff>
    </xdr:from>
    <xdr:to>
      <xdr:col>76</xdr:col>
      <xdr:colOff>165100</xdr:colOff>
      <xdr:row>104</xdr:row>
      <xdr:rowOff>37465</xdr:rowOff>
    </xdr:to>
    <xdr:sp macro="" textlink="">
      <xdr:nvSpPr>
        <xdr:cNvPr id="673" name="フローチャート: 判断 672"/>
        <xdr:cNvSpPr/>
      </xdr:nvSpPr>
      <xdr:spPr>
        <a:xfrm>
          <a:off x="13093700" y="174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124460</xdr:rowOff>
    </xdr:from>
    <xdr:to>
      <xdr:col>72</xdr:col>
      <xdr:colOff>38100</xdr:colOff>
      <xdr:row>104</xdr:row>
      <xdr:rowOff>54610</xdr:rowOff>
    </xdr:to>
    <xdr:sp macro="" textlink="">
      <xdr:nvSpPr>
        <xdr:cNvPr id="674" name="フローチャート: 判断 673"/>
        <xdr:cNvSpPr/>
      </xdr:nvSpPr>
      <xdr:spPr>
        <a:xfrm>
          <a:off x="12299950" y="17440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5" name="フローチャート: 判断 674"/>
        <xdr:cNvSpPr/>
      </xdr:nvSpPr>
      <xdr:spPr>
        <a:xfrm>
          <a:off x="11487150" y="1741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677" name="テキスト ボックス 676"/>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9" name="テキスト ボックス 678"/>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680" name="テキスト ボックス 679"/>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92075</xdr:rowOff>
    </xdr:from>
    <xdr:to>
      <xdr:col>85</xdr:col>
      <xdr:colOff>171450</xdr:colOff>
      <xdr:row>106</xdr:row>
      <xdr:rowOff>22225</xdr:rowOff>
    </xdr:to>
    <xdr:sp macro="" textlink="">
      <xdr:nvSpPr>
        <xdr:cNvPr id="681" name="楕円 680"/>
        <xdr:cNvSpPr/>
      </xdr:nvSpPr>
      <xdr:spPr>
        <a:xfrm>
          <a:off x="14649450" y="177514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70485</xdr:rowOff>
    </xdr:from>
    <xdr:ext cx="403860" cy="259080"/>
    <xdr:sp macro="" textlink="">
      <xdr:nvSpPr>
        <xdr:cNvPr id="682" name="【公民館】&#10;有形固定資産減価償却率該当値テキスト"/>
        <xdr:cNvSpPr txBox="1"/>
      </xdr:nvSpPr>
      <xdr:spPr>
        <a:xfrm>
          <a:off x="14738350" y="17729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683" name="楕円 682"/>
        <xdr:cNvSpPr/>
      </xdr:nvSpPr>
      <xdr:spPr>
        <a:xfrm>
          <a:off x="1388745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106680</xdr:rowOff>
    </xdr:from>
    <xdr:to>
      <xdr:col>85</xdr:col>
      <xdr:colOff>127000</xdr:colOff>
      <xdr:row>105</xdr:row>
      <xdr:rowOff>143510</xdr:rowOff>
    </xdr:to>
    <xdr:cxnSp macro="">
      <xdr:nvCxnSpPr>
        <xdr:cNvPr id="684" name="直線コネクタ 683"/>
        <xdr:cNvCxnSpPr/>
      </xdr:nvCxnSpPr>
      <xdr:spPr>
        <a:xfrm>
          <a:off x="13938250" y="17766030"/>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85" name="楕円 684"/>
        <xdr:cNvSpPr/>
      </xdr:nvSpPr>
      <xdr:spPr>
        <a:xfrm>
          <a:off x="13093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106680</xdr:rowOff>
    </xdr:to>
    <xdr:cxnSp macro="">
      <xdr:nvCxnSpPr>
        <xdr:cNvPr id="686" name="直線コネクタ 685"/>
        <xdr:cNvCxnSpPr/>
      </xdr:nvCxnSpPr>
      <xdr:spPr>
        <a:xfrm>
          <a:off x="13144500" y="17746980"/>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87" name="楕円 686"/>
        <xdr:cNvSpPr/>
      </xdr:nvSpPr>
      <xdr:spPr>
        <a:xfrm>
          <a:off x="12299950" y="17656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105</xdr:row>
      <xdr:rowOff>47625</xdr:rowOff>
    </xdr:from>
    <xdr:to>
      <xdr:col>76</xdr:col>
      <xdr:colOff>114300</xdr:colOff>
      <xdr:row>105</xdr:row>
      <xdr:rowOff>87630</xdr:rowOff>
    </xdr:to>
    <xdr:cxnSp macro="">
      <xdr:nvCxnSpPr>
        <xdr:cNvPr id="688" name="直線コネクタ 687"/>
        <xdr:cNvCxnSpPr/>
      </xdr:nvCxnSpPr>
      <xdr:spPr>
        <a:xfrm>
          <a:off x="12344400" y="1770697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689" name="楕円 688"/>
        <xdr:cNvSpPr/>
      </xdr:nvSpPr>
      <xdr:spPr>
        <a:xfrm>
          <a:off x="1148715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171450</xdr:colOff>
      <xdr:row>105</xdr:row>
      <xdr:rowOff>47625</xdr:rowOff>
    </xdr:to>
    <xdr:cxnSp macro="">
      <xdr:nvCxnSpPr>
        <xdr:cNvPr id="690" name="直線コネクタ 689"/>
        <xdr:cNvCxnSpPr/>
      </xdr:nvCxnSpPr>
      <xdr:spPr>
        <a:xfrm>
          <a:off x="11537950" y="17666970"/>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86360</xdr:rowOff>
    </xdr:from>
    <xdr:ext cx="403860" cy="257810"/>
    <xdr:sp macro="" textlink="">
      <xdr:nvSpPr>
        <xdr:cNvPr id="691" name="n_1aveValue【公民館】&#10;有形固定資産減価償却率"/>
        <xdr:cNvSpPr txBox="1"/>
      </xdr:nvSpPr>
      <xdr:spPr>
        <a:xfrm>
          <a:off x="13742035" y="17231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53975</xdr:rowOff>
    </xdr:from>
    <xdr:ext cx="403860" cy="257810"/>
    <xdr:sp macro="" textlink="">
      <xdr:nvSpPr>
        <xdr:cNvPr id="692" name="n_2aveValue【公民館】&#10;有形固定資産減価償却率"/>
        <xdr:cNvSpPr txBox="1"/>
      </xdr:nvSpPr>
      <xdr:spPr>
        <a:xfrm>
          <a:off x="12960985" y="171989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71120</xdr:rowOff>
    </xdr:from>
    <xdr:ext cx="405130" cy="259080"/>
    <xdr:sp macro="" textlink="">
      <xdr:nvSpPr>
        <xdr:cNvPr id="693" name="n_3aveValue【公民館】&#10;有形固定資産減価償却率"/>
        <xdr:cNvSpPr txBox="1"/>
      </xdr:nvSpPr>
      <xdr:spPr>
        <a:xfrm>
          <a:off x="12167235" y="1721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46355</xdr:rowOff>
    </xdr:from>
    <xdr:ext cx="403860" cy="259080"/>
    <xdr:sp macro="" textlink="">
      <xdr:nvSpPr>
        <xdr:cNvPr id="694" name="n_4aveValue【公民館】&#10;有形固定資産減価償却率"/>
        <xdr:cNvSpPr txBox="1"/>
      </xdr:nvSpPr>
      <xdr:spPr>
        <a:xfrm>
          <a:off x="11354435" y="17191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148590</xdr:rowOff>
    </xdr:from>
    <xdr:ext cx="403860" cy="259080"/>
    <xdr:sp macro="" textlink="">
      <xdr:nvSpPr>
        <xdr:cNvPr id="695" name="n_1mainValue【公民館】&#10;有形固定資産減価償却率"/>
        <xdr:cNvSpPr txBox="1"/>
      </xdr:nvSpPr>
      <xdr:spPr>
        <a:xfrm>
          <a:off x="13742035" y="1780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129540</xdr:rowOff>
    </xdr:from>
    <xdr:ext cx="403860" cy="259080"/>
    <xdr:sp macro="" textlink="">
      <xdr:nvSpPr>
        <xdr:cNvPr id="696" name="n_2mainValue【公民館】&#10;有形固定資産減価償却率"/>
        <xdr:cNvSpPr txBox="1"/>
      </xdr:nvSpPr>
      <xdr:spPr>
        <a:xfrm>
          <a:off x="12960985" y="17788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89535</xdr:rowOff>
    </xdr:from>
    <xdr:ext cx="405130" cy="257810"/>
    <xdr:sp macro="" textlink="">
      <xdr:nvSpPr>
        <xdr:cNvPr id="697" name="n_3mainValue【公民館】&#10;有形固定資産減価償却率"/>
        <xdr:cNvSpPr txBox="1"/>
      </xdr:nvSpPr>
      <xdr:spPr>
        <a:xfrm>
          <a:off x="12167235" y="177488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49530</xdr:rowOff>
    </xdr:from>
    <xdr:ext cx="403860" cy="259080"/>
    <xdr:sp macro="" textlink="">
      <xdr:nvSpPr>
        <xdr:cNvPr id="698" name="n_4mainValue【公民館】&#10;有形固定資産減価償却率"/>
        <xdr:cNvSpPr txBox="1"/>
      </xdr:nvSpPr>
      <xdr:spPr>
        <a:xfrm>
          <a:off x="11354435" y="17708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7" name="テキスト ボックス 706"/>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10" name="テキスト ボックス 709"/>
        <xdr:cNvSpPr txBox="1"/>
      </xdr:nvSpPr>
      <xdr:spPr>
        <a:xfrm>
          <a:off x="1604899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12" name="テキスト ボックス 711"/>
        <xdr:cNvSpPr txBox="1"/>
      </xdr:nvSpPr>
      <xdr:spPr>
        <a:xfrm>
          <a:off x="1604899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14" name="テキスト ボックス 713"/>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16" name="テキスト ボックス 715"/>
        <xdr:cNvSpPr txBox="1"/>
      </xdr:nvSpPr>
      <xdr:spPr>
        <a:xfrm>
          <a:off x="1604899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18" name="テキスト ボックス 717"/>
        <xdr:cNvSpPr txBox="1"/>
      </xdr:nvSpPr>
      <xdr:spPr>
        <a:xfrm>
          <a:off x="1604899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0" name="テキスト ボックス 719"/>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91440</xdr:rowOff>
    </xdr:from>
    <xdr:to>
      <xdr:col>116</xdr:col>
      <xdr:colOff>62865</xdr:colOff>
      <xdr:row>108</xdr:row>
      <xdr:rowOff>38100</xdr:rowOff>
    </xdr:to>
    <xdr:cxnSp macro="">
      <xdr:nvCxnSpPr>
        <xdr:cNvPr id="722" name="直線コネクタ 721"/>
        <xdr:cNvCxnSpPr/>
      </xdr:nvCxnSpPr>
      <xdr:spPr>
        <a:xfrm flipV="1">
          <a:off x="19951065" y="168935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8630" cy="257810"/>
    <xdr:sp macro="" textlink="">
      <xdr:nvSpPr>
        <xdr:cNvPr id="723" name="【公民館】&#10;一人当たり面積最小値テキスト"/>
        <xdr:cNvSpPr txBox="1"/>
      </xdr:nvSpPr>
      <xdr:spPr>
        <a:xfrm>
          <a:off x="19989800" y="1821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4" name="直線コネクタ 723"/>
        <xdr:cNvCxnSpPr/>
      </xdr:nvCxnSpPr>
      <xdr:spPr>
        <a:xfrm>
          <a:off x="19881850" y="18211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38100</xdr:rowOff>
    </xdr:from>
    <xdr:ext cx="468630" cy="259080"/>
    <xdr:sp macro="" textlink="">
      <xdr:nvSpPr>
        <xdr:cNvPr id="725" name="【公民館】&#10;一人当たり面積最大値テキスト"/>
        <xdr:cNvSpPr txBox="1"/>
      </xdr:nvSpPr>
      <xdr:spPr>
        <a:xfrm>
          <a:off x="19989800" y="1666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91440</xdr:rowOff>
    </xdr:from>
    <xdr:to>
      <xdr:col>116</xdr:col>
      <xdr:colOff>152400</xdr:colOff>
      <xdr:row>100</xdr:row>
      <xdr:rowOff>91440</xdr:rowOff>
    </xdr:to>
    <xdr:cxnSp macro="">
      <xdr:nvCxnSpPr>
        <xdr:cNvPr id="726" name="直線コネクタ 725"/>
        <xdr:cNvCxnSpPr/>
      </xdr:nvCxnSpPr>
      <xdr:spPr>
        <a:xfrm>
          <a:off x="19881850" y="16893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7620</xdr:rowOff>
    </xdr:from>
    <xdr:ext cx="468630" cy="257810"/>
    <xdr:sp macro="" textlink="">
      <xdr:nvSpPr>
        <xdr:cNvPr id="727" name="【公民館】&#10;一人当たり面積平均値テキスト"/>
        <xdr:cNvSpPr txBox="1"/>
      </xdr:nvSpPr>
      <xdr:spPr>
        <a:xfrm>
          <a:off x="19989800" y="1766697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728" name="フローチャート: 判断 727"/>
        <xdr:cNvSpPr/>
      </xdr:nvSpPr>
      <xdr:spPr>
        <a:xfrm>
          <a:off x="199009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729" name="フローチャート: 判断 728"/>
        <xdr:cNvSpPr/>
      </xdr:nvSpPr>
      <xdr:spPr>
        <a:xfrm>
          <a:off x="19157950" y="17719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0" name="フローチャート: 判断 729"/>
        <xdr:cNvSpPr/>
      </xdr:nvSpPr>
      <xdr:spPr>
        <a:xfrm>
          <a:off x="1834515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31" name="フローチャート: 判断 730"/>
        <xdr:cNvSpPr/>
      </xdr:nvSpPr>
      <xdr:spPr>
        <a:xfrm>
          <a:off x="175514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2" name="フローチャート: 判断 731"/>
        <xdr:cNvSpPr/>
      </xdr:nvSpPr>
      <xdr:spPr>
        <a:xfrm>
          <a:off x="16757650" y="1774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3" name="テキスト ボックス 732"/>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4" name="テキスト ボックス 733"/>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735" name="テキスト ボックス 734"/>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6" name="テキスト ボックス 735"/>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7" name="テキスト ボックス 736"/>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38" name="楕円 737"/>
        <xdr:cNvSpPr/>
      </xdr:nvSpPr>
      <xdr:spPr>
        <a:xfrm>
          <a:off x="199009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151130</xdr:rowOff>
    </xdr:from>
    <xdr:ext cx="468630" cy="259080"/>
    <xdr:sp macro="" textlink="">
      <xdr:nvSpPr>
        <xdr:cNvPr id="739" name="【公民館】&#10;一人当たり面積該当値テキスト"/>
        <xdr:cNvSpPr txBox="1"/>
      </xdr:nvSpPr>
      <xdr:spPr>
        <a:xfrm>
          <a:off x="19989800" y="17296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40" name="楕円 739"/>
        <xdr:cNvSpPr/>
      </xdr:nvSpPr>
      <xdr:spPr>
        <a:xfrm>
          <a:off x="191579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104</xdr:row>
      <xdr:rowOff>7620</xdr:rowOff>
    </xdr:from>
    <xdr:to>
      <xdr:col>116</xdr:col>
      <xdr:colOff>63500</xdr:colOff>
      <xdr:row>104</xdr:row>
      <xdr:rowOff>7620</xdr:rowOff>
    </xdr:to>
    <xdr:cxnSp macro="">
      <xdr:nvCxnSpPr>
        <xdr:cNvPr id="741" name="直線コネクタ 740"/>
        <xdr:cNvCxnSpPr/>
      </xdr:nvCxnSpPr>
      <xdr:spPr>
        <a:xfrm>
          <a:off x="19202400" y="174955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742" name="楕円 741"/>
        <xdr:cNvSpPr/>
      </xdr:nvSpPr>
      <xdr:spPr>
        <a:xfrm>
          <a:off x="1834515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171450</xdr:colOff>
      <xdr:row>104</xdr:row>
      <xdr:rowOff>106680</xdr:rowOff>
    </xdr:to>
    <xdr:cxnSp macro="">
      <xdr:nvCxnSpPr>
        <xdr:cNvPr id="743" name="直線コネクタ 742"/>
        <xdr:cNvCxnSpPr/>
      </xdr:nvCxnSpPr>
      <xdr:spPr>
        <a:xfrm flipV="1">
          <a:off x="18395950" y="17495520"/>
          <a:ext cx="8064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86360</xdr:rowOff>
    </xdr:from>
    <xdr:to>
      <xdr:col>102</xdr:col>
      <xdr:colOff>165100</xdr:colOff>
      <xdr:row>105</xdr:row>
      <xdr:rowOff>16510</xdr:rowOff>
    </xdr:to>
    <xdr:sp macro="" textlink="">
      <xdr:nvSpPr>
        <xdr:cNvPr id="744" name="楕円 743"/>
        <xdr:cNvSpPr/>
      </xdr:nvSpPr>
      <xdr:spPr>
        <a:xfrm>
          <a:off x="17551400" y="1757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137160</xdr:rowOff>
    </xdr:to>
    <xdr:cxnSp macro="">
      <xdr:nvCxnSpPr>
        <xdr:cNvPr id="745" name="直線コネクタ 744"/>
        <xdr:cNvCxnSpPr/>
      </xdr:nvCxnSpPr>
      <xdr:spPr>
        <a:xfrm flipV="1">
          <a:off x="17602200" y="1759458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746" name="楕円 745"/>
        <xdr:cNvSpPr/>
      </xdr:nvSpPr>
      <xdr:spPr>
        <a:xfrm>
          <a:off x="16757650" y="1758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104</xdr:row>
      <xdr:rowOff>137160</xdr:rowOff>
    </xdr:from>
    <xdr:to>
      <xdr:col>102</xdr:col>
      <xdr:colOff>114300</xdr:colOff>
      <xdr:row>104</xdr:row>
      <xdr:rowOff>144780</xdr:rowOff>
    </xdr:to>
    <xdr:cxnSp macro="">
      <xdr:nvCxnSpPr>
        <xdr:cNvPr id="747" name="直線コネクタ 746"/>
        <xdr:cNvCxnSpPr/>
      </xdr:nvCxnSpPr>
      <xdr:spPr>
        <a:xfrm flipV="1">
          <a:off x="16802100" y="1762506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152400</xdr:rowOff>
    </xdr:from>
    <xdr:ext cx="469900" cy="259080"/>
    <xdr:sp macro="" textlink="">
      <xdr:nvSpPr>
        <xdr:cNvPr id="748" name="n_1aveValue【公民館】&#10;一人当たり面積"/>
        <xdr:cNvSpPr txBox="1"/>
      </xdr:nvSpPr>
      <xdr:spPr>
        <a:xfrm>
          <a:off x="18980150" y="1781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11430</xdr:rowOff>
    </xdr:from>
    <xdr:ext cx="469900" cy="259080"/>
    <xdr:sp macro="" textlink="">
      <xdr:nvSpPr>
        <xdr:cNvPr id="749" name="n_2aveValue【公民館】&#10;一人当たり面積"/>
        <xdr:cNvSpPr txBox="1"/>
      </xdr:nvSpPr>
      <xdr:spPr>
        <a:xfrm>
          <a:off x="18180050" y="1784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167640</xdr:rowOff>
    </xdr:from>
    <xdr:ext cx="469900" cy="257810"/>
    <xdr:sp macro="" textlink="">
      <xdr:nvSpPr>
        <xdr:cNvPr id="750" name="n_3aveValue【公民館】&#10;一人当たり面積"/>
        <xdr:cNvSpPr txBox="1"/>
      </xdr:nvSpPr>
      <xdr:spPr>
        <a:xfrm>
          <a:off x="17386300" y="17826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3810</xdr:rowOff>
    </xdr:from>
    <xdr:ext cx="469900" cy="259080"/>
    <xdr:sp macro="" textlink="">
      <xdr:nvSpPr>
        <xdr:cNvPr id="751" name="n_4aveValue【公民館】&#10;一人当たり面積"/>
        <xdr:cNvSpPr txBox="1"/>
      </xdr:nvSpPr>
      <xdr:spPr>
        <a:xfrm>
          <a:off x="16592550" y="1783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74930</xdr:rowOff>
    </xdr:from>
    <xdr:ext cx="469900" cy="257810"/>
    <xdr:sp macro="" textlink="">
      <xdr:nvSpPr>
        <xdr:cNvPr id="752" name="n_1mainValue【公民館】&#10;一人当たり面積"/>
        <xdr:cNvSpPr txBox="1"/>
      </xdr:nvSpPr>
      <xdr:spPr>
        <a:xfrm>
          <a:off x="18980150" y="17219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2540</xdr:rowOff>
    </xdr:from>
    <xdr:ext cx="469900" cy="259080"/>
    <xdr:sp macro="" textlink="">
      <xdr:nvSpPr>
        <xdr:cNvPr id="753" name="n_2mainValue【公民館】&#10;一人当たり面積"/>
        <xdr:cNvSpPr txBox="1"/>
      </xdr:nvSpPr>
      <xdr:spPr>
        <a:xfrm>
          <a:off x="18180050" y="1731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33020</xdr:rowOff>
    </xdr:from>
    <xdr:ext cx="469900" cy="259080"/>
    <xdr:sp macro="" textlink="">
      <xdr:nvSpPr>
        <xdr:cNvPr id="754" name="n_3mainValue【公民館】&#10;一人当たり面積"/>
        <xdr:cNvSpPr txBox="1"/>
      </xdr:nvSpPr>
      <xdr:spPr>
        <a:xfrm>
          <a:off x="17386300" y="1734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40640</xdr:rowOff>
    </xdr:from>
    <xdr:ext cx="469900" cy="257810"/>
    <xdr:sp macro="" textlink="">
      <xdr:nvSpPr>
        <xdr:cNvPr id="755" name="n_4mainValue【公民館】&#10;一人当たり面積"/>
        <xdr:cNvSpPr txBox="1"/>
      </xdr:nvSpPr>
      <xdr:spPr>
        <a:xfrm>
          <a:off x="16592550" y="1735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類似団体平均と比較して有形固定資産減価償却率が特に低くなっている施設は、認定こども園・幼稚園・保育所である。</a:t>
          </a:r>
        </a:p>
        <a:p>
          <a:r>
            <a:rPr kumimoji="1" lang="ja-JP" altLang="en-US" sz="1000">
              <a:solidFill>
                <a:sysClr val="windowText" lastClr="000000"/>
              </a:solidFill>
              <a:latin typeface="ＭＳ Ｐゴシック"/>
              <a:ea typeface="ＭＳ Ｐゴシック"/>
            </a:rPr>
            <a:t>　認定こども園・幼稚園・保育所については、有形固定資産減価償却率がH30からR1にかけて大きく低下している。これは、子育て環境の整備のため、令和元年度に老朽化した吉田保育所と舟山保育所を統合し、東部子育て支援センターの機能を含めた井野なないろ保育所・地域子育て支援センターを新しく設置したためである。これに伴い、一人当たり面積も増加し、類似団体平均を上回ることとなった。維持管理にかかる経費の増加に留意しつつ、引き続き、子育て環境の整備に積極的に取り組んでいく。</a:t>
          </a:r>
        </a:p>
        <a:p>
          <a:r>
            <a:rPr kumimoji="1" lang="ja-JP" altLang="en-US" sz="1000">
              <a:solidFill>
                <a:sysClr val="windowText" lastClr="000000"/>
              </a:solidFill>
              <a:latin typeface="ＭＳ Ｐゴシック"/>
              <a:ea typeface="ＭＳ Ｐゴシック"/>
            </a:rPr>
            <a:t>　また、類似団体平均と比較して有形固定資産減価償却率が特に高くなっている施設は、公営住宅である。これは、公営住宅の多くが、昭和40年代から50年代にかけて建設されており、全施設が築40年を経過しているためである。</a:t>
          </a:r>
        </a:p>
        <a:p>
          <a:r>
            <a:rPr kumimoji="1" lang="ja-JP" altLang="en-US" sz="1000">
              <a:solidFill>
                <a:sysClr val="windowText" lastClr="000000"/>
              </a:solidFill>
              <a:latin typeface="ＭＳ Ｐゴシック"/>
              <a:ea typeface="ＭＳ Ｐゴシック"/>
            </a:rPr>
            <a:t>　現在、木造の住宅は、老朽化が著しいため、入居者の募集を停止しており、現入居者が退去し次第、取り壊す方針を決定している。</a:t>
          </a:r>
        </a:p>
        <a:p>
          <a:r>
            <a:rPr kumimoji="1" lang="ja-JP" altLang="en-US" sz="1000">
              <a:solidFill>
                <a:sysClr val="windowText" lastClr="000000"/>
              </a:solidFill>
              <a:latin typeface="ＭＳ Ｐゴシック"/>
              <a:ea typeface="ＭＳ Ｐゴシック"/>
            </a:rPr>
            <a:t>　プレキャストコンクリート造の住宅は、平成28年度から令和2年度にかけて屋根・外壁の改修を含めた長寿命化計画を策定しており、計画的な予防保全の考え方に基づき、維持管理・耐久性の向上等の改善を実施していき、使用を継続し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茨城県取手市</a:t>
          </a:r>
        </a:p>
      </xdr:txBody>
    </xdr:sp>
    <xdr:clientData/>
  </xdr:twoCellAnchor>
  <xdr:twoCellAnchor>
    <xdr:from>
      <xdr:col>85</xdr:col>
      <xdr:colOff>63500</xdr:colOff>
      <xdr:row>1</xdr:row>
      <xdr:rowOff>18415</xdr:rowOff>
    </xdr:from>
    <xdr:to>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107,236
104,939
69.94
54,649,077
52,976,464
1,256,110
23,758,100
49,995,516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30.0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56515</xdr:rowOff>
    </xdr:from>
    <xdr:to>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8445"/>
    <xdr:sp macro="" textlink="">
      <xdr:nvSpPr>
        <xdr:cNvPr id="29" name="テキスト ボックス 28"/>
        <xdr:cNvSpPr txBox="1"/>
      </xdr:nvSpPr>
      <xdr:spPr>
        <a:xfrm>
          <a:off x="64135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xdr:cNvSpPr txBox="1"/>
      </xdr:nvSpPr>
      <xdr:spPr>
        <a:xfrm>
          <a:off x="641350" y="335661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7810"/>
    <xdr:sp macro="" textlink="">
      <xdr:nvSpPr>
        <xdr:cNvPr id="32" name="テキスト ボックス 31"/>
        <xdr:cNvSpPr txBox="1"/>
      </xdr:nvSpPr>
      <xdr:spPr>
        <a:xfrm>
          <a:off x="641350" y="36696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4790"/>
    <xdr:sp macro="" textlink="">
      <xdr:nvSpPr>
        <xdr:cNvPr id="41" name="テキスト ボックス 40"/>
        <xdr:cNvSpPr txBox="1"/>
      </xdr:nvSpPr>
      <xdr:spPr>
        <a:xfrm>
          <a:off x="666750" y="503301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8445"/>
    <xdr:sp macro="" textlink="">
      <xdr:nvSpPr>
        <xdr:cNvPr id="43" name="テキスト ボックス 42"/>
        <xdr:cNvSpPr txBox="1"/>
      </xdr:nvSpPr>
      <xdr:spPr>
        <a:xfrm>
          <a:off x="27559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6858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175"/>
    <xdr:sp macro="" textlink="">
      <xdr:nvSpPr>
        <xdr:cNvPr id="45" name="テキスト ボックス 44"/>
        <xdr:cNvSpPr txBox="1"/>
      </xdr:nvSpPr>
      <xdr:spPr>
        <a:xfrm>
          <a:off x="27559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108585</xdr:rowOff>
    </xdr:from>
    <xdr:to>
      <xdr:col>28</xdr:col>
      <xdr:colOff>114300</xdr:colOff>
      <xdr:row>40</xdr:row>
      <xdr:rowOff>108585</xdr:rowOff>
    </xdr:to>
    <xdr:cxnSp macro="">
      <xdr:nvCxnSpPr>
        <xdr:cNvPr id="46" name="直線コネクタ 45"/>
        <xdr:cNvCxnSpPr/>
      </xdr:nvCxnSpPr>
      <xdr:spPr>
        <a:xfrm>
          <a:off x="6858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137160</xdr:rowOff>
    </xdr:from>
    <xdr:ext cx="401955" cy="258445"/>
    <xdr:sp macro="" textlink="">
      <xdr:nvSpPr>
        <xdr:cNvPr id="47" name="テキスト ボックス 46"/>
        <xdr:cNvSpPr txBox="1"/>
      </xdr:nvSpPr>
      <xdr:spPr>
        <a:xfrm>
          <a:off x="339725" y="6678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6858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154305</xdr:rowOff>
    </xdr:from>
    <xdr:ext cx="401955" cy="257810"/>
    <xdr:sp macro="" textlink="">
      <xdr:nvSpPr>
        <xdr:cNvPr id="49" name="テキスト ボックス 48"/>
        <xdr:cNvSpPr txBox="1"/>
      </xdr:nvSpPr>
      <xdr:spPr>
        <a:xfrm>
          <a:off x="339725" y="636079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6858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170180</xdr:rowOff>
    </xdr:from>
    <xdr:ext cx="401955" cy="257810"/>
    <xdr:sp macro="" textlink="">
      <xdr:nvSpPr>
        <xdr:cNvPr id="51" name="テキスト ボックス 50"/>
        <xdr:cNvSpPr txBox="1"/>
      </xdr:nvSpPr>
      <xdr:spPr>
        <a:xfrm>
          <a:off x="339725" y="60413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157480</xdr:rowOff>
    </xdr:from>
    <xdr:to>
      <xdr:col>28</xdr:col>
      <xdr:colOff>114300</xdr:colOff>
      <xdr:row>34</xdr:row>
      <xdr:rowOff>157480</xdr:rowOff>
    </xdr:to>
    <xdr:cxnSp macro="">
      <xdr:nvCxnSpPr>
        <xdr:cNvPr id="52" name="直線コネクタ 51"/>
        <xdr:cNvCxnSpPr/>
      </xdr:nvCxnSpPr>
      <xdr:spPr>
        <a:xfrm>
          <a:off x="6858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1955" cy="258445"/>
    <xdr:sp macro="" textlink="">
      <xdr:nvSpPr>
        <xdr:cNvPr id="53" name="テキスト ボックス 52"/>
        <xdr:cNvSpPr txBox="1"/>
      </xdr:nvSpPr>
      <xdr:spPr>
        <a:xfrm>
          <a:off x="339725" y="57194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384810" y="540004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75565</xdr:rowOff>
    </xdr:to>
    <xdr:sp macro="" textlink="">
      <xdr:nvSpPr>
        <xdr:cNvPr id="57"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73025</xdr:rowOff>
    </xdr:from>
    <xdr:to>
      <xdr:col>24</xdr:col>
      <xdr:colOff>62865</xdr:colOff>
      <xdr:row>42</xdr:row>
      <xdr:rowOff>8890</xdr:rowOff>
    </xdr:to>
    <xdr:cxnSp macro="">
      <xdr:nvCxnSpPr>
        <xdr:cNvPr id="58" name="直線コネクタ 57"/>
        <xdr:cNvCxnSpPr/>
      </xdr:nvCxnSpPr>
      <xdr:spPr>
        <a:xfrm flipV="1">
          <a:off x="4177665" y="560895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13335</xdr:rowOff>
    </xdr:from>
    <xdr:ext cx="403860" cy="258445"/>
    <xdr:sp macro="" textlink="">
      <xdr:nvSpPr>
        <xdr:cNvPr id="59" name="【図書館】&#10;有形固定資産減価償却率最小値テキスト"/>
        <xdr:cNvSpPr txBox="1"/>
      </xdr:nvSpPr>
      <xdr:spPr>
        <a:xfrm>
          <a:off x="4216400" y="70580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8890</xdr:rowOff>
    </xdr:from>
    <xdr:to>
      <xdr:col>24</xdr:col>
      <xdr:colOff>152400</xdr:colOff>
      <xdr:row>42</xdr:row>
      <xdr:rowOff>8890</xdr:rowOff>
    </xdr:to>
    <xdr:cxnSp macro="">
      <xdr:nvCxnSpPr>
        <xdr:cNvPr id="60" name="直線コネクタ 59"/>
        <xdr:cNvCxnSpPr/>
      </xdr:nvCxnSpPr>
      <xdr:spPr>
        <a:xfrm>
          <a:off x="4108450" y="70535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19050</xdr:rowOff>
    </xdr:from>
    <xdr:ext cx="339090" cy="257810"/>
    <xdr:sp macro="" textlink="">
      <xdr:nvSpPr>
        <xdr:cNvPr id="61" name="【図書館】&#10;有形固定資産減価償却率最大値テキスト"/>
        <xdr:cNvSpPr txBox="1"/>
      </xdr:nvSpPr>
      <xdr:spPr>
        <a:xfrm>
          <a:off x="4216400" y="53873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73025</xdr:rowOff>
    </xdr:from>
    <xdr:to>
      <xdr:col>24</xdr:col>
      <xdr:colOff>152400</xdr:colOff>
      <xdr:row>33</xdr:row>
      <xdr:rowOff>73025</xdr:rowOff>
    </xdr:to>
    <xdr:cxnSp macro="">
      <xdr:nvCxnSpPr>
        <xdr:cNvPr id="62" name="直線コネクタ 61"/>
        <xdr:cNvCxnSpPr/>
      </xdr:nvCxnSpPr>
      <xdr:spPr>
        <a:xfrm>
          <a:off x="4108450" y="560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86995</xdr:rowOff>
    </xdr:from>
    <xdr:ext cx="403860" cy="257175"/>
    <xdr:sp macro="" textlink="">
      <xdr:nvSpPr>
        <xdr:cNvPr id="63" name="【図書館】&#10;有形固定資産減価償却率平均値テキスト"/>
        <xdr:cNvSpPr txBox="1"/>
      </xdr:nvSpPr>
      <xdr:spPr>
        <a:xfrm>
          <a:off x="4216400" y="612584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64135</xdr:rowOff>
    </xdr:from>
    <xdr:to>
      <xdr:col>24</xdr:col>
      <xdr:colOff>114300</xdr:colOff>
      <xdr:row>37</xdr:row>
      <xdr:rowOff>165735</xdr:rowOff>
    </xdr:to>
    <xdr:sp macro="" textlink="">
      <xdr:nvSpPr>
        <xdr:cNvPr id="64" name="フローチャート: 判断 63"/>
        <xdr:cNvSpPr/>
      </xdr:nvSpPr>
      <xdr:spPr>
        <a:xfrm>
          <a:off x="4127500" y="62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10795</xdr:rowOff>
    </xdr:from>
    <xdr:to>
      <xdr:col>20</xdr:col>
      <xdr:colOff>38100</xdr:colOff>
      <xdr:row>37</xdr:row>
      <xdr:rowOff>111760</xdr:rowOff>
    </xdr:to>
    <xdr:sp macro="" textlink="">
      <xdr:nvSpPr>
        <xdr:cNvPr id="65" name="フローチャート: 判断 64"/>
        <xdr:cNvSpPr/>
      </xdr:nvSpPr>
      <xdr:spPr>
        <a:xfrm>
          <a:off x="3384550" y="621728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21590</xdr:rowOff>
    </xdr:from>
    <xdr:to>
      <xdr:col>15</xdr:col>
      <xdr:colOff>101600</xdr:colOff>
      <xdr:row>37</xdr:row>
      <xdr:rowOff>123825</xdr:rowOff>
    </xdr:to>
    <xdr:sp macro="" textlink="">
      <xdr:nvSpPr>
        <xdr:cNvPr id="66" name="フローチャート: 判断 65"/>
        <xdr:cNvSpPr/>
      </xdr:nvSpPr>
      <xdr:spPr>
        <a:xfrm>
          <a:off x="2571750" y="62280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80645</xdr:rowOff>
    </xdr:to>
    <xdr:sp macro="" textlink="">
      <xdr:nvSpPr>
        <xdr:cNvPr id="67" name="フローチャート: 判断 66"/>
        <xdr:cNvSpPr/>
      </xdr:nvSpPr>
      <xdr:spPr>
        <a:xfrm>
          <a:off x="1778000" y="61899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101600</xdr:rowOff>
    </xdr:to>
    <xdr:sp macro="" textlink="">
      <xdr:nvSpPr>
        <xdr:cNvPr id="68" name="フローチャート: 判断 67"/>
        <xdr:cNvSpPr/>
      </xdr:nvSpPr>
      <xdr:spPr>
        <a:xfrm>
          <a:off x="984250" y="620712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9" name="テキスト ボックス 68"/>
        <xdr:cNvSpPr txBox="1"/>
      </xdr:nvSpPr>
      <xdr:spPr>
        <a:xfrm>
          <a:off x="40068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73660</xdr:rowOff>
    </xdr:from>
    <xdr:ext cx="762000" cy="258445"/>
    <xdr:sp macro="" textlink="">
      <xdr:nvSpPr>
        <xdr:cNvPr id="70" name="テキスト ボックス 69"/>
        <xdr:cNvSpPr txBox="1"/>
      </xdr:nvSpPr>
      <xdr:spPr>
        <a:xfrm>
          <a:off x="32575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0730" cy="258445"/>
    <xdr:sp macro="" textlink="">
      <xdr:nvSpPr>
        <xdr:cNvPr id="71" name="テキスト ボックス 70"/>
        <xdr:cNvSpPr txBox="1"/>
      </xdr:nvSpPr>
      <xdr:spPr>
        <a:xfrm>
          <a:off x="2451100" y="74536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8445"/>
    <xdr:sp macro="" textlink="">
      <xdr:nvSpPr>
        <xdr:cNvPr id="72" name="テキスト ボックス 71"/>
        <xdr:cNvSpPr txBox="1"/>
      </xdr:nvSpPr>
      <xdr:spPr>
        <a:xfrm>
          <a:off x="1657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73660</xdr:rowOff>
    </xdr:from>
    <xdr:ext cx="762000" cy="258445"/>
    <xdr:sp macro="" textlink="">
      <xdr:nvSpPr>
        <xdr:cNvPr id="73" name="テキスト ボックス 72"/>
        <xdr:cNvSpPr txBox="1"/>
      </xdr:nvSpPr>
      <xdr:spPr>
        <a:xfrm>
          <a:off x="857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4" name="楕円 73"/>
        <xdr:cNvSpPr/>
      </xdr:nvSpPr>
      <xdr:spPr>
        <a:xfrm>
          <a:off x="412750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135255</xdr:rowOff>
    </xdr:from>
    <xdr:ext cx="403860" cy="258445"/>
    <xdr:sp macro="" textlink="">
      <xdr:nvSpPr>
        <xdr:cNvPr id="75" name="【図書館】&#10;有形固定資産減価償却率該当値テキスト"/>
        <xdr:cNvSpPr txBox="1"/>
      </xdr:nvSpPr>
      <xdr:spPr>
        <a:xfrm>
          <a:off x="4216400" y="63417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121920</xdr:rowOff>
    </xdr:from>
    <xdr:to>
      <xdr:col>20</xdr:col>
      <xdr:colOff>38100</xdr:colOff>
      <xdr:row>38</xdr:row>
      <xdr:rowOff>51435</xdr:rowOff>
    </xdr:to>
    <xdr:sp macro="" textlink="">
      <xdr:nvSpPr>
        <xdr:cNvPr id="76" name="楕円 75"/>
        <xdr:cNvSpPr/>
      </xdr:nvSpPr>
      <xdr:spPr>
        <a:xfrm>
          <a:off x="3384550" y="63284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38</xdr:row>
      <xdr:rowOff>1270</xdr:rowOff>
    </xdr:from>
    <xdr:to>
      <xdr:col>24</xdr:col>
      <xdr:colOff>63500</xdr:colOff>
      <xdr:row>38</xdr:row>
      <xdr:rowOff>36830</xdr:rowOff>
    </xdr:to>
    <xdr:cxnSp macro="">
      <xdr:nvCxnSpPr>
        <xdr:cNvPr id="77" name="直線コネクタ 76"/>
        <xdr:cNvCxnSpPr/>
      </xdr:nvCxnSpPr>
      <xdr:spPr>
        <a:xfrm>
          <a:off x="3429000" y="6375400"/>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85725</xdr:rowOff>
    </xdr:from>
    <xdr:to>
      <xdr:col>15</xdr:col>
      <xdr:colOff>101600</xdr:colOff>
      <xdr:row>38</xdr:row>
      <xdr:rowOff>15875</xdr:rowOff>
    </xdr:to>
    <xdr:sp macro="" textlink="">
      <xdr:nvSpPr>
        <xdr:cNvPr id="78" name="楕円 77"/>
        <xdr:cNvSpPr/>
      </xdr:nvSpPr>
      <xdr:spPr>
        <a:xfrm>
          <a:off x="2571750" y="6292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135890</xdr:rowOff>
    </xdr:from>
    <xdr:to>
      <xdr:col>19</xdr:col>
      <xdr:colOff>171450</xdr:colOff>
      <xdr:row>38</xdr:row>
      <xdr:rowOff>1270</xdr:rowOff>
    </xdr:to>
    <xdr:cxnSp macro="">
      <xdr:nvCxnSpPr>
        <xdr:cNvPr id="79" name="直線コネクタ 78"/>
        <xdr:cNvCxnSpPr/>
      </xdr:nvCxnSpPr>
      <xdr:spPr>
        <a:xfrm>
          <a:off x="2622550" y="63423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52705</xdr:rowOff>
    </xdr:from>
    <xdr:to>
      <xdr:col>10</xdr:col>
      <xdr:colOff>165100</xdr:colOff>
      <xdr:row>37</xdr:row>
      <xdr:rowOff>154305</xdr:rowOff>
    </xdr:to>
    <xdr:sp macro="" textlink="">
      <xdr:nvSpPr>
        <xdr:cNvPr id="80" name="楕円 79"/>
        <xdr:cNvSpPr/>
      </xdr:nvSpPr>
      <xdr:spPr>
        <a:xfrm>
          <a:off x="17780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104140</xdr:rowOff>
    </xdr:from>
    <xdr:to>
      <xdr:col>15</xdr:col>
      <xdr:colOff>50800</xdr:colOff>
      <xdr:row>37</xdr:row>
      <xdr:rowOff>135890</xdr:rowOff>
    </xdr:to>
    <xdr:cxnSp macro="">
      <xdr:nvCxnSpPr>
        <xdr:cNvPr id="81" name="直線コネクタ 80"/>
        <xdr:cNvCxnSpPr/>
      </xdr:nvCxnSpPr>
      <xdr:spPr>
        <a:xfrm>
          <a:off x="1828800" y="631063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17145</xdr:rowOff>
    </xdr:from>
    <xdr:to>
      <xdr:col>6</xdr:col>
      <xdr:colOff>38100</xdr:colOff>
      <xdr:row>37</xdr:row>
      <xdr:rowOff>118745</xdr:rowOff>
    </xdr:to>
    <xdr:sp macro="" textlink="">
      <xdr:nvSpPr>
        <xdr:cNvPr id="82" name="楕円 81"/>
        <xdr:cNvSpPr/>
      </xdr:nvSpPr>
      <xdr:spPr>
        <a:xfrm>
          <a:off x="984250" y="6223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67945</xdr:rowOff>
    </xdr:from>
    <xdr:to>
      <xdr:col>10</xdr:col>
      <xdr:colOff>114300</xdr:colOff>
      <xdr:row>37</xdr:row>
      <xdr:rowOff>104140</xdr:rowOff>
    </xdr:to>
    <xdr:cxnSp macro="">
      <xdr:nvCxnSpPr>
        <xdr:cNvPr id="83" name="直線コネクタ 82"/>
        <xdr:cNvCxnSpPr/>
      </xdr:nvCxnSpPr>
      <xdr:spPr>
        <a:xfrm>
          <a:off x="1028700" y="627443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128905</xdr:rowOff>
    </xdr:from>
    <xdr:ext cx="403860" cy="258445"/>
    <xdr:sp macro="" textlink="">
      <xdr:nvSpPr>
        <xdr:cNvPr id="84" name="n_1aveValue【図書館】&#10;有形固定資産減価償却率"/>
        <xdr:cNvSpPr txBox="1"/>
      </xdr:nvSpPr>
      <xdr:spPr>
        <a:xfrm>
          <a:off x="3239135" y="60001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140335</xdr:rowOff>
    </xdr:from>
    <xdr:ext cx="403860" cy="257810"/>
    <xdr:sp macro="" textlink="">
      <xdr:nvSpPr>
        <xdr:cNvPr id="85" name="n_2aveValue【図書館】&#10;有形固定資産減価償却率"/>
        <xdr:cNvSpPr txBox="1"/>
      </xdr:nvSpPr>
      <xdr:spPr>
        <a:xfrm>
          <a:off x="2439035" y="6011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97155</xdr:rowOff>
    </xdr:from>
    <xdr:ext cx="403860" cy="257810"/>
    <xdr:sp macro="" textlink="">
      <xdr:nvSpPr>
        <xdr:cNvPr id="86" name="n_3aveValue【図書館】&#10;有形固定資産減価償却率"/>
        <xdr:cNvSpPr txBox="1"/>
      </xdr:nvSpPr>
      <xdr:spPr>
        <a:xfrm>
          <a:off x="1645285" y="59683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118745</xdr:rowOff>
    </xdr:from>
    <xdr:ext cx="405130" cy="258445"/>
    <xdr:sp macro="" textlink="">
      <xdr:nvSpPr>
        <xdr:cNvPr id="87" name="n_4aveValue【図書館】&#10;有形固定資産減価償却率"/>
        <xdr:cNvSpPr txBox="1"/>
      </xdr:nvSpPr>
      <xdr:spPr>
        <a:xfrm>
          <a:off x="851535" y="5989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42545</xdr:rowOff>
    </xdr:from>
    <xdr:ext cx="403860" cy="257810"/>
    <xdr:sp macro="" textlink="">
      <xdr:nvSpPr>
        <xdr:cNvPr id="88" name="n_1mainValue【図書館】&#10;有形固定資産減価償却率"/>
        <xdr:cNvSpPr txBox="1"/>
      </xdr:nvSpPr>
      <xdr:spPr>
        <a:xfrm>
          <a:off x="3239135" y="64166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6350</xdr:rowOff>
    </xdr:from>
    <xdr:ext cx="403860" cy="257810"/>
    <xdr:sp macro="" textlink="">
      <xdr:nvSpPr>
        <xdr:cNvPr id="89" name="n_2mainValue【図書館】&#10;有形固定資産減価償却率"/>
        <xdr:cNvSpPr txBox="1"/>
      </xdr:nvSpPr>
      <xdr:spPr>
        <a:xfrm>
          <a:off x="2439035" y="63804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145415</xdr:rowOff>
    </xdr:from>
    <xdr:ext cx="403860" cy="257810"/>
    <xdr:sp macro="" textlink="">
      <xdr:nvSpPr>
        <xdr:cNvPr id="90" name="n_3mainValue【図書館】&#10;有形固定資産減価償却率"/>
        <xdr:cNvSpPr txBox="1"/>
      </xdr:nvSpPr>
      <xdr:spPr>
        <a:xfrm>
          <a:off x="1645285" y="63519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109220</xdr:rowOff>
    </xdr:from>
    <xdr:ext cx="405130" cy="257810"/>
    <xdr:sp macro="" textlink="">
      <xdr:nvSpPr>
        <xdr:cNvPr id="91" name="n_4mainValue【図書館】&#10;有形固定資産減価償却率"/>
        <xdr:cNvSpPr txBox="1"/>
      </xdr:nvSpPr>
      <xdr:spPr>
        <a:xfrm>
          <a:off x="851535" y="6315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24765</xdr:rowOff>
    </xdr:to>
    <xdr:sp macro="" textlink="">
      <xdr:nvSpPr>
        <xdr:cNvPr id="92" name="正方形/長方形 91"/>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3" name="正方形/長方形 92"/>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4" name="正方形/長方形 93"/>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5" name="正方形/長方形 94"/>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6" name="正方形/長方形 95"/>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7" name="正方形/長方形 96"/>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8" name="正方形/長方形 97"/>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75565</xdr:rowOff>
    </xdr:to>
    <xdr:sp macro="" textlink="">
      <xdr:nvSpPr>
        <xdr:cNvPr id="99" name="正方形/長方形 98"/>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4790"/>
    <xdr:sp macro="" textlink="">
      <xdr:nvSpPr>
        <xdr:cNvPr id="100" name="テキスト ボックス 99"/>
        <xdr:cNvSpPr txBox="1"/>
      </xdr:nvSpPr>
      <xdr:spPr>
        <a:xfrm>
          <a:off x="591820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101" name="直線コネクタ 100"/>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5956300" y="713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175"/>
    <xdr:sp macro="" textlink="">
      <xdr:nvSpPr>
        <xdr:cNvPr id="103" name="テキスト ボックス 102"/>
        <xdr:cNvSpPr txBox="1"/>
      </xdr:nvSpPr>
      <xdr:spPr>
        <a:xfrm>
          <a:off x="552704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108585</xdr:rowOff>
    </xdr:from>
    <xdr:to>
      <xdr:col>59</xdr:col>
      <xdr:colOff>50800</xdr:colOff>
      <xdr:row>40</xdr:row>
      <xdr:rowOff>108585</xdr:rowOff>
    </xdr:to>
    <xdr:cxnSp macro="">
      <xdr:nvCxnSpPr>
        <xdr:cNvPr id="104" name="直線コネクタ 103"/>
        <xdr:cNvCxnSpPr/>
      </xdr:nvCxnSpPr>
      <xdr:spPr>
        <a:xfrm>
          <a:off x="5956300" y="68179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137160</xdr:rowOff>
    </xdr:from>
    <xdr:ext cx="466090" cy="258445"/>
    <xdr:sp macro="" textlink="">
      <xdr:nvSpPr>
        <xdr:cNvPr id="105" name="テキスト ボックス 104"/>
        <xdr:cNvSpPr txBox="1"/>
      </xdr:nvSpPr>
      <xdr:spPr>
        <a:xfrm>
          <a:off x="5527040" y="66789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5956300" y="6499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154305</xdr:rowOff>
    </xdr:from>
    <xdr:ext cx="466090" cy="257810"/>
    <xdr:sp macro="" textlink="">
      <xdr:nvSpPr>
        <xdr:cNvPr id="107" name="テキスト ボックス 106"/>
        <xdr:cNvSpPr txBox="1"/>
      </xdr:nvSpPr>
      <xdr:spPr>
        <a:xfrm>
          <a:off x="5527040" y="636079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5956300" y="6180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170180</xdr:rowOff>
    </xdr:from>
    <xdr:ext cx="466090" cy="257810"/>
    <xdr:sp macro="" textlink="">
      <xdr:nvSpPr>
        <xdr:cNvPr id="109" name="テキスト ボックス 108"/>
        <xdr:cNvSpPr txBox="1"/>
      </xdr:nvSpPr>
      <xdr:spPr>
        <a:xfrm>
          <a:off x="5527040" y="60413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157480</xdr:rowOff>
    </xdr:from>
    <xdr:to>
      <xdr:col>59</xdr:col>
      <xdr:colOff>50800</xdr:colOff>
      <xdr:row>34</xdr:row>
      <xdr:rowOff>157480</xdr:rowOff>
    </xdr:to>
    <xdr:cxnSp macro="">
      <xdr:nvCxnSpPr>
        <xdr:cNvPr id="110" name="直線コネクタ 109"/>
        <xdr:cNvCxnSpPr/>
      </xdr:nvCxnSpPr>
      <xdr:spPr>
        <a:xfrm>
          <a:off x="5956300" y="5861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8445"/>
    <xdr:sp macro="" textlink="">
      <xdr:nvSpPr>
        <xdr:cNvPr id="111" name="テキスト ボックス 110"/>
        <xdr:cNvSpPr txBox="1"/>
      </xdr:nvSpPr>
      <xdr:spPr>
        <a:xfrm>
          <a:off x="5527040" y="57194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3" name="テキスト ボックス 112"/>
        <xdr:cNvSpPr txBox="1"/>
      </xdr:nvSpPr>
      <xdr:spPr>
        <a:xfrm>
          <a:off x="5527040" y="54000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4" name="直線コネクタ 113"/>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7810"/>
    <xdr:sp macro="" textlink="">
      <xdr:nvSpPr>
        <xdr:cNvPr id="115" name="テキスト ボックス 114"/>
        <xdr:cNvSpPr txBox="1"/>
      </xdr:nvSpPr>
      <xdr:spPr>
        <a:xfrm>
          <a:off x="5527040" y="50812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75565</xdr:rowOff>
    </xdr:to>
    <xdr:sp macro="" textlink="">
      <xdr:nvSpPr>
        <xdr:cNvPr id="116"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33</xdr:row>
      <xdr:rowOff>35560</xdr:rowOff>
    </xdr:from>
    <xdr:to>
      <xdr:col>54</xdr:col>
      <xdr:colOff>171450</xdr:colOff>
      <xdr:row>42</xdr:row>
      <xdr:rowOff>26670</xdr:rowOff>
    </xdr:to>
    <xdr:cxnSp macro="">
      <xdr:nvCxnSpPr>
        <xdr:cNvPr id="117" name="直線コネクタ 116"/>
        <xdr:cNvCxnSpPr/>
      </xdr:nvCxnSpPr>
      <xdr:spPr>
        <a:xfrm flipV="1">
          <a:off x="9429750" y="557149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8630" cy="257175"/>
    <xdr:sp macro="" textlink="">
      <xdr:nvSpPr>
        <xdr:cNvPr id="118" name="【図書館】&#10;一人当たり面積最小値テキスト"/>
        <xdr:cNvSpPr txBox="1"/>
      </xdr:nvSpPr>
      <xdr:spPr>
        <a:xfrm>
          <a:off x="9467850" y="707580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9" name="直線コネクタ 118"/>
        <xdr:cNvCxnSpPr/>
      </xdr:nvCxnSpPr>
      <xdr:spPr>
        <a:xfrm>
          <a:off x="9359900" y="7071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153670</xdr:rowOff>
    </xdr:from>
    <xdr:ext cx="468630" cy="258445"/>
    <xdr:sp macro="" textlink="">
      <xdr:nvSpPr>
        <xdr:cNvPr id="120" name="【図書館】&#10;一人当たり面積最大値テキスト"/>
        <xdr:cNvSpPr txBox="1"/>
      </xdr:nvSpPr>
      <xdr:spPr>
        <a:xfrm>
          <a:off x="9467850" y="53543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35560</xdr:rowOff>
    </xdr:from>
    <xdr:to>
      <xdr:col>55</xdr:col>
      <xdr:colOff>88900</xdr:colOff>
      <xdr:row>33</xdr:row>
      <xdr:rowOff>35560</xdr:rowOff>
    </xdr:to>
    <xdr:cxnSp macro="">
      <xdr:nvCxnSpPr>
        <xdr:cNvPr id="121" name="直線コネクタ 120"/>
        <xdr:cNvCxnSpPr/>
      </xdr:nvCxnSpPr>
      <xdr:spPr>
        <a:xfrm>
          <a:off x="9359900" y="5571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6985</xdr:rowOff>
    </xdr:from>
    <xdr:ext cx="468630" cy="257810"/>
    <xdr:sp macro="" textlink="">
      <xdr:nvSpPr>
        <xdr:cNvPr id="122" name="【図書館】&#10;一人当たり面積平均値テキスト"/>
        <xdr:cNvSpPr txBox="1"/>
      </xdr:nvSpPr>
      <xdr:spPr>
        <a:xfrm>
          <a:off x="9467850" y="638111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155575</xdr:rowOff>
    </xdr:from>
    <xdr:to>
      <xdr:col>55</xdr:col>
      <xdr:colOff>50800</xdr:colOff>
      <xdr:row>39</xdr:row>
      <xdr:rowOff>85725</xdr:rowOff>
    </xdr:to>
    <xdr:sp macro="" textlink="">
      <xdr:nvSpPr>
        <xdr:cNvPr id="123" name="フローチャート: 判断 122"/>
        <xdr:cNvSpPr/>
      </xdr:nvSpPr>
      <xdr:spPr>
        <a:xfrm>
          <a:off x="9398000" y="6529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123190</xdr:rowOff>
    </xdr:from>
    <xdr:to>
      <xdr:col>50</xdr:col>
      <xdr:colOff>165100</xdr:colOff>
      <xdr:row>39</xdr:row>
      <xdr:rowOff>52705</xdr:rowOff>
    </xdr:to>
    <xdr:sp macro="" textlink="">
      <xdr:nvSpPr>
        <xdr:cNvPr id="124" name="フローチャート: 判断 123"/>
        <xdr:cNvSpPr/>
      </xdr:nvSpPr>
      <xdr:spPr>
        <a:xfrm>
          <a:off x="8636000" y="64973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139065</xdr:rowOff>
    </xdr:from>
    <xdr:to>
      <xdr:col>46</xdr:col>
      <xdr:colOff>38100</xdr:colOff>
      <xdr:row>39</xdr:row>
      <xdr:rowOff>69850</xdr:rowOff>
    </xdr:to>
    <xdr:sp macro="" textlink="">
      <xdr:nvSpPr>
        <xdr:cNvPr id="125" name="フローチャート: 判断 124"/>
        <xdr:cNvSpPr/>
      </xdr:nvSpPr>
      <xdr:spPr>
        <a:xfrm>
          <a:off x="7842250" y="651319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155575</xdr:rowOff>
    </xdr:from>
    <xdr:to>
      <xdr:col>41</xdr:col>
      <xdr:colOff>101600</xdr:colOff>
      <xdr:row>39</xdr:row>
      <xdr:rowOff>85725</xdr:rowOff>
    </xdr:to>
    <xdr:sp macro="" textlink="">
      <xdr:nvSpPr>
        <xdr:cNvPr id="126" name="フローチャート: 判断 125"/>
        <xdr:cNvSpPr/>
      </xdr:nvSpPr>
      <xdr:spPr>
        <a:xfrm>
          <a:off x="7029450" y="6529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155575</xdr:rowOff>
    </xdr:from>
    <xdr:to>
      <xdr:col>36</xdr:col>
      <xdr:colOff>165100</xdr:colOff>
      <xdr:row>39</xdr:row>
      <xdr:rowOff>85725</xdr:rowOff>
    </xdr:to>
    <xdr:sp macro="" textlink="">
      <xdr:nvSpPr>
        <xdr:cNvPr id="127" name="フローチャート: 判断 126"/>
        <xdr:cNvSpPr/>
      </xdr:nvSpPr>
      <xdr:spPr>
        <a:xfrm>
          <a:off x="6235700" y="6529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28" name="テキスト ボックス 127"/>
        <xdr:cNvSpPr txBox="1"/>
      </xdr:nvSpPr>
      <xdr:spPr>
        <a:xfrm>
          <a:off x="92583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8445"/>
    <xdr:sp macro="" textlink="">
      <xdr:nvSpPr>
        <xdr:cNvPr id="129" name="テキスト ボックス 128"/>
        <xdr:cNvSpPr txBox="1"/>
      </xdr:nvSpPr>
      <xdr:spPr>
        <a:xfrm>
          <a:off x="85153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73660</xdr:rowOff>
    </xdr:from>
    <xdr:ext cx="762000" cy="258445"/>
    <xdr:sp macro="" textlink="">
      <xdr:nvSpPr>
        <xdr:cNvPr id="130" name="テキスト ボックス 129"/>
        <xdr:cNvSpPr txBox="1"/>
      </xdr:nvSpPr>
      <xdr:spPr>
        <a:xfrm>
          <a:off x="7715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0730" cy="258445"/>
    <xdr:sp macro="" textlink="">
      <xdr:nvSpPr>
        <xdr:cNvPr id="131" name="テキスト ボックス 130"/>
        <xdr:cNvSpPr txBox="1"/>
      </xdr:nvSpPr>
      <xdr:spPr>
        <a:xfrm>
          <a:off x="6908800" y="74536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8445"/>
    <xdr:sp macro="" textlink="">
      <xdr:nvSpPr>
        <xdr:cNvPr id="132" name="テキスト ボックス 131"/>
        <xdr:cNvSpPr txBox="1"/>
      </xdr:nvSpPr>
      <xdr:spPr>
        <a:xfrm>
          <a:off x="6115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155575</xdr:rowOff>
    </xdr:from>
    <xdr:to>
      <xdr:col>55</xdr:col>
      <xdr:colOff>50800</xdr:colOff>
      <xdr:row>39</xdr:row>
      <xdr:rowOff>85725</xdr:rowOff>
    </xdr:to>
    <xdr:sp macro="" textlink="">
      <xdr:nvSpPr>
        <xdr:cNvPr id="133" name="楕円 132"/>
        <xdr:cNvSpPr/>
      </xdr:nvSpPr>
      <xdr:spPr>
        <a:xfrm>
          <a:off x="9398000" y="6529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133985</xdr:rowOff>
    </xdr:from>
    <xdr:ext cx="468630" cy="257810"/>
    <xdr:sp macro="" textlink="">
      <xdr:nvSpPr>
        <xdr:cNvPr id="134" name="【図書館】&#10;一人当たり面積該当値テキスト"/>
        <xdr:cNvSpPr txBox="1"/>
      </xdr:nvSpPr>
      <xdr:spPr>
        <a:xfrm>
          <a:off x="9467850" y="6508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155575</xdr:rowOff>
    </xdr:from>
    <xdr:to>
      <xdr:col>50</xdr:col>
      <xdr:colOff>165100</xdr:colOff>
      <xdr:row>39</xdr:row>
      <xdr:rowOff>85725</xdr:rowOff>
    </xdr:to>
    <xdr:sp macro="" textlink="">
      <xdr:nvSpPr>
        <xdr:cNvPr id="135" name="楕円 134"/>
        <xdr:cNvSpPr/>
      </xdr:nvSpPr>
      <xdr:spPr>
        <a:xfrm>
          <a:off x="8636000" y="652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35560</xdr:rowOff>
    </xdr:from>
    <xdr:to>
      <xdr:col>55</xdr:col>
      <xdr:colOff>0</xdr:colOff>
      <xdr:row>39</xdr:row>
      <xdr:rowOff>35560</xdr:rowOff>
    </xdr:to>
    <xdr:cxnSp macro="">
      <xdr:nvCxnSpPr>
        <xdr:cNvPr id="136" name="直線コネクタ 135"/>
        <xdr:cNvCxnSpPr/>
      </xdr:nvCxnSpPr>
      <xdr:spPr>
        <a:xfrm>
          <a:off x="8686800" y="65773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155575</xdr:rowOff>
    </xdr:from>
    <xdr:to>
      <xdr:col>46</xdr:col>
      <xdr:colOff>38100</xdr:colOff>
      <xdr:row>39</xdr:row>
      <xdr:rowOff>85725</xdr:rowOff>
    </xdr:to>
    <xdr:sp macro="" textlink="">
      <xdr:nvSpPr>
        <xdr:cNvPr id="137" name="楕円 136"/>
        <xdr:cNvSpPr/>
      </xdr:nvSpPr>
      <xdr:spPr>
        <a:xfrm>
          <a:off x="7842250" y="6529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35560</xdr:rowOff>
    </xdr:from>
    <xdr:to>
      <xdr:col>50</xdr:col>
      <xdr:colOff>114300</xdr:colOff>
      <xdr:row>39</xdr:row>
      <xdr:rowOff>35560</xdr:rowOff>
    </xdr:to>
    <xdr:cxnSp macro="">
      <xdr:nvCxnSpPr>
        <xdr:cNvPr id="138" name="直線コネクタ 137"/>
        <xdr:cNvCxnSpPr/>
      </xdr:nvCxnSpPr>
      <xdr:spPr>
        <a:xfrm>
          <a:off x="7886700" y="65773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155575</xdr:rowOff>
    </xdr:from>
    <xdr:to>
      <xdr:col>41</xdr:col>
      <xdr:colOff>101600</xdr:colOff>
      <xdr:row>39</xdr:row>
      <xdr:rowOff>85725</xdr:rowOff>
    </xdr:to>
    <xdr:sp macro="" textlink="">
      <xdr:nvSpPr>
        <xdr:cNvPr id="139" name="楕円 138"/>
        <xdr:cNvSpPr/>
      </xdr:nvSpPr>
      <xdr:spPr>
        <a:xfrm>
          <a:off x="7029450" y="652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35560</xdr:rowOff>
    </xdr:from>
    <xdr:to>
      <xdr:col>45</xdr:col>
      <xdr:colOff>171450</xdr:colOff>
      <xdr:row>39</xdr:row>
      <xdr:rowOff>35560</xdr:rowOff>
    </xdr:to>
    <xdr:cxnSp macro="">
      <xdr:nvCxnSpPr>
        <xdr:cNvPr id="140" name="直線コネクタ 139"/>
        <xdr:cNvCxnSpPr/>
      </xdr:nvCxnSpPr>
      <xdr:spPr>
        <a:xfrm>
          <a:off x="7080250" y="65773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155575</xdr:rowOff>
    </xdr:from>
    <xdr:to>
      <xdr:col>36</xdr:col>
      <xdr:colOff>165100</xdr:colOff>
      <xdr:row>39</xdr:row>
      <xdr:rowOff>85725</xdr:rowOff>
    </xdr:to>
    <xdr:sp macro="" textlink="">
      <xdr:nvSpPr>
        <xdr:cNvPr id="141" name="楕円 140"/>
        <xdr:cNvSpPr/>
      </xdr:nvSpPr>
      <xdr:spPr>
        <a:xfrm>
          <a:off x="6235700" y="652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35560</xdr:rowOff>
    </xdr:from>
    <xdr:to>
      <xdr:col>41</xdr:col>
      <xdr:colOff>50800</xdr:colOff>
      <xdr:row>39</xdr:row>
      <xdr:rowOff>35560</xdr:rowOff>
    </xdr:to>
    <xdr:cxnSp macro="">
      <xdr:nvCxnSpPr>
        <xdr:cNvPr id="142" name="直線コネクタ 141"/>
        <xdr:cNvCxnSpPr/>
      </xdr:nvCxnSpPr>
      <xdr:spPr>
        <a:xfrm>
          <a:off x="6286500" y="65773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69850</xdr:rowOff>
    </xdr:from>
    <xdr:ext cx="469900" cy="258445"/>
    <xdr:sp macro="" textlink="">
      <xdr:nvSpPr>
        <xdr:cNvPr id="143" name="n_1aveValue【図書館】&#10;一人当たり面積"/>
        <xdr:cNvSpPr txBox="1"/>
      </xdr:nvSpPr>
      <xdr:spPr>
        <a:xfrm>
          <a:off x="8458200" y="6276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85725</xdr:rowOff>
    </xdr:from>
    <xdr:ext cx="469900" cy="257175"/>
    <xdr:sp macro="" textlink="">
      <xdr:nvSpPr>
        <xdr:cNvPr id="144" name="n_2aveValue【図書館】&#10;一人当たり面積"/>
        <xdr:cNvSpPr txBox="1"/>
      </xdr:nvSpPr>
      <xdr:spPr>
        <a:xfrm>
          <a:off x="7677150" y="6292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76835</xdr:rowOff>
    </xdr:from>
    <xdr:ext cx="469900" cy="257810"/>
    <xdr:sp macro="" textlink="">
      <xdr:nvSpPr>
        <xdr:cNvPr id="145" name="n_3aveValue【図書館】&#10;一人当たり面積"/>
        <xdr:cNvSpPr txBox="1"/>
      </xdr:nvSpPr>
      <xdr:spPr>
        <a:xfrm>
          <a:off x="6864350" y="6618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76835</xdr:rowOff>
    </xdr:from>
    <xdr:ext cx="469900" cy="257810"/>
    <xdr:sp macro="" textlink="">
      <xdr:nvSpPr>
        <xdr:cNvPr id="146" name="n_4aveValue【図書館】&#10;一人当たり面積"/>
        <xdr:cNvSpPr txBox="1"/>
      </xdr:nvSpPr>
      <xdr:spPr>
        <a:xfrm>
          <a:off x="6070600" y="6618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76835</xdr:rowOff>
    </xdr:from>
    <xdr:ext cx="469900" cy="257810"/>
    <xdr:sp macro="" textlink="">
      <xdr:nvSpPr>
        <xdr:cNvPr id="147" name="n_1mainValue【図書館】&#10;一人当たり面積"/>
        <xdr:cNvSpPr txBox="1"/>
      </xdr:nvSpPr>
      <xdr:spPr>
        <a:xfrm>
          <a:off x="8458200" y="6618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76835</xdr:rowOff>
    </xdr:from>
    <xdr:ext cx="469900" cy="257810"/>
    <xdr:sp macro="" textlink="">
      <xdr:nvSpPr>
        <xdr:cNvPr id="148" name="n_2mainValue【図書館】&#10;一人当たり面積"/>
        <xdr:cNvSpPr txBox="1"/>
      </xdr:nvSpPr>
      <xdr:spPr>
        <a:xfrm>
          <a:off x="7677150" y="6618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102870</xdr:rowOff>
    </xdr:from>
    <xdr:ext cx="469900" cy="257810"/>
    <xdr:sp macro="" textlink="">
      <xdr:nvSpPr>
        <xdr:cNvPr id="149" name="n_3mainValue【図書館】&#10;一人当たり面積"/>
        <xdr:cNvSpPr txBox="1"/>
      </xdr:nvSpPr>
      <xdr:spPr>
        <a:xfrm>
          <a:off x="6864350" y="6309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102870</xdr:rowOff>
    </xdr:from>
    <xdr:ext cx="469900" cy="257810"/>
    <xdr:sp macro="" textlink="">
      <xdr:nvSpPr>
        <xdr:cNvPr id="150" name="n_4mainValue【図書館】&#10;一人当たり面積"/>
        <xdr:cNvSpPr txBox="1"/>
      </xdr:nvSpPr>
      <xdr:spPr>
        <a:xfrm>
          <a:off x="6070600" y="6309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51" name="正方形/長方形 150"/>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31750</xdr:rowOff>
    </xdr:to>
    <xdr:sp macro="" textlink="">
      <xdr:nvSpPr>
        <xdr:cNvPr id="153" name="正方形/長方形 152"/>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31750</xdr:rowOff>
    </xdr:to>
    <xdr:sp macro="" textlink="">
      <xdr:nvSpPr>
        <xdr:cNvPr id="155" name="正方形/長方形 154"/>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120015</xdr:rowOff>
    </xdr:from>
    <xdr:to>
      <xdr:col>24</xdr:col>
      <xdr:colOff>0</xdr:colOff>
      <xdr:row>53</xdr:row>
      <xdr:rowOff>31750</xdr:rowOff>
    </xdr:to>
    <xdr:sp macro="" textlink="">
      <xdr:nvSpPr>
        <xdr:cNvPr id="157" name="正方形/長方形 156"/>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56515</xdr:rowOff>
    </xdr:from>
    <xdr:to>
      <xdr:col>28</xdr:col>
      <xdr:colOff>152400</xdr:colOff>
      <xdr:row>66</xdr:row>
      <xdr:rowOff>113665</xdr:rowOff>
    </xdr:to>
    <xdr:sp macro="" textlink="">
      <xdr:nvSpPr>
        <xdr:cNvPr id="158" name="正方形/長方形 157"/>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4790"/>
    <xdr:sp macro="" textlink="">
      <xdr:nvSpPr>
        <xdr:cNvPr id="159" name="テキスト ボックス 158"/>
        <xdr:cNvSpPr txBox="1"/>
      </xdr:nvSpPr>
      <xdr:spPr>
        <a:xfrm>
          <a:off x="666750" y="875919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60" name="直線コネクタ 159"/>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6090" cy="257175"/>
    <xdr:sp macro="" textlink="">
      <xdr:nvSpPr>
        <xdr:cNvPr id="161" name="テキスト ボックス 160"/>
        <xdr:cNvSpPr txBox="1"/>
      </xdr:nvSpPr>
      <xdr:spPr>
        <a:xfrm>
          <a:off x="27559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75565</xdr:rowOff>
    </xdr:from>
    <xdr:to>
      <xdr:col>28</xdr:col>
      <xdr:colOff>114300</xdr:colOff>
      <xdr:row>64</xdr:row>
      <xdr:rowOff>75565</xdr:rowOff>
    </xdr:to>
    <xdr:cxnSp macro="">
      <xdr:nvCxnSpPr>
        <xdr:cNvPr id="162" name="直線コネクタ 161"/>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8445"/>
    <xdr:sp macro="" textlink="">
      <xdr:nvSpPr>
        <xdr:cNvPr id="163" name="テキスト ボックス 162"/>
        <xdr:cNvSpPr txBox="1"/>
      </xdr:nvSpPr>
      <xdr:spPr>
        <a:xfrm>
          <a:off x="2755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1955" cy="257810"/>
    <xdr:sp macro="" textlink="">
      <xdr:nvSpPr>
        <xdr:cNvPr id="165" name="テキスト ボックス 164"/>
        <xdr:cNvSpPr txBox="1"/>
      </xdr:nvSpPr>
      <xdr:spPr>
        <a:xfrm>
          <a:off x="339725" y="102971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1955" cy="257175"/>
    <xdr:sp macro="" textlink="">
      <xdr:nvSpPr>
        <xdr:cNvPr id="167" name="テキスト ボックス 166"/>
        <xdr:cNvSpPr txBox="1"/>
      </xdr:nvSpPr>
      <xdr:spPr>
        <a:xfrm>
          <a:off x="3397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132715</xdr:rowOff>
    </xdr:from>
    <xdr:to>
      <xdr:col>28</xdr:col>
      <xdr:colOff>114300</xdr:colOff>
      <xdr:row>57</xdr:row>
      <xdr:rowOff>132715</xdr:rowOff>
    </xdr:to>
    <xdr:cxnSp macro="">
      <xdr:nvCxnSpPr>
        <xdr:cNvPr id="168" name="直線コネクタ 167"/>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1955" cy="258445"/>
    <xdr:sp macro="" textlink="">
      <xdr:nvSpPr>
        <xdr:cNvPr id="169" name="テキスト ボックス 168"/>
        <xdr:cNvSpPr txBox="1"/>
      </xdr:nvSpPr>
      <xdr:spPr>
        <a:xfrm>
          <a:off x="339725" y="95542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1955" cy="258445"/>
    <xdr:sp macro="" textlink="">
      <xdr:nvSpPr>
        <xdr:cNvPr id="171" name="テキスト ボックス 170"/>
        <xdr:cNvSpPr txBox="1"/>
      </xdr:nvSpPr>
      <xdr:spPr>
        <a:xfrm>
          <a:off x="339725" y="91808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114300</xdr:colOff>
      <xdr:row>53</xdr:row>
      <xdr:rowOff>56515</xdr:rowOff>
    </xdr:to>
    <xdr:cxnSp macro="">
      <xdr:nvCxnSpPr>
        <xdr:cNvPr id="172" name="直線コネクタ 171"/>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7820" cy="257175"/>
    <xdr:sp macro="" textlink="">
      <xdr:nvSpPr>
        <xdr:cNvPr id="173" name="テキスト ボックス 172"/>
        <xdr:cNvSpPr txBox="1"/>
      </xdr:nvSpPr>
      <xdr:spPr>
        <a:xfrm>
          <a:off x="384810" y="8806815"/>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56515</xdr:rowOff>
    </xdr:from>
    <xdr:to>
      <xdr:col>28</xdr:col>
      <xdr:colOff>152400</xdr:colOff>
      <xdr:row>66</xdr:row>
      <xdr:rowOff>113665</xdr:rowOff>
    </xdr:to>
    <xdr:sp macro="" textlink="">
      <xdr:nvSpPr>
        <xdr:cNvPr id="174"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54610</xdr:rowOff>
    </xdr:from>
    <xdr:to>
      <xdr:col>24</xdr:col>
      <xdr:colOff>62865</xdr:colOff>
      <xdr:row>63</xdr:row>
      <xdr:rowOff>150495</xdr:rowOff>
    </xdr:to>
    <xdr:cxnSp macro="">
      <xdr:nvCxnSpPr>
        <xdr:cNvPr id="175" name="直線コネクタ 174"/>
        <xdr:cNvCxnSpPr/>
      </xdr:nvCxnSpPr>
      <xdr:spPr>
        <a:xfrm flipV="1">
          <a:off x="4177665" y="927862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154305</xdr:rowOff>
    </xdr:from>
    <xdr:ext cx="403860" cy="257810"/>
    <xdr:sp macro="" textlink="">
      <xdr:nvSpPr>
        <xdr:cNvPr id="176" name="【体育館・プール】&#10;有形固定資産減価償却率最小値テキスト"/>
        <xdr:cNvSpPr txBox="1"/>
      </xdr:nvSpPr>
      <xdr:spPr>
        <a:xfrm>
          <a:off x="4216400" y="107194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108450" y="1071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1905</xdr:rowOff>
    </xdr:from>
    <xdr:ext cx="403860" cy="258445"/>
    <xdr:sp macro="" textlink="">
      <xdr:nvSpPr>
        <xdr:cNvPr id="178" name="【体育館・プール】&#10;有形固定資産減価償却率最大値テキスト"/>
        <xdr:cNvSpPr txBox="1"/>
      </xdr:nvSpPr>
      <xdr:spPr>
        <a:xfrm>
          <a:off x="4216400" y="90582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54610</xdr:rowOff>
    </xdr:from>
    <xdr:to>
      <xdr:col>24</xdr:col>
      <xdr:colOff>152400</xdr:colOff>
      <xdr:row>55</xdr:row>
      <xdr:rowOff>54610</xdr:rowOff>
    </xdr:to>
    <xdr:cxnSp macro="">
      <xdr:nvCxnSpPr>
        <xdr:cNvPr id="179" name="直線コネクタ 178"/>
        <xdr:cNvCxnSpPr/>
      </xdr:nvCxnSpPr>
      <xdr:spPr>
        <a:xfrm>
          <a:off x="4108450" y="9278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160655</xdr:rowOff>
    </xdr:from>
    <xdr:ext cx="403860" cy="257810"/>
    <xdr:sp macro="" textlink="">
      <xdr:nvSpPr>
        <xdr:cNvPr id="180" name="【体育館・プール】&#10;有形固定資産減価償却率平均値テキスト"/>
        <xdr:cNvSpPr txBox="1"/>
      </xdr:nvSpPr>
      <xdr:spPr>
        <a:xfrm>
          <a:off x="4216400" y="988758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137160</xdr:rowOff>
    </xdr:from>
    <xdr:to>
      <xdr:col>24</xdr:col>
      <xdr:colOff>114300</xdr:colOff>
      <xdr:row>60</xdr:row>
      <xdr:rowOff>67945</xdr:rowOff>
    </xdr:to>
    <xdr:sp macro="" textlink="">
      <xdr:nvSpPr>
        <xdr:cNvPr id="181" name="フローチャート: 判断 180"/>
        <xdr:cNvSpPr/>
      </xdr:nvSpPr>
      <xdr:spPr>
        <a:xfrm>
          <a:off x="4127500" y="10031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120015</xdr:rowOff>
    </xdr:from>
    <xdr:to>
      <xdr:col>20</xdr:col>
      <xdr:colOff>38100</xdr:colOff>
      <xdr:row>60</xdr:row>
      <xdr:rowOff>50800</xdr:rowOff>
    </xdr:to>
    <xdr:sp macro="" textlink="">
      <xdr:nvSpPr>
        <xdr:cNvPr id="182" name="フローチャート: 判断 181"/>
        <xdr:cNvSpPr/>
      </xdr:nvSpPr>
      <xdr:spPr>
        <a:xfrm>
          <a:off x="3384550" y="1001458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120015</xdr:rowOff>
    </xdr:from>
    <xdr:to>
      <xdr:col>15</xdr:col>
      <xdr:colOff>101600</xdr:colOff>
      <xdr:row>60</xdr:row>
      <xdr:rowOff>50800</xdr:rowOff>
    </xdr:to>
    <xdr:sp macro="" textlink="">
      <xdr:nvSpPr>
        <xdr:cNvPr id="183" name="フローチャート: 判断 182"/>
        <xdr:cNvSpPr/>
      </xdr:nvSpPr>
      <xdr:spPr>
        <a:xfrm>
          <a:off x="2571750" y="10014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23495</xdr:rowOff>
    </xdr:to>
    <xdr:sp macro="" textlink="">
      <xdr:nvSpPr>
        <xdr:cNvPr id="184" name="フローチャート: 判断 183"/>
        <xdr:cNvSpPr/>
      </xdr:nvSpPr>
      <xdr:spPr>
        <a:xfrm>
          <a:off x="1778000" y="99885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168275</xdr:rowOff>
    </xdr:to>
    <xdr:sp macro="" textlink="">
      <xdr:nvSpPr>
        <xdr:cNvPr id="185" name="フローチャート: 判断 184"/>
        <xdr:cNvSpPr/>
      </xdr:nvSpPr>
      <xdr:spPr>
        <a:xfrm>
          <a:off x="984250" y="996188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7810"/>
    <xdr:sp macro="" textlink="">
      <xdr:nvSpPr>
        <xdr:cNvPr id="186" name="テキスト ボックス 185"/>
        <xdr:cNvSpPr txBox="1"/>
      </xdr:nvSpPr>
      <xdr:spPr>
        <a:xfrm>
          <a:off x="40068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111125</xdr:rowOff>
    </xdr:from>
    <xdr:ext cx="762000" cy="257810"/>
    <xdr:sp macro="" textlink="">
      <xdr:nvSpPr>
        <xdr:cNvPr id="187" name="テキスト ボックス 186"/>
        <xdr:cNvSpPr txBox="1"/>
      </xdr:nvSpPr>
      <xdr:spPr>
        <a:xfrm>
          <a:off x="32575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0730" cy="257810"/>
    <xdr:sp macro="" textlink="">
      <xdr:nvSpPr>
        <xdr:cNvPr id="188" name="テキスト ボックス 187"/>
        <xdr:cNvSpPr txBox="1"/>
      </xdr:nvSpPr>
      <xdr:spPr>
        <a:xfrm>
          <a:off x="24511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7810"/>
    <xdr:sp macro="" textlink="">
      <xdr:nvSpPr>
        <xdr:cNvPr id="189" name="テキスト ボックス 188"/>
        <xdr:cNvSpPr txBox="1"/>
      </xdr:nvSpPr>
      <xdr:spPr>
        <a:xfrm>
          <a:off x="1657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111125</xdr:rowOff>
    </xdr:from>
    <xdr:ext cx="762000" cy="257810"/>
    <xdr:sp macro="" textlink="">
      <xdr:nvSpPr>
        <xdr:cNvPr id="190" name="テキスト ボックス 189"/>
        <xdr:cNvSpPr txBox="1"/>
      </xdr:nvSpPr>
      <xdr:spPr>
        <a:xfrm>
          <a:off x="857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55245</xdr:rowOff>
    </xdr:from>
    <xdr:to>
      <xdr:col>24</xdr:col>
      <xdr:colOff>114300</xdr:colOff>
      <xdr:row>60</xdr:row>
      <xdr:rowOff>156845</xdr:rowOff>
    </xdr:to>
    <xdr:sp macro="" textlink="">
      <xdr:nvSpPr>
        <xdr:cNvPr id="191" name="楕円 190"/>
        <xdr:cNvSpPr/>
      </xdr:nvSpPr>
      <xdr:spPr>
        <a:xfrm>
          <a:off x="41275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34290</xdr:rowOff>
    </xdr:from>
    <xdr:ext cx="403860" cy="258445"/>
    <xdr:sp macro="" textlink="">
      <xdr:nvSpPr>
        <xdr:cNvPr id="192" name="【体育館・プール】&#10;有形固定資産減価償却率該当値テキスト"/>
        <xdr:cNvSpPr txBox="1"/>
      </xdr:nvSpPr>
      <xdr:spPr>
        <a:xfrm>
          <a:off x="4216400" y="100965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12065</xdr:rowOff>
    </xdr:from>
    <xdr:to>
      <xdr:col>20</xdr:col>
      <xdr:colOff>38100</xdr:colOff>
      <xdr:row>60</xdr:row>
      <xdr:rowOff>113030</xdr:rowOff>
    </xdr:to>
    <xdr:sp macro="" textlink="">
      <xdr:nvSpPr>
        <xdr:cNvPr id="193" name="楕円 192"/>
        <xdr:cNvSpPr/>
      </xdr:nvSpPr>
      <xdr:spPr>
        <a:xfrm>
          <a:off x="3384550" y="1007427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62865</xdr:rowOff>
    </xdr:from>
    <xdr:to>
      <xdr:col>24</xdr:col>
      <xdr:colOff>63500</xdr:colOff>
      <xdr:row>60</xdr:row>
      <xdr:rowOff>106680</xdr:rowOff>
    </xdr:to>
    <xdr:cxnSp macro="">
      <xdr:nvCxnSpPr>
        <xdr:cNvPr id="194" name="直線コネクタ 193"/>
        <xdr:cNvCxnSpPr/>
      </xdr:nvCxnSpPr>
      <xdr:spPr>
        <a:xfrm>
          <a:off x="3429000" y="10125075"/>
          <a:ext cx="7493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137160</xdr:rowOff>
    </xdr:from>
    <xdr:to>
      <xdr:col>15</xdr:col>
      <xdr:colOff>101600</xdr:colOff>
      <xdr:row>60</xdr:row>
      <xdr:rowOff>67945</xdr:rowOff>
    </xdr:to>
    <xdr:sp macro="" textlink="">
      <xdr:nvSpPr>
        <xdr:cNvPr id="195" name="楕円 194"/>
        <xdr:cNvSpPr/>
      </xdr:nvSpPr>
      <xdr:spPr>
        <a:xfrm>
          <a:off x="2571750" y="100317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171450</xdr:colOff>
      <xdr:row>60</xdr:row>
      <xdr:rowOff>62865</xdr:rowOff>
    </xdr:to>
    <xdr:cxnSp macro="">
      <xdr:nvCxnSpPr>
        <xdr:cNvPr id="196" name="直線コネクタ 195"/>
        <xdr:cNvCxnSpPr/>
      </xdr:nvCxnSpPr>
      <xdr:spPr>
        <a:xfrm>
          <a:off x="2622550" y="10079355"/>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25400</xdr:rowOff>
    </xdr:to>
    <xdr:sp macro="" textlink="">
      <xdr:nvSpPr>
        <xdr:cNvPr id="197" name="楕円 196"/>
        <xdr:cNvSpPr/>
      </xdr:nvSpPr>
      <xdr:spPr>
        <a:xfrm>
          <a:off x="1778000" y="99904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146050</xdr:rowOff>
    </xdr:from>
    <xdr:to>
      <xdr:col>15</xdr:col>
      <xdr:colOff>50800</xdr:colOff>
      <xdr:row>60</xdr:row>
      <xdr:rowOff>17145</xdr:rowOff>
    </xdr:to>
    <xdr:cxnSp macro="">
      <xdr:nvCxnSpPr>
        <xdr:cNvPr id="198" name="直線コネクタ 197"/>
        <xdr:cNvCxnSpPr/>
      </xdr:nvCxnSpPr>
      <xdr:spPr>
        <a:xfrm>
          <a:off x="1828800" y="1004062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81915</xdr:rowOff>
    </xdr:from>
    <xdr:to>
      <xdr:col>6</xdr:col>
      <xdr:colOff>38100</xdr:colOff>
      <xdr:row>60</xdr:row>
      <xdr:rowOff>12700</xdr:rowOff>
    </xdr:to>
    <xdr:sp macro="" textlink="">
      <xdr:nvSpPr>
        <xdr:cNvPr id="199" name="楕円 198"/>
        <xdr:cNvSpPr/>
      </xdr:nvSpPr>
      <xdr:spPr>
        <a:xfrm>
          <a:off x="984250" y="997648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59</xdr:row>
      <xdr:rowOff>132715</xdr:rowOff>
    </xdr:from>
    <xdr:to>
      <xdr:col>10</xdr:col>
      <xdr:colOff>114300</xdr:colOff>
      <xdr:row>59</xdr:row>
      <xdr:rowOff>146050</xdr:rowOff>
    </xdr:to>
    <xdr:cxnSp macro="">
      <xdr:nvCxnSpPr>
        <xdr:cNvPr id="200" name="直線コネクタ 199"/>
        <xdr:cNvCxnSpPr/>
      </xdr:nvCxnSpPr>
      <xdr:spPr>
        <a:xfrm>
          <a:off x="1028700" y="10027285"/>
          <a:ext cx="8001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67310</xdr:rowOff>
    </xdr:from>
    <xdr:ext cx="403860" cy="257810"/>
    <xdr:sp macro="" textlink="">
      <xdr:nvSpPr>
        <xdr:cNvPr id="201" name="n_1aveValue【体育館・プール】&#10;有形固定資産減価償却率"/>
        <xdr:cNvSpPr txBox="1"/>
      </xdr:nvSpPr>
      <xdr:spPr>
        <a:xfrm>
          <a:off x="3239135" y="979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67310</xdr:rowOff>
    </xdr:from>
    <xdr:ext cx="403860" cy="257810"/>
    <xdr:sp macro="" textlink="">
      <xdr:nvSpPr>
        <xdr:cNvPr id="202" name="n_2aveValue【体育館・プール】&#10;有形固定資産減価償却率"/>
        <xdr:cNvSpPr txBox="1"/>
      </xdr:nvSpPr>
      <xdr:spPr>
        <a:xfrm>
          <a:off x="2439035" y="979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40005</xdr:rowOff>
    </xdr:from>
    <xdr:ext cx="403860" cy="257810"/>
    <xdr:sp macro="" textlink="">
      <xdr:nvSpPr>
        <xdr:cNvPr id="203" name="n_3aveValue【体育館・プール】&#10;有形固定資産減価償却率"/>
        <xdr:cNvSpPr txBox="1"/>
      </xdr:nvSpPr>
      <xdr:spPr>
        <a:xfrm>
          <a:off x="1645285" y="9766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405130" cy="258445"/>
    <xdr:sp macro="" textlink="">
      <xdr:nvSpPr>
        <xdr:cNvPr id="204" name="n_4aveValue【体育館・プール】&#10;有形固定資産減価償却率"/>
        <xdr:cNvSpPr txBox="1"/>
      </xdr:nvSpPr>
      <xdr:spPr>
        <a:xfrm>
          <a:off x="851535" y="9740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104775</xdr:rowOff>
    </xdr:from>
    <xdr:ext cx="403860" cy="257810"/>
    <xdr:sp macro="" textlink="">
      <xdr:nvSpPr>
        <xdr:cNvPr id="205" name="n_1mainValue【体育館・プール】&#10;有形固定資産減価償却率"/>
        <xdr:cNvSpPr txBox="1"/>
      </xdr:nvSpPr>
      <xdr:spPr>
        <a:xfrm>
          <a:off x="3239135" y="101669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59055</xdr:rowOff>
    </xdr:from>
    <xdr:ext cx="403860" cy="258445"/>
    <xdr:sp macro="" textlink="">
      <xdr:nvSpPr>
        <xdr:cNvPr id="206" name="n_2mainValue【体育館・プール】&#10;有形固定資産減価償却率"/>
        <xdr:cNvSpPr txBox="1"/>
      </xdr:nvSpPr>
      <xdr:spPr>
        <a:xfrm>
          <a:off x="2439035" y="10121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17145</xdr:rowOff>
    </xdr:from>
    <xdr:ext cx="403860" cy="257810"/>
    <xdr:sp macro="" textlink="">
      <xdr:nvSpPr>
        <xdr:cNvPr id="207" name="n_3mainValue【体育館・プール】&#10;有形固定資産減価償却率"/>
        <xdr:cNvSpPr txBox="1"/>
      </xdr:nvSpPr>
      <xdr:spPr>
        <a:xfrm>
          <a:off x="1645285" y="100793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3810</xdr:rowOff>
    </xdr:from>
    <xdr:ext cx="405130" cy="258445"/>
    <xdr:sp macro="" textlink="">
      <xdr:nvSpPr>
        <xdr:cNvPr id="208" name="n_4mainValue【体育館・プール】&#10;有形固定資産減価償却率"/>
        <xdr:cNvSpPr txBox="1"/>
      </xdr:nvSpPr>
      <xdr:spPr>
        <a:xfrm>
          <a:off x="851535" y="10066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209" name="正方形/長方形 208"/>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31750</xdr:rowOff>
    </xdr:to>
    <xdr:sp macro="" textlink="">
      <xdr:nvSpPr>
        <xdr:cNvPr id="211" name="正方形/長方形 210"/>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31750</xdr:rowOff>
    </xdr:to>
    <xdr:sp macro="" textlink="">
      <xdr:nvSpPr>
        <xdr:cNvPr id="213" name="正方形/長方形 212"/>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120015</xdr:rowOff>
    </xdr:from>
    <xdr:to>
      <xdr:col>54</xdr:col>
      <xdr:colOff>127000</xdr:colOff>
      <xdr:row>53</xdr:row>
      <xdr:rowOff>31750</xdr:rowOff>
    </xdr:to>
    <xdr:sp macro="" textlink="">
      <xdr:nvSpPr>
        <xdr:cNvPr id="215" name="正方形/長方形 214"/>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56515</xdr:rowOff>
    </xdr:from>
    <xdr:to>
      <xdr:col>59</xdr:col>
      <xdr:colOff>88900</xdr:colOff>
      <xdr:row>66</xdr:row>
      <xdr:rowOff>113665</xdr:rowOff>
    </xdr:to>
    <xdr:sp macro="" textlink="">
      <xdr:nvSpPr>
        <xdr:cNvPr id="216" name="正方形/長方形 215"/>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4790"/>
    <xdr:sp macro="" textlink="">
      <xdr:nvSpPr>
        <xdr:cNvPr id="217" name="テキスト ボックス 216"/>
        <xdr:cNvSpPr txBox="1"/>
      </xdr:nvSpPr>
      <xdr:spPr>
        <a:xfrm>
          <a:off x="591820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18" name="直線コネクタ 217"/>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19" name="直線コネクタ 218"/>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8445"/>
    <xdr:sp macro="" textlink="">
      <xdr:nvSpPr>
        <xdr:cNvPr id="220" name="テキスト ボックス 219"/>
        <xdr:cNvSpPr txBox="1"/>
      </xdr:nvSpPr>
      <xdr:spPr>
        <a:xfrm>
          <a:off x="552704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7810"/>
    <xdr:sp macro="" textlink="">
      <xdr:nvSpPr>
        <xdr:cNvPr id="222" name="テキスト ボックス 221"/>
        <xdr:cNvSpPr txBox="1"/>
      </xdr:nvSpPr>
      <xdr:spPr>
        <a:xfrm>
          <a:off x="5527040" y="10297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6090" cy="257175"/>
    <xdr:sp macro="" textlink="">
      <xdr:nvSpPr>
        <xdr:cNvPr id="224" name="テキスト ボックス 223"/>
        <xdr:cNvSpPr txBox="1"/>
      </xdr:nvSpPr>
      <xdr:spPr>
        <a:xfrm>
          <a:off x="5527040" y="99231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25" name="直線コネクタ 224"/>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8445"/>
    <xdr:sp macro="" textlink="">
      <xdr:nvSpPr>
        <xdr:cNvPr id="226" name="テキスト ボックス 225"/>
        <xdr:cNvSpPr txBox="1"/>
      </xdr:nvSpPr>
      <xdr:spPr>
        <a:xfrm>
          <a:off x="5527040" y="95542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8445"/>
    <xdr:sp macro="" textlink="">
      <xdr:nvSpPr>
        <xdr:cNvPr id="228" name="テキスト ボックス 227"/>
        <xdr:cNvSpPr txBox="1"/>
      </xdr:nvSpPr>
      <xdr:spPr>
        <a:xfrm>
          <a:off x="5527040" y="91808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50800</xdr:colOff>
      <xdr:row>53</xdr:row>
      <xdr:rowOff>56515</xdr:rowOff>
    </xdr:to>
    <xdr:cxnSp macro="">
      <xdr:nvCxnSpPr>
        <xdr:cNvPr id="229" name="直線コネクタ 228"/>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85725</xdr:rowOff>
    </xdr:from>
    <xdr:ext cx="466090" cy="257175"/>
    <xdr:sp macro="" textlink="">
      <xdr:nvSpPr>
        <xdr:cNvPr id="230" name="テキスト ボックス 229"/>
        <xdr:cNvSpPr txBox="1"/>
      </xdr:nvSpPr>
      <xdr:spPr>
        <a:xfrm>
          <a:off x="552704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56515</xdr:rowOff>
    </xdr:from>
    <xdr:to>
      <xdr:col>59</xdr:col>
      <xdr:colOff>88900</xdr:colOff>
      <xdr:row>66</xdr:row>
      <xdr:rowOff>113665</xdr:rowOff>
    </xdr:to>
    <xdr:sp macro="" textlink="">
      <xdr:nvSpPr>
        <xdr:cNvPr id="231"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163830</xdr:rowOff>
    </xdr:from>
    <xdr:to>
      <xdr:col>54</xdr:col>
      <xdr:colOff>171450</xdr:colOff>
      <xdr:row>63</xdr:row>
      <xdr:rowOff>125730</xdr:rowOff>
    </xdr:to>
    <xdr:cxnSp macro="">
      <xdr:nvCxnSpPr>
        <xdr:cNvPr id="232" name="直線コネクタ 231"/>
        <xdr:cNvCxnSpPr/>
      </xdr:nvCxnSpPr>
      <xdr:spPr>
        <a:xfrm flipV="1">
          <a:off x="9429750" y="9555480"/>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8630" cy="258445"/>
    <xdr:sp macro="" textlink="">
      <xdr:nvSpPr>
        <xdr:cNvPr id="233" name="【体育館・プール】&#10;一人当たり面積最小値テキスト"/>
        <xdr:cNvSpPr txBox="1"/>
      </xdr:nvSpPr>
      <xdr:spPr>
        <a:xfrm>
          <a:off x="9467850" y="106946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359900" y="10690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109855</xdr:rowOff>
    </xdr:from>
    <xdr:ext cx="468630" cy="257810"/>
    <xdr:sp macro="" textlink="">
      <xdr:nvSpPr>
        <xdr:cNvPr id="235" name="【体育館・プール】&#10;一人当たり面積最大値テキスト"/>
        <xdr:cNvSpPr txBox="1"/>
      </xdr:nvSpPr>
      <xdr:spPr>
        <a:xfrm>
          <a:off x="9467850" y="93338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359900" y="95554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468630" cy="258445"/>
    <xdr:sp macro="" textlink="">
      <xdr:nvSpPr>
        <xdr:cNvPr id="237" name="【体育館・プール】&#10;一人当たり面積平均値テキスト"/>
        <xdr:cNvSpPr txBox="1"/>
      </xdr:nvSpPr>
      <xdr:spPr>
        <a:xfrm>
          <a:off x="9467850" y="1027938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9398000" y="103009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74295</xdr:rowOff>
    </xdr:from>
    <xdr:to>
      <xdr:col>50</xdr:col>
      <xdr:colOff>165100</xdr:colOff>
      <xdr:row>62</xdr:row>
      <xdr:rowOff>5080</xdr:rowOff>
    </xdr:to>
    <xdr:sp macro="" textlink="">
      <xdr:nvSpPr>
        <xdr:cNvPr id="239" name="フローチャート: 判断 238"/>
        <xdr:cNvSpPr/>
      </xdr:nvSpPr>
      <xdr:spPr>
        <a:xfrm>
          <a:off x="8636000" y="10304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78105</xdr:rowOff>
    </xdr:from>
    <xdr:to>
      <xdr:col>46</xdr:col>
      <xdr:colOff>38100</xdr:colOff>
      <xdr:row>62</xdr:row>
      <xdr:rowOff>8255</xdr:rowOff>
    </xdr:to>
    <xdr:sp macro="" textlink="">
      <xdr:nvSpPr>
        <xdr:cNvPr id="240" name="フローチャート: 判断 239"/>
        <xdr:cNvSpPr/>
      </xdr:nvSpPr>
      <xdr:spPr>
        <a:xfrm>
          <a:off x="7842250" y="103079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81915</xdr:rowOff>
    </xdr:from>
    <xdr:to>
      <xdr:col>41</xdr:col>
      <xdr:colOff>101600</xdr:colOff>
      <xdr:row>62</xdr:row>
      <xdr:rowOff>12700</xdr:rowOff>
    </xdr:to>
    <xdr:sp macro="" textlink="">
      <xdr:nvSpPr>
        <xdr:cNvPr id="241" name="フローチャート: 判断 240"/>
        <xdr:cNvSpPr/>
      </xdr:nvSpPr>
      <xdr:spPr>
        <a:xfrm>
          <a:off x="7029450" y="10311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23495</xdr:rowOff>
    </xdr:to>
    <xdr:sp macro="" textlink="">
      <xdr:nvSpPr>
        <xdr:cNvPr id="242" name="フローチャート: 判断 241"/>
        <xdr:cNvSpPr/>
      </xdr:nvSpPr>
      <xdr:spPr>
        <a:xfrm>
          <a:off x="6235700" y="103238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7810"/>
    <xdr:sp macro="" textlink="">
      <xdr:nvSpPr>
        <xdr:cNvPr id="243" name="テキスト ボックス 242"/>
        <xdr:cNvSpPr txBox="1"/>
      </xdr:nvSpPr>
      <xdr:spPr>
        <a:xfrm>
          <a:off x="92583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7810"/>
    <xdr:sp macro="" textlink="">
      <xdr:nvSpPr>
        <xdr:cNvPr id="244" name="テキスト ボックス 243"/>
        <xdr:cNvSpPr txBox="1"/>
      </xdr:nvSpPr>
      <xdr:spPr>
        <a:xfrm>
          <a:off x="8515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111125</xdr:rowOff>
    </xdr:from>
    <xdr:ext cx="762000" cy="257810"/>
    <xdr:sp macro="" textlink="">
      <xdr:nvSpPr>
        <xdr:cNvPr id="245" name="テキスト ボックス 244"/>
        <xdr:cNvSpPr txBox="1"/>
      </xdr:nvSpPr>
      <xdr:spPr>
        <a:xfrm>
          <a:off x="7715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0730" cy="257810"/>
    <xdr:sp macro="" textlink="">
      <xdr:nvSpPr>
        <xdr:cNvPr id="246" name="テキスト ボックス 245"/>
        <xdr:cNvSpPr txBox="1"/>
      </xdr:nvSpPr>
      <xdr:spPr>
        <a:xfrm>
          <a:off x="6908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7810"/>
    <xdr:sp macro="" textlink="">
      <xdr:nvSpPr>
        <xdr:cNvPr id="247" name="テキスト ボックス 246"/>
        <xdr:cNvSpPr txBox="1"/>
      </xdr:nvSpPr>
      <xdr:spPr>
        <a:xfrm>
          <a:off x="6115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59690</xdr:rowOff>
    </xdr:from>
    <xdr:to>
      <xdr:col>55</xdr:col>
      <xdr:colOff>50800</xdr:colOff>
      <xdr:row>60</xdr:row>
      <xdr:rowOff>161290</xdr:rowOff>
    </xdr:to>
    <xdr:sp macro="" textlink="">
      <xdr:nvSpPr>
        <xdr:cNvPr id="248" name="楕円 247"/>
        <xdr:cNvSpPr/>
      </xdr:nvSpPr>
      <xdr:spPr>
        <a:xfrm>
          <a:off x="939800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81915</xdr:rowOff>
    </xdr:from>
    <xdr:ext cx="468630" cy="258445"/>
    <xdr:sp macro="" textlink="">
      <xdr:nvSpPr>
        <xdr:cNvPr id="249" name="【体育館・プール】&#10;一人当たり面積該当値テキスト"/>
        <xdr:cNvSpPr txBox="1"/>
      </xdr:nvSpPr>
      <xdr:spPr>
        <a:xfrm>
          <a:off x="9467850" y="99764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50" name="楕円 249"/>
        <xdr:cNvSpPr/>
      </xdr:nvSpPr>
      <xdr:spPr>
        <a:xfrm>
          <a:off x="8636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109855</xdr:rowOff>
    </xdr:from>
    <xdr:to>
      <xdr:col>55</xdr:col>
      <xdr:colOff>0</xdr:colOff>
      <xdr:row>60</xdr:row>
      <xdr:rowOff>109855</xdr:rowOff>
    </xdr:to>
    <xdr:cxnSp macro="">
      <xdr:nvCxnSpPr>
        <xdr:cNvPr id="251" name="直線コネクタ 250"/>
        <xdr:cNvCxnSpPr/>
      </xdr:nvCxnSpPr>
      <xdr:spPr>
        <a:xfrm>
          <a:off x="8686800" y="1017206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85725</xdr:rowOff>
    </xdr:from>
    <xdr:to>
      <xdr:col>46</xdr:col>
      <xdr:colOff>38100</xdr:colOff>
      <xdr:row>61</xdr:row>
      <xdr:rowOff>16510</xdr:rowOff>
    </xdr:to>
    <xdr:sp macro="" textlink="">
      <xdr:nvSpPr>
        <xdr:cNvPr id="252" name="楕円 251"/>
        <xdr:cNvSpPr/>
      </xdr:nvSpPr>
      <xdr:spPr>
        <a:xfrm>
          <a:off x="7842250" y="1014793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60</xdr:row>
      <xdr:rowOff>109855</xdr:rowOff>
    </xdr:from>
    <xdr:to>
      <xdr:col>50</xdr:col>
      <xdr:colOff>114300</xdr:colOff>
      <xdr:row>60</xdr:row>
      <xdr:rowOff>136525</xdr:rowOff>
    </xdr:to>
    <xdr:cxnSp macro="">
      <xdr:nvCxnSpPr>
        <xdr:cNvPr id="253" name="直線コネクタ 252"/>
        <xdr:cNvCxnSpPr/>
      </xdr:nvCxnSpPr>
      <xdr:spPr>
        <a:xfrm flipV="1">
          <a:off x="7886700" y="1017206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90170</xdr:rowOff>
    </xdr:from>
    <xdr:to>
      <xdr:col>41</xdr:col>
      <xdr:colOff>101600</xdr:colOff>
      <xdr:row>61</xdr:row>
      <xdr:rowOff>19685</xdr:rowOff>
    </xdr:to>
    <xdr:sp macro="" textlink="">
      <xdr:nvSpPr>
        <xdr:cNvPr id="254" name="楕円 253"/>
        <xdr:cNvSpPr/>
      </xdr:nvSpPr>
      <xdr:spPr>
        <a:xfrm>
          <a:off x="7029450" y="101523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136525</xdr:rowOff>
    </xdr:from>
    <xdr:to>
      <xdr:col>45</xdr:col>
      <xdr:colOff>171450</xdr:colOff>
      <xdr:row>60</xdr:row>
      <xdr:rowOff>140970</xdr:rowOff>
    </xdr:to>
    <xdr:cxnSp macro="">
      <xdr:nvCxnSpPr>
        <xdr:cNvPr id="255" name="直線コネクタ 254"/>
        <xdr:cNvCxnSpPr/>
      </xdr:nvCxnSpPr>
      <xdr:spPr>
        <a:xfrm flipV="1">
          <a:off x="7080250" y="1019873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90170</xdr:rowOff>
    </xdr:from>
    <xdr:to>
      <xdr:col>36</xdr:col>
      <xdr:colOff>165100</xdr:colOff>
      <xdr:row>61</xdr:row>
      <xdr:rowOff>19685</xdr:rowOff>
    </xdr:to>
    <xdr:sp macro="" textlink="">
      <xdr:nvSpPr>
        <xdr:cNvPr id="256" name="楕円 255"/>
        <xdr:cNvSpPr/>
      </xdr:nvSpPr>
      <xdr:spPr>
        <a:xfrm>
          <a:off x="6235700" y="101523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140970</xdr:rowOff>
    </xdr:from>
    <xdr:to>
      <xdr:col>41</xdr:col>
      <xdr:colOff>50800</xdr:colOff>
      <xdr:row>60</xdr:row>
      <xdr:rowOff>140970</xdr:rowOff>
    </xdr:to>
    <xdr:cxnSp macro="">
      <xdr:nvCxnSpPr>
        <xdr:cNvPr id="257" name="直線コネクタ 256"/>
        <xdr:cNvCxnSpPr/>
      </xdr:nvCxnSpPr>
      <xdr:spPr>
        <a:xfrm>
          <a:off x="6286500" y="102031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167005</xdr:rowOff>
    </xdr:from>
    <xdr:ext cx="469900" cy="257810"/>
    <xdr:sp macro="" textlink="">
      <xdr:nvSpPr>
        <xdr:cNvPr id="258" name="n_1aveValue【体育館・プール】&#10;一人当たり面積"/>
        <xdr:cNvSpPr txBox="1"/>
      </xdr:nvSpPr>
      <xdr:spPr>
        <a:xfrm>
          <a:off x="8458200" y="103968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0</xdr:rowOff>
    </xdr:from>
    <xdr:ext cx="469900" cy="258445"/>
    <xdr:sp macro="" textlink="">
      <xdr:nvSpPr>
        <xdr:cNvPr id="259" name="n_2aveValue【体育館・プール】&#10;一人当たり面積"/>
        <xdr:cNvSpPr txBox="1"/>
      </xdr:nvSpPr>
      <xdr:spPr>
        <a:xfrm>
          <a:off x="7677150" y="10397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3810</xdr:rowOff>
    </xdr:from>
    <xdr:ext cx="469900" cy="258445"/>
    <xdr:sp macro="" textlink="">
      <xdr:nvSpPr>
        <xdr:cNvPr id="260" name="n_3aveValue【体育館・プール】&#10;一人当たり面積"/>
        <xdr:cNvSpPr txBox="1"/>
      </xdr:nvSpPr>
      <xdr:spPr>
        <a:xfrm>
          <a:off x="6864350" y="10401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15240</xdr:rowOff>
    </xdr:from>
    <xdr:ext cx="469900" cy="258445"/>
    <xdr:sp macro="" textlink="">
      <xdr:nvSpPr>
        <xdr:cNvPr id="261" name="n_4aveValue【体育館・プール】&#10;一人当たり面積"/>
        <xdr:cNvSpPr txBox="1"/>
      </xdr:nvSpPr>
      <xdr:spPr>
        <a:xfrm>
          <a:off x="6070600" y="10412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5715</xdr:rowOff>
    </xdr:from>
    <xdr:ext cx="469900" cy="257810"/>
    <xdr:sp macro="" textlink="">
      <xdr:nvSpPr>
        <xdr:cNvPr id="262" name="n_1mainValue【体育館・プール】&#10;一人当たり面積"/>
        <xdr:cNvSpPr txBox="1"/>
      </xdr:nvSpPr>
      <xdr:spPr>
        <a:xfrm>
          <a:off x="8458200" y="99002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33020</xdr:rowOff>
    </xdr:from>
    <xdr:ext cx="469900" cy="258445"/>
    <xdr:sp macro="" textlink="">
      <xdr:nvSpPr>
        <xdr:cNvPr id="263" name="n_2mainValue【体育館・プール】&#10;一人当たり面積"/>
        <xdr:cNvSpPr txBox="1"/>
      </xdr:nvSpPr>
      <xdr:spPr>
        <a:xfrm>
          <a:off x="7677150" y="9927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36830</xdr:rowOff>
    </xdr:from>
    <xdr:ext cx="469900" cy="258445"/>
    <xdr:sp macro="" textlink="">
      <xdr:nvSpPr>
        <xdr:cNvPr id="264" name="n_3mainValue【体育館・プール】&#10;一人当たり面積"/>
        <xdr:cNvSpPr txBox="1"/>
      </xdr:nvSpPr>
      <xdr:spPr>
        <a:xfrm>
          <a:off x="6864350" y="9931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36830</xdr:rowOff>
    </xdr:from>
    <xdr:ext cx="469900" cy="258445"/>
    <xdr:sp macro="" textlink="">
      <xdr:nvSpPr>
        <xdr:cNvPr id="265" name="n_4mainValue【体育館・プール】&#10;一人当たり面積"/>
        <xdr:cNvSpPr txBox="1"/>
      </xdr:nvSpPr>
      <xdr:spPr>
        <a:xfrm>
          <a:off x="6070600" y="9931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66" name="正方形/長方形 265"/>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149225</xdr:rowOff>
    </xdr:to>
    <xdr:sp macro="" textlink="">
      <xdr:nvSpPr>
        <xdr:cNvPr id="273" name="正方形/長方形 272"/>
        <xdr:cNvSpPr/>
      </xdr:nvSpPr>
      <xdr:spPr>
        <a:xfrm>
          <a:off x="685800" y="12672060"/>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7180" cy="224155"/>
    <xdr:sp macro="" textlink="">
      <xdr:nvSpPr>
        <xdr:cNvPr id="274" name="テキスト ボックス 273"/>
        <xdr:cNvSpPr txBox="1"/>
      </xdr:nvSpPr>
      <xdr:spPr>
        <a:xfrm>
          <a:off x="666750" y="1248473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5" name="直線コネクタ 274"/>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2730"/>
    <xdr:sp macro="" textlink="">
      <xdr:nvSpPr>
        <xdr:cNvPr id="276" name="テキスト ボックス 275"/>
        <xdr:cNvSpPr txBox="1"/>
      </xdr:nvSpPr>
      <xdr:spPr>
        <a:xfrm>
          <a:off x="275590" y="1476629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7" name="直線コネクタ 276"/>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26035</xdr:rowOff>
    </xdr:from>
    <xdr:ext cx="401955" cy="253365"/>
    <xdr:sp macro="" textlink="">
      <xdr:nvSpPr>
        <xdr:cNvPr id="278" name="テキスト ボックス 277"/>
        <xdr:cNvSpPr txBox="1"/>
      </xdr:nvSpPr>
      <xdr:spPr>
        <a:xfrm>
          <a:off x="339725" y="1444688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401955" cy="252730"/>
    <xdr:sp macro="" textlink="">
      <xdr:nvSpPr>
        <xdr:cNvPr id="280" name="テキスト ボックス 279"/>
        <xdr:cNvSpPr txBox="1"/>
      </xdr:nvSpPr>
      <xdr:spPr>
        <a:xfrm>
          <a:off x="339725" y="1412684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81" name="直線コネクタ 280"/>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401955" cy="253365"/>
    <xdr:sp macro="" textlink="">
      <xdr:nvSpPr>
        <xdr:cNvPr id="282" name="テキスト ボックス 281"/>
        <xdr:cNvSpPr txBox="1"/>
      </xdr:nvSpPr>
      <xdr:spPr>
        <a:xfrm>
          <a:off x="339725" y="1380807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283" name="直線コネクタ 282"/>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74930</xdr:rowOff>
    </xdr:from>
    <xdr:ext cx="401955" cy="254635"/>
    <xdr:sp macro="" textlink="">
      <xdr:nvSpPr>
        <xdr:cNvPr id="284" name="テキスト ボックス 283"/>
        <xdr:cNvSpPr txBox="1"/>
      </xdr:nvSpPr>
      <xdr:spPr>
        <a:xfrm>
          <a:off x="339725" y="13489940"/>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62865</xdr:rowOff>
    </xdr:from>
    <xdr:to>
      <xdr:col>28</xdr:col>
      <xdr:colOff>114300</xdr:colOff>
      <xdr:row>79</xdr:row>
      <xdr:rowOff>62865</xdr:rowOff>
    </xdr:to>
    <xdr:cxnSp macro="">
      <xdr:nvCxnSpPr>
        <xdr:cNvPr id="285" name="直線コネクタ 284"/>
        <xdr:cNvCxnSpPr/>
      </xdr:nvCxnSpPr>
      <xdr:spPr>
        <a:xfrm>
          <a:off x="685800" y="13310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1955" cy="258445"/>
    <xdr:sp macro="" textlink="">
      <xdr:nvSpPr>
        <xdr:cNvPr id="286" name="テキスト ボックス 285"/>
        <xdr:cNvSpPr txBox="1"/>
      </xdr:nvSpPr>
      <xdr:spPr>
        <a:xfrm>
          <a:off x="339725" y="131718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78105</xdr:rowOff>
    </xdr:from>
    <xdr:to>
      <xdr:col>28</xdr:col>
      <xdr:colOff>114300</xdr:colOff>
      <xdr:row>77</xdr:row>
      <xdr:rowOff>78105</xdr:rowOff>
    </xdr:to>
    <xdr:cxnSp macro="">
      <xdr:nvCxnSpPr>
        <xdr:cNvPr id="287" name="直線コネクタ 286"/>
        <xdr:cNvCxnSpPr/>
      </xdr:nvCxnSpPr>
      <xdr:spPr>
        <a:xfrm>
          <a:off x="685800" y="1299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1955" cy="258445"/>
    <xdr:sp macro="" textlink="">
      <xdr:nvSpPr>
        <xdr:cNvPr id="288" name="テキスト ボックス 287"/>
        <xdr:cNvSpPr txBox="1"/>
      </xdr:nvSpPr>
      <xdr:spPr>
        <a:xfrm>
          <a:off x="339725" y="1285240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1955" cy="258445"/>
    <xdr:sp macro="" textlink="">
      <xdr:nvSpPr>
        <xdr:cNvPr id="290" name="テキスト ボックス 289"/>
        <xdr:cNvSpPr txBox="1"/>
      </xdr:nvSpPr>
      <xdr:spPr>
        <a:xfrm>
          <a:off x="339725" y="125336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149225</xdr:rowOff>
    </xdr:to>
    <xdr:sp macro="" textlink="">
      <xdr:nvSpPr>
        <xdr:cNvPr id="291" name="【福祉施設】&#10;有形固定資産減価償却率グラフ枠"/>
        <xdr:cNvSpPr/>
      </xdr:nvSpPr>
      <xdr:spPr>
        <a:xfrm>
          <a:off x="685800" y="12672060"/>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xdr:rowOff>
    </xdr:from>
    <xdr:to>
      <xdr:col>24</xdr:col>
      <xdr:colOff>62865</xdr:colOff>
      <xdr:row>86</xdr:row>
      <xdr:rowOff>46990</xdr:rowOff>
    </xdr:to>
    <xdr:cxnSp macro="">
      <xdr:nvCxnSpPr>
        <xdr:cNvPr id="292" name="直線コネクタ 291"/>
        <xdr:cNvCxnSpPr/>
      </xdr:nvCxnSpPr>
      <xdr:spPr>
        <a:xfrm flipV="1">
          <a:off x="4177665" y="1292542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50800</xdr:rowOff>
    </xdr:from>
    <xdr:ext cx="403860" cy="252095"/>
    <xdr:sp macro="" textlink="">
      <xdr:nvSpPr>
        <xdr:cNvPr id="293" name="【福祉施設】&#10;有形固定資産減価償却率最小値テキスト"/>
        <xdr:cNvSpPr txBox="1"/>
      </xdr:nvSpPr>
      <xdr:spPr>
        <a:xfrm>
          <a:off x="4216400" y="144716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46990</xdr:rowOff>
    </xdr:from>
    <xdr:to>
      <xdr:col>24</xdr:col>
      <xdr:colOff>152400</xdr:colOff>
      <xdr:row>86</xdr:row>
      <xdr:rowOff>46990</xdr:rowOff>
    </xdr:to>
    <xdr:cxnSp macro="">
      <xdr:nvCxnSpPr>
        <xdr:cNvPr id="294" name="直線コネクタ 293"/>
        <xdr:cNvCxnSpPr/>
      </xdr:nvCxnSpPr>
      <xdr:spPr>
        <a:xfrm>
          <a:off x="4108450" y="1446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131445</xdr:rowOff>
    </xdr:from>
    <xdr:ext cx="403860" cy="257810"/>
    <xdr:sp macro="" textlink="">
      <xdr:nvSpPr>
        <xdr:cNvPr id="295" name="【福祉施設】&#10;有形固定資産減価償却率最大値テキスト"/>
        <xdr:cNvSpPr txBox="1"/>
      </xdr:nvSpPr>
      <xdr:spPr>
        <a:xfrm>
          <a:off x="4216400" y="127082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xdr:rowOff>
    </xdr:from>
    <xdr:to>
      <xdr:col>24</xdr:col>
      <xdr:colOff>152400</xdr:colOff>
      <xdr:row>77</xdr:row>
      <xdr:rowOff>13335</xdr:rowOff>
    </xdr:to>
    <xdr:cxnSp macro="">
      <xdr:nvCxnSpPr>
        <xdr:cNvPr id="296" name="直線コネクタ 295"/>
        <xdr:cNvCxnSpPr/>
      </xdr:nvCxnSpPr>
      <xdr:spPr>
        <a:xfrm>
          <a:off x="4108450" y="12925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62865</xdr:rowOff>
    </xdr:from>
    <xdr:ext cx="403860" cy="254635"/>
    <xdr:sp macro="" textlink="">
      <xdr:nvSpPr>
        <xdr:cNvPr id="297" name="【福祉施設】&#10;有形固定資産減価償却率平均値テキスト"/>
        <xdr:cNvSpPr txBox="1"/>
      </xdr:nvSpPr>
      <xdr:spPr>
        <a:xfrm>
          <a:off x="4216400" y="13477875"/>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85090</xdr:rowOff>
    </xdr:from>
    <xdr:to>
      <xdr:col>24</xdr:col>
      <xdr:colOff>114300</xdr:colOff>
      <xdr:row>81</xdr:row>
      <xdr:rowOff>15240</xdr:rowOff>
    </xdr:to>
    <xdr:sp macro="" textlink="">
      <xdr:nvSpPr>
        <xdr:cNvPr id="298" name="フローチャート: 判断 297"/>
        <xdr:cNvSpPr/>
      </xdr:nvSpPr>
      <xdr:spPr>
        <a:xfrm>
          <a:off x="4127500" y="1350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81280</xdr:rowOff>
    </xdr:from>
    <xdr:to>
      <xdr:col>20</xdr:col>
      <xdr:colOff>38100</xdr:colOff>
      <xdr:row>81</xdr:row>
      <xdr:rowOff>12065</xdr:rowOff>
    </xdr:to>
    <xdr:sp macro="" textlink="">
      <xdr:nvSpPr>
        <xdr:cNvPr id="299" name="フローチャート: 判断 298"/>
        <xdr:cNvSpPr/>
      </xdr:nvSpPr>
      <xdr:spPr>
        <a:xfrm>
          <a:off x="3384550" y="1349629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55245</xdr:rowOff>
    </xdr:from>
    <xdr:to>
      <xdr:col>15</xdr:col>
      <xdr:colOff>101600</xdr:colOff>
      <xdr:row>80</xdr:row>
      <xdr:rowOff>156845</xdr:rowOff>
    </xdr:to>
    <xdr:sp macro="" textlink="">
      <xdr:nvSpPr>
        <xdr:cNvPr id="300" name="フローチャート: 判断 299"/>
        <xdr:cNvSpPr/>
      </xdr:nvSpPr>
      <xdr:spPr>
        <a:xfrm>
          <a:off x="2571750" y="1347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10160</xdr:rowOff>
    </xdr:from>
    <xdr:to>
      <xdr:col>10</xdr:col>
      <xdr:colOff>165100</xdr:colOff>
      <xdr:row>80</xdr:row>
      <xdr:rowOff>111125</xdr:rowOff>
    </xdr:to>
    <xdr:sp macro="" textlink="">
      <xdr:nvSpPr>
        <xdr:cNvPr id="301" name="フローチャート: 判断 300"/>
        <xdr:cNvSpPr/>
      </xdr:nvSpPr>
      <xdr:spPr>
        <a:xfrm>
          <a:off x="17780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3810</xdr:rowOff>
    </xdr:from>
    <xdr:to>
      <xdr:col>6</xdr:col>
      <xdr:colOff>38100</xdr:colOff>
      <xdr:row>80</xdr:row>
      <xdr:rowOff>105410</xdr:rowOff>
    </xdr:to>
    <xdr:sp macro="" textlink="">
      <xdr:nvSpPr>
        <xdr:cNvPr id="302" name="フローチャート: 判断 301"/>
        <xdr:cNvSpPr/>
      </xdr:nvSpPr>
      <xdr:spPr>
        <a:xfrm>
          <a:off x="984250" y="13418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2730"/>
    <xdr:sp macro="" textlink="">
      <xdr:nvSpPr>
        <xdr:cNvPr id="303" name="テキスト ボックス 302"/>
        <xdr:cNvSpPr txBox="1"/>
      </xdr:nvSpPr>
      <xdr:spPr>
        <a:xfrm>
          <a:off x="40068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2730"/>
    <xdr:sp macro="" textlink="">
      <xdr:nvSpPr>
        <xdr:cNvPr id="304" name="テキスト ボックス 303"/>
        <xdr:cNvSpPr txBox="1"/>
      </xdr:nvSpPr>
      <xdr:spPr>
        <a:xfrm>
          <a:off x="32575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60730" cy="252730"/>
    <xdr:sp macro="" textlink="">
      <xdr:nvSpPr>
        <xdr:cNvPr id="305" name="テキスト ボックス 304"/>
        <xdr:cNvSpPr txBox="1"/>
      </xdr:nvSpPr>
      <xdr:spPr>
        <a:xfrm>
          <a:off x="2451100" y="1490281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2730"/>
    <xdr:sp macro="" textlink="">
      <xdr:nvSpPr>
        <xdr:cNvPr id="306" name="テキスト ボックス 305"/>
        <xdr:cNvSpPr txBox="1"/>
      </xdr:nvSpPr>
      <xdr:spPr>
        <a:xfrm>
          <a:off x="1657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2730"/>
    <xdr:sp macro="" textlink="">
      <xdr:nvSpPr>
        <xdr:cNvPr id="307" name="テキスト ボックス 306"/>
        <xdr:cNvSpPr txBox="1"/>
      </xdr:nvSpPr>
      <xdr:spPr>
        <a:xfrm>
          <a:off x="857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142240</xdr:rowOff>
    </xdr:from>
    <xdr:to>
      <xdr:col>24</xdr:col>
      <xdr:colOff>114300</xdr:colOff>
      <xdr:row>80</xdr:row>
      <xdr:rowOff>72390</xdr:rowOff>
    </xdr:to>
    <xdr:sp macro="" textlink="">
      <xdr:nvSpPr>
        <xdr:cNvPr id="308" name="楕円 307"/>
        <xdr:cNvSpPr/>
      </xdr:nvSpPr>
      <xdr:spPr>
        <a:xfrm>
          <a:off x="4127500" y="13389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165100</xdr:rowOff>
    </xdr:from>
    <xdr:ext cx="403860" cy="258445"/>
    <xdr:sp macro="" textlink="">
      <xdr:nvSpPr>
        <xdr:cNvPr id="309" name="【福祉施設】&#10;有形固定資産減価償却率該当値テキスト"/>
        <xdr:cNvSpPr txBox="1"/>
      </xdr:nvSpPr>
      <xdr:spPr>
        <a:xfrm>
          <a:off x="4216400" y="132448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83185</xdr:rowOff>
    </xdr:from>
    <xdr:to>
      <xdr:col>20</xdr:col>
      <xdr:colOff>38100</xdr:colOff>
      <xdr:row>80</xdr:row>
      <xdr:rowOff>13970</xdr:rowOff>
    </xdr:to>
    <xdr:sp macro="" textlink="">
      <xdr:nvSpPr>
        <xdr:cNvPr id="310" name="楕円 309"/>
        <xdr:cNvSpPr/>
      </xdr:nvSpPr>
      <xdr:spPr>
        <a:xfrm>
          <a:off x="3384550" y="133305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79</xdr:row>
      <xdr:rowOff>133985</xdr:rowOff>
    </xdr:from>
    <xdr:to>
      <xdr:col>24</xdr:col>
      <xdr:colOff>63500</xdr:colOff>
      <xdr:row>80</xdr:row>
      <xdr:rowOff>20955</xdr:rowOff>
    </xdr:to>
    <xdr:cxnSp macro="">
      <xdr:nvCxnSpPr>
        <xdr:cNvPr id="311" name="直線コネクタ 310"/>
        <xdr:cNvCxnSpPr/>
      </xdr:nvCxnSpPr>
      <xdr:spPr>
        <a:xfrm>
          <a:off x="3429000" y="13381355"/>
          <a:ext cx="7493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83185</xdr:rowOff>
    </xdr:from>
    <xdr:to>
      <xdr:col>15</xdr:col>
      <xdr:colOff>101600</xdr:colOff>
      <xdr:row>80</xdr:row>
      <xdr:rowOff>13970</xdr:rowOff>
    </xdr:to>
    <xdr:sp macro="" textlink="">
      <xdr:nvSpPr>
        <xdr:cNvPr id="312" name="楕円 311"/>
        <xdr:cNvSpPr/>
      </xdr:nvSpPr>
      <xdr:spPr>
        <a:xfrm>
          <a:off x="2571750" y="133305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133985</xdr:rowOff>
    </xdr:from>
    <xdr:to>
      <xdr:col>19</xdr:col>
      <xdr:colOff>171450</xdr:colOff>
      <xdr:row>79</xdr:row>
      <xdr:rowOff>133985</xdr:rowOff>
    </xdr:to>
    <xdr:cxnSp macro="">
      <xdr:nvCxnSpPr>
        <xdr:cNvPr id="313" name="直線コネクタ 312"/>
        <xdr:cNvCxnSpPr/>
      </xdr:nvCxnSpPr>
      <xdr:spPr>
        <a:xfrm>
          <a:off x="2622550" y="133813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70485</xdr:rowOff>
    </xdr:from>
    <xdr:to>
      <xdr:col>10</xdr:col>
      <xdr:colOff>165100</xdr:colOff>
      <xdr:row>80</xdr:row>
      <xdr:rowOff>635</xdr:rowOff>
    </xdr:to>
    <xdr:sp macro="" textlink="">
      <xdr:nvSpPr>
        <xdr:cNvPr id="314" name="楕円 313"/>
        <xdr:cNvSpPr/>
      </xdr:nvSpPr>
      <xdr:spPr>
        <a:xfrm>
          <a:off x="1778000" y="13317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120650</xdr:rowOff>
    </xdr:from>
    <xdr:to>
      <xdr:col>15</xdr:col>
      <xdr:colOff>50800</xdr:colOff>
      <xdr:row>79</xdr:row>
      <xdr:rowOff>133985</xdr:rowOff>
    </xdr:to>
    <xdr:cxnSp macro="">
      <xdr:nvCxnSpPr>
        <xdr:cNvPr id="315" name="直線コネクタ 314"/>
        <xdr:cNvCxnSpPr/>
      </xdr:nvCxnSpPr>
      <xdr:spPr>
        <a:xfrm>
          <a:off x="1828800" y="1336802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31115</xdr:rowOff>
    </xdr:from>
    <xdr:to>
      <xdr:col>6</xdr:col>
      <xdr:colOff>38100</xdr:colOff>
      <xdr:row>79</xdr:row>
      <xdr:rowOff>132080</xdr:rowOff>
    </xdr:to>
    <xdr:sp macro="" textlink="">
      <xdr:nvSpPr>
        <xdr:cNvPr id="316" name="楕円 315"/>
        <xdr:cNvSpPr/>
      </xdr:nvSpPr>
      <xdr:spPr>
        <a:xfrm>
          <a:off x="984250" y="1327848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79</xdr:row>
      <xdr:rowOff>81280</xdr:rowOff>
    </xdr:from>
    <xdr:to>
      <xdr:col>10</xdr:col>
      <xdr:colOff>114300</xdr:colOff>
      <xdr:row>79</xdr:row>
      <xdr:rowOff>120650</xdr:rowOff>
    </xdr:to>
    <xdr:cxnSp macro="">
      <xdr:nvCxnSpPr>
        <xdr:cNvPr id="317" name="直線コネクタ 316"/>
        <xdr:cNvCxnSpPr/>
      </xdr:nvCxnSpPr>
      <xdr:spPr>
        <a:xfrm>
          <a:off x="1028700" y="13328650"/>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3175</xdr:rowOff>
    </xdr:from>
    <xdr:ext cx="403860" cy="253365"/>
    <xdr:sp macro="" textlink="">
      <xdr:nvSpPr>
        <xdr:cNvPr id="318" name="n_1aveValue【福祉施設】&#10;有形固定資産減価償却率"/>
        <xdr:cNvSpPr txBox="1"/>
      </xdr:nvSpPr>
      <xdr:spPr>
        <a:xfrm>
          <a:off x="3239135" y="135858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148590</xdr:rowOff>
    </xdr:from>
    <xdr:ext cx="403860" cy="253365"/>
    <xdr:sp macro="" textlink="">
      <xdr:nvSpPr>
        <xdr:cNvPr id="319" name="n_2aveValue【福祉施設】&#10;有形固定資産減価償却率"/>
        <xdr:cNvSpPr txBox="1"/>
      </xdr:nvSpPr>
      <xdr:spPr>
        <a:xfrm>
          <a:off x="2439035" y="135636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102870</xdr:rowOff>
    </xdr:from>
    <xdr:ext cx="403860" cy="254000"/>
    <xdr:sp macro="" textlink="">
      <xdr:nvSpPr>
        <xdr:cNvPr id="320" name="n_3aveValue【福祉施設】&#10;有形固定資産減価償却率"/>
        <xdr:cNvSpPr txBox="1"/>
      </xdr:nvSpPr>
      <xdr:spPr>
        <a:xfrm>
          <a:off x="1645285" y="13517880"/>
          <a:ext cx="403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96520</xdr:rowOff>
    </xdr:from>
    <xdr:ext cx="405130" cy="254635"/>
    <xdr:sp macro="" textlink="">
      <xdr:nvSpPr>
        <xdr:cNvPr id="321" name="n_4aveValue【福祉施設】&#10;有形固定資産減価償却率"/>
        <xdr:cNvSpPr txBox="1"/>
      </xdr:nvSpPr>
      <xdr:spPr>
        <a:xfrm>
          <a:off x="851535" y="135115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30480</xdr:rowOff>
    </xdr:from>
    <xdr:ext cx="403860" cy="257175"/>
    <xdr:sp macro="" textlink="">
      <xdr:nvSpPr>
        <xdr:cNvPr id="322" name="n_1mainValue【福祉施設】&#10;有形固定資産減価償却率"/>
        <xdr:cNvSpPr txBox="1"/>
      </xdr:nvSpPr>
      <xdr:spPr>
        <a:xfrm>
          <a:off x="3239135" y="1311021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30480</xdr:rowOff>
    </xdr:from>
    <xdr:ext cx="403860" cy="257175"/>
    <xdr:sp macro="" textlink="">
      <xdr:nvSpPr>
        <xdr:cNvPr id="323" name="n_2mainValue【福祉施設】&#10;有形固定資産減価償却率"/>
        <xdr:cNvSpPr txBox="1"/>
      </xdr:nvSpPr>
      <xdr:spPr>
        <a:xfrm>
          <a:off x="2439035" y="1311021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17145</xdr:rowOff>
    </xdr:from>
    <xdr:ext cx="403860" cy="257810"/>
    <xdr:sp macro="" textlink="">
      <xdr:nvSpPr>
        <xdr:cNvPr id="324" name="n_3mainValue【福祉施設】&#10;有形固定資産減価償却率"/>
        <xdr:cNvSpPr txBox="1"/>
      </xdr:nvSpPr>
      <xdr:spPr>
        <a:xfrm>
          <a:off x="1645285" y="13096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149225</xdr:rowOff>
    </xdr:from>
    <xdr:ext cx="405130" cy="258445"/>
    <xdr:sp macro="" textlink="">
      <xdr:nvSpPr>
        <xdr:cNvPr id="325" name="n_4mainValue【福祉施設】&#10;有形固定資産減価償却率"/>
        <xdr:cNvSpPr txBox="1"/>
      </xdr:nvSpPr>
      <xdr:spPr>
        <a:xfrm>
          <a:off x="851535" y="130613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26" name="正方形/長方形 325"/>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149225</xdr:rowOff>
    </xdr:to>
    <xdr:sp macro="" textlink="">
      <xdr:nvSpPr>
        <xdr:cNvPr id="333" name="正方形/長方形 332"/>
        <xdr:cNvSpPr/>
      </xdr:nvSpPr>
      <xdr:spPr>
        <a:xfrm>
          <a:off x="5956300" y="12672060"/>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8615" cy="224155"/>
    <xdr:sp macro="" textlink="">
      <xdr:nvSpPr>
        <xdr:cNvPr id="334" name="テキスト ボックス 333"/>
        <xdr:cNvSpPr txBox="1"/>
      </xdr:nvSpPr>
      <xdr:spPr>
        <a:xfrm>
          <a:off x="5918200" y="1248473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5" name="直線コネクタ 334"/>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111760</xdr:rowOff>
    </xdr:from>
    <xdr:to>
      <xdr:col>59</xdr:col>
      <xdr:colOff>50800</xdr:colOff>
      <xdr:row>86</xdr:row>
      <xdr:rowOff>111760</xdr:rowOff>
    </xdr:to>
    <xdr:cxnSp macro="">
      <xdr:nvCxnSpPr>
        <xdr:cNvPr id="336" name="直線コネクタ 335"/>
        <xdr:cNvCxnSpPr/>
      </xdr:nvCxnSpPr>
      <xdr:spPr>
        <a:xfrm>
          <a:off x="5956300" y="1453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140335</xdr:rowOff>
    </xdr:from>
    <xdr:ext cx="466090" cy="252095"/>
    <xdr:sp macro="" textlink="">
      <xdr:nvSpPr>
        <xdr:cNvPr id="337" name="テキスト ボックス 336"/>
        <xdr:cNvSpPr txBox="1"/>
      </xdr:nvSpPr>
      <xdr:spPr>
        <a:xfrm>
          <a:off x="55270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74295</xdr:rowOff>
    </xdr:from>
    <xdr:to>
      <xdr:col>59</xdr:col>
      <xdr:colOff>50800</xdr:colOff>
      <xdr:row>84</xdr:row>
      <xdr:rowOff>74295</xdr:rowOff>
    </xdr:to>
    <xdr:cxnSp macro="">
      <xdr:nvCxnSpPr>
        <xdr:cNvPr id="338" name="直線コネクタ 337"/>
        <xdr:cNvCxnSpPr/>
      </xdr:nvCxnSpPr>
      <xdr:spPr>
        <a:xfrm>
          <a:off x="5956300" y="14159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103505</xdr:rowOff>
    </xdr:from>
    <xdr:ext cx="466090" cy="252730"/>
    <xdr:sp macro="" textlink="">
      <xdr:nvSpPr>
        <xdr:cNvPr id="339" name="テキスト ボックス 338"/>
        <xdr:cNvSpPr txBox="1"/>
      </xdr:nvSpPr>
      <xdr:spPr>
        <a:xfrm>
          <a:off x="5527040" y="1402143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40" name="直線コネクタ 339"/>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6090" cy="252730"/>
    <xdr:sp macro="" textlink="">
      <xdr:nvSpPr>
        <xdr:cNvPr id="341" name="テキスト ボックス 340"/>
        <xdr:cNvSpPr txBox="1"/>
      </xdr:nvSpPr>
      <xdr:spPr>
        <a:xfrm>
          <a:off x="5527040" y="1364869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6090" cy="257175"/>
    <xdr:sp macro="" textlink="">
      <xdr:nvSpPr>
        <xdr:cNvPr id="343" name="テキスト ボックス 342"/>
        <xdr:cNvSpPr txBox="1"/>
      </xdr:nvSpPr>
      <xdr:spPr>
        <a:xfrm>
          <a:off x="552704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132715</xdr:rowOff>
    </xdr:from>
    <xdr:to>
      <xdr:col>59</xdr:col>
      <xdr:colOff>50800</xdr:colOff>
      <xdr:row>77</xdr:row>
      <xdr:rowOff>132715</xdr:rowOff>
    </xdr:to>
    <xdr:cxnSp macro="">
      <xdr:nvCxnSpPr>
        <xdr:cNvPr id="344" name="直線コネクタ 343"/>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8445"/>
    <xdr:sp macro="" textlink="">
      <xdr:nvSpPr>
        <xdr:cNvPr id="345" name="テキスト ボックス 344"/>
        <xdr:cNvSpPr txBox="1"/>
      </xdr:nvSpPr>
      <xdr:spPr>
        <a:xfrm>
          <a:off x="5527040" y="129070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8445"/>
    <xdr:sp macro="" textlink="">
      <xdr:nvSpPr>
        <xdr:cNvPr id="347" name="テキスト ボックス 346"/>
        <xdr:cNvSpPr txBox="1"/>
      </xdr:nvSpPr>
      <xdr:spPr>
        <a:xfrm>
          <a:off x="5527040" y="125336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149225</xdr:rowOff>
    </xdr:to>
    <xdr:sp macro="" textlink="">
      <xdr:nvSpPr>
        <xdr:cNvPr id="348" name="【福祉施設】&#10;一人当たり面積グラフ枠"/>
        <xdr:cNvSpPr/>
      </xdr:nvSpPr>
      <xdr:spPr>
        <a:xfrm>
          <a:off x="5956300" y="12672060"/>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18415</xdr:rowOff>
    </xdr:from>
    <xdr:to>
      <xdr:col>54</xdr:col>
      <xdr:colOff>171450</xdr:colOff>
      <xdr:row>86</xdr:row>
      <xdr:rowOff>37465</xdr:rowOff>
    </xdr:to>
    <xdr:cxnSp macro="">
      <xdr:nvCxnSpPr>
        <xdr:cNvPr id="349" name="直線コネクタ 348"/>
        <xdr:cNvCxnSpPr/>
      </xdr:nvCxnSpPr>
      <xdr:spPr>
        <a:xfrm flipV="1">
          <a:off x="9429750" y="12930505"/>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8630" cy="252730"/>
    <xdr:sp macro="" textlink="">
      <xdr:nvSpPr>
        <xdr:cNvPr id="350" name="【福祉施設】&#10;一人当たり面積最小値テキスト"/>
        <xdr:cNvSpPr txBox="1"/>
      </xdr:nvSpPr>
      <xdr:spPr>
        <a:xfrm>
          <a:off x="9467850" y="1446149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37465</xdr:rowOff>
    </xdr:from>
    <xdr:to>
      <xdr:col>55</xdr:col>
      <xdr:colOff>88900</xdr:colOff>
      <xdr:row>86</xdr:row>
      <xdr:rowOff>37465</xdr:rowOff>
    </xdr:to>
    <xdr:cxnSp macro="">
      <xdr:nvCxnSpPr>
        <xdr:cNvPr id="351" name="直線コネクタ 350"/>
        <xdr:cNvCxnSpPr/>
      </xdr:nvCxnSpPr>
      <xdr:spPr>
        <a:xfrm>
          <a:off x="9359900" y="1445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136525</xdr:rowOff>
    </xdr:from>
    <xdr:ext cx="468630" cy="258445"/>
    <xdr:sp macro="" textlink="">
      <xdr:nvSpPr>
        <xdr:cNvPr id="352" name="【福祉施設】&#10;一人当たり面積最大値テキスト"/>
        <xdr:cNvSpPr txBox="1"/>
      </xdr:nvSpPr>
      <xdr:spPr>
        <a:xfrm>
          <a:off x="9467850" y="127133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18415</xdr:rowOff>
    </xdr:from>
    <xdr:to>
      <xdr:col>55</xdr:col>
      <xdr:colOff>88900</xdr:colOff>
      <xdr:row>77</xdr:row>
      <xdr:rowOff>18415</xdr:rowOff>
    </xdr:to>
    <xdr:cxnSp macro="">
      <xdr:nvCxnSpPr>
        <xdr:cNvPr id="353" name="直線コネクタ 352"/>
        <xdr:cNvCxnSpPr/>
      </xdr:nvCxnSpPr>
      <xdr:spPr>
        <a:xfrm>
          <a:off x="9359900" y="12930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66040</xdr:rowOff>
    </xdr:from>
    <xdr:ext cx="468630" cy="252730"/>
    <xdr:sp macro="" textlink="">
      <xdr:nvSpPr>
        <xdr:cNvPr id="354" name="【福祉施設】&#10;一人当たり面積平均値テキスト"/>
        <xdr:cNvSpPr txBox="1"/>
      </xdr:nvSpPr>
      <xdr:spPr>
        <a:xfrm>
          <a:off x="9467850" y="13816330"/>
          <a:ext cx="4686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86995</xdr:rowOff>
    </xdr:from>
    <xdr:to>
      <xdr:col>55</xdr:col>
      <xdr:colOff>50800</xdr:colOff>
      <xdr:row>83</xdr:row>
      <xdr:rowOff>18415</xdr:rowOff>
    </xdr:to>
    <xdr:sp macro="" textlink="">
      <xdr:nvSpPr>
        <xdr:cNvPr id="355" name="フローチャート: 判断 354"/>
        <xdr:cNvSpPr/>
      </xdr:nvSpPr>
      <xdr:spPr>
        <a:xfrm>
          <a:off x="9398000" y="138372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74295</xdr:rowOff>
    </xdr:from>
    <xdr:to>
      <xdr:col>50</xdr:col>
      <xdr:colOff>165100</xdr:colOff>
      <xdr:row>83</xdr:row>
      <xdr:rowOff>5715</xdr:rowOff>
    </xdr:to>
    <xdr:sp macro="" textlink="">
      <xdr:nvSpPr>
        <xdr:cNvPr id="356" name="フローチャート: 判断 355"/>
        <xdr:cNvSpPr/>
      </xdr:nvSpPr>
      <xdr:spPr>
        <a:xfrm>
          <a:off x="8636000" y="13824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74295</xdr:rowOff>
    </xdr:from>
    <xdr:to>
      <xdr:col>46</xdr:col>
      <xdr:colOff>38100</xdr:colOff>
      <xdr:row>83</xdr:row>
      <xdr:rowOff>5715</xdr:rowOff>
    </xdr:to>
    <xdr:sp macro="" textlink="">
      <xdr:nvSpPr>
        <xdr:cNvPr id="357" name="フローチャート: 判断 356"/>
        <xdr:cNvSpPr/>
      </xdr:nvSpPr>
      <xdr:spPr>
        <a:xfrm>
          <a:off x="7842250" y="13824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161925</xdr:rowOff>
    </xdr:to>
    <xdr:sp macro="" textlink="">
      <xdr:nvSpPr>
        <xdr:cNvPr id="358" name="フローチャート: 判断 357"/>
        <xdr:cNvSpPr/>
      </xdr:nvSpPr>
      <xdr:spPr>
        <a:xfrm>
          <a:off x="7029450" y="13811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74295</xdr:rowOff>
    </xdr:from>
    <xdr:to>
      <xdr:col>36</xdr:col>
      <xdr:colOff>165100</xdr:colOff>
      <xdr:row>83</xdr:row>
      <xdr:rowOff>5715</xdr:rowOff>
    </xdr:to>
    <xdr:sp macro="" textlink="">
      <xdr:nvSpPr>
        <xdr:cNvPr id="359" name="フローチャート: 判断 358"/>
        <xdr:cNvSpPr/>
      </xdr:nvSpPr>
      <xdr:spPr>
        <a:xfrm>
          <a:off x="6235700" y="13824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2730"/>
    <xdr:sp macro="" textlink="">
      <xdr:nvSpPr>
        <xdr:cNvPr id="360" name="テキスト ボックス 359"/>
        <xdr:cNvSpPr txBox="1"/>
      </xdr:nvSpPr>
      <xdr:spPr>
        <a:xfrm>
          <a:off x="92583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2730"/>
    <xdr:sp macro="" textlink="">
      <xdr:nvSpPr>
        <xdr:cNvPr id="361" name="テキスト ボックス 360"/>
        <xdr:cNvSpPr txBox="1"/>
      </xdr:nvSpPr>
      <xdr:spPr>
        <a:xfrm>
          <a:off x="85153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2730"/>
    <xdr:sp macro="" textlink="">
      <xdr:nvSpPr>
        <xdr:cNvPr id="362" name="テキスト ボックス 361"/>
        <xdr:cNvSpPr txBox="1"/>
      </xdr:nvSpPr>
      <xdr:spPr>
        <a:xfrm>
          <a:off x="7715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60730" cy="252730"/>
    <xdr:sp macro="" textlink="">
      <xdr:nvSpPr>
        <xdr:cNvPr id="363" name="テキスト ボックス 362"/>
        <xdr:cNvSpPr txBox="1"/>
      </xdr:nvSpPr>
      <xdr:spPr>
        <a:xfrm>
          <a:off x="6908800" y="1490281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2730"/>
    <xdr:sp macro="" textlink="">
      <xdr:nvSpPr>
        <xdr:cNvPr id="364" name="テキスト ボックス 363"/>
        <xdr:cNvSpPr txBox="1"/>
      </xdr:nvSpPr>
      <xdr:spPr>
        <a:xfrm>
          <a:off x="6115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88900</xdr:rowOff>
    </xdr:from>
    <xdr:to>
      <xdr:col>55</xdr:col>
      <xdr:colOff>50800</xdr:colOff>
      <xdr:row>79</xdr:row>
      <xdr:rowOff>18415</xdr:rowOff>
    </xdr:to>
    <xdr:sp macro="" textlink="">
      <xdr:nvSpPr>
        <xdr:cNvPr id="365" name="楕円 364"/>
        <xdr:cNvSpPr/>
      </xdr:nvSpPr>
      <xdr:spPr>
        <a:xfrm>
          <a:off x="9398000" y="1316863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111125</xdr:rowOff>
    </xdr:from>
    <xdr:ext cx="468630" cy="257810"/>
    <xdr:sp macro="" textlink="">
      <xdr:nvSpPr>
        <xdr:cNvPr id="366" name="【福祉施設】&#10;一人当たり面積該当値テキスト"/>
        <xdr:cNvSpPr txBox="1"/>
      </xdr:nvSpPr>
      <xdr:spPr>
        <a:xfrm>
          <a:off x="9467850" y="13023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75565</xdr:rowOff>
    </xdr:from>
    <xdr:to>
      <xdr:col>50</xdr:col>
      <xdr:colOff>165100</xdr:colOff>
      <xdr:row>79</xdr:row>
      <xdr:rowOff>5715</xdr:rowOff>
    </xdr:to>
    <xdr:sp macro="" textlink="">
      <xdr:nvSpPr>
        <xdr:cNvPr id="367" name="楕円 366"/>
        <xdr:cNvSpPr/>
      </xdr:nvSpPr>
      <xdr:spPr>
        <a:xfrm>
          <a:off x="8636000" y="1315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127000</xdr:rowOff>
    </xdr:from>
    <xdr:to>
      <xdr:col>55</xdr:col>
      <xdr:colOff>0</xdr:colOff>
      <xdr:row>78</xdr:row>
      <xdr:rowOff>139065</xdr:rowOff>
    </xdr:to>
    <xdr:cxnSp macro="">
      <xdr:nvCxnSpPr>
        <xdr:cNvPr id="368" name="直線コネクタ 367"/>
        <xdr:cNvCxnSpPr/>
      </xdr:nvCxnSpPr>
      <xdr:spPr>
        <a:xfrm>
          <a:off x="8686800" y="13206730"/>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18415</xdr:rowOff>
    </xdr:from>
    <xdr:to>
      <xdr:col>46</xdr:col>
      <xdr:colOff>38100</xdr:colOff>
      <xdr:row>79</xdr:row>
      <xdr:rowOff>120015</xdr:rowOff>
    </xdr:to>
    <xdr:sp macro="" textlink="">
      <xdr:nvSpPr>
        <xdr:cNvPr id="369" name="楕円 368"/>
        <xdr:cNvSpPr/>
      </xdr:nvSpPr>
      <xdr:spPr>
        <a:xfrm>
          <a:off x="7842250" y="13265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127000</xdr:rowOff>
    </xdr:from>
    <xdr:to>
      <xdr:col>50</xdr:col>
      <xdr:colOff>114300</xdr:colOff>
      <xdr:row>79</xdr:row>
      <xdr:rowOff>69850</xdr:rowOff>
    </xdr:to>
    <xdr:cxnSp macro="">
      <xdr:nvCxnSpPr>
        <xdr:cNvPr id="370" name="直線コネクタ 369"/>
        <xdr:cNvCxnSpPr/>
      </xdr:nvCxnSpPr>
      <xdr:spPr>
        <a:xfrm flipV="1">
          <a:off x="7886700" y="13206730"/>
          <a:ext cx="8001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43815</xdr:rowOff>
    </xdr:from>
    <xdr:to>
      <xdr:col>41</xdr:col>
      <xdr:colOff>101600</xdr:colOff>
      <xdr:row>79</xdr:row>
      <xdr:rowOff>145415</xdr:rowOff>
    </xdr:to>
    <xdr:sp macro="" textlink="">
      <xdr:nvSpPr>
        <xdr:cNvPr id="371" name="楕円 370"/>
        <xdr:cNvSpPr/>
      </xdr:nvSpPr>
      <xdr:spPr>
        <a:xfrm>
          <a:off x="702945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69850</xdr:rowOff>
    </xdr:from>
    <xdr:to>
      <xdr:col>45</xdr:col>
      <xdr:colOff>171450</xdr:colOff>
      <xdr:row>79</xdr:row>
      <xdr:rowOff>95250</xdr:rowOff>
    </xdr:to>
    <xdr:cxnSp macro="">
      <xdr:nvCxnSpPr>
        <xdr:cNvPr id="372" name="直線コネクタ 371"/>
        <xdr:cNvCxnSpPr/>
      </xdr:nvCxnSpPr>
      <xdr:spPr>
        <a:xfrm flipV="1">
          <a:off x="7080250" y="13317220"/>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43815</xdr:rowOff>
    </xdr:from>
    <xdr:to>
      <xdr:col>36</xdr:col>
      <xdr:colOff>165100</xdr:colOff>
      <xdr:row>79</xdr:row>
      <xdr:rowOff>145415</xdr:rowOff>
    </xdr:to>
    <xdr:sp macro="" textlink="">
      <xdr:nvSpPr>
        <xdr:cNvPr id="373" name="楕円 372"/>
        <xdr:cNvSpPr/>
      </xdr:nvSpPr>
      <xdr:spPr>
        <a:xfrm>
          <a:off x="62357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95250</xdr:rowOff>
    </xdr:to>
    <xdr:cxnSp macro="">
      <xdr:nvCxnSpPr>
        <xdr:cNvPr id="374" name="直線コネクタ 373"/>
        <xdr:cNvCxnSpPr/>
      </xdr:nvCxnSpPr>
      <xdr:spPr>
        <a:xfrm>
          <a:off x="6286500" y="133426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165100</xdr:rowOff>
    </xdr:from>
    <xdr:ext cx="469900" cy="252095"/>
    <xdr:sp macro="" textlink="">
      <xdr:nvSpPr>
        <xdr:cNvPr id="375" name="n_1aveValue【福祉施設】&#10;一人当たり面積"/>
        <xdr:cNvSpPr txBox="1"/>
      </xdr:nvSpPr>
      <xdr:spPr>
        <a:xfrm>
          <a:off x="8458200" y="13915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165100</xdr:rowOff>
    </xdr:from>
    <xdr:ext cx="469900" cy="252095"/>
    <xdr:sp macro="" textlink="">
      <xdr:nvSpPr>
        <xdr:cNvPr id="376" name="n_2aveValue【福祉施設】&#10;一人当たり面積"/>
        <xdr:cNvSpPr txBox="1"/>
      </xdr:nvSpPr>
      <xdr:spPr>
        <a:xfrm>
          <a:off x="7677150" y="13915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152400</xdr:rowOff>
    </xdr:from>
    <xdr:ext cx="469900" cy="252730"/>
    <xdr:sp macro="" textlink="">
      <xdr:nvSpPr>
        <xdr:cNvPr id="377" name="n_3aveValue【福祉施設】&#10;一人当たり面積"/>
        <xdr:cNvSpPr txBox="1"/>
      </xdr:nvSpPr>
      <xdr:spPr>
        <a:xfrm>
          <a:off x="6864350" y="139026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165100</xdr:rowOff>
    </xdr:from>
    <xdr:ext cx="469900" cy="252095"/>
    <xdr:sp macro="" textlink="">
      <xdr:nvSpPr>
        <xdr:cNvPr id="378" name="n_4aveValue【福祉施設】&#10;一人当たり面積"/>
        <xdr:cNvSpPr txBox="1"/>
      </xdr:nvSpPr>
      <xdr:spPr>
        <a:xfrm>
          <a:off x="6070600" y="13915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22225</xdr:rowOff>
    </xdr:from>
    <xdr:ext cx="469900" cy="258445"/>
    <xdr:sp macro="" textlink="">
      <xdr:nvSpPr>
        <xdr:cNvPr id="379" name="n_1mainValue【福祉施設】&#10;一人当たり面積"/>
        <xdr:cNvSpPr txBox="1"/>
      </xdr:nvSpPr>
      <xdr:spPr>
        <a:xfrm>
          <a:off x="8458200" y="12934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136525</xdr:rowOff>
    </xdr:from>
    <xdr:ext cx="469900" cy="258445"/>
    <xdr:sp macro="" textlink="">
      <xdr:nvSpPr>
        <xdr:cNvPr id="380" name="n_2mainValue【福祉施設】&#10;一人当たり面積"/>
        <xdr:cNvSpPr txBox="1"/>
      </xdr:nvSpPr>
      <xdr:spPr>
        <a:xfrm>
          <a:off x="7677150" y="13048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77</xdr:row>
      <xdr:rowOff>162560</xdr:rowOff>
    </xdr:from>
    <xdr:ext cx="469900" cy="258445"/>
    <xdr:sp macro="" textlink="">
      <xdr:nvSpPr>
        <xdr:cNvPr id="381" name="n_3mainValue【福祉施設】&#10;一人当たり面積"/>
        <xdr:cNvSpPr txBox="1"/>
      </xdr:nvSpPr>
      <xdr:spPr>
        <a:xfrm>
          <a:off x="6864350" y="1307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77</xdr:row>
      <xdr:rowOff>162560</xdr:rowOff>
    </xdr:from>
    <xdr:ext cx="469900" cy="258445"/>
    <xdr:sp macro="" textlink="">
      <xdr:nvSpPr>
        <xdr:cNvPr id="382" name="n_4mainValue【福祉施設】&#10;一人当たり面積"/>
        <xdr:cNvSpPr txBox="1"/>
      </xdr:nvSpPr>
      <xdr:spPr>
        <a:xfrm>
          <a:off x="6070600" y="13074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91" name="テキスト ボックス 390"/>
        <xdr:cNvSpPr txBox="1"/>
      </xdr:nvSpPr>
      <xdr:spPr>
        <a:xfrm>
          <a:off x="66675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3" name="テキスト ボックス 392"/>
        <xdr:cNvSpPr txBox="1"/>
      </xdr:nvSpPr>
      <xdr:spPr>
        <a:xfrm>
          <a:off x="27559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5" name="テキスト ボックス 394"/>
        <xdr:cNvSpPr txBox="1"/>
      </xdr:nvSpPr>
      <xdr:spPr>
        <a:xfrm>
          <a:off x="27559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1955" cy="257810"/>
    <xdr:sp macro="" textlink="">
      <xdr:nvSpPr>
        <xdr:cNvPr id="397" name="テキスト ボックス 396"/>
        <xdr:cNvSpPr txBox="1"/>
      </xdr:nvSpPr>
      <xdr:spPr>
        <a:xfrm>
          <a:off x="339725" y="17802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1955" cy="259080"/>
    <xdr:sp macro="" textlink="">
      <xdr:nvSpPr>
        <xdr:cNvPr id="399" name="テキスト ボックス 398"/>
        <xdr:cNvSpPr txBox="1"/>
      </xdr:nvSpPr>
      <xdr:spPr>
        <a:xfrm>
          <a:off x="33972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1955" cy="259080"/>
    <xdr:sp macro="" textlink="">
      <xdr:nvSpPr>
        <xdr:cNvPr id="401" name="テキスト ボックス 400"/>
        <xdr:cNvSpPr txBox="1"/>
      </xdr:nvSpPr>
      <xdr:spPr>
        <a:xfrm>
          <a:off x="33972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1955" cy="257810"/>
    <xdr:sp macro="" textlink="">
      <xdr:nvSpPr>
        <xdr:cNvPr id="403" name="テキスト ボックス 402"/>
        <xdr:cNvSpPr txBox="1"/>
      </xdr:nvSpPr>
      <xdr:spPr>
        <a:xfrm>
          <a:off x="339725" y="16659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405" name="テキスト ボックス 404"/>
        <xdr:cNvSpPr txBox="1"/>
      </xdr:nvSpPr>
      <xdr:spPr>
        <a:xfrm>
          <a:off x="384810" y="162788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86360</xdr:rowOff>
    </xdr:from>
    <xdr:to>
      <xdr:col>24</xdr:col>
      <xdr:colOff>62865</xdr:colOff>
      <xdr:row>108</xdr:row>
      <xdr:rowOff>76200</xdr:rowOff>
    </xdr:to>
    <xdr:cxnSp macro="">
      <xdr:nvCxnSpPr>
        <xdr:cNvPr id="407" name="直線コネクタ 406"/>
        <xdr:cNvCxnSpPr/>
      </xdr:nvCxnSpPr>
      <xdr:spPr>
        <a:xfrm flipV="1">
          <a:off x="4177665" y="167170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80010</xdr:rowOff>
    </xdr:from>
    <xdr:ext cx="403860" cy="259080"/>
    <xdr:sp macro="" textlink="">
      <xdr:nvSpPr>
        <xdr:cNvPr id="408" name="【市民会館】&#10;有形固定資産減価償却率最小値テキスト"/>
        <xdr:cNvSpPr txBox="1"/>
      </xdr:nvSpPr>
      <xdr:spPr>
        <a:xfrm>
          <a:off x="4216400" y="18253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108450" y="1824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32385</xdr:rowOff>
    </xdr:from>
    <xdr:ext cx="403860" cy="257810"/>
    <xdr:sp macro="" textlink="">
      <xdr:nvSpPr>
        <xdr:cNvPr id="410" name="【市民会館】&#10;有形固定資産減価償却率最大値テキスト"/>
        <xdr:cNvSpPr txBox="1"/>
      </xdr:nvSpPr>
      <xdr:spPr>
        <a:xfrm>
          <a:off x="4216400" y="16491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411" name="直線コネクタ 410"/>
        <xdr:cNvCxnSpPr/>
      </xdr:nvCxnSpPr>
      <xdr:spPr>
        <a:xfrm>
          <a:off x="4108450" y="16717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86360</xdr:rowOff>
    </xdr:from>
    <xdr:ext cx="403860" cy="257810"/>
    <xdr:sp macro="" textlink="">
      <xdr:nvSpPr>
        <xdr:cNvPr id="412" name="【市民会館】&#10;有形固定資産減価償却率平均値テキスト"/>
        <xdr:cNvSpPr txBox="1"/>
      </xdr:nvSpPr>
      <xdr:spPr>
        <a:xfrm>
          <a:off x="4216400" y="1723136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12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38455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571750" y="1735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40640</xdr:rowOff>
    </xdr:from>
    <xdr:to>
      <xdr:col>10</xdr:col>
      <xdr:colOff>165100</xdr:colOff>
      <xdr:row>103</xdr:row>
      <xdr:rowOff>142240</xdr:rowOff>
    </xdr:to>
    <xdr:sp macro="" textlink="">
      <xdr:nvSpPr>
        <xdr:cNvPr id="416" name="フローチャート: 判断 415"/>
        <xdr:cNvSpPr/>
      </xdr:nvSpPr>
      <xdr:spPr>
        <a:xfrm>
          <a:off x="1778000" y="173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164465</xdr:rowOff>
    </xdr:from>
    <xdr:to>
      <xdr:col>6</xdr:col>
      <xdr:colOff>38100</xdr:colOff>
      <xdr:row>103</xdr:row>
      <xdr:rowOff>94615</xdr:rowOff>
    </xdr:to>
    <xdr:sp macro="" textlink="">
      <xdr:nvSpPr>
        <xdr:cNvPr id="417" name="フローチャート: 判断 416"/>
        <xdr:cNvSpPr/>
      </xdr:nvSpPr>
      <xdr:spPr>
        <a:xfrm>
          <a:off x="984250" y="17309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8" name="テキスト ボックス 417"/>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9" name="テキスト ボックス 418"/>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0730" cy="259080"/>
    <xdr:sp macro="" textlink="">
      <xdr:nvSpPr>
        <xdr:cNvPr id="420" name="テキスト ボックス 419"/>
        <xdr:cNvSpPr txBox="1"/>
      </xdr:nvSpPr>
      <xdr:spPr>
        <a:xfrm>
          <a:off x="24511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1" name="テキスト ボックス 420"/>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22" name="テキスト ボックス 421"/>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23" name="楕円 422"/>
        <xdr:cNvSpPr/>
      </xdr:nvSpPr>
      <xdr:spPr>
        <a:xfrm>
          <a:off x="4127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34290</xdr:rowOff>
    </xdr:from>
    <xdr:ext cx="403860" cy="259080"/>
    <xdr:sp macro="" textlink="">
      <xdr:nvSpPr>
        <xdr:cNvPr id="424" name="【市民会館】&#10;有形固定資産減価償却率該当値テキスト"/>
        <xdr:cNvSpPr txBox="1"/>
      </xdr:nvSpPr>
      <xdr:spPr>
        <a:xfrm>
          <a:off x="4216400" y="17522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25" name="楕円 424"/>
        <xdr:cNvSpPr/>
      </xdr:nvSpPr>
      <xdr:spPr>
        <a:xfrm>
          <a:off x="3384550" y="17492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104</xdr:row>
      <xdr:rowOff>55245</xdr:rowOff>
    </xdr:from>
    <xdr:to>
      <xdr:col>24</xdr:col>
      <xdr:colOff>63500</xdr:colOff>
      <xdr:row>104</xdr:row>
      <xdr:rowOff>106680</xdr:rowOff>
    </xdr:to>
    <xdr:cxnSp macro="">
      <xdr:nvCxnSpPr>
        <xdr:cNvPr id="426" name="直線コネクタ 425"/>
        <xdr:cNvCxnSpPr/>
      </xdr:nvCxnSpPr>
      <xdr:spPr>
        <a:xfrm>
          <a:off x="3429000" y="17543145"/>
          <a:ext cx="749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122555</xdr:rowOff>
    </xdr:from>
    <xdr:to>
      <xdr:col>15</xdr:col>
      <xdr:colOff>101600</xdr:colOff>
      <xdr:row>104</xdr:row>
      <xdr:rowOff>52705</xdr:rowOff>
    </xdr:to>
    <xdr:sp macro="" textlink="">
      <xdr:nvSpPr>
        <xdr:cNvPr id="427" name="楕円 426"/>
        <xdr:cNvSpPr/>
      </xdr:nvSpPr>
      <xdr:spPr>
        <a:xfrm>
          <a:off x="257175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xdr:rowOff>
    </xdr:from>
    <xdr:to>
      <xdr:col>19</xdr:col>
      <xdr:colOff>171450</xdr:colOff>
      <xdr:row>104</xdr:row>
      <xdr:rowOff>55245</xdr:rowOff>
    </xdr:to>
    <xdr:cxnSp macro="">
      <xdr:nvCxnSpPr>
        <xdr:cNvPr id="428" name="直線コネクタ 427"/>
        <xdr:cNvCxnSpPr/>
      </xdr:nvCxnSpPr>
      <xdr:spPr>
        <a:xfrm>
          <a:off x="2622550" y="17489805"/>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38735</xdr:rowOff>
    </xdr:from>
    <xdr:to>
      <xdr:col>10</xdr:col>
      <xdr:colOff>165100</xdr:colOff>
      <xdr:row>106</xdr:row>
      <xdr:rowOff>140335</xdr:rowOff>
    </xdr:to>
    <xdr:sp macro="" textlink="">
      <xdr:nvSpPr>
        <xdr:cNvPr id="429" name="楕円 428"/>
        <xdr:cNvSpPr/>
      </xdr:nvSpPr>
      <xdr:spPr>
        <a:xfrm>
          <a:off x="1778000" y="17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xdr:rowOff>
    </xdr:from>
    <xdr:to>
      <xdr:col>15</xdr:col>
      <xdr:colOff>50800</xdr:colOff>
      <xdr:row>106</xdr:row>
      <xdr:rowOff>89535</xdr:rowOff>
    </xdr:to>
    <xdr:cxnSp macro="">
      <xdr:nvCxnSpPr>
        <xdr:cNvPr id="430" name="直線コネクタ 429"/>
        <xdr:cNvCxnSpPr/>
      </xdr:nvCxnSpPr>
      <xdr:spPr>
        <a:xfrm flipV="1">
          <a:off x="1828800" y="17489805"/>
          <a:ext cx="79375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2540</xdr:rowOff>
    </xdr:from>
    <xdr:to>
      <xdr:col>6</xdr:col>
      <xdr:colOff>38100</xdr:colOff>
      <xdr:row>106</xdr:row>
      <xdr:rowOff>104140</xdr:rowOff>
    </xdr:to>
    <xdr:sp macro="" textlink="">
      <xdr:nvSpPr>
        <xdr:cNvPr id="431" name="楕円 430"/>
        <xdr:cNvSpPr/>
      </xdr:nvSpPr>
      <xdr:spPr>
        <a:xfrm>
          <a:off x="984250" y="17833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106</xdr:row>
      <xdr:rowOff>53340</xdr:rowOff>
    </xdr:from>
    <xdr:to>
      <xdr:col>10</xdr:col>
      <xdr:colOff>114300</xdr:colOff>
      <xdr:row>106</xdr:row>
      <xdr:rowOff>89535</xdr:rowOff>
    </xdr:to>
    <xdr:cxnSp macro="">
      <xdr:nvCxnSpPr>
        <xdr:cNvPr id="432" name="直線コネクタ 431"/>
        <xdr:cNvCxnSpPr/>
      </xdr:nvCxnSpPr>
      <xdr:spPr>
        <a:xfrm>
          <a:off x="1028700" y="1788414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10160</xdr:rowOff>
    </xdr:from>
    <xdr:ext cx="403860" cy="259080"/>
    <xdr:sp macro="" textlink="">
      <xdr:nvSpPr>
        <xdr:cNvPr id="433" name="n_1aveValue【市民会館】&#10;有形固定資産減価償却率"/>
        <xdr:cNvSpPr txBox="1"/>
      </xdr:nvSpPr>
      <xdr:spPr>
        <a:xfrm>
          <a:off x="3239135" y="17155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160655</xdr:rowOff>
    </xdr:from>
    <xdr:ext cx="403860" cy="259080"/>
    <xdr:sp macro="" textlink="">
      <xdr:nvSpPr>
        <xdr:cNvPr id="434" name="n_2aveValue【市民会館】&#10;有形固定資産減価償却率"/>
        <xdr:cNvSpPr txBox="1"/>
      </xdr:nvSpPr>
      <xdr:spPr>
        <a:xfrm>
          <a:off x="2439035" y="17134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158750</xdr:rowOff>
    </xdr:from>
    <xdr:ext cx="403860" cy="259080"/>
    <xdr:sp macro="" textlink="">
      <xdr:nvSpPr>
        <xdr:cNvPr id="435" name="n_3aveValue【市民会館】&#10;有形固定資産減価償却率"/>
        <xdr:cNvSpPr txBox="1"/>
      </xdr:nvSpPr>
      <xdr:spPr>
        <a:xfrm>
          <a:off x="1645285" y="17132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111125</xdr:rowOff>
    </xdr:from>
    <xdr:ext cx="405130" cy="257810"/>
    <xdr:sp macro="" textlink="">
      <xdr:nvSpPr>
        <xdr:cNvPr id="436" name="n_4aveValue【市民会館】&#10;有形固定資産減価償却率"/>
        <xdr:cNvSpPr txBox="1"/>
      </xdr:nvSpPr>
      <xdr:spPr>
        <a:xfrm>
          <a:off x="851535" y="170846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97790</xdr:rowOff>
    </xdr:from>
    <xdr:ext cx="403860" cy="257810"/>
    <xdr:sp macro="" textlink="">
      <xdr:nvSpPr>
        <xdr:cNvPr id="437" name="n_1mainValue【市民会館】&#10;有形固定資産減価償却率"/>
        <xdr:cNvSpPr txBox="1"/>
      </xdr:nvSpPr>
      <xdr:spPr>
        <a:xfrm>
          <a:off x="3239135" y="1758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43815</xdr:rowOff>
    </xdr:from>
    <xdr:ext cx="403860" cy="257810"/>
    <xdr:sp macro="" textlink="">
      <xdr:nvSpPr>
        <xdr:cNvPr id="438" name="n_2mainValue【市民会館】&#10;有形固定資産減価償却率"/>
        <xdr:cNvSpPr txBox="1"/>
      </xdr:nvSpPr>
      <xdr:spPr>
        <a:xfrm>
          <a:off x="2439035" y="17531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106</xdr:row>
      <xdr:rowOff>132080</xdr:rowOff>
    </xdr:from>
    <xdr:ext cx="403860" cy="257810"/>
    <xdr:sp macro="" textlink="">
      <xdr:nvSpPr>
        <xdr:cNvPr id="439" name="n_3mainValue【市民会館】&#10;有形固定資産減価償却率"/>
        <xdr:cNvSpPr txBox="1"/>
      </xdr:nvSpPr>
      <xdr:spPr>
        <a:xfrm>
          <a:off x="1645285" y="1796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106</xdr:row>
      <xdr:rowOff>95250</xdr:rowOff>
    </xdr:from>
    <xdr:ext cx="405130" cy="259080"/>
    <xdr:sp macro="" textlink="">
      <xdr:nvSpPr>
        <xdr:cNvPr id="440" name="n_4mainValue【市民会館】&#10;有形固定資産減価償却率"/>
        <xdr:cNvSpPr txBox="1"/>
      </xdr:nvSpPr>
      <xdr:spPr>
        <a:xfrm>
          <a:off x="851535" y="1792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9" name="テキスト ボックス 448"/>
        <xdr:cNvSpPr txBox="1"/>
      </xdr:nvSpPr>
      <xdr:spPr>
        <a:xfrm>
          <a:off x="591820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090" cy="259080"/>
    <xdr:sp macro="" textlink="">
      <xdr:nvSpPr>
        <xdr:cNvPr id="452" name="テキスト ボックス 451"/>
        <xdr:cNvSpPr txBox="1"/>
      </xdr:nvSpPr>
      <xdr:spPr>
        <a:xfrm>
          <a:off x="5527040" y="18107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090" cy="259080"/>
    <xdr:sp macro="" textlink="">
      <xdr:nvSpPr>
        <xdr:cNvPr id="454" name="テキスト ボックス 453"/>
        <xdr:cNvSpPr txBox="1"/>
      </xdr:nvSpPr>
      <xdr:spPr>
        <a:xfrm>
          <a:off x="5527040" y="17650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090" cy="259080"/>
    <xdr:sp macro="" textlink="">
      <xdr:nvSpPr>
        <xdr:cNvPr id="456" name="テキスト ボックス 455"/>
        <xdr:cNvSpPr txBox="1"/>
      </xdr:nvSpPr>
      <xdr:spPr>
        <a:xfrm>
          <a:off x="55270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090" cy="259080"/>
    <xdr:sp macro="" textlink="">
      <xdr:nvSpPr>
        <xdr:cNvPr id="458" name="テキスト ボックス 457"/>
        <xdr:cNvSpPr txBox="1"/>
      </xdr:nvSpPr>
      <xdr:spPr>
        <a:xfrm>
          <a:off x="5527040" y="1673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60" name="テキスト ボックス 459"/>
        <xdr:cNvSpPr txBox="1"/>
      </xdr:nvSpPr>
      <xdr:spPr>
        <a:xfrm>
          <a:off x="552704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101</xdr:row>
      <xdr:rowOff>96520</xdr:rowOff>
    </xdr:from>
    <xdr:to>
      <xdr:col>54</xdr:col>
      <xdr:colOff>171450</xdr:colOff>
      <xdr:row>108</xdr:row>
      <xdr:rowOff>3175</xdr:rowOff>
    </xdr:to>
    <xdr:cxnSp macro="">
      <xdr:nvCxnSpPr>
        <xdr:cNvPr id="462" name="直線コネクタ 461"/>
        <xdr:cNvCxnSpPr/>
      </xdr:nvCxnSpPr>
      <xdr:spPr>
        <a:xfrm flipV="1">
          <a:off x="9429750" y="1707007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8630" cy="257810"/>
    <xdr:sp macro="" textlink="">
      <xdr:nvSpPr>
        <xdr:cNvPr id="463" name="【市民会館】&#10;一人当たり面積最小値テキスト"/>
        <xdr:cNvSpPr txBox="1"/>
      </xdr:nvSpPr>
      <xdr:spPr>
        <a:xfrm>
          <a:off x="9467850" y="18180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4" name="直線コネクタ 463"/>
        <xdr:cNvCxnSpPr/>
      </xdr:nvCxnSpPr>
      <xdr:spPr>
        <a:xfrm>
          <a:off x="9359900" y="1817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43180</xdr:rowOff>
    </xdr:from>
    <xdr:ext cx="468630" cy="257810"/>
    <xdr:sp macro="" textlink="">
      <xdr:nvSpPr>
        <xdr:cNvPr id="465" name="【市民会館】&#10;一人当たり面積最大値テキスト"/>
        <xdr:cNvSpPr txBox="1"/>
      </xdr:nvSpPr>
      <xdr:spPr>
        <a:xfrm>
          <a:off x="9467850" y="16845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96520</xdr:rowOff>
    </xdr:from>
    <xdr:to>
      <xdr:col>55</xdr:col>
      <xdr:colOff>88900</xdr:colOff>
      <xdr:row>101</xdr:row>
      <xdr:rowOff>96520</xdr:rowOff>
    </xdr:to>
    <xdr:cxnSp macro="">
      <xdr:nvCxnSpPr>
        <xdr:cNvPr id="466" name="直線コネクタ 465"/>
        <xdr:cNvCxnSpPr/>
      </xdr:nvCxnSpPr>
      <xdr:spPr>
        <a:xfrm>
          <a:off x="9359900" y="17070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96520</xdr:rowOff>
    </xdr:from>
    <xdr:ext cx="468630" cy="259080"/>
    <xdr:sp macro="" textlink="">
      <xdr:nvSpPr>
        <xdr:cNvPr id="467" name="【市民会館】&#10;一人当たり面積平均値テキスト"/>
        <xdr:cNvSpPr txBox="1"/>
      </xdr:nvSpPr>
      <xdr:spPr>
        <a:xfrm>
          <a:off x="9467850" y="175844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73660</xdr:rowOff>
    </xdr:from>
    <xdr:to>
      <xdr:col>55</xdr:col>
      <xdr:colOff>50800</xdr:colOff>
      <xdr:row>106</xdr:row>
      <xdr:rowOff>3810</xdr:rowOff>
    </xdr:to>
    <xdr:sp macro="" textlink="">
      <xdr:nvSpPr>
        <xdr:cNvPr id="468" name="フローチャート: 判断 467"/>
        <xdr:cNvSpPr/>
      </xdr:nvSpPr>
      <xdr:spPr>
        <a:xfrm>
          <a:off x="9398000" y="17733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69" name="フローチャート: 判断 468"/>
        <xdr:cNvSpPr/>
      </xdr:nvSpPr>
      <xdr:spPr>
        <a:xfrm>
          <a:off x="86360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64135</xdr:rowOff>
    </xdr:from>
    <xdr:to>
      <xdr:col>46</xdr:col>
      <xdr:colOff>38100</xdr:colOff>
      <xdr:row>105</xdr:row>
      <xdr:rowOff>166370</xdr:rowOff>
    </xdr:to>
    <xdr:sp macro="" textlink="">
      <xdr:nvSpPr>
        <xdr:cNvPr id="470" name="フローチャート: 判断 469"/>
        <xdr:cNvSpPr/>
      </xdr:nvSpPr>
      <xdr:spPr>
        <a:xfrm>
          <a:off x="7842250" y="1772348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64135</xdr:rowOff>
    </xdr:from>
    <xdr:to>
      <xdr:col>41</xdr:col>
      <xdr:colOff>101600</xdr:colOff>
      <xdr:row>105</xdr:row>
      <xdr:rowOff>166370</xdr:rowOff>
    </xdr:to>
    <xdr:sp macro="" textlink="">
      <xdr:nvSpPr>
        <xdr:cNvPr id="471" name="フローチャート: 判断 470"/>
        <xdr:cNvSpPr/>
      </xdr:nvSpPr>
      <xdr:spPr>
        <a:xfrm>
          <a:off x="702945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235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75" name="テキスト ボックス 474"/>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0730" cy="259080"/>
    <xdr:sp macro="" textlink="">
      <xdr:nvSpPr>
        <xdr:cNvPr id="476" name="テキスト ボックス 475"/>
        <xdr:cNvSpPr txBox="1"/>
      </xdr:nvSpPr>
      <xdr:spPr>
        <a:xfrm>
          <a:off x="6908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68580</xdr:rowOff>
    </xdr:from>
    <xdr:to>
      <xdr:col>55</xdr:col>
      <xdr:colOff>50800</xdr:colOff>
      <xdr:row>107</xdr:row>
      <xdr:rowOff>170180</xdr:rowOff>
    </xdr:to>
    <xdr:sp macro="" textlink="">
      <xdr:nvSpPr>
        <xdr:cNvPr id="478" name="楕円 477"/>
        <xdr:cNvSpPr/>
      </xdr:nvSpPr>
      <xdr:spPr>
        <a:xfrm>
          <a:off x="9398000" y="18070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154940</xdr:rowOff>
    </xdr:from>
    <xdr:ext cx="468630" cy="257810"/>
    <xdr:sp macro="" textlink="">
      <xdr:nvSpPr>
        <xdr:cNvPr id="479" name="【市民会館】&#10;一人当たり面積該当値テキスト"/>
        <xdr:cNvSpPr txBox="1"/>
      </xdr:nvSpPr>
      <xdr:spPr>
        <a:xfrm>
          <a:off x="9467850" y="179857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68580</xdr:rowOff>
    </xdr:from>
    <xdr:to>
      <xdr:col>50</xdr:col>
      <xdr:colOff>165100</xdr:colOff>
      <xdr:row>107</xdr:row>
      <xdr:rowOff>170180</xdr:rowOff>
    </xdr:to>
    <xdr:sp macro="" textlink="">
      <xdr:nvSpPr>
        <xdr:cNvPr id="480" name="楕円 479"/>
        <xdr:cNvSpPr/>
      </xdr:nvSpPr>
      <xdr:spPr>
        <a:xfrm>
          <a:off x="86360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119380</xdr:rowOff>
    </xdr:from>
    <xdr:to>
      <xdr:col>55</xdr:col>
      <xdr:colOff>0</xdr:colOff>
      <xdr:row>107</xdr:row>
      <xdr:rowOff>119380</xdr:rowOff>
    </xdr:to>
    <xdr:cxnSp macro="">
      <xdr:nvCxnSpPr>
        <xdr:cNvPr id="481" name="直線コネクタ 480"/>
        <xdr:cNvCxnSpPr/>
      </xdr:nvCxnSpPr>
      <xdr:spPr>
        <a:xfrm>
          <a:off x="8686800" y="1812163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27940</xdr:rowOff>
    </xdr:from>
    <xdr:to>
      <xdr:col>46</xdr:col>
      <xdr:colOff>38100</xdr:colOff>
      <xdr:row>107</xdr:row>
      <xdr:rowOff>129540</xdr:rowOff>
    </xdr:to>
    <xdr:sp macro="" textlink="">
      <xdr:nvSpPr>
        <xdr:cNvPr id="482" name="楕円 481"/>
        <xdr:cNvSpPr/>
      </xdr:nvSpPr>
      <xdr:spPr>
        <a:xfrm>
          <a:off x="7842250" y="1803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107</xdr:row>
      <xdr:rowOff>78740</xdr:rowOff>
    </xdr:from>
    <xdr:to>
      <xdr:col>50</xdr:col>
      <xdr:colOff>114300</xdr:colOff>
      <xdr:row>107</xdr:row>
      <xdr:rowOff>119380</xdr:rowOff>
    </xdr:to>
    <xdr:cxnSp macro="">
      <xdr:nvCxnSpPr>
        <xdr:cNvPr id="483" name="直線コネクタ 482"/>
        <xdr:cNvCxnSpPr/>
      </xdr:nvCxnSpPr>
      <xdr:spPr>
        <a:xfrm>
          <a:off x="7886700" y="1808099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162560</xdr:rowOff>
    </xdr:from>
    <xdr:to>
      <xdr:col>41</xdr:col>
      <xdr:colOff>101600</xdr:colOff>
      <xdr:row>107</xdr:row>
      <xdr:rowOff>92710</xdr:rowOff>
    </xdr:to>
    <xdr:sp macro="" textlink="">
      <xdr:nvSpPr>
        <xdr:cNvPr id="484" name="楕円 483"/>
        <xdr:cNvSpPr/>
      </xdr:nvSpPr>
      <xdr:spPr>
        <a:xfrm>
          <a:off x="702945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41910</xdr:rowOff>
    </xdr:from>
    <xdr:to>
      <xdr:col>45</xdr:col>
      <xdr:colOff>171450</xdr:colOff>
      <xdr:row>107</xdr:row>
      <xdr:rowOff>78740</xdr:rowOff>
    </xdr:to>
    <xdr:cxnSp macro="">
      <xdr:nvCxnSpPr>
        <xdr:cNvPr id="485" name="直線コネクタ 484"/>
        <xdr:cNvCxnSpPr/>
      </xdr:nvCxnSpPr>
      <xdr:spPr>
        <a:xfrm>
          <a:off x="7080250" y="1804416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27940</xdr:rowOff>
    </xdr:from>
    <xdr:to>
      <xdr:col>36</xdr:col>
      <xdr:colOff>165100</xdr:colOff>
      <xdr:row>107</xdr:row>
      <xdr:rowOff>129540</xdr:rowOff>
    </xdr:to>
    <xdr:sp macro="" textlink="">
      <xdr:nvSpPr>
        <xdr:cNvPr id="486" name="楕円 485"/>
        <xdr:cNvSpPr/>
      </xdr:nvSpPr>
      <xdr:spPr>
        <a:xfrm>
          <a:off x="6235700" y="18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41910</xdr:rowOff>
    </xdr:from>
    <xdr:to>
      <xdr:col>41</xdr:col>
      <xdr:colOff>50800</xdr:colOff>
      <xdr:row>107</xdr:row>
      <xdr:rowOff>78740</xdr:rowOff>
    </xdr:to>
    <xdr:cxnSp macro="">
      <xdr:nvCxnSpPr>
        <xdr:cNvPr id="487" name="直線コネクタ 486"/>
        <xdr:cNvCxnSpPr/>
      </xdr:nvCxnSpPr>
      <xdr:spPr>
        <a:xfrm flipV="1">
          <a:off x="6286500" y="1804416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488" name="n_1aveValue【市民会館】&#10;一人当たり面積"/>
        <xdr:cNvSpPr txBox="1"/>
      </xdr:nvSpPr>
      <xdr:spPr>
        <a:xfrm>
          <a:off x="8458200" y="17498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10795</xdr:rowOff>
    </xdr:from>
    <xdr:ext cx="469900" cy="258445"/>
    <xdr:sp macro="" textlink="">
      <xdr:nvSpPr>
        <xdr:cNvPr id="489" name="n_2aveValue【市民会館】&#10;一人当たり面積"/>
        <xdr:cNvSpPr txBox="1"/>
      </xdr:nvSpPr>
      <xdr:spPr>
        <a:xfrm>
          <a:off x="7677150" y="17498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10795</xdr:rowOff>
    </xdr:from>
    <xdr:ext cx="469900" cy="258445"/>
    <xdr:sp macro="" textlink="">
      <xdr:nvSpPr>
        <xdr:cNvPr id="490" name="n_3aveValue【市民会館】&#10;一人当たり面積"/>
        <xdr:cNvSpPr txBox="1"/>
      </xdr:nvSpPr>
      <xdr:spPr>
        <a:xfrm>
          <a:off x="6864350" y="17498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154940</xdr:rowOff>
    </xdr:from>
    <xdr:ext cx="469900" cy="257810"/>
    <xdr:sp macro="" textlink="">
      <xdr:nvSpPr>
        <xdr:cNvPr id="491" name="n_4aveValue【市民会館】&#10;一人当たり面積"/>
        <xdr:cNvSpPr txBox="1"/>
      </xdr:nvSpPr>
      <xdr:spPr>
        <a:xfrm>
          <a:off x="6070600" y="17471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161290</xdr:rowOff>
    </xdr:from>
    <xdr:ext cx="469900" cy="259080"/>
    <xdr:sp macro="" textlink="">
      <xdr:nvSpPr>
        <xdr:cNvPr id="492" name="n_1mainValue【市民会館】&#10;一人当たり面積"/>
        <xdr:cNvSpPr txBox="1"/>
      </xdr:nvSpPr>
      <xdr:spPr>
        <a:xfrm>
          <a:off x="8458200" y="1816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120650</xdr:rowOff>
    </xdr:from>
    <xdr:ext cx="469900" cy="257810"/>
    <xdr:sp macro="" textlink="">
      <xdr:nvSpPr>
        <xdr:cNvPr id="493" name="n_2mainValue【市民会館】&#10;一人当たり面積"/>
        <xdr:cNvSpPr txBox="1"/>
      </xdr:nvSpPr>
      <xdr:spPr>
        <a:xfrm>
          <a:off x="7677150" y="18122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83820</xdr:rowOff>
    </xdr:from>
    <xdr:ext cx="469900" cy="259080"/>
    <xdr:sp macro="" textlink="">
      <xdr:nvSpPr>
        <xdr:cNvPr id="494" name="n_3mainValue【市民会館】&#10;一人当たり面積"/>
        <xdr:cNvSpPr txBox="1"/>
      </xdr:nvSpPr>
      <xdr:spPr>
        <a:xfrm>
          <a:off x="686435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120650</xdr:rowOff>
    </xdr:from>
    <xdr:ext cx="469900" cy="257810"/>
    <xdr:sp macro="" textlink="">
      <xdr:nvSpPr>
        <xdr:cNvPr id="495" name="n_4mainValue【市民会館】&#10;一人当たり面積"/>
        <xdr:cNvSpPr txBox="1"/>
      </xdr:nvSpPr>
      <xdr:spPr>
        <a:xfrm>
          <a:off x="6070600" y="18122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75565</xdr:rowOff>
    </xdr:from>
    <xdr:to>
      <xdr:col>90</xdr:col>
      <xdr:colOff>25400</xdr:colOff>
      <xdr:row>28</xdr:row>
      <xdr:rowOff>24765</xdr:rowOff>
    </xdr:to>
    <xdr:sp macro="" textlink="">
      <xdr:nvSpPr>
        <xdr:cNvPr id="496" name="正方形/長方形 495"/>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497" name="正方形/長方形 496"/>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498" name="正方形/長方形 497"/>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499" name="正方形/長方形 498"/>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500" name="正方形/長方形 499"/>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501" name="正方形/長方形 500"/>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502" name="正方形/長方形 501"/>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75565</xdr:rowOff>
    </xdr:to>
    <xdr:sp macro="" textlink="">
      <xdr:nvSpPr>
        <xdr:cNvPr id="503" name="正方形/長方形 502"/>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4790"/>
    <xdr:sp macro="" textlink="">
      <xdr:nvSpPr>
        <xdr:cNvPr id="504" name="テキスト ボックス 503"/>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171450</xdr:colOff>
      <xdr:row>44</xdr:row>
      <xdr:rowOff>75565</xdr:rowOff>
    </xdr:to>
    <xdr:cxnSp macro="">
      <xdr:nvCxnSpPr>
        <xdr:cNvPr id="505" name="直線コネクタ 504"/>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8445"/>
    <xdr:sp macro="" textlink="">
      <xdr:nvSpPr>
        <xdr:cNvPr id="506" name="テキスト ボックス 505"/>
        <xdr:cNvSpPr txBox="1"/>
      </xdr:nvSpPr>
      <xdr:spPr>
        <a:xfrm>
          <a:off x="1079754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171450</xdr:colOff>
      <xdr:row>42</xdr:row>
      <xdr:rowOff>92710</xdr:rowOff>
    </xdr:to>
    <xdr:cxnSp macro="">
      <xdr:nvCxnSpPr>
        <xdr:cNvPr id="507" name="直線コネクタ 506"/>
        <xdr:cNvCxnSpPr/>
      </xdr:nvCxnSpPr>
      <xdr:spPr>
        <a:xfrm>
          <a:off x="11207750" y="713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175"/>
    <xdr:sp macro="" textlink="">
      <xdr:nvSpPr>
        <xdr:cNvPr id="508" name="テキスト ボックス 507"/>
        <xdr:cNvSpPr txBox="1"/>
      </xdr:nvSpPr>
      <xdr:spPr>
        <a:xfrm>
          <a:off x="1079754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108585</xdr:rowOff>
    </xdr:from>
    <xdr:to>
      <xdr:col>89</xdr:col>
      <xdr:colOff>171450</xdr:colOff>
      <xdr:row>40</xdr:row>
      <xdr:rowOff>108585</xdr:rowOff>
    </xdr:to>
    <xdr:cxnSp macro="">
      <xdr:nvCxnSpPr>
        <xdr:cNvPr id="509" name="直線コネクタ 508"/>
        <xdr:cNvCxnSpPr/>
      </xdr:nvCxnSpPr>
      <xdr:spPr>
        <a:xfrm>
          <a:off x="11207750" y="68179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137160</xdr:rowOff>
    </xdr:from>
    <xdr:ext cx="401955" cy="258445"/>
    <xdr:sp macro="" textlink="">
      <xdr:nvSpPr>
        <xdr:cNvPr id="510" name="テキスト ボックス 509"/>
        <xdr:cNvSpPr txBox="1"/>
      </xdr:nvSpPr>
      <xdr:spPr>
        <a:xfrm>
          <a:off x="10842625" y="6678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171450</xdr:colOff>
      <xdr:row>38</xdr:row>
      <xdr:rowOff>125095</xdr:rowOff>
    </xdr:to>
    <xdr:cxnSp macro="">
      <xdr:nvCxnSpPr>
        <xdr:cNvPr id="511" name="直線コネクタ 510"/>
        <xdr:cNvCxnSpPr/>
      </xdr:nvCxnSpPr>
      <xdr:spPr>
        <a:xfrm>
          <a:off x="11207750" y="64992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154305</xdr:rowOff>
    </xdr:from>
    <xdr:ext cx="401955" cy="257810"/>
    <xdr:sp macro="" textlink="">
      <xdr:nvSpPr>
        <xdr:cNvPr id="512" name="テキスト ボックス 511"/>
        <xdr:cNvSpPr txBox="1"/>
      </xdr:nvSpPr>
      <xdr:spPr>
        <a:xfrm>
          <a:off x="10842625" y="636079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171450</xdr:colOff>
      <xdr:row>36</xdr:row>
      <xdr:rowOff>141605</xdr:rowOff>
    </xdr:to>
    <xdr:cxnSp macro="">
      <xdr:nvCxnSpPr>
        <xdr:cNvPr id="513" name="直線コネクタ 512"/>
        <xdr:cNvCxnSpPr/>
      </xdr:nvCxnSpPr>
      <xdr:spPr>
        <a:xfrm>
          <a:off x="11207750" y="6180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170180</xdr:rowOff>
    </xdr:from>
    <xdr:ext cx="401955" cy="257810"/>
    <xdr:sp macro="" textlink="">
      <xdr:nvSpPr>
        <xdr:cNvPr id="514" name="テキスト ボックス 513"/>
        <xdr:cNvSpPr txBox="1"/>
      </xdr:nvSpPr>
      <xdr:spPr>
        <a:xfrm>
          <a:off x="10842625" y="60413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157480</xdr:rowOff>
    </xdr:from>
    <xdr:to>
      <xdr:col>89</xdr:col>
      <xdr:colOff>171450</xdr:colOff>
      <xdr:row>34</xdr:row>
      <xdr:rowOff>157480</xdr:rowOff>
    </xdr:to>
    <xdr:cxnSp macro="">
      <xdr:nvCxnSpPr>
        <xdr:cNvPr id="515" name="直線コネクタ 514"/>
        <xdr:cNvCxnSpPr/>
      </xdr:nvCxnSpPr>
      <xdr:spPr>
        <a:xfrm>
          <a:off x="11207750" y="5861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1955" cy="258445"/>
    <xdr:sp macro="" textlink="">
      <xdr:nvSpPr>
        <xdr:cNvPr id="516" name="テキスト ボックス 515"/>
        <xdr:cNvSpPr txBox="1"/>
      </xdr:nvSpPr>
      <xdr:spPr>
        <a:xfrm>
          <a:off x="10842625" y="57194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517" name="直線コネクタ 516"/>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9090" cy="257810"/>
    <xdr:sp macro="" textlink="">
      <xdr:nvSpPr>
        <xdr:cNvPr id="518" name="テキスト ボックス 517"/>
        <xdr:cNvSpPr txBox="1"/>
      </xdr:nvSpPr>
      <xdr:spPr>
        <a:xfrm>
          <a:off x="10906760" y="54000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19" name="直線コネクタ 518"/>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75565</xdr:rowOff>
    </xdr:to>
    <xdr:sp macro="" textlink="">
      <xdr:nvSpPr>
        <xdr:cNvPr id="520"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100330</xdr:rowOff>
    </xdr:from>
    <xdr:to>
      <xdr:col>85</xdr:col>
      <xdr:colOff>126365</xdr:colOff>
      <xdr:row>42</xdr:row>
      <xdr:rowOff>59690</xdr:rowOff>
    </xdr:to>
    <xdr:cxnSp macro="">
      <xdr:nvCxnSpPr>
        <xdr:cNvPr id="521" name="直線コネクタ 520"/>
        <xdr:cNvCxnSpPr/>
      </xdr:nvCxnSpPr>
      <xdr:spPr>
        <a:xfrm flipV="1">
          <a:off x="14699615" y="563626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62865</xdr:rowOff>
    </xdr:from>
    <xdr:ext cx="403860" cy="257810"/>
    <xdr:sp macro="" textlink="">
      <xdr:nvSpPr>
        <xdr:cNvPr id="522" name="【一般廃棄物処理施設】&#10;有形固定資産減価償却率最小値テキスト"/>
        <xdr:cNvSpPr txBox="1"/>
      </xdr:nvSpPr>
      <xdr:spPr>
        <a:xfrm>
          <a:off x="14738350" y="71075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59690</xdr:rowOff>
    </xdr:from>
    <xdr:to>
      <xdr:col>86</xdr:col>
      <xdr:colOff>25400</xdr:colOff>
      <xdr:row>42</xdr:row>
      <xdr:rowOff>59690</xdr:rowOff>
    </xdr:to>
    <xdr:cxnSp macro="">
      <xdr:nvCxnSpPr>
        <xdr:cNvPr id="523" name="直線コネクタ 522"/>
        <xdr:cNvCxnSpPr/>
      </xdr:nvCxnSpPr>
      <xdr:spPr>
        <a:xfrm>
          <a:off x="14611350" y="7104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47625</xdr:rowOff>
    </xdr:from>
    <xdr:ext cx="339090" cy="257810"/>
    <xdr:sp macro="" textlink="">
      <xdr:nvSpPr>
        <xdr:cNvPr id="524" name="【一般廃棄物処理施設】&#10;有形固定資産減価償却率最大値テキスト"/>
        <xdr:cNvSpPr txBox="1"/>
      </xdr:nvSpPr>
      <xdr:spPr>
        <a:xfrm>
          <a:off x="14738350" y="54159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100330</xdr:rowOff>
    </xdr:from>
    <xdr:to>
      <xdr:col>86</xdr:col>
      <xdr:colOff>25400</xdr:colOff>
      <xdr:row>33</xdr:row>
      <xdr:rowOff>100330</xdr:rowOff>
    </xdr:to>
    <xdr:cxnSp macro="">
      <xdr:nvCxnSpPr>
        <xdr:cNvPr id="525" name="直線コネクタ 524"/>
        <xdr:cNvCxnSpPr/>
      </xdr:nvCxnSpPr>
      <xdr:spPr>
        <a:xfrm>
          <a:off x="14611350" y="563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106680</xdr:rowOff>
    </xdr:from>
    <xdr:ext cx="403860" cy="258445"/>
    <xdr:sp macro="" textlink="">
      <xdr:nvSpPr>
        <xdr:cNvPr id="526" name="【一般廃棄物処理施設】&#10;有形固定資産減価償却率平均値テキスト"/>
        <xdr:cNvSpPr txBox="1"/>
      </xdr:nvSpPr>
      <xdr:spPr>
        <a:xfrm>
          <a:off x="14738350" y="648081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128270</xdr:rowOff>
    </xdr:from>
    <xdr:to>
      <xdr:col>85</xdr:col>
      <xdr:colOff>171450</xdr:colOff>
      <xdr:row>39</xdr:row>
      <xdr:rowOff>57785</xdr:rowOff>
    </xdr:to>
    <xdr:sp macro="" textlink="">
      <xdr:nvSpPr>
        <xdr:cNvPr id="527" name="フローチャート: 判断 526"/>
        <xdr:cNvSpPr/>
      </xdr:nvSpPr>
      <xdr:spPr>
        <a:xfrm>
          <a:off x="14649450" y="650240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145415</xdr:rowOff>
    </xdr:from>
    <xdr:to>
      <xdr:col>81</xdr:col>
      <xdr:colOff>101600</xdr:colOff>
      <xdr:row>39</xdr:row>
      <xdr:rowOff>75565</xdr:rowOff>
    </xdr:to>
    <xdr:sp macro="" textlink="">
      <xdr:nvSpPr>
        <xdr:cNvPr id="528" name="フローチャート: 判断 527"/>
        <xdr:cNvSpPr/>
      </xdr:nvSpPr>
      <xdr:spPr>
        <a:xfrm>
          <a:off x="1388745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29" name="フローチャート: 判断 528"/>
        <xdr:cNvSpPr/>
      </xdr:nvSpPr>
      <xdr:spPr>
        <a:xfrm>
          <a:off x="13093700" y="653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75565</xdr:rowOff>
    </xdr:from>
    <xdr:to>
      <xdr:col>72</xdr:col>
      <xdr:colOff>38100</xdr:colOff>
      <xdr:row>40</xdr:row>
      <xdr:rowOff>5715</xdr:rowOff>
    </xdr:to>
    <xdr:sp macro="" textlink="">
      <xdr:nvSpPr>
        <xdr:cNvPr id="530" name="フローチャート: 判断 529"/>
        <xdr:cNvSpPr/>
      </xdr:nvSpPr>
      <xdr:spPr>
        <a:xfrm>
          <a:off x="12299950" y="66173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28575</xdr:rowOff>
    </xdr:from>
    <xdr:to>
      <xdr:col>67</xdr:col>
      <xdr:colOff>101600</xdr:colOff>
      <xdr:row>39</xdr:row>
      <xdr:rowOff>130175</xdr:rowOff>
    </xdr:to>
    <xdr:sp macro="" textlink="">
      <xdr:nvSpPr>
        <xdr:cNvPr id="531" name="フローチャート: 判断 530"/>
        <xdr:cNvSpPr/>
      </xdr:nvSpPr>
      <xdr:spPr>
        <a:xfrm>
          <a:off x="1148715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532" name="テキスト ボックス 531"/>
        <xdr:cNvSpPr txBox="1"/>
      </xdr:nvSpPr>
      <xdr:spPr>
        <a:xfrm>
          <a:off x="14528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0730" cy="258445"/>
    <xdr:sp macro="" textlink="">
      <xdr:nvSpPr>
        <xdr:cNvPr id="533" name="テキスト ボックス 532"/>
        <xdr:cNvSpPr txBox="1"/>
      </xdr:nvSpPr>
      <xdr:spPr>
        <a:xfrm>
          <a:off x="13766800" y="74536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8445"/>
    <xdr:sp macro="" textlink="">
      <xdr:nvSpPr>
        <xdr:cNvPr id="534" name="テキスト ボックス 533"/>
        <xdr:cNvSpPr txBox="1"/>
      </xdr:nvSpPr>
      <xdr:spPr>
        <a:xfrm>
          <a:off x="129730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73660</xdr:rowOff>
    </xdr:from>
    <xdr:ext cx="762000" cy="258445"/>
    <xdr:sp macro="" textlink="">
      <xdr:nvSpPr>
        <xdr:cNvPr id="535" name="テキスト ボックス 534"/>
        <xdr:cNvSpPr txBox="1"/>
      </xdr:nvSpPr>
      <xdr:spPr>
        <a:xfrm>
          <a:off x="12172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0730" cy="258445"/>
    <xdr:sp macro="" textlink="">
      <xdr:nvSpPr>
        <xdr:cNvPr id="536" name="テキスト ボックス 535"/>
        <xdr:cNvSpPr txBox="1"/>
      </xdr:nvSpPr>
      <xdr:spPr>
        <a:xfrm>
          <a:off x="11366500" y="74536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5715</xdr:rowOff>
    </xdr:from>
    <xdr:to>
      <xdr:col>85</xdr:col>
      <xdr:colOff>171450</xdr:colOff>
      <xdr:row>35</xdr:row>
      <xdr:rowOff>107315</xdr:rowOff>
    </xdr:to>
    <xdr:sp macro="" textlink="">
      <xdr:nvSpPr>
        <xdr:cNvPr id="537" name="楕円 536"/>
        <xdr:cNvSpPr/>
      </xdr:nvSpPr>
      <xdr:spPr>
        <a:xfrm>
          <a:off x="14649450" y="58769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28575</xdr:rowOff>
    </xdr:from>
    <xdr:ext cx="403860" cy="257175"/>
    <xdr:sp macro="" textlink="">
      <xdr:nvSpPr>
        <xdr:cNvPr id="538" name="【一般廃棄物処理施設】&#10;有形固定資産減価償却率該当値テキスト"/>
        <xdr:cNvSpPr txBox="1"/>
      </xdr:nvSpPr>
      <xdr:spPr>
        <a:xfrm>
          <a:off x="14738350" y="573214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133985</xdr:rowOff>
    </xdr:from>
    <xdr:to>
      <xdr:col>81</xdr:col>
      <xdr:colOff>101600</xdr:colOff>
      <xdr:row>35</xdr:row>
      <xdr:rowOff>64135</xdr:rowOff>
    </xdr:to>
    <xdr:sp macro="" textlink="">
      <xdr:nvSpPr>
        <xdr:cNvPr id="539" name="楕円 538"/>
        <xdr:cNvSpPr/>
      </xdr:nvSpPr>
      <xdr:spPr>
        <a:xfrm>
          <a:off x="13887450" y="583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13970</xdr:rowOff>
    </xdr:from>
    <xdr:to>
      <xdr:col>85</xdr:col>
      <xdr:colOff>127000</xdr:colOff>
      <xdr:row>35</xdr:row>
      <xdr:rowOff>55880</xdr:rowOff>
    </xdr:to>
    <xdr:cxnSp macro="">
      <xdr:nvCxnSpPr>
        <xdr:cNvPr id="540" name="直線コネクタ 539"/>
        <xdr:cNvCxnSpPr/>
      </xdr:nvCxnSpPr>
      <xdr:spPr>
        <a:xfrm>
          <a:off x="13938250" y="588518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90805</xdr:rowOff>
    </xdr:from>
    <xdr:to>
      <xdr:col>76</xdr:col>
      <xdr:colOff>165100</xdr:colOff>
      <xdr:row>35</xdr:row>
      <xdr:rowOff>20320</xdr:rowOff>
    </xdr:to>
    <xdr:sp macro="" textlink="">
      <xdr:nvSpPr>
        <xdr:cNvPr id="541" name="楕円 540"/>
        <xdr:cNvSpPr/>
      </xdr:nvSpPr>
      <xdr:spPr>
        <a:xfrm>
          <a:off x="13093700" y="5794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141605</xdr:rowOff>
    </xdr:from>
    <xdr:to>
      <xdr:col>81</xdr:col>
      <xdr:colOff>50800</xdr:colOff>
      <xdr:row>35</xdr:row>
      <xdr:rowOff>13970</xdr:rowOff>
    </xdr:to>
    <xdr:cxnSp macro="">
      <xdr:nvCxnSpPr>
        <xdr:cNvPr id="542" name="直線コネクタ 541"/>
        <xdr:cNvCxnSpPr/>
      </xdr:nvCxnSpPr>
      <xdr:spPr>
        <a:xfrm>
          <a:off x="13144500" y="5845175"/>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45720</xdr:rowOff>
    </xdr:from>
    <xdr:to>
      <xdr:col>72</xdr:col>
      <xdr:colOff>38100</xdr:colOff>
      <xdr:row>34</xdr:row>
      <xdr:rowOff>147955</xdr:rowOff>
    </xdr:to>
    <xdr:sp macro="" textlink="">
      <xdr:nvSpPr>
        <xdr:cNvPr id="543" name="楕円 542"/>
        <xdr:cNvSpPr/>
      </xdr:nvSpPr>
      <xdr:spPr>
        <a:xfrm>
          <a:off x="12299950" y="574929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34</xdr:row>
      <xdr:rowOff>97155</xdr:rowOff>
    </xdr:from>
    <xdr:to>
      <xdr:col>76</xdr:col>
      <xdr:colOff>114300</xdr:colOff>
      <xdr:row>34</xdr:row>
      <xdr:rowOff>141605</xdr:rowOff>
    </xdr:to>
    <xdr:cxnSp macro="">
      <xdr:nvCxnSpPr>
        <xdr:cNvPr id="544" name="直線コネクタ 543"/>
        <xdr:cNvCxnSpPr/>
      </xdr:nvCxnSpPr>
      <xdr:spPr>
        <a:xfrm>
          <a:off x="12344400" y="5800725"/>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xdr:rowOff>
    </xdr:from>
    <xdr:to>
      <xdr:col>67</xdr:col>
      <xdr:colOff>101600</xdr:colOff>
      <xdr:row>34</xdr:row>
      <xdr:rowOff>104140</xdr:rowOff>
    </xdr:to>
    <xdr:sp macro="" textlink="">
      <xdr:nvSpPr>
        <xdr:cNvPr id="545" name="楕円 544"/>
        <xdr:cNvSpPr/>
      </xdr:nvSpPr>
      <xdr:spPr>
        <a:xfrm>
          <a:off x="1148715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52705</xdr:rowOff>
    </xdr:from>
    <xdr:to>
      <xdr:col>71</xdr:col>
      <xdr:colOff>171450</xdr:colOff>
      <xdr:row>34</xdr:row>
      <xdr:rowOff>97155</xdr:rowOff>
    </xdr:to>
    <xdr:cxnSp macro="">
      <xdr:nvCxnSpPr>
        <xdr:cNvPr id="546" name="直線コネクタ 545"/>
        <xdr:cNvCxnSpPr/>
      </xdr:nvCxnSpPr>
      <xdr:spPr>
        <a:xfrm>
          <a:off x="11537950" y="575627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67310</xdr:rowOff>
    </xdr:from>
    <xdr:ext cx="403860" cy="257810"/>
    <xdr:sp macro="" textlink="">
      <xdr:nvSpPr>
        <xdr:cNvPr id="547" name="n_1aveValue【一般廃棄物処理施設】&#10;有形固定資産減価償却率"/>
        <xdr:cNvSpPr txBox="1"/>
      </xdr:nvSpPr>
      <xdr:spPr>
        <a:xfrm>
          <a:off x="13742035" y="6609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81280</xdr:rowOff>
    </xdr:from>
    <xdr:ext cx="403860" cy="258445"/>
    <xdr:sp macro="" textlink="">
      <xdr:nvSpPr>
        <xdr:cNvPr id="548" name="n_2aveValue【一般廃棄物処理施設】&#10;有形固定資産減価償却率"/>
        <xdr:cNvSpPr txBox="1"/>
      </xdr:nvSpPr>
      <xdr:spPr>
        <a:xfrm>
          <a:off x="12960985" y="662305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168275</xdr:rowOff>
    </xdr:from>
    <xdr:ext cx="405130" cy="257810"/>
    <xdr:sp macro="" textlink="">
      <xdr:nvSpPr>
        <xdr:cNvPr id="549" name="n_3aveValue【一般廃棄物処理施設】&#10;有形固定資産減価償却率"/>
        <xdr:cNvSpPr txBox="1"/>
      </xdr:nvSpPr>
      <xdr:spPr>
        <a:xfrm>
          <a:off x="12167235" y="6710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120650</xdr:rowOff>
    </xdr:from>
    <xdr:ext cx="403860" cy="257810"/>
    <xdr:sp macro="" textlink="">
      <xdr:nvSpPr>
        <xdr:cNvPr id="550" name="n_4aveValue【一般廃棄物処理施設】&#10;有形固定資産減価償却率"/>
        <xdr:cNvSpPr txBox="1"/>
      </xdr:nvSpPr>
      <xdr:spPr>
        <a:xfrm>
          <a:off x="11354435" y="6662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80645</xdr:rowOff>
    </xdr:from>
    <xdr:ext cx="403860" cy="258445"/>
    <xdr:sp macro="" textlink="">
      <xdr:nvSpPr>
        <xdr:cNvPr id="551" name="n_1mainValue【一般廃棄物処理施設】&#10;有形固定資産減価償却率"/>
        <xdr:cNvSpPr txBox="1"/>
      </xdr:nvSpPr>
      <xdr:spPr>
        <a:xfrm>
          <a:off x="13742035" y="56165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37465</xdr:rowOff>
    </xdr:from>
    <xdr:ext cx="403860" cy="258445"/>
    <xdr:sp macro="" textlink="">
      <xdr:nvSpPr>
        <xdr:cNvPr id="552" name="n_2mainValue【一般廃棄物処理施設】&#10;有形固定資産減価償却率"/>
        <xdr:cNvSpPr txBox="1"/>
      </xdr:nvSpPr>
      <xdr:spPr>
        <a:xfrm>
          <a:off x="12960985" y="55733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164465</xdr:rowOff>
    </xdr:from>
    <xdr:ext cx="405130" cy="258445"/>
    <xdr:sp macro="" textlink="">
      <xdr:nvSpPr>
        <xdr:cNvPr id="553" name="n_3mainValue【一般廃棄物処理施設】&#10;有形固定資産減価償却率"/>
        <xdr:cNvSpPr txBox="1"/>
      </xdr:nvSpPr>
      <xdr:spPr>
        <a:xfrm>
          <a:off x="12167235" y="55327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120015</xdr:rowOff>
    </xdr:from>
    <xdr:ext cx="403860" cy="257810"/>
    <xdr:sp macro="" textlink="">
      <xdr:nvSpPr>
        <xdr:cNvPr id="554" name="n_4mainValue【一般廃棄物処理施設】&#10;有形固定資産減価償却率"/>
        <xdr:cNvSpPr txBox="1"/>
      </xdr:nvSpPr>
      <xdr:spPr>
        <a:xfrm>
          <a:off x="11354435" y="5488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24765</xdr:rowOff>
    </xdr:to>
    <xdr:sp macro="" textlink="">
      <xdr:nvSpPr>
        <xdr:cNvPr id="555" name="正方形/長方形 554"/>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556" name="正方形/長方形 555"/>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557" name="正方形/長方形 556"/>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558" name="正方形/長方形 557"/>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559" name="正方形/長方形 558"/>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560" name="正方形/長方形 559"/>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561" name="正方形/長方形 560"/>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75565</xdr:rowOff>
    </xdr:to>
    <xdr:sp macro="" textlink="">
      <xdr:nvSpPr>
        <xdr:cNvPr id="562" name="正方形/長方形 561"/>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4790"/>
    <xdr:sp macro="" textlink="">
      <xdr:nvSpPr>
        <xdr:cNvPr id="563" name="テキスト ボックス 562"/>
        <xdr:cNvSpPr txBox="1"/>
      </xdr:nvSpPr>
      <xdr:spPr>
        <a:xfrm>
          <a:off x="1644015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564" name="直線コネクタ 563"/>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132715</xdr:rowOff>
    </xdr:from>
    <xdr:to>
      <xdr:col>120</xdr:col>
      <xdr:colOff>114300</xdr:colOff>
      <xdr:row>41</xdr:row>
      <xdr:rowOff>132715</xdr:rowOff>
    </xdr:to>
    <xdr:cxnSp macro="">
      <xdr:nvCxnSpPr>
        <xdr:cNvPr id="565" name="直線コネクタ 564"/>
        <xdr:cNvCxnSpPr/>
      </xdr:nvCxnSpPr>
      <xdr:spPr>
        <a:xfrm>
          <a:off x="164592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8445"/>
    <xdr:sp macro="" textlink="">
      <xdr:nvSpPr>
        <xdr:cNvPr id="566" name="テキスト ボックス 565"/>
        <xdr:cNvSpPr txBox="1"/>
      </xdr:nvSpPr>
      <xdr:spPr>
        <a:xfrm>
          <a:off x="16248380" y="687197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7" name="直線コネクタ 566"/>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5630" cy="257810"/>
    <xdr:sp macro="" textlink="">
      <xdr:nvSpPr>
        <xdr:cNvPr id="568" name="テキスト ボックス 567"/>
        <xdr:cNvSpPr txBox="1"/>
      </xdr:nvSpPr>
      <xdr:spPr>
        <a:xfrm>
          <a:off x="15939770" y="642239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75565</xdr:rowOff>
    </xdr:from>
    <xdr:to>
      <xdr:col>120</xdr:col>
      <xdr:colOff>114300</xdr:colOff>
      <xdr:row>36</xdr:row>
      <xdr:rowOff>75565</xdr:rowOff>
    </xdr:to>
    <xdr:cxnSp macro="">
      <xdr:nvCxnSpPr>
        <xdr:cNvPr id="569" name="直線コネクタ 568"/>
        <xdr:cNvCxnSpPr/>
      </xdr:nvCxnSpPr>
      <xdr:spPr>
        <a:xfrm>
          <a:off x="164592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5630" cy="258445"/>
    <xdr:sp macro="" textlink="">
      <xdr:nvSpPr>
        <xdr:cNvPr id="570" name="テキスト ボックス 569"/>
        <xdr:cNvSpPr txBox="1"/>
      </xdr:nvSpPr>
      <xdr:spPr>
        <a:xfrm>
          <a:off x="1593977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132715</xdr:rowOff>
    </xdr:from>
    <xdr:to>
      <xdr:col>120</xdr:col>
      <xdr:colOff>114300</xdr:colOff>
      <xdr:row>33</xdr:row>
      <xdr:rowOff>132715</xdr:rowOff>
    </xdr:to>
    <xdr:cxnSp macro="">
      <xdr:nvCxnSpPr>
        <xdr:cNvPr id="571" name="直線コネクタ 570"/>
        <xdr:cNvCxnSpPr/>
      </xdr:nvCxnSpPr>
      <xdr:spPr>
        <a:xfrm>
          <a:off x="164592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5630" cy="258445"/>
    <xdr:sp macro="" textlink="">
      <xdr:nvSpPr>
        <xdr:cNvPr id="572" name="テキスト ボックス 571"/>
        <xdr:cNvSpPr txBox="1"/>
      </xdr:nvSpPr>
      <xdr:spPr>
        <a:xfrm>
          <a:off x="15939770" y="55308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3" name="直線コネクタ 572"/>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5630" cy="257810"/>
    <xdr:sp macro="" textlink="">
      <xdr:nvSpPr>
        <xdr:cNvPr id="574" name="テキスト ボックス 573"/>
        <xdr:cNvSpPr txBox="1"/>
      </xdr:nvSpPr>
      <xdr:spPr>
        <a:xfrm>
          <a:off x="15939770" y="508127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75565</xdr:rowOff>
    </xdr:to>
    <xdr:sp macro="" textlink="">
      <xdr:nvSpPr>
        <xdr:cNvPr id="575"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6350</xdr:rowOff>
    </xdr:from>
    <xdr:to>
      <xdr:col>116</xdr:col>
      <xdr:colOff>62865</xdr:colOff>
      <xdr:row>41</xdr:row>
      <xdr:rowOff>103505</xdr:rowOff>
    </xdr:to>
    <xdr:cxnSp macro="">
      <xdr:nvCxnSpPr>
        <xdr:cNvPr id="576" name="直線コネクタ 575"/>
        <xdr:cNvCxnSpPr/>
      </xdr:nvCxnSpPr>
      <xdr:spPr>
        <a:xfrm flipV="1">
          <a:off x="19951065" y="570992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8630" cy="258445"/>
    <xdr:sp macro="" textlink="">
      <xdr:nvSpPr>
        <xdr:cNvPr id="577" name="【一般廃棄物処理施設】&#10;一人当たり有形固定資産（償却資産）額最小値テキスト"/>
        <xdr:cNvSpPr txBox="1"/>
      </xdr:nvSpPr>
      <xdr:spPr>
        <a:xfrm>
          <a:off x="19989800" y="69843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578" name="直線コネクタ 577"/>
        <xdr:cNvCxnSpPr/>
      </xdr:nvCxnSpPr>
      <xdr:spPr>
        <a:xfrm>
          <a:off x="19881850" y="698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125095</xdr:rowOff>
    </xdr:from>
    <xdr:ext cx="597535" cy="257810"/>
    <xdr:sp macro="" textlink="">
      <xdr:nvSpPr>
        <xdr:cNvPr id="579" name="【一般廃棄物処理施設】&#10;一人当たり有形固定資産（償却資産）額最大値テキスト"/>
        <xdr:cNvSpPr txBox="1"/>
      </xdr:nvSpPr>
      <xdr:spPr>
        <a:xfrm>
          <a:off x="19989800" y="54933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290,162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6350</xdr:rowOff>
    </xdr:from>
    <xdr:to>
      <xdr:col>116</xdr:col>
      <xdr:colOff>152400</xdr:colOff>
      <xdr:row>34</xdr:row>
      <xdr:rowOff>6350</xdr:rowOff>
    </xdr:to>
    <xdr:cxnSp macro="">
      <xdr:nvCxnSpPr>
        <xdr:cNvPr id="580" name="直線コネクタ 579"/>
        <xdr:cNvCxnSpPr/>
      </xdr:nvCxnSpPr>
      <xdr:spPr>
        <a:xfrm>
          <a:off x="19881850" y="5709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55245</xdr:rowOff>
    </xdr:from>
    <xdr:ext cx="533400" cy="258445"/>
    <xdr:sp macro="" textlink="">
      <xdr:nvSpPr>
        <xdr:cNvPr id="581" name="【一般廃棄物処理施設】&#10;一人当たり有形固定資産（償却資産）額平均値テキスト"/>
        <xdr:cNvSpPr txBox="1"/>
      </xdr:nvSpPr>
      <xdr:spPr>
        <a:xfrm>
          <a:off x="19989800" y="642937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33020</xdr:rowOff>
    </xdr:from>
    <xdr:to>
      <xdr:col>116</xdr:col>
      <xdr:colOff>114300</xdr:colOff>
      <xdr:row>39</xdr:row>
      <xdr:rowOff>133985</xdr:rowOff>
    </xdr:to>
    <xdr:sp macro="" textlink="">
      <xdr:nvSpPr>
        <xdr:cNvPr id="582" name="フローチャート: 判断 581"/>
        <xdr:cNvSpPr/>
      </xdr:nvSpPr>
      <xdr:spPr>
        <a:xfrm>
          <a:off x="19900900" y="6574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137795</xdr:rowOff>
    </xdr:to>
    <xdr:sp macro="" textlink="">
      <xdr:nvSpPr>
        <xdr:cNvPr id="583" name="フローチャート: 判断 582"/>
        <xdr:cNvSpPr/>
      </xdr:nvSpPr>
      <xdr:spPr>
        <a:xfrm>
          <a:off x="19157950" y="65786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48260</xdr:rowOff>
    </xdr:from>
    <xdr:to>
      <xdr:col>107</xdr:col>
      <xdr:colOff>101600</xdr:colOff>
      <xdr:row>39</xdr:row>
      <xdr:rowOff>149860</xdr:rowOff>
    </xdr:to>
    <xdr:sp macro="" textlink="">
      <xdr:nvSpPr>
        <xdr:cNvPr id="584" name="フローチャート: 判断 583"/>
        <xdr:cNvSpPr/>
      </xdr:nvSpPr>
      <xdr:spPr>
        <a:xfrm>
          <a:off x="1834515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80010</xdr:rowOff>
    </xdr:from>
    <xdr:to>
      <xdr:col>102</xdr:col>
      <xdr:colOff>165100</xdr:colOff>
      <xdr:row>40</xdr:row>
      <xdr:rowOff>10795</xdr:rowOff>
    </xdr:to>
    <xdr:sp macro="" textlink="">
      <xdr:nvSpPr>
        <xdr:cNvPr id="585" name="フローチャート: 判断 584"/>
        <xdr:cNvSpPr/>
      </xdr:nvSpPr>
      <xdr:spPr>
        <a:xfrm>
          <a:off x="17551400" y="66217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79375</xdr:rowOff>
    </xdr:from>
    <xdr:to>
      <xdr:col>98</xdr:col>
      <xdr:colOff>38100</xdr:colOff>
      <xdr:row>40</xdr:row>
      <xdr:rowOff>10160</xdr:rowOff>
    </xdr:to>
    <xdr:sp macro="" textlink="">
      <xdr:nvSpPr>
        <xdr:cNvPr id="586" name="フローチャート: 判断 585"/>
        <xdr:cNvSpPr/>
      </xdr:nvSpPr>
      <xdr:spPr>
        <a:xfrm>
          <a:off x="16757650" y="662114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8445"/>
    <xdr:sp macro="" textlink="">
      <xdr:nvSpPr>
        <xdr:cNvPr id="587" name="テキスト ボックス 586"/>
        <xdr:cNvSpPr txBox="1"/>
      </xdr:nvSpPr>
      <xdr:spPr>
        <a:xfrm>
          <a:off x="197802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73660</xdr:rowOff>
    </xdr:from>
    <xdr:ext cx="762000" cy="258445"/>
    <xdr:sp macro="" textlink="">
      <xdr:nvSpPr>
        <xdr:cNvPr id="588" name="テキスト ボックス 587"/>
        <xdr:cNvSpPr txBox="1"/>
      </xdr:nvSpPr>
      <xdr:spPr>
        <a:xfrm>
          <a:off x="190309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0730" cy="258445"/>
    <xdr:sp macro="" textlink="">
      <xdr:nvSpPr>
        <xdr:cNvPr id="589" name="テキスト ボックス 588"/>
        <xdr:cNvSpPr txBox="1"/>
      </xdr:nvSpPr>
      <xdr:spPr>
        <a:xfrm>
          <a:off x="18224500" y="745363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8445"/>
    <xdr:sp macro="" textlink="">
      <xdr:nvSpPr>
        <xdr:cNvPr id="590" name="テキスト ボックス 589"/>
        <xdr:cNvSpPr txBox="1"/>
      </xdr:nvSpPr>
      <xdr:spPr>
        <a:xfrm>
          <a:off x="174307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73660</xdr:rowOff>
    </xdr:from>
    <xdr:ext cx="762000" cy="258445"/>
    <xdr:sp macro="" textlink="">
      <xdr:nvSpPr>
        <xdr:cNvPr id="591" name="テキスト ボックス 590"/>
        <xdr:cNvSpPr txBox="1"/>
      </xdr:nvSpPr>
      <xdr:spPr>
        <a:xfrm>
          <a:off x="1663065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51435</xdr:rowOff>
    </xdr:from>
    <xdr:to>
      <xdr:col>116</xdr:col>
      <xdr:colOff>114300</xdr:colOff>
      <xdr:row>39</xdr:row>
      <xdr:rowOff>153670</xdr:rowOff>
    </xdr:to>
    <xdr:sp macro="" textlink="">
      <xdr:nvSpPr>
        <xdr:cNvPr id="592" name="楕円 591"/>
        <xdr:cNvSpPr/>
      </xdr:nvSpPr>
      <xdr:spPr>
        <a:xfrm>
          <a:off x="19900900" y="6593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30480</xdr:rowOff>
    </xdr:from>
    <xdr:ext cx="533400" cy="257175"/>
    <xdr:sp macro="" textlink="">
      <xdr:nvSpPr>
        <xdr:cNvPr id="593" name="【一般廃棄物処理施設】&#10;一人当たり有形固定資産（償却資産）額該当値テキスト"/>
        <xdr:cNvSpPr txBox="1"/>
      </xdr:nvSpPr>
      <xdr:spPr>
        <a:xfrm>
          <a:off x="19989800" y="657225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49530</xdr:rowOff>
    </xdr:from>
    <xdr:to>
      <xdr:col>112</xdr:col>
      <xdr:colOff>38100</xdr:colOff>
      <xdr:row>39</xdr:row>
      <xdr:rowOff>151130</xdr:rowOff>
    </xdr:to>
    <xdr:sp macro="" textlink="">
      <xdr:nvSpPr>
        <xdr:cNvPr id="594" name="楕円 593"/>
        <xdr:cNvSpPr/>
      </xdr:nvSpPr>
      <xdr:spPr>
        <a:xfrm>
          <a:off x="19157950" y="659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39</xdr:row>
      <xdr:rowOff>99695</xdr:rowOff>
    </xdr:from>
    <xdr:to>
      <xdr:col>116</xdr:col>
      <xdr:colOff>63500</xdr:colOff>
      <xdr:row>39</xdr:row>
      <xdr:rowOff>102870</xdr:rowOff>
    </xdr:to>
    <xdr:cxnSp macro="">
      <xdr:nvCxnSpPr>
        <xdr:cNvPr id="595" name="直線コネクタ 594"/>
        <xdr:cNvCxnSpPr/>
      </xdr:nvCxnSpPr>
      <xdr:spPr>
        <a:xfrm>
          <a:off x="19202400" y="6641465"/>
          <a:ext cx="7493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48895</xdr:rowOff>
    </xdr:from>
    <xdr:to>
      <xdr:col>107</xdr:col>
      <xdr:colOff>101600</xdr:colOff>
      <xdr:row>39</xdr:row>
      <xdr:rowOff>150495</xdr:rowOff>
    </xdr:to>
    <xdr:sp macro="" textlink="">
      <xdr:nvSpPr>
        <xdr:cNvPr id="596" name="楕円 595"/>
        <xdr:cNvSpPr/>
      </xdr:nvSpPr>
      <xdr:spPr>
        <a:xfrm>
          <a:off x="1834515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171450</xdr:colOff>
      <xdr:row>39</xdr:row>
      <xdr:rowOff>99695</xdr:rowOff>
    </xdr:to>
    <xdr:cxnSp macro="">
      <xdr:nvCxnSpPr>
        <xdr:cNvPr id="597" name="直線コネクタ 596"/>
        <xdr:cNvCxnSpPr/>
      </xdr:nvCxnSpPr>
      <xdr:spPr>
        <a:xfrm>
          <a:off x="18395950" y="664083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41275</xdr:rowOff>
    </xdr:from>
    <xdr:to>
      <xdr:col>102</xdr:col>
      <xdr:colOff>165100</xdr:colOff>
      <xdr:row>39</xdr:row>
      <xdr:rowOff>142875</xdr:rowOff>
    </xdr:to>
    <xdr:sp macro="" textlink="">
      <xdr:nvSpPr>
        <xdr:cNvPr id="598" name="楕円 597"/>
        <xdr:cNvSpPr/>
      </xdr:nvSpPr>
      <xdr:spPr>
        <a:xfrm>
          <a:off x="175514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92710</xdr:rowOff>
    </xdr:from>
    <xdr:to>
      <xdr:col>107</xdr:col>
      <xdr:colOff>50800</xdr:colOff>
      <xdr:row>39</xdr:row>
      <xdr:rowOff>99060</xdr:rowOff>
    </xdr:to>
    <xdr:cxnSp macro="">
      <xdr:nvCxnSpPr>
        <xdr:cNvPr id="599" name="直線コネクタ 598"/>
        <xdr:cNvCxnSpPr/>
      </xdr:nvCxnSpPr>
      <xdr:spPr>
        <a:xfrm>
          <a:off x="17602200" y="663448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43180</xdr:rowOff>
    </xdr:from>
    <xdr:to>
      <xdr:col>98</xdr:col>
      <xdr:colOff>38100</xdr:colOff>
      <xdr:row>39</xdr:row>
      <xdr:rowOff>144780</xdr:rowOff>
    </xdr:to>
    <xdr:sp macro="" textlink="">
      <xdr:nvSpPr>
        <xdr:cNvPr id="600" name="楕円 599"/>
        <xdr:cNvSpPr/>
      </xdr:nvSpPr>
      <xdr:spPr>
        <a:xfrm>
          <a:off x="16757650" y="6584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39</xdr:row>
      <xdr:rowOff>92710</xdr:rowOff>
    </xdr:from>
    <xdr:to>
      <xdr:col>102</xdr:col>
      <xdr:colOff>114300</xdr:colOff>
      <xdr:row>39</xdr:row>
      <xdr:rowOff>94615</xdr:rowOff>
    </xdr:to>
    <xdr:cxnSp macro="">
      <xdr:nvCxnSpPr>
        <xdr:cNvPr id="601" name="直線コネクタ 600"/>
        <xdr:cNvCxnSpPr/>
      </xdr:nvCxnSpPr>
      <xdr:spPr>
        <a:xfrm flipV="1">
          <a:off x="16802100" y="663448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154305</xdr:rowOff>
    </xdr:from>
    <xdr:ext cx="534670" cy="257810"/>
    <xdr:sp macro="" textlink="">
      <xdr:nvSpPr>
        <xdr:cNvPr id="602" name="n_1aveValue【一般廃棄物処理施設】&#10;一人当たり有形固定資産（償却資産）額"/>
        <xdr:cNvSpPr txBox="1"/>
      </xdr:nvSpPr>
      <xdr:spPr>
        <a:xfrm>
          <a:off x="18947765" y="63607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165735</xdr:rowOff>
    </xdr:from>
    <xdr:ext cx="533400" cy="257810"/>
    <xdr:sp macro="" textlink="">
      <xdr:nvSpPr>
        <xdr:cNvPr id="603" name="n_2aveValue【一般廃棄物処理施設】&#10;一人当たり有形固定資産（償却資産）額"/>
        <xdr:cNvSpPr txBox="1"/>
      </xdr:nvSpPr>
      <xdr:spPr>
        <a:xfrm>
          <a:off x="18166715" y="6372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2540</xdr:rowOff>
    </xdr:from>
    <xdr:ext cx="534670" cy="258445"/>
    <xdr:sp macro="" textlink="">
      <xdr:nvSpPr>
        <xdr:cNvPr id="604" name="n_3aveValue【一般廃棄物処理施設】&#10;一人当たり有形固定資産（償却資産）額"/>
        <xdr:cNvSpPr txBox="1"/>
      </xdr:nvSpPr>
      <xdr:spPr>
        <a:xfrm>
          <a:off x="17353915" y="6711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1270</xdr:rowOff>
    </xdr:from>
    <xdr:ext cx="533400" cy="258445"/>
    <xdr:sp macro="" textlink="">
      <xdr:nvSpPr>
        <xdr:cNvPr id="605" name="n_4aveValue【一般廃棄物処理施設】&#10;一人当たり有形固定資産（償却資産）額"/>
        <xdr:cNvSpPr txBox="1"/>
      </xdr:nvSpPr>
      <xdr:spPr>
        <a:xfrm>
          <a:off x="16560165" y="67106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39</xdr:row>
      <xdr:rowOff>142240</xdr:rowOff>
    </xdr:from>
    <xdr:ext cx="534670" cy="257810"/>
    <xdr:sp macro="" textlink="">
      <xdr:nvSpPr>
        <xdr:cNvPr id="606" name="n_1mainValue【一般廃棄物処理施設】&#10;一人当たり有形固定資産（償却資産）額"/>
        <xdr:cNvSpPr txBox="1"/>
      </xdr:nvSpPr>
      <xdr:spPr>
        <a:xfrm>
          <a:off x="18947765" y="6684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141605</xdr:rowOff>
    </xdr:from>
    <xdr:ext cx="533400" cy="257810"/>
    <xdr:sp macro="" textlink="">
      <xdr:nvSpPr>
        <xdr:cNvPr id="607" name="n_2mainValue【一般廃棄物処理施設】&#10;一人当たり有形固定資産（償却資産）額"/>
        <xdr:cNvSpPr txBox="1"/>
      </xdr:nvSpPr>
      <xdr:spPr>
        <a:xfrm>
          <a:off x="18166715" y="668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37</xdr:row>
      <xdr:rowOff>160020</xdr:rowOff>
    </xdr:from>
    <xdr:ext cx="534670" cy="257810"/>
    <xdr:sp macro="" textlink="">
      <xdr:nvSpPr>
        <xdr:cNvPr id="608" name="n_3mainValue【一般廃棄物処理施設】&#10;一人当たり有形固定資産（償却資産）額"/>
        <xdr:cNvSpPr txBox="1"/>
      </xdr:nvSpPr>
      <xdr:spPr>
        <a:xfrm>
          <a:off x="17353915" y="63665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37</xdr:row>
      <xdr:rowOff>161925</xdr:rowOff>
    </xdr:from>
    <xdr:ext cx="533400" cy="258445"/>
    <xdr:sp macro="" textlink="">
      <xdr:nvSpPr>
        <xdr:cNvPr id="609" name="n_4mainValue【一般廃棄物処理施設】&#10;一人当たり有形固定資産（償却資産）額"/>
        <xdr:cNvSpPr txBox="1"/>
      </xdr:nvSpPr>
      <xdr:spPr>
        <a:xfrm>
          <a:off x="16560165" y="6368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610" name="正方形/長方形 609"/>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31750</xdr:rowOff>
    </xdr:to>
    <xdr:sp macro="" textlink="">
      <xdr:nvSpPr>
        <xdr:cNvPr id="612" name="正方形/長方形 611"/>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31750</xdr:rowOff>
    </xdr:to>
    <xdr:sp macro="" textlink="">
      <xdr:nvSpPr>
        <xdr:cNvPr id="614" name="正方形/長方形 613"/>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120015</xdr:rowOff>
    </xdr:from>
    <xdr:to>
      <xdr:col>85</xdr:col>
      <xdr:colOff>63500</xdr:colOff>
      <xdr:row>53</xdr:row>
      <xdr:rowOff>31750</xdr:rowOff>
    </xdr:to>
    <xdr:sp macro="" textlink="">
      <xdr:nvSpPr>
        <xdr:cNvPr id="616" name="正方形/長方形 615"/>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56515</xdr:rowOff>
    </xdr:from>
    <xdr:to>
      <xdr:col>90</xdr:col>
      <xdr:colOff>25400</xdr:colOff>
      <xdr:row>66</xdr:row>
      <xdr:rowOff>113665</xdr:rowOff>
    </xdr:to>
    <xdr:sp macro="" textlink="">
      <xdr:nvSpPr>
        <xdr:cNvPr id="617" name="正方形/長方形 616"/>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450" cy="224790"/>
    <xdr:sp macro="" textlink="">
      <xdr:nvSpPr>
        <xdr:cNvPr id="618" name="テキスト ボックス 617"/>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171450</xdr:colOff>
      <xdr:row>66</xdr:row>
      <xdr:rowOff>113665</xdr:rowOff>
    </xdr:to>
    <xdr:cxnSp macro="">
      <xdr:nvCxnSpPr>
        <xdr:cNvPr id="619" name="直線コネクタ 618"/>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6090" cy="257175"/>
    <xdr:sp macro="" textlink="">
      <xdr:nvSpPr>
        <xdr:cNvPr id="620" name="テキスト ボックス 619"/>
        <xdr:cNvSpPr txBox="1"/>
      </xdr:nvSpPr>
      <xdr:spPr>
        <a:xfrm>
          <a:off x="1079754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171450</xdr:colOff>
      <xdr:row>64</xdr:row>
      <xdr:rowOff>75565</xdr:rowOff>
    </xdr:to>
    <xdr:cxnSp macro="">
      <xdr:nvCxnSpPr>
        <xdr:cNvPr id="621" name="直線コネクタ 620"/>
        <xdr:cNvCxnSpPr/>
      </xdr:nvCxnSpPr>
      <xdr:spPr>
        <a:xfrm>
          <a:off x="11207750" y="108083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1955" cy="258445"/>
    <xdr:sp macro="" textlink="">
      <xdr:nvSpPr>
        <xdr:cNvPr id="622" name="テキスト ボックス 621"/>
        <xdr:cNvSpPr txBox="1"/>
      </xdr:nvSpPr>
      <xdr:spPr>
        <a:xfrm>
          <a:off x="10842625" y="106705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171450</xdr:colOff>
      <xdr:row>62</xdr:row>
      <xdr:rowOff>38100</xdr:rowOff>
    </xdr:to>
    <xdr:cxnSp macro="">
      <xdr:nvCxnSpPr>
        <xdr:cNvPr id="623" name="直線コネクタ 622"/>
        <xdr:cNvCxnSpPr/>
      </xdr:nvCxnSpPr>
      <xdr:spPr>
        <a:xfrm>
          <a:off x="11207750" y="104355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1955" cy="257810"/>
    <xdr:sp macro="" textlink="">
      <xdr:nvSpPr>
        <xdr:cNvPr id="624" name="テキスト ボックス 623"/>
        <xdr:cNvSpPr txBox="1"/>
      </xdr:nvSpPr>
      <xdr:spPr>
        <a:xfrm>
          <a:off x="10842625" y="102971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625" name="直線コネクタ 624"/>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1955" cy="257175"/>
    <xdr:sp macro="" textlink="">
      <xdr:nvSpPr>
        <xdr:cNvPr id="626" name="テキスト ボックス 625"/>
        <xdr:cNvSpPr txBox="1"/>
      </xdr:nvSpPr>
      <xdr:spPr>
        <a:xfrm>
          <a:off x="108426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171450</xdr:colOff>
      <xdr:row>57</xdr:row>
      <xdr:rowOff>132715</xdr:rowOff>
    </xdr:to>
    <xdr:cxnSp macro="">
      <xdr:nvCxnSpPr>
        <xdr:cNvPr id="627" name="直線コネクタ 626"/>
        <xdr:cNvCxnSpPr/>
      </xdr:nvCxnSpPr>
      <xdr:spPr>
        <a:xfrm>
          <a:off x="11207750" y="9692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1955" cy="258445"/>
    <xdr:sp macro="" textlink="">
      <xdr:nvSpPr>
        <xdr:cNvPr id="628" name="テキスト ボックス 627"/>
        <xdr:cNvSpPr txBox="1"/>
      </xdr:nvSpPr>
      <xdr:spPr>
        <a:xfrm>
          <a:off x="10842625" y="95542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171450</xdr:colOff>
      <xdr:row>55</xdr:row>
      <xdr:rowOff>95250</xdr:rowOff>
    </xdr:to>
    <xdr:cxnSp macro="">
      <xdr:nvCxnSpPr>
        <xdr:cNvPr id="629" name="直線コネクタ 628"/>
        <xdr:cNvCxnSpPr/>
      </xdr:nvCxnSpPr>
      <xdr:spPr>
        <a:xfrm>
          <a:off x="11207750" y="9319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9090" cy="258445"/>
    <xdr:sp macro="" textlink="">
      <xdr:nvSpPr>
        <xdr:cNvPr id="630" name="テキスト ボックス 629"/>
        <xdr:cNvSpPr txBox="1"/>
      </xdr:nvSpPr>
      <xdr:spPr>
        <a:xfrm>
          <a:off x="10906760" y="91808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56515</xdr:rowOff>
    </xdr:from>
    <xdr:to>
      <xdr:col>89</xdr:col>
      <xdr:colOff>171450</xdr:colOff>
      <xdr:row>53</xdr:row>
      <xdr:rowOff>56515</xdr:rowOff>
    </xdr:to>
    <xdr:cxnSp macro="">
      <xdr:nvCxnSpPr>
        <xdr:cNvPr id="631" name="直線コネクタ 630"/>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56515</xdr:rowOff>
    </xdr:from>
    <xdr:to>
      <xdr:col>90</xdr:col>
      <xdr:colOff>25400</xdr:colOff>
      <xdr:row>66</xdr:row>
      <xdr:rowOff>113665</xdr:rowOff>
    </xdr:to>
    <xdr:sp macro="" textlink="">
      <xdr:nvSpPr>
        <xdr:cNvPr id="632" name="【保健センター・保健所】&#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75565</xdr:rowOff>
    </xdr:from>
    <xdr:to>
      <xdr:col>85</xdr:col>
      <xdr:colOff>126365</xdr:colOff>
      <xdr:row>64</xdr:row>
      <xdr:rowOff>167005</xdr:rowOff>
    </xdr:to>
    <xdr:cxnSp macro="">
      <xdr:nvCxnSpPr>
        <xdr:cNvPr id="633" name="直線コネクタ 632"/>
        <xdr:cNvCxnSpPr/>
      </xdr:nvCxnSpPr>
      <xdr:spPr>
        <a:xfrm flipV="1">
          <a:off x="14699615" y="946721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0</xdr:rowOff>
    </xdr:from>
    <xdr:ext cx="403860" cy="258445"/>
    <xdr:sp macro="" textlink="">
      <xdr:nvSpPr>
        <xdr:cNvPr id="634" name="【保健センター・保健所】&#10;有形固定資産減価償却率最小値テキスト"/>
        <xdr:cNvSpPr txBox="1"/>
      </xdr:nvSpPr>
      <xdr:spPr>
        <a:xfrm>
          <a:off x="14738350" y="109004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167005</xdr:rowOff>
    </xdr:from>
    <xdr:to>
      <xdr:col>86</xdr:col>
      <xdr:colOff>25400</xdr:colOff>
      <xdr:row>64</xdr:row>
      <xdr:rowOff>167005</xdr:rowOff>
    </xdr:to>
    <xdr:cxnSp macro="">
      <xdr:nvCxnSpPr>
        <xdr:cNvPr id="635" name="直線コネクタ 634"/>
        <xdr:cNvCxnSpPr/>
      </xdr:nvCxnSpPr>
      <xdr:spPr>
        <a:xfrm>
          <a:off x="14611350" y="10899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22225</xdr:rowOff>
    </xdr:from>
    <xdr:ext cx="339090" cy="258445"/>
    <xdr:sp macro="" textlink="">
      <xdr:nvSpPr>
        <xdr:cNvPr id="636" name="【保健センター・保健所】&#10;有形固定資産減価償却率最大値テキスト"/>
        <xdr:cNvSpPr txBox="1"/>
      </xdr:nvSpPr>
      <xdr:spPr>
        <a:xfrm>
          <a:off x="14738350" y="924623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75565</xdr:rowOff>
    </xdr:from>
    <xdr:to>
      <xdr:col>86</xdr:col>
      <xdr:colOff>25400</xdr:colOff>
      <xdr:row>56</xdr:row>
      <xdr:rowOff>75565</xdr:rowOff>
    </xdr:to>
    <xdr:cxnSp macro="">
      <xdr:nvCxnSpPr>
        <xdr:cNvPr id="637" name="直線コネクタ 636"/>
        <xdr:cNvCxnSpPr/>
      </xdr:nvCxnSpPr>
      <xdr:spPr>
        <a:xfrm>
          <a:off x="14611350" y="94672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131445</xdr:rowOff>
    </xdr:from>
    <xdr:ext cx="403860" cy="257810"/>
    <xdr:sp macro="" textlink="">
      <xdr:nvSpPr>
        <xdr:cNvPr id="638" name="【保健センター・保健所】&#10;有形固定資産減価償却率平均値テキスト"/>
        <xdr:cNvSpPr txBox="1"/>
      </xdr:nvSpPr>
      <xdr:spPr>
        <a:xfrm>
          <a:off x="14738350" y="1019365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153035</xdr:rowOff>
    </xdr:from>
    <xdr:to>
      <xdr:col>85</xdr:col>
      <xdr:colOff>171450</xdr:colOff>
      <xdr:row>61</xdr:row>
      <xdr:rowOff>82550</xdr:rowOff>
    </xdr:to>
    <xdr:sp macro="" textlink="">
      <xdr:nvSpPr>
        <xdr:cNvPr id="639" name="フローチャート: 判断 638"/>
        <xdr:cNvSpPr/>
      </xdr:nvSpPr>
      <xdr:spPr>
        <a:xfrm>
          <a:off x="14649450" y="1021524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112395</xdr:rowOff>
    </xdr:from>
    <xdr:to>
      <xdr:col>81</xdr:col>
      <xdr:colOff>101600</xdr:colOff>
      <xdr:row>61</xdr:row>
      <xdr:rowOff>42545</xdr:rowOff>
    </xdr:to>
    <xdr:sp macro="" textlink="">
      <xdr:nvSpPr>
        <xdr:cNvPr id="640" name="フローチャート: 判断 639"/>
        <xdr:cNvSpPr/>
      </xdr:nvSpPr>
      <xdr:spPr>
        <a:xfrm>
          <a:off x="13887450" y="1017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76200</xdr:rowOff>
    </xdr:from>
    <xdr:to>
      <xdr:col>76</xdr:col>
      <xdr:colOff>165100</xdr:colOff>
      <xdr:row>61</xdr:row>
      <xdr:rowOff>6350</xdr:rowOff>
    </xdr:to>
    <xdr:sp macro="" textlink="">
      <xdr:nvSpPr>
        <xdr:cNvPr id="641" name="フローチャート: 判断 640"/>
        <xdr:cNvSpPr/>
      </xdr:nvSpPr>
      <xdr:spPr>
        <a:xfrm>
          <a:off x="13093700" y="10138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2299950" y="10110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135890</xdr:rowOff>
    </xdr:to>
    <xdr:sp macro="" textlink="">
      <xdr:nvSpPr>
        <xdr:cNvPr id="643" name="フローチャート: 判断 642"/>
        <xdr:cNvSpPr/>
      </xdr:nvSpPr>
      <xdr:spPr>
        <a:xfrm>
          <a:off x="11487150" y="10097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7810"/>
    <xdr:sp macro="" textlink="">
      <xdr:nvSpPr>
        <xdr:cNvPr id="644" name="テキスト ボックス 643"/>
        <xdr:cNvSpPr txBox="1"/>
      </xdr:nvSpPr>
      <xdr:spPr>
        <a:xfrm>
          <a:off x="145288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0730" cy="257810"/>
    <xdr:sp macro="" textlink="">
      <xdr:nvSpPr>
        <xdr:cNvPr id="645" name="テキスト ボックス 644"/>
        <xdr:cNvSpPr txBox="1"/>
      </xdr:nvSpPr>
      <xdr:spPr>
        <a:xfrm>
          <a:off x="13766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7810"/>
    <xdr:sp macro="" textlink="">
      <xdr:nvSpPr>
        <xdr:cNvPr id="646" name="テキスト ボックス 645"/>
        <xdr:cNvSpPr txBox="1"/>
      </xdr:nvSpPr>
      <xdr:spPr>
        <a:xfrm>
          <a:off x="12973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111125</xdr:rowOff>
    </xdr:from>
    <xdr:ext cx="762000" cy="257810"/>
    <xdr:sp macro="" textlink="">
      <xdr:nvSpPr>
        <xdr:cNvPr id="647" name="テキスト ボックス 646"/>
        <xdr:cNvSpPr txBox="1"/>
      </xdr:nvSpPr>
      <xdr:spPr>
        <a:xfrm>
          <a:off x="12172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0730" cy="257810"/>
    <xdr:sp macro="" textlink="">
      <xdr:nvSpPr>
        <xdr:cNvPr id="648" name="テキスト ボックス 647"/>
        <xdr:cNvSpPr txBox="1"/>
      </xdr:nvSpPr>
      <xdr:spPr>
        <a:xfrm>
          <a:off x="11366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158750</xdr:rowOff>
    </xdr:from>
    <xdr:to>
      <xdr:col>85</xdr:col>
      <xdr:colOff>171450</xdr:colOff>
      <xdr:row>57</xdr:row>
      <xdr:rowOff>88900</xdr:rowOff>
    </xdr:to>
    <xdr:sp macro="" textlink="">
      <xdr:nvSpPr>
        <xdr:cNvPr id="649" name="楕円 648"/>
        <xdr:cNvSpPr/>
      </xdr:nvSpPr>
      <xdr:spPr>
        <a:xfrm>
          <a:off x="14649450" y="95504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10160</xdr:rowOff>
    </xdr:from>
    <xdr:ext cx="403860" cy="257810"/>
    <xdr:sp macro="" textlink="">
      <xdr:nvSpPr>
        <xdr:cNvPr id="650" name="【保健センター・保健所】&#10;有形固定資産減価償却率該当値テキスト"/>
        <xdr:cNvSpPr txBox="1"/>
      </xdr:nvSpPr>
      <xdr:spPr>
        <a:xfrm>
          <a:off x="14738350" y="940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100965</xdr:rowOff>
    </xdr:from>
    <xdr:to>
      <xdr:col>81</xdr:col>
      <xdr:colOff>101600</xdr:colOff>
      <xdr:row>57</xdr:row>
      <xdr:rowOff>31750</xdr:rowOff>
    </xdr:to>
    <xdr:sp macro="" textlink="">
      <xdr:nvSpPr>
        <xdr:cNvPr id="651" name="楕円 650"/>
        <xdr:cNvSpPr/>
      </xdr:nvSpPr>
      <xdr:spPr>
        <a:xfrm>
          <a:off x="13887450" y="94926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57</xdr:row>
      <xdr:rowOff>38100</xdr:rowOff>
    </xdr:to>
    <xdr:cxnSp macro="">
      <xdr:nvCxnSpPr>
        <xdr:cNvPr id="652" name="直線コネクタ 651"/>
        <xdr:cNvCxnSpPr/>
      </xdr:nvCxnSpPr>
      <xdr:spPr>
        <a:xfrm>
          <a:off x="13938250" y="954405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43815</xdr:rowOff>
    </xdr:from>
    <xdr:to>
      <xdr:col>76</xdr:col>
      <xdr:colOff>165100</xdr:colOff>
      <xdr:row>56</xdr:row>
      <xdr:rowOff>145415</xdr:rowOff>
    </xdr:to>
    <xdr:sp macro="" textlink="">
      <xdr:nvSpPr>
        <xdr:cNvPr id="653" name="楕円 652"/>
        <xdr:cNvSpPr/>
      </xdr:nvSpPr>
      <xdr:spPr>
        <a:xfrm>
          <a:off x="13093700" y="94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95250</xdr:rowOff>
    </xdr:from>
    <xdr:to>
      <xdr:col>81</xdr:col>
      <xdr:colOff>50800</xdr:colOff>
      <xdr:row>56</xdr:row>
      <xdr:rowOff>152400</xdr:rowOff>
    </xdr:to>
    <xdr:cxnSp macro="">
      <xdr:nvCxnSpPr>
        <xdr:cNvPr id="654" name="直線コネクタ 653"/>
        <xdr:cNvCxnSpPr/>
      </xdr:nvCxnSpPr>
      <xdr:spPr>
        <a:xfrm>
          <a:off x="13144500" y="9486900"/>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655" name="楕円 654"/>
        <xdr:cNvSpPr/>
      </xdr:nvSpPr>
      <xdr:spPr>
        <a:xfrm>
          <a:off x="12299950" y="93827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56</xdr:row>
      <xdr:rowOff>38100</xdr:rowOff>
    </xdr:from>
    <xdr:to>
      <xdr:col>76</xdr:col>
      <xdr:colOff>114300</xdr:colOff>
      <xdr:row>56</xdr:row>
      <xdr:rowOff>95250</xdr:rowOff>
    </xdr:to>
    <xdr:cxnSp macro="">
      <xdr:nvCxnSpPr>
        <xdr:cNvPr id="656" name="直線コネクタ 655"/>
        <xdr:cNvCxnSpPr/>
      </xdr:nvCxnSpPr>
      <xdr:spPr>
        <a:xfrm>
          <a:off x="12344400" y="942975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100965</xdr:rowOff>
    </xdr:from>
    <xdr:to>
      <xdr:col>67</xdr:col>
      <xdr:colOff>101600</xdr:colOff>
      <xdr:row>56</xdr:row>
      <xdr:rowOff>31750</xdr:rowOff>
    </xdr:to>
    <xdr:sp macro="" textlink="">
      <xdr:nvSpPr>
        <xdr:cNvPr id="657" name="楕円 656"/>
        <xdr:cNvSpPr/>
      </xdr:nvSpPr>
      <xdr:spPr>
        <a:xfrm>
          <a:off x="11487150" y="93249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152400</xdr:rowOff>
    </xdr:from>
    <xdr:to>
      <xdr:col>71</xdr:col>
      <xdr:colOff>171450</xdr:colOff>
      <xdr:row>56</xdr:row>
      <xdr:rowOff>38100</xdr:rowOff>
    </xdr:to>
    <xdr:cxnSp macro="">
      <xdr:nvCxnSpPr>
        <xdr:cNvPr id="658" name="直線コネクタ 657"/>
        <xdr:cNvCxnSpPr/>
      </xdr:nvCxnSpPr>
      <xdr:spPr>
        <a:xfrm>
          <a:off x="11537950" y="937641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34290</xdr:rowOff>
    </xdr:from>
    <xdr:ext cx="403860" cy="258445"/>
    <xdr:sp macro="" textlink="">
      <xdr:nvSpPr>
        <xdr:cNvPr id="659" name="n_1aveValue【保健センター・保健所】&#10;有形固定資産減価償却率"/>
        <xdr:cNvSpPr txBox="1"/>
      </xdr:nvSpPr>
      <xdr:spPr>
        <a:xfrm>
          <a:off x="13742035" y="102641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168910</xdr:rowOff>
    </xdr:from>
    <xdr:ext cx="403860" cy="257810"/>
    <xdr:sp macro="" textlink="">
      <xdr:nvSpPr>
        <xdr:cNvPr id="660" name="n_2aveValue【保健センター・保健所】&#10;有形固定資産減価償却率"/>
        <xdr:cNvSpPr txBox="1"/>
      </xdr:nvSpPr>
      <xdr:spPr>
        <a:xfrm>
          <a:off x="12960985" y="102311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140970</xdr:rowOff>
    </xdr:from>
    <xdr:ext cx="405130" cy="257810"/>
    <xdr:sp macro="" textlink="">
      <xdr:nvSpPr>
        <xdr:cNvPr id="661" name="n_3aveValue【保健センター・保健所】&#10;有形固定資産減価償却率"/>
        <xdr:cNvSpPr txBox="1"/>
      </xdr:nvSpPr>
      <xdr:spPr>
        <a:xfrm>
          <a:off x="12167235" y="10203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127635</xdr:rowOff>
    </xdr:from>
    <xdr:ext cx="403860" cy="258445"/>
    <xdr:sp macro="" textlink="">
      <xdr:nvSpPr>
        <xdr:cNvPr id="662" name="n_4aveValue【保健センター・保健所】&#10;有形固定資産減価償却率"/>
        <xdr:cNvSpPr txBox="1"/>
      </xdr:nvSpPr>
      <xdr:spPr>
        <a:xfrm>
          <a:off x="11354435" y="101898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48260</xdr:rowOff>
    </xdr:from>
    <xdr:ext cx="403860" cy="257810"/>
    <xdr:sp macro="" textlink="">
      <xdr:nvSpPr>
        <xdr:cNvPr id="663" name="n_1mainValue【保健センター・保健所】&#10;有形固定資産減価償却率"/>
        <xdr:cNvSpPr txBox="1"/>
      </xdr:nvSpPr>
      <xdr:spPr>
        <a:xfrm>
          <a:off x="13742035" y="9272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54</xdr:row>
      <xdr:rowOff>162560</xdr:rowOff>
    </xdr:from>
    <xdr:ext cx="339090" cy="258445"/>
    <xdr:sp macro="" textlink="">
      <xdr:nvSpPr>
        <xdr:cNvPr id="664" name="n_2mainValue【保健センター・保健所】&#10;有形固定資産減価償却率"/>
        <xdr:cNvSpPr txBox="1"/>
      </xdr:nvSpPr>
      <xdr:spPr>
        <a:xfrm>
          <a:off x="12993370" y="92189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54</xdr:row>
      <xdr:rowOff>105410</xdr:rowOff>
    </xdr:from>
    <xdr:ext cx="339090" cy="258445"/>
    <xdr:sp macro="" textlink="">
      <xdr:nvSpPr>
        <xdr:cNvPr id="665" name="n_3mainValue【保健センター・保健所】&#10;有形固定資産減価償却率"/>
        <xdr:cNvSpPr txBox="1"/>
      </xdr:nvSpPr>
      <xdr:spPr>
        <a:xfrm>
          <a:off x="12180570" y="916178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54</xdr:row>
      <xdr:rowOff>48260</xdr:rowOff>
    </xdr:from>
    <xdr:ext cx="339090" cy="257810"/>
    <xdr:sp macro="" textlink="">
      <xdr:nvSpPr>
        <xdr:cNvPr id="666" name="n_4mainValue【保健センター・保健所】&#10;有形固定資産減価償却率"/>
        <xdr:cNvSpPr txBox="1"/>
      </xdr:nvSpPr>
      <xdr:spPr>
        <a:xfrm>
          <a:off x="11386820" y="910463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667" name="正方形/長方形 666"/>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31750</xdr:rowOff>
    </xdr:to>
    <xdr:sp macro="" textlink="">
      <xdr:nvSpPr>
        <xdr:cNvPr id="669" name="正方形/長方形 668"/>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31750</xdr:rowOff>
    </xdr:to>
    <xdr:sp macro="" textlink="">
      <xdr:nvSpPr>
        <xdr:cNvPr id="671" name="正方形/長方形 670"/>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120015</xdr:rowOff>
    </xdr:from>
    <xdr:to>
      <xdr:col>116</xdr:col>
      <xdr:colOff>0</xdr:colOff>
      <xdr:row>53</xdr:row>
      <xdr:rowOff>31750</xdr:rowOff>
    </xdr:to>
    <xdr:sp macro="" textlink="">
      <xdr:nvSpPr>
        <xdr:cNvPr id="673" name="正方形/長方形 672"/>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56515</xdr:rowOff>
    </xdr:from>
    <xdr:to>
      <xdr:col>120</xdr:col>
      <xdr:colOff>152400</xdr:colOff>
      <xdr:row>66</xdr:row>
      <xdr:rowOff>113665</xdr:rowOff>
    </xdr:to>
    <xdr:sp macro="" textlink="">
      <xdr:nvSpPr>
        <xdr:cNvPr id="674" name="正方形/長方形 673"/>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4790"/>
    <xdr:sp macro="" textlink="">
      <xdr:nvSpPr>
        <xdr:cNvPr id="675" name="テキスト ボックス 674"/>
        <xdr:cNvSpPr txBox="1"/>
      </xdr:nvSpPr>
      <xdr:spPr>
        <a:xfrm>
          <a:off x="1644015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676" name="直線コネクタ 675"/>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75565</xdr:rowOff>
    </xdr:from>
    <xdr:to>
      <xdr:col>120</xdr:col>
      <xdr:colOff>114300</xdr:colOff>
      <xdr:row>64</xdr:row>
      <xdr:rowOff>75565</xdr:rowOff>
    </xdr:to>
    <xdr:cxnSp macro="">
      <xdr:nvCxnSpPr>
        <xdr:cNvPr id="677" name="直線コネクタ 676"/>
        <xdr:cNvCxnSpPr/>
      </xdr:nvCxnSpPr>
      <xdr:spPr>
        <a:xfrm>
          <a:off x="164592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8445"/>
    <xdr:sp macro="" textlink="">
      <xdr:nvSpPr>
        <xdr:cNvPr id="678" name="テキスト ボックス 677"/>
        <xdr:cNvSpPr txBox="1"/>
      </xdr:nvSpPr>
      <xdr:spPr>
        <a:xfrm>
          <a:off x="160489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64592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7810"/>
    <xdr:sp macro="" textlink="">
      <xdr:nvSpPr>
        <xdr:cNvPr id="680" name="テキスト ボックス 679"/>
        <xdr:cNvSpPr txBox="1"/>
      </xdr:nvSpPr>
      <xdr:spPr>
        <a:xfrm>
          <a:off x="16048990" y="10297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6090" cy="257175"/>
    <xdr:sp macro="" textlink="">
      <xdr:nvSpPr>
        <xdr:cNvPr id="682" name="テキスト ボックス 681"/>
        <xdr:cNvSpPr txBox="1"/>
      </xdr:nvSpPr>
      <xdr:spPr>
        <a:xfrm>
          <a:off x="16048990" y="99231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132715</xdr:rowOff>
    </xdr:from>
    <xdr:to>
      <xdr:col>120</xdr:col>
      <xdr:colOff>114300</xdr:colOff>
      <xdr:row>57</xdr:row>
      <xdr:rowOff>132715</xdr:rowOff>
    </xdr:to>
    <xdr:cxnSp macro="">
      <xdr:nvCxnSpPr>
        <xdr:cNvPr id="683" name="直線コネクタ 682"/>
        <xdr:cNvCxnSpPr/>
      </xdr:nvCxnSpPr>
      <xdr:spPr>
        <a:xfrm>
          <a:off x="164592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8445"/>
    <xdr:sp macro="" textlink="">
      <xdr:nvSpPr>
        <xdr:cNvPr id="684" name="テキスト ボックス 683"/>
        <xdr:cNvSpPr txBox="1"/>
      </xdr:nvSpPr>
      <xdr:spPr>
        <a:xfrm>
          <a:off x="16048990" y="95542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64592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8445"/>
    <xdr:sp macro="" textlink="">
      <xdr:nvSpPr>
        <xdr:cNvPr id="686" name="テキスト ボックス 685"/>
        <xdr:cNvSpPr txBox="1"/>
      </xdr:nvSpPr>
      <xdr:spPr>
        <a:xfrm>
          <a:off x="16048990" y="91808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114300</xdr:colOff>
      <xdr:row>53</xdr:row>
      <xdr:rowOff>56515</xdr:rowOff>
    </xdr:to>
    <xdr:cxnSp macro="">
      <xdr:nvCxnSpPr>
        <xdr:cNvPr id="687" name="直線コネクタ 686"/>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6090" cy="257175"/>
    <xdr:sp macro="" textlink="">
      <xdr:nvSpPr>
        <xdr:cNvPr id="688" name="テキスト ボックス 687"/>
        <xdr:cNvSpPr txBox="1"/>
      </xdr:nvSpPr>
      <xdr:spPr>
        <a:xfrm>
          <a:off x="1604899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56515</xdr:rowOff>
    </xdr:from>
    <xdr:to>
      <xdr:col>120</xdr:col>
      <xdr:colOff>152400</xdr:colOff>
      <xdr:row>66</xdr:row>
      <xdr:rowOff>113665</xdr:rowOff>
    </xdr:to>
    <xdr:sp macro="" textlink="">
      <xdr:nvSpPr>
        <xdr:cNvPr id="689" name="【保健センター・保健所】&#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113665</xdr:rowOff>
    </xdr:from>
    <xdr:to>
      <xdr:col>116</xdr:col>
      <xdr:colOff>62865</xdr:colOff>
      <xdr:row>64</xdr:row>
      <xdr:rowOff>0</xdr:rowOff>
    </xdr:to>
    <xdr:cxnSp macro="">
      <xdr:nvCxnSpPr>
        <xdr:cNvPr id="690" name="直線コネクタ 689"/>
        <xdr:cNvCxnSpPr/>
      </xdr:nvCxnSpPr>
      <xdr:spPr>
        <a:xfrm flipV="1">
          <a:off x="19951065" y="95053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8630" cy="258445"/>
    <xdr:sp macro="" textlink="">
      <xdr:nvSpPr>
        <xdr:cNvPr id="691" name="【保健センター・保健所】&#10;一人当たり面積最小値テキスト"/>
        <xdr:cNvSpPr txBox="1"/>
      </xdr:nvSpPr>
      <xdr:spPr>
        <a:xfrm>
          <a:off x="19989800" y="107365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19881850" y="10732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60960</xdr:rowOff>
    </xdr:from>
    <xdr:ext cx="468630" cy="258445"/>
    <xdr:sp macro="" textlink="">
      <xdr:nvSpPr>
        <xdr:cNvPr id="693" name="【保健センター・保健所】&#10;一人当たり面積最大値テキスト"/>
        <xdr:cNvSpPr txBox="1"/>
      </xdr:nvSpPr>
      <xdr:spPr>
        <a:xfrm>
          <a:off x="19989800" y="92849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113665</xdr:rowOff>
    </xdr:from>
    <xdr:to>
      <xdr:col>116</xdr:col>
      <xdr:colOff>152400</xdr:colOff>
      <xdr:row>56</xdr:row>
      <xdr:rowOff>113665</xdr:rowOff>
    </xdr:to>
    <xdr:cxnSp macro="">
      <xdr:nvCxnSpPr>
        <xdr:cNvPr id="694" name="直線コネクタ 693"/>
        <xdr:cNvCxnSpPr/>
      </xdr:nvCxnSpPr>
      <xdr:spPr>
        <a:xfrm>
          <a:off x="19881850" y="950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28575</xdr:rowOff>
    </xdr:from>
    <xdr:ext cx="468630" cy="257175"/>
    <xdr:sp macro="" textlink="">
      <xdr:nvSpPr>
        <xdr:cNvPr id="695" name="【保健センター・保健所】&#10;一人当たり面積平均値テキスト"/>
        <xdr:cNvSpPr txBox="1"/>
      </xdr:nvSpPr>
      <xdr:spPr>
        <a:xfrm>
          <a:off x="19989800" y="10090785"/>
          <a:ext cx="4686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5715</xdr:rowOff>
    </xdr:from>
    <xdr:to>
      <xdr:col>116</xdr:col>
      <xdr:colOff>114300</xdr:colOff>
      <xdr:row>61</xdr:row>
      <xdr:rowOff>107950</xdr:rowOff>
    </xdr:to>
    <xdr:sp macro="" textlink="">
      <xdr:nvSpPr>
        <xdr:cNvPr id="696" name="フローチャート: 判断 695"/>
        <xdr:cNvSpPr/>
      </xdr:nvSpPr>
      <xdr:spPr>
        <a:xfrm>
          <a:off x="19900900" y="10235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5715</xdr:rowOff>
    </xdr:from>
    <xdr:to>
      <xdr:col>112</xdr:col>
      <xdr:colOff>38100</xdr:colOff>
      <xdr:row>61</xdr:row>
      <xdr:rowOff>107950</xdr:rowOff>
    </xdr:to>
    <xdr:sp macro="" textlink="">
      <xdr:nvSpPr>
        <xdr:cNvPr id="697" name="フローチャート: 判断 696"/>
        <xdr:cNvSpPr/>
      </xdr:nvSpPr>
      <xdr:spPr>
        <a:xfrm>
          <a:off x="19157950" y="102355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24765</xdr:rowOff>
    </xdr:from>
    <xdr:to>
      <xdr:col>107</xdr:col>
      <xdr:colOff>101600</xdr:colOff>
      <xdr:row>61</xdr:row>
      <xdr:rowOff>127000</xdr:rowOff>
    </xdr:to>
    <xdr:sp macro="" textlink="">
      <xdr:nvSpPr>
        <xdr:cNvPr id="698" name="フローチャート: 判断 697"/>
        <xdr:cNvSpPr/>
      </xdr:nvSpPr>
      <xdr:spPr>
        <a:xfrm>
          <a:off x="18345150" y="10254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5715</xdr:rowOff>
    </xdr:from>
    <xdr:to>
      <xdr:col>102</xdr:col>
      <xdr:colOff>165100</xdr:colOff>
      <xdr:row>61</xdr:row>
      <xdr:rowOff>107950</xdr:rowOff>
    </xdr:to>
    <xdr:sp macro="" textlink="">
      <xdr:nvSpPr>
        <xdr:cNvPr id="699" name="フローチャート: 判断 698"/>
        <xdr:cNvSpPr/>
      </xdr:nvSpPr>
      <xdr:spPr>
        <a:xfrm>
          <a:off x="17551400" y="10235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5715</xdr:rowOff>
    </xdr:from>
    <xdr:to>
      <xdr:col>98</xdr:col>
      <xdr:colOff>38100</xdr:colOff>
      <xdr:row>61</xdr:row>
      <xdr:rowOff>107950</xdr:rowOff>
    </xdr:to>
    <xdr:sp macro="" textlink="">
      <xdr:nvSpPr>
        <xdr:cNvPr id="700" name="フローチャート: 判断 699"/>
        <xdr:cNvSpPr/>
      </xdr:nvSpPr>
      <xdr:spPr>
        <a:xfrm>
          <a:off x="16757650" y="102355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7810"/>
    <xdr:sp macro="" textlink="">
      <xdr:nvSpPr>
        <xdr:cNvPr id="701" name="テキスト ボックス 700"/>
        <xdr:cNvSpPr txBox="1"/>
      </xdr:nvSpPr>
      <xdr:spPr>
        <a:xfrm>
          <a:off x="19780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111125</xdr:rowOff>
    </xdr:from>
    <xdr:ext cx="762000" cy="257810"/>
    <xdr:sp macro="" textlink="">
      <xdr:nvSpPr>
        <xdr:cNvPr id="702" name="テキスト ボックス 701"/>
        <xdr:cNvSpPr txBox="1"/>
      </xdr:nvSpPr>
      <xdr:spPr>
        <a:xfrm>
          <a:off x="19030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0730" cy="257810"/>
    <xdr:sp macro="" textlink="">
      <xdr:nvSpPr>
        <xdr:cNvPr id="703" name="テキスト ボックス 702"/>
        <xdr:cNvSpPr txBox="1"/>
      </xdr:nvSpPr>
      <xdr:spPr>
        <a:xfrm>
          <a:off x="18224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7810"/>
    <xdr:sp macro="" textlink="">
      <xdr:nvSpPr>
        <xdr:cNvPr id="704" name="テキスト ボックス 703"/>
        <xdr:cNvSpPr txBox="1"/>
      </xdr:nvSpPr>
      <xdr:spPr>
        <a:xfrm>
          <a:off x="174307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111125</xdr:rowOff>
    </xdr:from>
    <xdr:ext cx="762000" cy="257810"/>
    <xdr:sp macro="" textlink="">
      <xdr:nvSpPr>
        <xdr:cNvPr id="705" name="テキスト ボックス 704"/>
        <xdr:cNvSpPr txBox="1"/>
      </xdr:nvSpPr>
      <xdr:spPr>
        <a:xfrm>
          <a:off x="166306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100965</xdr:rowOff>
    </xdr:from>
    <xdr:to>
      <xdr:col>116</xdr:col>
      <xdr:colOff>114300</xdr:colOff>
      <xdr:row>64</xdr:row>
      <xdr:rowOff>31750</xdr:rowOff>
    </xdr:to>
    <xdr:sp macro="" textlink="">
      <xdr:nvSpPr>
        <xdr:cNvPr id="706" name="楕円 705"/>
        <xdr:cNvSpPr/>
      </xdr:nvSpPr>
      <xdr:spPr>
        <a:xfrm>
          <a:off x="19900900" y="106660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16510</xdr:rowOff>
    </xdr:from>
    <xdr:ext cx="468630" cy="258445"/>
    <xdr:sp macro="" textlink="">
      <xdr:nvSpPr>
        <xdr:cNvPr id="707" name="【保健センター・保健所】&#10;一人当たり面積該当値テキスト"/>
        <xdr:cNvSpPr txBox="1"/>
      </xdr:nvSpPr>
      <xdr:spPr>
        <a:xfrm>
          <a:off x="19989800" y="1058164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100965</xdr:rowOff>
    </xdr:from>
    <xdr:to>
      <xdr:col>112</xdr:col>
      <xdr:colOff>38100</xdr:colOff>
      <xdr:row>64</xdr:row>
      <xdr:rowOff>31750</xdr:rowOff>
    </xdr:to>
    <xdr:sp macro="" textlink="">
      <xdr:nvSpPr>
        <xdr:cNvPr id="708" name="楕円 707"/>
        <xdr:cNvSpPr/>
      </xdr:nvSpPr>
      <xdr:spPr>
        <a:xfrm>
          <a:off x="19157950" y="106660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152400</xdr:rowOff>
    </xdr:from>
    <xdr:to>
      <xdr:col>116</xdr:col>
      <xdr:colOff>63500</xdr:colOff>
      <xdr:row>63</xdr:row>
      <xdr:rowOff>152400</xdr:rowOff>
    </xdr:to>
    <xdr:cxnSp macro="">
      <xdr:nvCxnSpPr>
        <xdr:cNvPr id="709" name="直線コネクタ 708"/>
        <xdr:cNvCxnSpPr/>
      </xdr:nvCxnSpPr>
      <xdr:spPr>
        <a:xfrm>
          <a:off x="19202400" y="1071753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100965</xdr:rowOff>
    </xdr:from>
    <xdr:to>
      <xdr:col>107</xdr:col>
      <xdr:colOff>101600</xdr:colOff>
      <xdr:row>64</xdr:row>
      <xdr:rowOff>31750</xdr:rowOff>
    </xdr:to>
    <xdr:sp macro="" textlink="">
      <xdr:nvSpPr>
        <xdr:cNvPr id="710" name="楕円 709"/>
        <xdr:cNvSpPr/>
      </xdr:nvSpPr>
      <xdr:spPr>
        <a:xfrm>
          <a:off x="18345150" y="106660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171450</xdr:colOff>
      <xdr:row>63</xdr:row>
      <xdr:rowOff>152400</xdr:rowOff>
    </xdr:to>
    <xdr:cxnSp macro="">
      <xdr:nvCxnSpPr>
        <xdr:cNvPr id="711" name="直線コネクタ 710"/>
        <xdr:cNvCxnSpPr/>
      </xdr:nvCxnSpPr>
      <xdr:spPr>
        <a:xfrm>
          <a:off x="18395950" y="1071753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100965</xdr:rowOff>
    </xdr:from>
    <xdr:to>
      <xdr:col>102</xdr:col>
      <xdr:colOff>165100</xdr:colOff>
      <xdr:row>64</xdr:row>
      <xdr:rowOff>31750</xdr:rowOff>
    </xdr:to>
    <xdr:sp macro="" textlink="">
      <xdr:nvSpPr>
        <xdr:cNvPr id="712" name="楕円 711"/>
        <xdr:cNvSpPr/>
      </xdr:nvSpPr>
      <xdr:spPr>
        <a:xfrm>
          <a:off x="17551400" y="106660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713" name="直線コネクタ 712"/>
        <xdr:cNvCxnSpPr/>
      </xdr:nvCxnSpPr>
      <xdr:spPr>
        <a:xfrm>
          <a:off x="17602200" y="107175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100965</xdr:rowOff>
    </xdr:from>
    <xdr:to>
      <xdr:col>98</xdr:col>
      <xdr:colOff>38100</xdr:colOff>
      <xdr:row>64</xdr:row>
      <xdr:rowOff>31750</xdr:rowOff>
    </xdr:to>
    <xdr:sp macro="" textlink="">
      <xdr:nvSpPr>
        <xdr:cNvPr id="714" name="楕円 713"/>
        <xdr:cNvSpPr/>
      </xdr:nvSpPr>
      <xdr:spPr>
        <a:xfrm>
          <a:off x="16757650" y="106660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152400</xdr:rowOff>
    </xdr:from>
    <xdr:to>
      <xdr:col>102</xdr:col>
      <xdr:colOff>114300</xdr:colOff>
      <xdr:row>63</xdr:row>
      <xdr:rowOff>152400</xdr:rowOff>
    </xdr:to>
    <xdr:cxnSp macro="">
      <xdr:nvCxnSpPr>
        <xdr:cNvPr id="715" name="直線コネクタ 714"/>
        <xdr:cNvCxnSpPr/>
      </xdr:nvCxnSpPr>
      <xdr:spPr>
        <a:xfrm>
          <a:off x="16802100" y="107175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8445"/>
    <xdr:sp macro="" textlink="">
      <xdr:nvSpPr>
        <xdr:cNvPr id="716" name="n_1aveValue【保健センター・保健所】&#10;一人当たり面積"/>
        <xdr:cNvSpPr txBox="1"/>
      </xdr:nvSpPr>
      <xdr:spPr>
        <a:xfrm>
          <a:off x="18980150" y="10019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142875</xdr:rowOff>
    </xdr:from>
    <xdr:ext cx="469900" cy="257175"/>
    <xdr:sp macro="" textlink="">
      <xdr:nvSpPr>
        <xdr:cNvPr id="717" name="n_2aveValue【保健センター・保健所】&#10;一人当たり面積"/>
        <xdr:cNvSpPr txBox="1"/>
      </xdr:nvSpPr>
      <xdr:spPr>
        <a:xfrm>
          <a:off x="18180050" y="100374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124460</xdr:rowOff>
    </xdr:from>
    <xdr:ext cx="469900" cy="258445"/>
    <xdr:sp macro="" textlink="">
      <xdr:nvSpPr>
        <xdr:cNvPr id="718" name="n_3aveValue【保健センター・保健所】&#10;一人当たり面積"/>
        <xdr:cNvSpPr txBox="1"/>
      </xdr:nvSpPr>
      <xdr:spPr>
        <a:xfrm>
          <a:off x="17386300" y="10019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124460</xdr:rowOff>
    </xdr:from>
    <xdr:ext cx="469900" cy="258445"/>
    <xdr:sp macro="" textlink="">
      <xdr:nvSpPr>
        <xdr:cNvPr id="719" name="n_4aveValue【保健センター・保健所】&#10;一人当たり面積"/>
        <xdr:cNvSpPr txBox="1"/>
      </xdr:nvSpPr>
      <xdr:spPr>
        <a:xfrm>
          <a:off x="16592550" y="10019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22225</xdr:rowOff>
    </xdr:from>
    <xdr:ext cx="469900" cy="258445"/>
    <xdr:sp macro="" textlink="">
      <xdr:nvSpPr>
        <xdr:cNvPr id="720" name="n_1mainValue【保健センター・保健所】&#10;一人当たり面積"/>
        <xdr:cNvSpPr txBox="1"/>
      </xdr:nvSpPr>
      <xdr:spPr>
        <a:xfrm>
          <a:off x="1898015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22225</xdr:rowOff>
    </xdr:from>
    <xdr:ext cx="469900" cy="258445"/>
    <xdr:sp macro="" textlink="">
      <xdr:nvSpPr>
        <xdr:cNvPr id="721" name="n_2mainValue【保健センター・保健所】&#10;一人当たり面積"/>
        <xdr:cNvSpPr txBox="1"/>
      </xdr:nvSpPr>
      <xdr:spPr>
        <a:xfrm>
          <a:off x="1818005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22225</xdr:rowOff>
    </xdr:from>
    <xdr:ext cx="469900" cy="258445"/>
    <xdr:sp macro="" textlink="">
      <xdr:nvSpPr>
        <xdr:cNvPr id="722" name="n_3mainValue【保健センター・保健所】&#10;一人当たり面積"/>
        <xdr:cNvSpPr txBox="1"/>
      </xdr:nvSpPr>
      <xdr:spPr>
        <a:xfrm>
          <a:off x="1738630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22225</xdr:rowOff>
    </xdr:from>
    <xdr:ext cx="469900" cy="258445"/>
    <xdr:sp macro="" textlink="">
      <xdr:nvSpPr>
        <xdr:cNvPr id="723" name="n_4mainValue【保健センター・保健所】&#10;一人当たり面積"/>
        <xdr:cNvSpPr txBox="1"/>
      </xdr:nvSpPr>
      <xdr:spPr>
        <a:xfrm>
          <a:off x="1659255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724" name="正方形/長方形 723"/>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149225</xdr:rowOff>
    </xdr:to>
    <xdr:sp macro="" textlink="">
      <xdr:nvSpPr>
        <xdr:cNvPr id="731" name="正方形/長方形 730"/>
        <xdr:cNvSpPr/>
      </xdr:nvSpPr>
      <xdr:spPr>
        <a:xfrm>
          <a:off x="11207750" y="12672060"/>
          <a:ext cx="424815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75565</xdr:rowOff>
    </xdr:from>
    <xdr:ext cx="298450" cy="224155"/>
    <xdr:sp macro="" textlink="">
      <xdr:nvSpPr>
        <xdr:cNvPr id="732" name="テキスト ボックス 731"/>
        <xdr:cNvSpPr txBox="1"/>
      </xdr:nvSpPr>
      <xdr:spPr>
        <a:xfrm>
          <a:off x="11169650" y="12484735"/>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33" name="直線コネクタ 732"/>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2730"/>
    <xdr:sp macro="" textlink="">
      <xdr:nvSpPr>
        <xdr:cNvPr id="734" name="テキスト ボックス 733"/>
        <xdr:cNvSpPr txBox="1"/>
      </xdr:nvSpPr>
      <xdr:spPr>
        <a:xfrm>
          <a:off x="10797540" y="1476629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735" name="直線コネクタ 734"/>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6090" cy="252095"/>
    <xdr:sp macro="" textlink="">
      <xdr:nvSpPr>
        <xdr:cNvPr id="736" name="テキスト ボックス 735"/>
        <xdr:cNvSpPr txBox="1"/>
      </xdr:nvSpPr>
      <xdr:spPr>
        <a:xfrm>
          <a:off x="107975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737" name="直線コネクタ 736"/>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1955" cy="252730"/>
    <xdr:sp macro="" textlink="">
      <xdr:nvSpPr>
        <xdr:cNvPr id="738" name="テキスト ボックス 737"/>
        <xdr:cNvSpPr txBox="1"/>
      </xdr:nvSpPr>
      <xdr:spPr>
        <a:xfrm>
          <a:off x="10842625" y="1402143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739" name="直線コネクタ 738"/>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1955" cy="252730"/>
    <xdr:sp macro="" textlink="">
      <xdr:nvSpPr>
        <xdr:cNvPr id="740" name="テキスト ボックス 739"/>
        <xdr:cNvSpPr txBox="1"/>
      </xdr:nvSpPr>
      <xdr:spPr>
        <a:xfrm>
          <a:off x="10842625" y="1364869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741" name="直線コネクタ 740"/>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1955" cy="257175"/>
    <xdr:sp macro="" textlink="">
      <xdr:nvSpPr>
        <xdr:cNvPr id="742" name="テキスト ボックス 741"/>
        <xdr:cNvSpPr txBox="1"/>
      </xdr:nvSpPr>
      <xdr:spPr>
        <a:xfrm>
          <a:off x="10842625" y="132759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132715</xdr:rowOff>
    </xdr:from>
    <xdr:to>
      <xdr:col>89</xdr:col>
      <xdr:colOff>171450</xdr:colOff>
      <xdr:row>77</xdr:row>
      <xdr:rowOff>132715</xdr:rowOff>
    </xdr:to>
    <xdr:cxnSp macro="">
      <xdr:nvCxnSpPr>
        <xdr:cNvPr id="743" name="直線コネクタ 742"/>
        <xdr:cNvCxnSpPr/>
      </xdr:nvCxnSpPr>
      <xdr:spPr>
        <a:xfrm>
          <a:off x="11207750" y="13044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1955" cy="258445"/>
    <xdr:sp macro="" textlink="">
      <xdr:nvSpPr>
        <xdr:cNvPr id="744" name="テキスト ボックス 743"/>
        <xdr:cNvSpPr txBox="1"/>
      </xdr:nvSpPr>
      <xdr:spPr>
        <a:xfrm>
          <a:off x="10842625" y="129070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171450</xdr:colOff>
      <xdr:row>75</xdr:row>
      <xdr:rowOff>95250</xdr:rowOff>
    </xdr:to>
    <xdr:cxnSp macro="">
      <xdr:nvCxnSpPr>
        <xdr:cNvPr id="745" name="直線コネクタ 744"/>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9090" cy="258445"/>
    <xdr:sp macro="" textlink="">
      <xdr:nvSpPr>
        <xdr:cNvPr id="746" name="テキスト ボックス 745"/>
        <xdr:cNvSpPr txBox="1"/>
      </xdr:nvSpPr>
      <xdr:spPr>
        <a:xfrm>
          <a:off x="10906760" y="1253363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149225</xdr:rowOff>
    </xdr:to>
    <xdr:sp macro="" textlink="">
      <xdr:nvSpPr>
        <xdr:cNvPr id="747" name="【消防施設】&#10;有形固定資産減価償却率グラフ枠"/>
        <xdr:cNvSpPr/>
      </xdr:nvSpPr>
      <xdr:spPr>
        <a:xfrm>
          <a:off x="11207750" y="12672060"/>
          <a:ext cx="424815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167005</xdr:rowOff>
    </xdr:from>
    <xdr:to>
      <xdr:col>85</xdr:col>
      <xdr:colOff>126365</xdr:colOff>
      <xdr:row>85</xdr:row>
      <xdr:rowOff>152400</xdr:rowOff>
    </xdr:to>
    <xdr:cxnSp macro="">
      <xdr:nvCxnSpPr>
        <xdr:cNvPr id="748" name="直線コネクタ 747"/>
        <xdr:cNvCxnSpPr/>
      </xdr:nvCxnSpPr>
      <xdr:spPr>
        <a:xfrm flipV="1">
          <a:off x="14699615" y="13079095"/>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156210</xdr:rowOff>
    </xdr:from>
    <xdr:ext cx="403860" cy="253365"/>
    <xdr:sp macro="" textlink="">
      <xdr:nvSpPr>
        <xdr:cNvPr id="749" name="【消防施設】&#10;有形固定資産減価償却率最小値テキスト"/>
        <xdr:cNvSpPr txBox="1"/>
      </xdr:nvSpPr>
      <xdr:spPr>
        <a:xfrm>
          <a:off x="14738350" y="144094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50" name="直線コネクタ 749"/>
        <xdr:cNvCxnSpPr/>
      </xdr:nvCxnSpPr>
      <xdr:spPr>
        <a:xfrm>
          <a:off x="14611350" y="1440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113665</xdr:rowOff>
    </xdr:from>
    <xdr:ext cx="403860" cy="258445"/>
    <xdr:sp macro="" textlink="">
      <xdr:nvSpPr>
        <xdr:cNvPr id="751" name="【消防施設】&#10;有形固定資産減価償却率最大値テキスト"/>
        <xdr:cNvSpPr txBox="1"/>
      </xdr:nvSpPr>
      <xdr:spPr>
        <a:xfrm>
          <a:off x="14738350" y="128581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167005</xdr:rowOff>
    </xdr:from>
    <xdr:to>
      <xdr:col>86</xdr:col>
      <xdr:colOff>25400</xdr:colOff>
      <xdr:row>77</xdr:row>
      <xdr:rowOff>167005</xdr:rowOff>
    </xdr:to>
    <xdr:cxnSp macro="">
      <xdr:nvCxnSpPr>
        <xdr:cNvPr id="752" name="直線コネクタ 751"/>
        <xdr:cNvCxnSpPr/>
      </xdr:nvCxnSpPr>
      <xdr:spPr>
        <a:xfrm>
          <a:off x="14611350" y="13079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122555</xdr:rowOff>
    </xdr:from>
    <xdr:ext cx="403860" cy="252730"/>
    <xdr:sp macro="" textlink="">
      <xdr:nvSpPr>
        <xdr:cNvPr id="753" name="【消防施設】&#10;有形固定資産減価償却率平均値テキスト"/>
        <xdr:cNvSpPr txBox="1"/>
      </xdr:nvSpPr>
      <xdr:spPr>
        <a:xfrm>
          <a:off x="14738350" y="13537565"/>
          <a:ext cx="4038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97155</xdr:rowOff>
    </xdr:from>
    <xdr:to>
      <xdr:col>85</xdr:col>
      <xdr:colOff>171450</xdr:colOff>
      <xdr:row>82</xdr:row>
      <xdr:rowOff>29210</xdr:rowOff>
    </xdr:to>
    <xdr:sp macro="" textlink="">
      <xdr:nvSpPr>
        <xdr:cNvPr id="754" name="フローチャート: 判断 753"/>
        <xdr:cNvSpPr/>
      </xdr:nvSpPr>
      <xdr:spPr>
        <a:xfrm>
          <a:off x="14649450" y="1367980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50800</xdr:rowOff>
    </xdr:from>
    <xdr:to>
      <xdr:col>81</xdr:col>
      <xdr:colOff>101600</xdr:colOff>
      <xdr:row>81</xdr:row>
      <xdr:rowOff>150495</xdr:rowOff>
    </xdr:to>
    <xdr:sp macro="" textlink="">
      <xdr:nvSpPr>
        <xdr:cNvPr id="755" name="フローチャート: 判断 754"/>
        <xdr:cNvSpPr/>
      </xdr:nvSpPr>
      <xdr:spPr>
        <a:xfrm>
          <a:off x="13887450" y="13633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56515</xdr:rowOff>
    </xdr:from>
    <xdr:to>
      <xdr:col>76</xdr:col>
      <xdr:colOff>165100</xdr:colOff>
      <xdr:row>81</xdr:row>
      <xdr:rowOff>155575</xdr:rowOff>
    </xdr:to>
    <xdr:sp macro="" textlink="">
      <xdr:nvSpPr>
        <xdr:cNvPr id="756" name="フローチャート: 判断 755"/>
        <xdr:cNvSpPr/>
      </xdr:nvSpPr>
      <xdr:spPr>
        <a:xfrm>
          <a:off x="13093700" y="13639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19050</xdr:rowOff>
    </xdr:from>
    <xdr:to>
      <xdr:col>72</xdr:col>
      <xdr:colOff>38100</xdr:colOff>
      <xdr:row>81</xdr:row>
      <xdr:rowOff>118110</xdr:rowOff>
    </xdr:to>
    <xdr:sp macro="" textlink="">
      <xdr:nvSpPr>
        <xdr:cNvPr id="757" name="フローチャート: 判断 756"/>
        <xdr:cNvSpPr/>
      </xdr:nvSpPr>
      <xdr:spPr>
        <a:xfrm>
          <a:off x="12299950" y="13601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104140</xdr:rowOff>
    </xdr:to>
    <xdr:sp macro="" textlink="">
      <xdr:nvSpPr>
        <xdr:cNvPr id="758" name="フローチャート: 判断 757"/>
        <xdr:cNvSpPr/>
      </xdr:nvSpPr>
      <xdr:spPr>
        <a:xfrm>
          <a:off x="11487150" y="13587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2730"/>
    <xdr:sp macro="" textlink="">
      <xdr:nvSpPr>
        <xdr:cNvPr id="759" name="テキスト ボックス 758"/>
        <xdr:cNvSpPr txBox="1"/>
      </xdr:nvSpPr>
      <xdr:spPr>
        <a:xfrm>
          <a:off x="1452880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60730" cy="252730"/>
    <xdr:sp macro="" textlink="">
      <xdr:nvSpPr>
        <xdr:cNvPr id="760" name="テキスト ボックス 759"/>
        <xdr:cNvSpPr txBox="1"/>
      </xdr:nvSpPr>
      <xdr:spPr>
        <a:xfrm>
          <a:off x="13766800" y="1490281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2730"/>
    <xdr:sp macro="" textlink="">
      <xdr:nvSpPr>
        <xdr:cNvPr id="761" name="テキスト ボックス 760"/>
        <xdr:cNvSpPr txBox="1"/>
      </xdr:nvSpPr>
      <xdr:spPr>
        <a:xfrm>
          <a:off x="129730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2730"/>
    <xdr:sp macro="" textlink="">
      <xdr:nvSpPr>
        <xdr:cNvPr id="762" name="テキスト ボックス 761"/>
        <xdr:cNvSpPr txBox="1"/>
      </xdr:nvSpPr>
      <xdr:spPr>
        <a:xfrm>
          <a:off x="12172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60730" cy="252730"/>
    <xdr:sp macro="" textlink="">
      <xdr:nvSpPr>
        <xdr:cNvPr id="763" name="テキスト ボックス 762"/>
        <xdr:cNvSpPr txBox="1"/>
      </xdr:nvSpPr>
      <xdr:spPr>
        <a:xfrm>
          <a:off x="11366500" y="1490281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52705</xdr:rowOff>
    </xdr:from>
    <xdr:to>
      <xdr:col>85</xdr:col>
      <xdr:colOff>171450</xdr:colOff>
      <xdr:row>82</xdr:row>
      <xdr:rowOff>151765</xdr:rowOff>
    </xdr:to>
    <xdr:sp macro="" textlink="">
      <xdr:nvSpPr>
        <xdr:cNvPr id="764" name="楕円 763"/>
        <xdr:cNvSpPr/>
      </xdr:nvSpPr>
      <xdr:spPr>
        <a:xfrm>
          <a:off x="14649450" y="138029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31750</xdr:rowOff>
    </xdr:from>
    <xdr:ext cx="403860" cy="252095"/>
    <xdr:sp macro="" textlink="">
      <xdr:nvSpPr>
        <xdr:cNvPr id="765" name="【消防施設】&#10;有形固定資産減価償却率該当値テキスト"/>
        <xdr:cNvSpPr txBox="1"/>
      </xdr:nvSpPr>
      <xdr:spPr>
        <a:xfrm>
          <a:off x="14738350" y="137820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67945</xdr:rowOff>
    </xdr:from>
    <xdr:to>
      <xdr:col>81</xdr:col>
      <xdr:colOff>101600</xdr:colOff>
      <xdr:row>82</xdr:row>
      <xdr:rowOff>167005</xdr:rowOff>
    </xdr:to>
    <xdr:sp macro="" textlink="">
      <xdr:nvSpPr>
        <xdr:cNvPr id="766" name="楕円 765"/>
        <xdr:cNvSpPr/>
      </xdr:nvSpPr>
      <xdr:spPr>
        <a:xfrm>
          <a:off x="13887450" y="138182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117475</xdr:rowOff>
    </xdr:to>
    <xdr:cxnSp macro="">
      <xdr:nvCxnSpPr>
        <xdr:cNvPr id="767" name="直線コネクタ 766"/>
        <xdr:cNvCxnSpPr/>
      </xdr:nvCxnSpPr>
      <xdr:spPr>
        <a:xfrm flipV="1">
          <a:off x="13938250" y="1385316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84455</xdr:rowOff>
    </xdr:from>
    <xdr:to>
      <xdr:col>76</xdr:col>
      <xdr:colOff>165100</xdr:colOff>
      <xdr:row>83</xdr:row>
      <xdr:rowOff>16510</xdr:rowOff>
    </xdr:to>
    <xdr:sp macro="" textlink="">
      <xdr:nvSpPr>
        <xdr:cNvPr id="768" name="楕円 767"/>
        <xdr:cNvSpPr/>
      </xdr:nvSpPr>
      <xdr:spPr>
        <a:xfrm>
          <a:off x="13093700" y="13834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117475</xdr:rowOff>
    </xdr:from>
    <xdr:to>
      <xdr:col>81</xdr:col>
      <xdr:colOff>50800</xdr:colOff>
      <xdr:row>82</xdr:row>
      <xdr:rowOff>133985</xdr:rowOff>
    </xdr:to>
    <xdr:cxnSp macro="">
      <xdr:nvCxnSpPr>
        <xdr:cNvPr id="769" name="直線コネクタ 768"/>
        <xdr:cNvCxnSpPr/>
      </xdr:nvCxnSpPr>
      <xdr:spPr>
        <a:xfrm flipV="1">
          <a:off x="13144500" y="13867765"/>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39370</xdr:rowOff>
    </xdr:from>
    <xdr:to>
      <xdr:col>72</xdr:col>
      <xdr:colOff>38100</xdr:colOff>
      <xdr:row>82</xdr:row>
      <xdr:rowOff>139065</xdr:rowOff>
    </xdr:to>
    <xdr:sp macro="" textlink="">
      <xdr:nvSpPr>
        <xdr:cNvPr id="770" name="楕円 769"/>
        <xdr:cNvSpPr/>
      </xdr:nvSpPr>
      <xdr:spPr>
        <a:xfrm>
          <a:off x="12299950" y="137896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82</xdr:row>
      <xdr:rowOff>89535</xdr:rowOff>
    </xdr:from>
    <xdr:to>
      <xdr:col>76</xdr:col>
      <xdr:colOff>114300</xdr:colOff>
      <xdr:row>82</xdr:row>
      <xdr:rowOff>133985</xdr:rowOff>
    </xdr:to>
    <xdr:cxnSp macro="">
      <xdr:nvCxnSpPr>
        <xdr:cNvPr id="771" name="直線コネクタ 770"/>
        <xdr:cNvCxnSpPr/>
      </xdr:nvCxnSpPr>
      <xdr:spPr>
        <a:xfrm>
          <a:off x="12344400" y="13839825"/>
          <a:ext cx="8001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xdr:rowOff>
    </xdr:from>
    <xdr:to>
      <xdr:col>67</xdr:col>
      <xdr:colOff>101600</xdr:colOff>
      <xdr:row>82</xdr:row>
      <xdr:rowOff>111125</xdr:rowOff>
    </xdr:to>
    <xdr:sp macro="" textlink="">
      <xdr:nvSpPr>
        <xdr:cNvPr id="772" name="楕円 771"/>
        <xdr:cNvSpPr/>
      </xdr:nvSpPr>
      <xdr:spPr>
        <a:xfrm>
          <a:off x="11487150" y="13762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61595</xdr:rowOff>
    </xdr:from>
    <xdr:to>
      <xdr:col>71</xdr:col>
      <xdr:colOff>171450</xdr:colOff>
      <xdr:row>82</xdr:row>
      <xdr:rowOff>89535</xdr:rowOff>
    </xdr:to>
    <xdr:cxnSp macro="">
      <xdr:nvCxnSpPr>
        <xdr:cNvPr id="773" name="直線コネクタ 772"/>
        <xdr:cNvCxnSpPr/>
      </xdr:nvCxnSpPr>
      <xdr:spPr>
        <a:xfrm>
          <a:off x="11537950" y="13811885"/>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169545</xdr:rowOff>
    </xdr:from>
    <xdr:ext cx="403860" cy="256540"/>
    <xdr:sp macro="" textlink="">
      <xdr:nvSpPr>
        <xdr:cNvPr id="774" name="n_1aveValue【消防施設】&#10;有形固定資産減価償却率"/>
        <xdr:cNvSpPr txBox="1"/>
      </xdr:nvSpPr>
      <xdr:spPr>
        <a:xfrm>
          <a:off x="13742035" y="13416915"/>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xdr:rowOff>
    </xdr:from>
    <xdr:ext cx="403860" cy="256540"/>
    <xdr:sp macro="" textlink="">
      <xdr:nvSpPr>
        <xdr:cNvPr id="775" name="n_2aveValue【消防施設】&#10;有形固定資産減価償却率"/>
        <xdr:cNvSpPr txBox="1"/>
      </xdr:nvSpPr>
      <xdr:spPr>
        <a:xfrm>
          <a:off x="12960985" y="13419455"/>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137160</xdr:rowOff>
    </xdr:from>
    <xdr:ext cx="405130" cy="257175"/>
    <xdr:sp macro="" textlink="">
      <xdr:nvSpPr>
        <xdr:cNvPr id="776" name="n_3aveValue【消防施設】&#10;有形固定資産減価償却率"/>
        <xdr:cNvSpPr txBox="1"/>
      </xdr:nvSpPr>
      <xdr:spPr>
        <a:xfrm>
          <a:off x="12167235" y="133845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122555</xdr:rowOff>
    </xdr:from>
    <xdr:ext cx="403860" cy="256540"/>
    <xdr:sp macro="" textlink="">
      <xdr:nvSpPr>
        <xdr:cNvPr id="777" name="n_4aveValue【消防施設】&#10;有形固定資産減価償却率"/>
        <xdr:cNvSpPr txBox="1"/>
      </xdr:nvSpPr>
      <xdr:spPr>
        <a:xfrm>
          <a:off x="11354435" y="13369925"/>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158750</xdr:rowOff>
    </xdr:from>
    <xdr:ext cx="403860" cy="252730"/>
    <xdr:sp macro="" textlink="">
      <xdr:nvSpPr>
        <xdr:cNvPr id="778" name="n_1mainValue【消防施設】&#10;有形固定資産減価償却率"/>
        <xdr:cNvSpPr txBox="1"/>
      </xdr:nvSpPr>
      <xdr:spPr>
        <a:xfrm>
          <a:off x="13742035" y="1390904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6985</xdr:rowOff>
    </xdr:from>
    <xdr:ext cx="403860" cy="252730"/>
    <xdr:sp macro="" textlink="">
      <xdr:nvSpPr>
        <xdr:cNvPr id="779" name="n_2mainValue【消防施設】&#10;有形固定資産減価償却率"/>
        <xdr:cNvSpPr txBox="1"/>
      </xdr:nvSpPr>
      <xdr:spPr>
        <a:xfrm>
          <a:off x="12960985" y="13924915"/>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130175</xdr:rowOff>
    </xdr:from>
    <xdr:ext cx="405130" cy="252730"/>
    <xdr:sp macro="" textlink="">
      <xdr:nvSpPr>
        <xdr:cNvPr id="780" name="n_3mainValue【消防施設】&#10;有形固定資産減価償却率"/>
        <xdr:cNvSpPr txBox="1"/>
      </xdr:nvSpPr>
      <xdr:spPr>
        <a:xfrm>
          <a:off x="12167235" y="138804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102870</xdr:rowOff>
    </xdr:from>
    <xdr:ext cx="403860" cy="252730"/>
    <xdr:sp macro="" textlink="">
      <xdr:nvSpPr>
        <xdr:cNvPr id="781" name="n_4mainValue【消防施設】&#10;有形固定資産減価償却率"/>
        <xdr:cNvSpPr txBox="1"/>
      </xdr:nvSpPr>
      <xdr:spPr>
        <a:xfrm>
          <a:off x="11354435" y="1385316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100965</xdr:rowOff>
    </xdr:to>
    <xdr:sp macro="" textlink="">
      <xdr:nvSpPr>
        <xdr:cNvPr id="782" name="正方形/長方形 781"/>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149225</xdr:rowOff>
    </xdr:to>
    <xdr:sp macro="" textlink="">
      <xdr:nvSpPr>
        <xdr:cNvPr id="789" name="正方形/長方形 788"/>
        <xdr:cNvSpPr/>
      </xdr:nvSpPr>
      <xdr:spPr>
        <a:xfrm>
          <a:off x="16459200" y="12672060"/>
          <a:ext cx="42672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75565</xdr:rowOff>
    </xdr:from>
    <xdr:ext cx="348615" cy="224155"/>
    <xdr:sp macro="" textlink="">
      <xdr:nvSpPr>
        <xdr:cNvPr id="790" name="テキスト ボックス 789"/>
        <xdr:cNvSpPr txBox="1"/>
      </xdr:nvSpPr>
      <xdr:spPr>
        <a:xfrm>
          <a:off x="16440150" y="1248473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91" name="直線コネクタ 790"/>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111760</xdr:rowOff>
    </xdr:from>
    <xdr:to>
      <xdr:col>120</xdr:col>
      <xdr:colOff>114300</xdr:colOff>
      <xdr:row>86</xdr:row>
      <xdr:rowOff>111760</xdr:rowOff>
    </xdr:to>
    <xdr:cxnSp macro="">
      <xdr:nvCxnSpPr>
        <xdr:cNvPr id="792" name="直線コネクタ 791"/>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6090" cy="252095"/>
    <xdr:sp macro="" textlink="">
      <xdr:nvSpPr>
        <xdr:cNvPr id="793" name="テキスト ボックス 792"/>
        <xdr:cNvSpPr txBox="1"/>
      </xdr:nvSpPr>
      <xdr:spPr>
        <a:xfrm>
          <a:off x="160489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794" name="直線コネクタ 793"/>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103505</xdr:rowOff>
    </xdr:from>
    <xdr:ext cx="466090" cy="252730"/>
    <xdr:sp macro="" textlink="">
      <xdr:nvSpPr>
        <xdr:cNvPr id="795" name="テキスト ボックス 794"/>
        <xdr:cNvSpPr txBox="1"/>
      </xdr:nvSpPr>
      <xdr:spPr>
        <a:xfrm>
          <a:off x="16048990" y="1402143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796" name="直線コネクタ 795"/>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66040</xdr:rowOff>
    </xdr:from>
    <xdr:ext cx="466090" cy="252730"/>
    <xdr:sp macro="" textlink="">
      <xdr:nvSpPr>
        <xdr:cNvPr id="797" name="テキスト ボックス 796"/>
        <xdr:cNvSpPr txBox="1"/>
      </xdr:nvSpPr>
      <xdr:spPr>
        <a:xfrm>
          <a:off x="16048990" y="1364869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6090" cy="257175"/>
    <xdr:sp macro="" textlink="">
      <xdr:nvSpPr>
        <xdr:cNvPr id="799" name="テキスト ボックス 798"/>
        <xdr:cNvSpPr txBox="1"/>
      </xdr:nvSpPr>
      <xdr:spPr>
        <a:xfrm>
          <a:off x="1604899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132715</xdr:rowOff>
    </xdr:from>
    <xdr:to>
      <xdr:col>120</xdr:col>
      <xdr:colOff>114300</xdr:colOff>
      <xdr:row>77</xdr:row>
      <xdr:rowOff>132715</xdr:rowOff>
    </xdr:to>
    <xdr:cxnSp macro="">
      <xdr:nvCxnSpPr>
        <xdr:cNvPr id="800" name="直線コネクタ 799"/>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8445"/>
    <xdr:sp macro="" textlink="">
      <xdr:nvSpPr>
        <xdr:cNvPr id="801" name="テキスト ボックス 800"/>
        <xdr:cNvSpPr txBox="1"/>
      </xdr:nvSpPr>
      <xdr:spPr>
        <a:xfrm>
          <a:off x="16048990" y="129070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8445"/>
    <xdr:sp macro="" textlink="">
      <xdr:nvSpPr>
        <xdr:cNvPr id="803" name="テキスト ボックス 802"/>
        <xdr:cNvSpPr txBox="1"/>
      </xdr:nvSpPr>
      <xdr:spPr>
        <a:xfrm>
          <a:off x="16048990" y="125336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149225</xdr:rowOff>
    </xdr:to>
    <xdr:sp macro="" textlink="">
      <xdr:nvSpPr>
        <xdr:cNvPr id="804" name="【消防施設】&#10;一人当たり面積グラフ枠"/>
        <xdr:cNvSpPr/>
      </xdr:nvSpPr>
      <xdr:spPr>
        <a:xfrm>
          <a:off x="16459200" y="12672060"/>
          <a:ext cx="42672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86</xdr:row>
      <xdr:rowOff>100330</xdr:rowOff>
    </xdr:to>
    <xdr:cxnSp macro="">
      <xdr:nvCxnSpPr>
        <xdr:cNvPr id="805" name="直線コネクタ 804"/>
        <xdr:cNvCxnSpPr/>
      </xdr:nvCxnSpPr>
      <xdr:spPr>
        <a:xfrm flipV="1">
          <a:off x="19951065" y="1300734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104775</xdr:rowOff>
    </xdr:from>
    <xdr:ext cx="468630" cy="252730"/>
    <xdr:sp macro="" textlink="">
      <xdr:nvSpPr>
        <xdr:cNvPr id="806" name="【消防施設】&#10;一人当たり面積最小値テキスト"/>
        <xdr:cNvSpPr txBox="1"/>
      </xdr:nvSpPr>
      <xdr:spPr>
        <a:xfrm>
          <a:off x="19989800" y="1452562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100330</xdr:rowOff>
    </xdr:from>
    <xdr:to>
      <xdr:col>116</xdr:col>
      <xdr:colOff>152400</xdr:colOff>
      <xdr:row>86</xdr:row>
      <xdr:rowOff>100330</xdr:rowOff>
    </xdr:to>
    <xdr:cxnSp macro="">
      <xdr:nvCxnSpPr>
        <xdr:cNvPr id="807" name="直線コネクタ 806"/>
        <xdr:cNvCxnSpPr/>
      </xdr:nvCxnSpPr>
      <xdr:spPr>
        <a:xfrm>
          <a:off x="19881850" y="14521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41275</xdr:rowOff>
    </xdr:from>
    <xdr:ext cx="468630" cy="257810"/>
    <xdr:sp macro="" textlink="">
      <xdr:nvSpPr>
        <xdr:cNvPr id="808" name="【消防施設】&#10;一人当たり面積最大値テキスト"/>
        <xdr:cNvSpPr txBox="1"/>
      </xdr:nvSpPr>
      <xdr:spPr>
        <a:xfrm>
          <a:off x="19989800" y="127857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19881850" y="1300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130175</xdr:rowOff>
    </xdr:from>
    <xdr:ext cx="468630" cy="252730"/>
    <xdr:sp macro="" textlink="">
      <xdr:nvSpPr>
        <xdr:cNvPr id="810" name="【消防施設】&#10;一人当たり面積平均値テキスト"/>
        <xdr:cNvSpPr txBox="1"/>
      </xdr:nvSpPr>
      <xdr:spPr>
        <a:xfrm>
          <a:off x="19989800" y="14215745"/>
          <a:ext cx="4686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151130</xdr:rowOff>
    </xdr:from>
    <xdr:to>
      <xdr:col>116</xdr:col>
      <xdr:colOff>114300</xdr:colOff>
      <xdr:row>85</xdr:row>
      <xdr:rowOff>83185</xdr:rowOff>
    </xdr:to>
    <xdr:sp macro="" textlink="">
      <xdr:nvSpPr>
        <xdr:cNvPr id="811" name="フローチャート: 判断 810"/>
        <xdr:cNvSpPr/>
      </xdr:nvSpPr>
      <xdr:spPr>
        <a:xfrm>
          <a:off x="19900900" y="14236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xdr:rowOff>
    </xdr:from>
    <xdr:to>
      <xdr:col>112</xdr:col>
      <xdr:colOff>38100</xdr:colOff>
      <xdr:row>85</xdr:row>
      <xdr:rowOff>106045</xdr:rowOff>
    </xdr:to>
    <xdr:sp macro="" textlink="">
      <xdr:nvSpPr>
        <xdr:cNvPr id="812" name="フローチャート: 判断 811"/>
        <xdr:cNvSpPr/>
      </xdr:nvSpPr>
      <xdr:spPr>
        <a:xfrm>
          <a:off x="19157950" y="142589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109220</xdr:rowOff>
    </xdr:to>
    <xdr:sp macro="" textlink="">
      <xdr:nvSpPr>
        <xdr:cNvPr id="813" name="フローチャート: 判断 812"/>
        <xdr:cNvSpPr/>
      </xdr:nvSpPr>
      <xdr:spPr>
        <a:xfrm>
          <a:off x="18345150" y="14263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109220</xdr:rowOff>
    </xdr:to>
    <xdr:sp macro="" textlink="">
      <xdr:nvSpPr>
        <xdr:cNvPr id="814" name="フローチャート: 判断 813"/>
        <xdr:cNvSpPr/>
      </xdr:nvSpPr>
      <xdr:spPr>
        <a:xfrm>
          <a:off x="17551400" y="14263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39370</xdr:rowOff>
    </xdr:from>
    <xdr:to>
      <xdr:col>98</xdr:col>
      <xdr:colOff>38100</xdr:colOff>
      <xdr:row>85</xdr:row>
      <xdr:rowOff>139065</xdr:rowOff>
    </xdr:to>
    <xdr:sp macro="" textlink="">
      <xdr:nvSpPr>
        <xdr:cNvPr id="815" name="フローチャート: 判断 814"/>
        <xdr:cNvSpPr/>
      </xdr:nvSpPr>
      <xdr:spPr>
        <a:xfrm>
          <a:off x="16757650" y="142925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2730"/>
    <xdr:sp macro="" textlink="">
      <xdr:nvSpPr>
        <xdr:cNvPr id="816" name="テキスト ボックス 815"/>
        <xdr:cNvSpPr txBox="1"/>
      </xdr:nvSpPr>
      <xdr:spPr>
        <a:xfrm>
          <a:off x="197802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2730"/>
    <xdr:sp macro="" textlink="">
      <xdr:nvSpPr>
        <xdr:cNvPr id="817" name="テキスト ボックス 816"/>
        <xdr:cNvSpPr txBox="1"/>
      </xdr:nvSpPr>
      <xdr:spPr>
        <a:xfrm>
          <a:off x="190309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60730" cy="252730"/>
    <xdr:sp macro="" textlink="">
      <xdr:nvSpPr>
        <xdr:cNvPr id="818" name="テキスト ボックス 817"/>
        <xdr:cNvSpPr txBox="1"/>
      </xdr:nvSpPr>
      <xdr:spPr>
        <a:xfrm>
          <a:off x="18224500" y="1490281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2730"/>
    <xdr:sp macro="" textlink="">
      <xdr:nvSpPr>
        <xdr:cNvPr id="819" name="テキスト ボックス 818"/>
        <xdr:cNvSpPr txBox="1"/>
      </xdr:nvSpPr>
      <xdr:spPr>
        <a:xfrm>
          <a:off x="174307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2730"/>
    <xdr:sp macro="" textlink="">
      <xdr:nvSpPr>
        <xdr:cNvPr id="820" name="テキスト ボックス 819"/>
        <xdr:cNvSpPr txBox="1"/>
      </xdr:nvSpPr>
      <xdr:spPr>
        <a:xfrm>
          <a:off x="16630650" y="149028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140335</xdr:rowOff>
    </xdr:from>
    <xdr:to>
      <xdr:col>116</xdr:col>
      <xdr:colOff>114300</xdr:colOff>
      <xdr:row>85</xdr:row>
      <xdr:rowOff>72390</xdr:rowOff>
    </xdr:to>
    <xdr:sp macro="" textlink="">
      <xdr:nvSpPr>
        <xdr:cNvPr id="821" name="楕円 820"/>
        <xdr:cNvSpPr/>
      </xdr:nvSpPr>
      <xdr:spPr>
        <a:xfrm>
          <a:off x="19900900" y="14225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162560</xdr:rowOff>
    </xdr:from>
    <xdr:ext cx="468630" cy="252095"/>
    <xdr:sp macro="" textlink="">
      <xdr:nvSpPr>
        <xdr:cNvPr id="822" name="【消防施設】&#10;一人当たり面積該当値テキスト"/>
        <xdr:cNvSpPr txBox="1"/>
      </xdr:nvSpPr>
      <xdr:spPr>
        <a:xfrm>
          <a:off x="19989800" y="1408049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140335</xdr:rowOff>
    </xdr:from>
    <xdr:to>
      <xdr:col>112</xdr:col>
      <xdr:colOff>38100</xdr:colOff>
      <xdr:row>85</xdr:row>
      <xdr:rowOff>72390</xdr:rowOff>
    </xdr:to>
    <xdr:sp macro="" textlink="">
      <xdr:nvSpPr>
        <xdr:cNvPr id="823" name="楕円 822"/>
        <xdr:cNvSpPr/>
      </xdr:nvSpPr>
      <xdr:spPr>
        <a:xfrm>
          <a:off x="19157950" y="1422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85</xdr:row>
      <xdr:rowOff>22225</xdr:rowOff>
    </xdr:from>
    <xdr:to>
      <xdr:col>116</xdr:col>
      <xdr:colOff>63500</xdr:colOff>
      <xdr:row>85</xdr:row>
      <xdr:rowOff>22225</xdr:rowOff>
    </xdr:to>
    <xdr:cxnSp macro="">
      <xdr:nvCxnSpPr>
        <xdr:cNvPr id="824" name="直線コネクタ 823"/>
        <xdr:cNvCxnSpPr/>
      </xdr:nvCxnSpPr>
      <xdr:spPr>
        <a:xfrm>
          <a:off x="19202400" y="142754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54610</xdr:rowOff>
    </xdr:from>
    <xdr:to>
      <xdr:col>107</xdr:col>
      <xdr:colOff>101600</xdr:colOff>
      <xdr:row>85</xdr:row>
      <xdr:rowOff>153670</xdr:rowOff>
    </xdr:to>
    <xdr:sp macro="" textlink="">
      <xdr:nvSpPr>
        <xdr:cNvPr id="825" name="楕円 824"/>
        <xdr:cNvSpPr/>
      </xdr:nvSpPr>
      <xdr:spPr>
        <a:xfrm>
          <a:off x="18345150" y="14307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22225</xdr:rowOff>
    </xdr:from>
    <xdr:to>
      <xdr:col>111</xdr:col>
      <xdr:colOff>171450</xdr:colOff>
      <xdr:row>85</xdr:row>
      <xdr:rowOff>104775</xdr:rowOff>
    </xdr:to>
    <xdr:cxnSp macro="">
      <xdr:nvCxnSpPr>
        <xdr:cNvPr id="826" name="直線コネクタ 825"/>
        <xdr:cNvCxnSpPr/>
      </xdr:nvCxnSpPr>
      <xdr:spPr>
        <a:xfrm flipV="1">
          <a:off x="18395950" y="14275435"/>
          <a:ext cx="8064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50800</xdr:rowOff>
    </xdr:from>
    <xdr:to>
      <xdr:col>102</xdr:col>
      <xdr:colOff>165100</xdr:colOff>
      <xdr:row>85</xdr:row>
      <xdr:rowOff>150495</xdr:rowOff>
    </xdr:to>
    <xdr:sp macro="" textlink="">
      <xdr:nvSpPr>
        <xdr:cNvPr id="827" name="楕円 826"/>
        <xdr:cNvSpPr/>
      </xdr:nvSpPr>
      <xdr:spPr>
        <a:xfrm>
          <a:off x="17551400" y="14304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100330</xdr:rowOff>
    </xdr:from>
    <xdr:to>
      <xdr:col>107</xdr:col>
      <xdr:colOff>50800</xdr:colOff>
      <xdr:row>85</xdr:row>
      <xdr:rowOff>104775</xdr:rowOff>
    </xdr:to>
    <xdr:cxnSp macro="">
      <xdr:nvCxnSpPr>
        <xdr:cNvPr id="828" name="直線コネクタ 827"/>
        <xdr:cNvCxnSpPr/>
      </xdr:nvCxnSpPr>
      <xdr:spPr>
        <a:xfrm>
          <a:off x="17602200" y="1435354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54610</xdr:rowOff>
    </xdr:from>
    <xdr:to>
      <xdr:col>98</xdr:col>
      <xdr:colOff>38100</xdr:colOff>
      <xdr:row>85</xdr:row>
      <xdr:rowOff>153670</xdr:rowOff>
    </xdr:to>
    <xdr:sp macro="" textlink="">
      <xdr:nvSpPr>
        <xdr:cNvPr id="829" name="楕円 828"/>
        <xdr:cNvSpPr/>
      </xdr:nvSpPr>
      <xdr:spPr>
        <a:xfrm>
          <a:off x="16757650" y="143078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85</xdr:row>
      <xdr:rowOff>100330</xdr:rowOff>
    </xdr:from>
    <xdr:to>
      <xdr:col>102</xdr:col>
      <xdr:colOff>114300</xdr:colOff>
      <xdr:row>85</xdr:row>
      <xdr:rowOff>104775</xdr:rowOff>
    </xdr:to>
    <xdr:cxnSp macro="">
      <xdr:nvCxnSpPr>
        <xdr:cNvPr id="830" name="直線コネクタ 829"/>
        <xdr:cNvCxnSpPr/>
      </xdr:nvCxnSpPr>
      <xdr:spPr>
        <a:xfrm flipV="1">
          <a:off x="16802100" y="1435354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96520</xdr:rowOff>
    </xdr:from>
    <xdr:ext cx="469900" cy="252730"/>
    <xdr:sp macro="" textlink="">
      <xdr:nvSpPr>
        <xdr:cNvPr id="831" name="n_1aveValue【消防施設】&#10;一人当たり面積"/>
        <xdr:cNvSpPr txBox="1"/>
      </xdr:nvSpPr>
      <xdr:spPr>
        <a:xfrm>
          <a:off x="18980150" y="14349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125730</xdr:rowOff>
    </xdr:from>
    <xdr:ext cx="469900" cy="252730"/>
    <xdr:sp macro="" textlink="">
      <xdr:nvSpPr>
        <xdr:cNvPr id="832" name="n_2aveValue【消防施設】&#10;一人当たり面積"/>
        <xdr:cNvSpPr txBox="1"/>
      </xdr:nvSpPr>
      <xdr:spPr>
        <a:xfrm>
          <a:off x="18180050" y="14043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125730</xdr:rowOff>
    </xdr:from>
    <xdr:ext cx="469900" cy="252730"/>
    <xdr:sp macro="" textlink="">
      <xdr:nvSpPr>
        <xdr:cNvPr id="833" name="n_3aveValue【消防施設】&#10;一人当たり面積"/>
        <xdr:cNvSpPr txBox="1"/>
      </xdr:nvSpPr>
      <xdr:spPr>
        <a:xfrm>
          <a:off x="17386300" y="14043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154940</xdr:rowOff>
    </xdr:from>
    <xdr:ext cx="469900" cy="253365"/>
    <xdr:sp macro="" textlink="">
      <xdr:nvSpPr>
        <xdr:cNvPr id="834" name="n_4aveValue【消防施設】&#10;一人当たり面積"/>
        <xdr:cNvSpPr txBox="1"/>
      </xdr:nvSpPr>
      <xdr:spPr>
        <a:xfrm>
          <a:off x="16592550" y="14072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88265</xdr:rowOff>
    </xdr:from>
    <xdr:ext cx="469900" cy="252730"/>
    <xdr:sp macro="" textlink="">
      <xdr:nvSpPr>
        <xdr:cNvPr id="835" name="n_1mainValue【消防施設】&#10;一人当たり面積"/>
        <xdr:cNvSpPr txBox="1"/>
      </xdr:nvSpPr>
      <xdr:spPr>
        <a:xfrm>
          <a:off x="18980150" y="140061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145415</xdr:rowOff>
    </xdr:from>
    <xdr:ext cx="469900" cy="252730"/>
    <xdr:sp macro="" textlink="">
      <xdr:nvSpPr>
        <xdr:cNvPr id="836" name="n_2mainValue【消防施設】&#10;一人当たり面積"/>
        <xdr:cNvSpPr txBox="1"/>
      </xdr:nvSpPr>
      <xdr:spPr>
        <a:xfrm>
          <a:off x="18180050" y="14398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141605</xdr:rowOff>
    </xdr:from>
    <xdr:ext cx="469900" cy="252095"/>
    <xdr:sp macro="" textlink="">
      <xdr:nvSpPr>
        <xdr:cNvPr id="837" name="n_3mainValue【消防施設】&#10;一人当たり面積"/>
        <xdr:cNvSpPr txBox="1"/>
      </xdr:nvSpPr>
      <xdr:spPr>
        <a:xfrm>
          <a:off x="17386300" y="1439481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145415</xdr:rowOff>
    </xdr:from>
    <xdr:ext cx="469900" cy="252730"/>
    <xdr:sp macro="" textlink="">
      <xdr:nvSpPr>
        <xdr:cNvPr id="838" name="n_4mainValue【消防施設】&#10;一人当たり面積"/>
        <xdr:cNvSpPr txBox="1"/>
      </xdr:nvSpPr>
      <xdr:spPr>
        <a:xfrm>
          <a:off x="16592550" y="143986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47" name="テキスト ボックス 846"/>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48" name="直線コネクタ 847"/>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9" name="テキスト ボックス 848"/>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50" name="直線コネクタ 849"/>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1" name="テキスト ボックス 850"/>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52" name="直線コネクタ 851"/>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1955" cy="259080"/>
    <xdr:sp macro="" textlink="">
      <xdr:nvSpPr>
        <xdr:cNvPr id="853" name="テキスト ボックス 852"/>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54" name="直線コネクタ 853"/>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1955" cy="257810"/>
    <xdr:sp macro="" textlink="">
      <xdr:nvSpPr>
        <xdr:cNvPr id="855" name="テキスト ボックス 854"/>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56" name="直線コネクタ 855"/>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1955" cy="258445"/>
    <xdr:sp macro="" textlink="">
      <xdr:nvSpPr>
        <xdr:cNvPr id="857" name="テキスト ボックス 856"/>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58" name="直線コネクタ 857"/>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1955" cy="259080"/>
    <xdr:sp macro="" textlink="">
      <xdr:nvSpPr>
        <xdr:cNvPr id="859" name="テキスト ボックス 858"/>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60" name="直線コネクタ 859"/>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7810"/>
    <xdr:sp macro="" textlink="">
      <xdr:nvSpPr>
        <xdr:cNvPr id="861" name="テキスト ボックス 860"/>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62" name="直線コネクタ 861"/>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864" name="直線コネクタ 863"/>
        <xdr:cNvCxnSpPr/>
      </xdr:nvCxnSpPr>
      <xdr:spPr>
        <a:xfrm flipV="1">
          <a:off x="14699615" y="168427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8630" cy="259080"/>
    <xdr:sp macro="" textlink="">
      <xdr:nvSpPr>
        <xdr:cNvPr id="865" name="【庁舎】&#10;有形固定資産減価償却率最小値テキスト"/>
        <xdr:cNvSpPr txBox="1"/>
      </xdr:nvSpPr>
      <xdr:spPr>
        <a:xfrm>
          <a:off x="14738350" y="183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6" name="直線コネクタ 865"/>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39090" cy="257810"/>
    <xdr:sp macro="" textlink="">
      <xdr:nvSpPr>
        <xdr:cNvPr id="867" name="【庁舎】&#10;有形固定資産減価償却率最大値テキスト"/>
        <xdr:cNvSpPr txBox="1"/>
      </xdr:nvSpPr>
      <xdr:spPr>
        <a:xfrm>
          <a:off x="14738350" y="166173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868" name="直線コネクタ 867"/>
        <xdr:cNvCxnSpPr/>
      </xdr:nvCxnSpPr>
      <xdr:spPr>
        <a:xfrm>
          <a:off x="14611350" y="1684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3860" cy="259080"/>
    <xdr:sp macro="" textlink="">
      <xdr:nvSpPr>
        <xdr:cNvPr id="869" name="【庁舎】&#10;有形固定資産減価償却率平均値テキスト"/>
        <xdr:cNvSpPr txBox="1"/>
      </xdr:nvSpPr>
      <xdr:spPr>
        <a:xfrm>
          <a:off x="14738350" y="174866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171450</xdr:colOff>
      <xdr:row>104</xdr:row>
      <xdr:rowOff>121920</xdr:rowOff>
    </xdr:to>
    <xdr:sp macro="" textlink="">
      <xdr:nvSpPr>
        <xdr:cNvPr id="870" name="フローチャート: 判断 869"/>
        <xdr:cNvSpPr/>
      </xdr:nvSpPr>
      <xdr:spPr>
        <a:xfrm>
          <a:off x="14649450" y="17508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170815</xdr:rowOff>
    </xdr:from>
    <xdr:to>
      <xdr:col>81</xdr:col>
      <xdr:colOff>101600</xdr:colOff>
      <xdr:row>104</xdr:row>
      <xdr:rowOff>100965</xdr:rowOff>
    </xdr:to>
    <xdr:sp macro="" textlink="">
      <xdr:nvSpPr>
        <xdr:cNvPr id="871" name="フローチャート: 判断 870"/>
        <xdr:cNvSpPr/>
      </xdr:nvSpPr>
      <xdr:spPr>
        <a:xfrm>
          <a:off x="13887450" y="17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3093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2299950" y="17467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153035</xdr:rowOff>
    </xdr:from>
    <xdr:to>
      <xdr:col>67</xdr:col>
      <xdr:colOff>101600</xdr:colOff>
      <xdr:row>104</xdr:row>
      <xdr:rowOff>83185</xdr:rowOff>
    </xdr:to>
    <xdr:sp macro="" textlink="">
      <xdr:nvSpPr>
        <xdr:cNvPr id="874" name="フローチャート: 判断 873"/>
        <xdr:cNvSpPr/>
      </xdr:nvSpPr>
      <xdr:spPr>
        <a:xfrm>
          <a:off x="1148715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0730" cy="259080"/>
    <xdr:sp macro="" textlink="">
      <xdr:nvSpPr>
        <xdr:cNvPr id="876" name="テキスト ボックス 875"/>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78" name="テキスト ボックス 877"/>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0730" cy="259080"/>
    <xdr:sp macro="" textlink="">
      <xdr:nvSpPr>
        <xdr:cNvPr id="879" name="テキスト ボックス 878"/>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19050</xdr:rowOff>
    </xdr:from>
    <xdr:to>
      <xdr:col>85</xdr:col>
      <xdr:colOff>171450</xdr:colOff>
      <xdr:row>104</xdr:row>
      <xdr:rowOff>120650</xdr:rowOff>
    </xdr:to>
    <xdr:sp macro="" textlink="">
      <xdr:nvSpPr>
        <xdr:cNvPr id="880" name="楕円 879"/>
        <xdr:cNvSpPr/>
      </xdr:nvSpPr>
      <xdr:spPr>
        <a:xfrm>
          <a:off x="14649450" y="17506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41910</xdr:rowOff>
    </xdr:from>
    <xdr:ext cx="403860" cy="257810"/>
    <xdr:sp macro="" textlink="">
      <xdr:nvSpPr>
        <xdr:cNvPr id="881" name="【庁舎】&#10;有形固定資産減価償却率該当値テキスト"/>
        <xdr:cNvSpPr txBox="1"/>
      </xdr:nvSpPr>
      <xdr:spPr>
        <a:xfrm>
          <a:off x="14738350" y="17358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20320</xdr:rowOff>
    </xdr:from>
    <xdr:to>
      <xdr:col>81</xdr:col>
      <xdr:colOff>101600</xdr:colOff>
      <xdr:row>104</xdr:row>
      <xdr:rowOff>121920</xdr:rowOff>
    </xdr:to>
    <xdr:sp macro="" textlink="">
      <xdr:nvSpPr>
        <xdr:cNvPr id="882" name="楕円 881"/>
        <xdr:cNvSpPr/>
      </xdr:nvSpPr>
      <xdr:spPr>
        <a:xfrm>
          <a:off x="1388745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69850</xdr:rowOff>
    </xdr:from>
    <xdr:to>
      <xdr:col>85</xdr:col>
      <xdr:colOff>127000</xdr:colOff>
      <xdr:row>104</xdr:row>
      <xdr:rowOff>71120</xdr:rowOff>
    </xdr:to>
    <xdr:cxnSp macro="">
      <xdr:nvCxnSpPr>
        <xdr:cNvPr id="883" name="直線コネクタ 882"/>
        <xdr:cNvCxnSpPr/>
      </xdr:nvCxnSpPr>
      <xdr:spPr>
        <a:xfrm flipV="1">
          <a:off x="13938250" y="1755775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156210</xdr:rowOff>
    </xdr:from>
    <xdr:to>
      <xdr:col>76</xdr:col>
      <xdr:colOff>165100</xdr:colOff>
      <xdr:row>104</xdr:row>
      <xdr:rowOff>86360</xdr:rowOff>
    </xdr:to>
    <xdr:sp macro="" textlink="">
      <xdr:nvSpPr>
        <xdr:cNvPr id="884" name="楕円 883"/>
        <xdr:cNvSpPr/>
      </xdr:nvSpPr>
      <xdr:spPr>
        <a:xfrm>
          <a:off x="13093700" y="17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35560</xdr:rowOff>
    </xdr:from>
    <xdr:to>
      <xdr:col>81</xdr:col>
      <xdr:colOff>50800</xdr:colOff>
      <xdr:row>104</xdr:row>
      <xdr:rowOff>71120</xdr:rowOff>
    </xdr:to>
    <xdr:cxnSp macro="">
      <xdr:nvCxnSpPr>
        <xdr:cNvPr id="885" name="直線コネクタ 884"/>
        <xdr:cNvCxnSpPr/>
      </xdr:nvCxnSpPr>
      <xdr:spPr>
        <a:xfrm>
          <a:off x="13144500" y="1752346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114935</xdr:rowOff>
    </xdr:from>
    <xdr:to>
      <xdr:col>72</xdr:col>
      <xdr:colOff>38100</xdr:colOff>
      <xdr:row>104</xdr:row>
      <xdr:rowOff>45085</xdr:rowOff>
    </xdr:to>
    <xdr:sp macro="" textlink="">
      <xdr:nvSpPr>
        <xdr:cNvPr id="886" name="楕円 885"/>
        <xdr:cNvSpPr/>
      </xdr:nvSpPr>
      <xdr:spPr>
        <a:xfrm>
          <a:off x="12299950" y="17431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103</xdr:row>
      <xdr:rowOff>166370</xdr:rowOff>
    </xdr:from>
    <xdr:to>
      <xdr:col>76</xdr:col>
      <xdr:colOff>114300</xdr:colOff>
      <xdr:row>104</xdr:row>
      <xdr:rowOff>35560</xdr:rowOff>
    </xdr:to>
    <xdr:cxnSp macro="">
      <xdr:nvCxnSpPr>
        <xdr:cNvPr id="887" name="直線コネクタ 886"/>
        <xdr:cNvCxnSpPr/>
      </xdr:nvCxnSpPr>
      <xdr:spPr>
        <a:xfrm>
          <a:off x="12344400" y="17482820"/>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79375</xdr:rowOff>
    </xdr:from>
    <xdr:to>
      <xdr:col>67</xdr:col>
      <xdr:colOff>101600</xdr:colOff>
      <xdr:row>104</xdr:row>
      <xdr:rowOff>9525</xdr:rowOff>
    </xdr:to>
    <xdr:sp macro="" textlink="">
      <xdr:nvSpPr>
        <xdr:cNvPr id="888" name="楕円 887"/>
        <xdr:cNvSpPr/>
      </xdr:nvSpPr>
      <xdr:spPr>
        <a:xfrm>
          <a:off x="11487150" y="1739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130175</xdr:rowOff>
    </xdr:from>
    <xdr:to>
      <xdr:col>71</xdr:col>
      <xdr:colOff>171450</xdr:colOff>
      <xdr:row>103</xdr:row>
      <xdr:rowOff>166370</xdr:rowOff>
    </xdr:to>
    <xdr:cxnSp macro="">
      <xdr:nvCxnSpPr>
        <xdr:cNvPr id="889" name="直線コネクタ 888"/>
        <xdr:cNvCxnSpPr/>
      </xdr:nvCxnSpPr>
      <xdr:spPr>
        <a:xfrm>
          <a:off x="11537950" y="1744662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117475</xdr:rowOff>
    </xdr:from>
    <xdr:ext cx="403860" cy="259080"/>
    <xdr:sp macro="" textlink="">
      <xdr:nvSpPr>
        <xdr:cNvPr id="890" name="n_1aveValue【庁舎】&#10;有形固定資産減価償却率"/>
        <xdr:cNvSpPr txBox="1"/>
      </xdr:nvSpPr>
      <xdr:spPr>
        <a:xfrm>
          <a:off x="13742035" y="172624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74930</xdr:rowOff>
    </xdr:from>
    <xdr:ext cx="403860" cy="257810"/>
    <xdr:sp macro="" textlink="">
      <xdr:nvSpPr>
        <xdr:cNvPr id="891" name="n_2aveValue【庁舎】&#10;有形固定資産減価償却率"/>
        <xdr:cNvSpPr txBox="1"/>
      </xdr:nvSpPr>
      <xdr:spPr>
        <a:xfrm>
          <a:off x="12960985" y="17219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72390</xdr:rowOff>
    </xdr:from>
    <xdr:ext cx="405130" cy="259080"/>
    <xdr:sp macro="" textlink="">
      <xdr:nvSpPr>
        <xdr:cNvPr id="892" name="n_3aveValue【庁舎】&#10;有形固定資産減価償却率"/>
        <xdr:cNvSpPr txBox="1"/>
      </xdr:nvSpPr>
      <xdr:spPr>
        <a:xfrm>
          <a:off x="12167235" y="17560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74930</xdr:rowOff>
    </xdr:from>
    <xdr:ext cx="403860" cy="257810"/>
    <xdr:sp macro="" textlink="">
      <xdr:nvSpPr>
        <xdr:cNvPr id="893" name="n_4aveValue【庁舎】&#10;有形固定資産減価償却率"/>
        <xdr:cNvSpPr txBox="1"/>
      </xdr:nvSpPr>
      <xdr:spPr>
        <a:xfrm>
          <a:off x="11354435" y="1756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113030</xdr:rowOff>
    </xdr:from>
    <xdr:ext cx="403860" cy="259080"/>
    <xdr:sp macro="" textlink="">
      <xdr:nvSpPr>
        <xdr:cNvPr id="894" name="n_1mainValue【庁舎】&#10;有形固定資産減価償却率"/>
        <xdr:cNvSpPr txBox="1"/>
      </xdr:nvSpPr>
      <xdr:spPr>
        <a:xfrm>
          <a:off x="13742035" y="1760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77470</xdr:rowOff>
    </xdr:from>
    <xdr:ext cx="403860" cy="257810"/>
    <xdr:sp macro="" textlink="">
      <xdr:nvSpPr>
        <xdr:cNvPr id="895" name="n_2mainValue【庁舎】&#10;有形固定資産減価償却率"/>
        <xdr:cNvSpPr txBox="1"/>
      </xdr:nvSpPr>
      <xdr:spPr>
        <a:xfrm>
          <a:off x="12960985" y="17565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61595</xdr:rowOff>
    </xdr:from>
    <xdr:ext cx="405130" cy="259080"/>
    <xdr:sp macro="" textlink="">
      <xdr:nvSpPr>
        <xdr:cNvPr id="896" name="n_3mainValue【庁舎】&#10;有形固定資産減価償却率"/>
        <xdr:cNvSpPr txBox="1"/>
      </xdr:nvSpPr>
      <xdr:spPr>
        <a:xfrm>
          <a:off x="12167235" y="17206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26035</xdr:rowOff>
    </xdr:from>
    <xdr:ext cx="403860" cy="259080"/>
    <xdr:sp macro="" textlink="">
      <xdr:nvSpPr>
        <xdr:cNvPr id="897" name="n_4mainValue【庁舎】&#10;有形固定資産減価償却率"/>
        <xdr:cNvSpPr txBox="1"/>
      </xdr:nvSpPr>
      <xdr:spPr>
        <a:xfrm>
          <a:off x="11354435" y="17171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6" name="テキスト ボックス 905"/>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909" name="テキスト ボックス 908"/>
        <xdr:cNvSpPr txBox="1"/>
      </xdr:nvSpPr>
      <xdr:spPr>
        <a:xfrm>
          <a:off x="1604899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911" name="テキスト ボックス 910"/>
        <xdr:cNvSpPr txBox="1"/>
      </xdr:nvSpPr>
      <xdr:spPr>
        <a:xfrm>
          <a:off x="16048990" y="17911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913" name="テキスト ボックス 912"/>
        <xdr:cNvSpPr txBox="1"/>
      </xdr:nvSpPr>
      <xdr:spPr>
        <a:xfrm>
          <a:off x="16048990" y="175856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915" name="テキスト ボックス 914"/>
        <xdr:cNvSpPr txBox="1"/>
      </xdr:nvSpPr>
      <xdr:spPr>
        <a:xfrm>
          <a:off x="16048990" y="172586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917" name="テキスト ボックス 916"/>
        <xdr:cNvSpPr txBox="1"/>
      </xdr:nvSpPr>
      <xdr:spPr>
        <a:xfrm>
          <a:off x="16048990" y="16932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919" name="テキスト ボックス 918"/>
        <xdr:cNvSpPr txBox="1"/>
      </xdr:nvSpPr>
      <xdr:spPr>
        <a:xfrm>
          <a:off x="16048990" y="166052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1" name="テキスト ボックス 920"/>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34290</xdr:rowOff>
    </xdr:to>
    <xdr:cxnSp macro="">
      <xdr:nvCxnSpPr>
        <xdr:cNvPr id="923" name="直線コネクタ 922"/>
        <xdr:cNvCxnSpPr/>
      </xdr:nvCxnSpPr>
      <xdr:spPr>
        <a:xfrm flipV="1">
          <a:off x="19951065" y="168979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38100</xdr:rowOff>
    </xdr:from>
    <xdr:ext cx="468630" cy="259080"/>
    <xdr:sp macro="" textlink="">
      <xdr:nvSpPr>
        <xdr:cNvPr id="924" name="【庁舎】&#10;一人当たり面積最小値テキスト"/>
        <xdr:cNvSpPr txBox="1"/>
      </xdr:nvSpPr>
      <xdr:spPr>
        <a:xfrm>
          <a:off x="19989800" y="18383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34290</xdr:rowOff>
    </xdr:from>
    <xdr:to>
      <xdr:col>116</xdr:col>
      <xdr:colOff>152400</xdr:colOff>
      <xdr:row>109</xdr:row>
      <xdr:rowOff>34290</xdr:rowOff>
    </xdr:to>
    <xdr:cxnSp macro="">
      <xdr:nvCxnSpPr>
        <xdr:cNvPr id="925" name="直線コネクタ 924"/>
        <xdr:cNvCxnSpPr/>
      </xdr:nvCxnSpPr>
      <xdr:spPr>
        <a:xfrm>
          <a:off x="19881850" y="18379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8630" cy="257810"/>
    <xdr:sp macro="" textlink="">
      <xdr:nvSpPr>
        <xdr:cNvPr id="926" name="【庁舎】&#10;一人当たり面積最大値テキスト"/>
        <xdr:cNvSpPr txBox="1"/>
      </xdr:nvSpPr>
      <xdr:spPr>
        <a:xfrm>
          <a:off x="19989800" y="16673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927" name="直線コネクタ 926"/>
        <xdr:cNvCxnSpPr/>
      </xdr:nvCxnSpPr>
      <xdr:spPr>
        <a:xfrm>
          <a:off x="19881850" y="16897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154940</xdr:rowOff>
    </xdr:from>
    <xdr:ext cx="468630" cy="257810"/>
    <xdr:sp macro="" textlink="">
      <xdr:nvSpPr>
        <xdr:cNvPr id="928" name="【庁舎】&#10;一人当たり面積平均値テキスト"/>
        <xdr:cNvSpPr txBox="1"/>
      </xdr:nvSpPr>
      <xdr:spPr>
        <a:xfrm>
          <a:off x="19989800" y="179857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132080</xdr:rowOff>
    </xdr:from>
    <xdr:to>
      <xdr:col>116</xdr:col>
      <xdr:colOff>114300</xdr:colOff>
      <xdr:row>108</xdr:row>
      <xdr:rowOff>61595</xdr:rowOff>
    </xdr:to>
    <xdr:sp macro="" textlink="">
      <xdr:nvSpPr>
        <xdr:cNvPr id="929" name="フローチャート: 判断 928"/>
        <xdr:cNvSpPr/>
      </xdr:nvSpPr>
      <xdr:spPr>
        <a:xfrm>
          <a:off x="1990090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157480</xdr:rowOff>
    </xdr:from>
    <xdr:to>
      <xdr:col>112</xdr:col>
      <xdr:colOff>38100</xdr:colOff>
      <xdr:row>108</xdr:row>
      <xdr:rowOff>87630</xdr:rowOff>
    </xdr:to>
    <xdr:sp macro="" textlink="">
      <xdr:nvSpPr>
        <xdr:cNvPr id="930" name="フローチャート: 判断 929"/>
        <xdr:cNvSpPr/>
      </xdr:nvSpPr>
      <xdr:spPr>
        <a:xfrm>
          <a:off x="19157950" y="18159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157480</xdr:rowOff>
    </xdr:from>
    <xdr:to>
      <xdr:col>107</xdr:col>
      <xdr:colOff>101600</xdr:colOff>
      <xdr:row>108</xdr:row>
      <xdr:rowOff>87630</xdr:rowOff>
    </xdr:to>
    <xdr:sp macro="" textlink="">
      <xdr:nvSpPr>
        <xdr:cNvPr id="931" name="フローチャート: 判断 930"/>
        <xdr:cNvSpPr/>
      </xdr:nvSpPr>
      <xdr:spPr>
        <a:xfrm>
          <a:off x="1834515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160655</xdr:rowOff>
    </xdr:from>
    <xdr:to>
      <xdr:col>102</xdr:col>
      <xdr:colOff>165100</xdr:colOff>
      <xdr:row>108</xdr:row>
      <xdr:rowOff>90805</xdr:rowOff>
    </xdr:to>
    <xdr:sp macro="" textlink="">
      <xdr:nvSpPr>
        <xdr:cNvPr id="932" name="フローチャート: 判断 931"/>
        <xdr:cNvSpPr/>
      </xdr:nvSpPr>
      <xdr:spPr>
        <a:xfrm>
          <a:off x="175514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164465</xdr:rowOff>
    </xdr:from>
    <xdr:to>
      <xdr:col>98</xdr:col>
      <xdr:colOff>38100</xdr:colOff>
      <xdr:row>108</xdr:row>
      <xdr:rowOff>94615</xdr:rowOff>
    </xdr:to>
    <xdr:sp macro="" textlink="">
      <xdr:nvSpPr>
        <xdr:cNvPr id="933" name="フローチャート: 判断 932"/>
        <xdr:cNvSpPr/>
      </xdr:nvSpPr>
      <xdr:spPr>
        <a:xfrm>
          <a:off x="16757650" y="18166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35" name="テキスト ボックス 934"/>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0730" cy="259080"/>
    <xdr:sp macro="" textlink="">
      <xdr:nvSpPr>
        <xdr:cNvPr id="936" name="テキスト ボックス 935"/>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38" name="テキスト ボックス 937"/>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160655</xdr:rowOff>
    </xdr:from>
    <xdr:to>
      <xdr:col>116</xdr:col>
      <xdr:colOff>114300</xdr:colOff>
      <xdr:row>108</xdr:row>
      <xdr:rowOff>90805</xdr:rowOff>
    </xdr:to>
    <xdr:sp macro="" textlink="">
      <xdr:nvSpPr>
        <xdr:cNvPr id="939" name="楕円 938"/>
        <xdr:cNvSpPr/>
      </xdr:nvSpPr>
      <xdr:spPr>
        <a:xfrm>
          <a:off x="199009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139065</xdr:rowOff>
    </xdr:from>
    <xdr:ext cx="468630" cy="259080"/>
    <xdr:sp macro="" textlink="">
      <xdr:nvSpPr>
        <xdr:cNvPr id="940" name="【庁舎】&#10;一人当たり面積該当値テキスト"/>
        <xdr:cNvSpPr txBox="1"/>
      </xdr:nvSpPr>
      <xdr:spPr>
        <a:xfrm>
          <a:off x="19989800" y="18141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160655</xdr:rowOff>
    </xdr:from>
    <xdr:to>
      <xdr:col>112</xdr:col>
      <xdr:colOff>38100</xdr:colOff>
      <xdr:row>108</xdr:row>
      <xdr:rowOff>90805</xdr:rowOff>
    </xdr:to>
    <xdr:sp macro="" textlink="">
      <xdr:nvSpPr>
        <xdr:cNvPr id="941" name="楕円 940"/>
        <xdr:cNvSpPr/>
      </xdr:nvSpPr>
      <xdr:spPr>
        <a:xfrm>
          <a:off x="19157950" y="18162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108</xdr:row>
      <xdr:rowOff>40640</xdr:rowOff>
    </xdr:from>
    <xdr:to>
      <xdr:col>116</xdr:col>
      <xdr:colOff>63500</xdr:colOff>
      <xdr:row>108</xdr:row>
      <xdr:rowOff>40640</xdr:rowOff>
    </xdr:to>
    <xdr:cxnSp macro="">
      <xdr:nvCxnSpPr>
        <xdr:cNvPr id="942" name="直線コネクタ 941"/>
        <xdr:cNvCxnSpPr/>
      </xdr:nvCxnSpPr>
      <xdr:spPr>
        <a:xfrm>
          <a:off x="19202400" y="1821434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161925</xdr:rowOff>
    </xdr:from>
    <xdr:to>
      <xdr:col>107</xdr:col>
      <xdr:colOff>101600</xdr:colOff>
      <xdr:row>108</xdr:row>
      <xdr:rowOff>92075</xdr:rowOff>
    </xdr:to>
    <xdr:sp macro="" textlink="">
      <xdr:nvSpPr>
        <xdr:cNvPr id="943" name="楕円 942"/>
        <xdr:cNvSpPr/>
      </xdr:nvSpPr>
      <xdr:spPr>
        <a:xfrm>
          <a:off x="18345150" y="181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40640</xdr:rowOff>
    </xdr:from>
    <xdr:to>
      <xdr:col>111</xdr:col>
      <xdr:colOff>171450</xdr:colOff>
      <xdr:row>108</xdr:row>
      <xdr:rowOff>41275</xdr:rowOff>
    </xdr:to>
    <xdr:cxnSp macro="">
      <xdr:nvCxnSpPr>
        <xdr:cNvPr id="944" name="直線コネクタ 943"/>
        <xdr:cNvCxnSpPr/>
      </xdr:nvCxnSpPr>
      <xdr:spPr>
        <a:xfrm flipV="1">
          <a:off x="18395950" y="1821434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163195</xdr:rowOff>
    </xdr:from>
    <xdr:to>
      <xdr:col>102</xdr:col>
      <xdr:colOff>165100</xdr:colOff>
      <xdr:row>108</xdr:row>
      <xdr:rowOff>93345</xdr:rowOff>
    </xdr:to>
    <xdr:sp macro="" textlink="">
      <xdr:nvSpPr>
        <xdr:cNvPr id="945" name="楕円 944"/>
        <xdr:cNvSpPr/>
      </xdr:nvSpPr>
      <xdr:spPr>
        <a:xfrm>
          <a:off x="17551400" y="181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41275</xdr:rowOff>
    </xdr:from>
    <xdr:to>
      <xdr:col>107</xdr:col>
      <xdr:colOff>50800</xdr:colOff>
      <xdr:row>108</xdr:row>
      <xdr:rowOff>42545</xdr:rowOff>
    </xdr:to>
    <xdr:cxnSp macro="">
      <xdr:nvCxnSpPr>
        <xdr:cNvPr id="946" name="直線コネクタ 945"/>
        <xdr:cNvCxnSpPr/>
      </xdr:nvCxnSpPr>
      <xdr:spPr>
        <a:xfrm flipV="1">
          <a:off x="17602200" y="1821497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161925</xdr:rowOff>
    </xdr:from>
    <xdr:to>
      <xdr:col>98</xdr:col>
      <xdr:colOff>38100</xdr:colOff>
      <xdr:row>108</xdr:row>
      <xdr:rowOff>92075</xdr:rowOff>
    </xdr:to>
    <xdr:sp macro="" textlink="">
      <xdr:nvSpPr>
        <xdr:cNvPr id="947" name="楕円 946"/>
        <xdr:cNvSpPr/>
      </xdr:nvSpPr>
      <xdr:spPr>
        <a:xfrm>
          <a:off x="16757650" y="18164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108</xdr:row>
      <xdr:rowOff>41275</xdr:rowOff>
    </xdr:from>
    <xdr:to>
      <xdr:col>102</xdr:col>
      <xdr:colOff>114300</xdr:colOff>
      <xdr:row>108</xdr:row>
      <xdr:rowOff>42545</xdr:rowOff>
    </xdr:to>
    <xdr:cxnSp macro="">
      <xdr:nvCxnSpPr>
        <xdr:cNvPr id="948" name="直線コネクタ 947"/>
        <xdr:cNvCxnSpPr/>
      </xdr:nvCxnSpPr>
      <xdr:spPr>
        <a:xfrm>
          <a:off x="16802100" y="1821497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104140</xdr:rowOff>
    </xdr:from>
    <xdr:ext cx="469900" cy="259080"/>
    <xdr:sp macro="" textlink="">
      <xdr:nvSpPr>
        <xdr:cNvPr id="949" name="n_1aveValue【庁舎】&#10;一人当たり面積"/>
        <xdr:cNvSpPr txBox="1"/>
      </xdr:nvSpPr>
      <xdr:spPr>
        <a:xfrm>
          <a:off x="18980150" y="179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104140</xdr:rowOff>
    </xdr:from>
    <xdr:ext cx="469900" cy="259080"/>
    <xdr:sp macro="" textlink="">
      <xdr:nvSpPr>
        <xdr:cNvPr id="950" name="n_2aveValue【庁舎】&#10;一人当たり面積"/>
        <xdr:cNvSpPr txBox="1"/>
      </xdr:nvSpPr>
      <xdr:spPr>
        <a:xfrm>
          <a:off x="18180050" y="179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107315</xdr:rowOff>
    </xdr:from>
    <xdr:ext cx="469900" cy="259080"/>
    <xdr:sp macro="" textlink="">
      <xdr:nvSpPr>
        <xdr:cNvPr id="951" name="n_3aveValue【庁舎】&#10;一人当たり面積"/>
        <xdr:cNvSpPr txBox="1"/>
      </xdr:nvSpPr>
      <xdr:spPr>
        <a:xfrm>
          <a:off x="17386300" y="179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86360</xdr:rowOff>
    </xdr:from>
    <xdr:ext cx="469900" cy="257810"/>
    <xdr:sp macro="" textlink="">
      <xdr:nvSpPr>
        <xdr:cNvPr id="952" name="n_4aveValue【庁舎】&#10;一人当たり面積"/>
        <xdr:cNvSpPr txBox="1"/>
      </xdr:nvSpPr>
      <xdr:spPr>
        <a:xfrm>
          <a:off x="16592550" y="18260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81915</xdr:rowOff>
    </xdr:from>
    <xdr:ext cx="469900" cy="259080"/>
    <xdr:sp macro="" textlink="">
      <xdr:nvSpPr>
        <xdr:cNvPr id="953" name="n_1mainValue【庁舎】&#10;一人当たり面積"/>
        <xdr:cNvSpPr txBox="1"/>
      </xdr:nvSpPr>
      <xdr:spPr>
        <a:xfrm>
          <a:off x="1898015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83185</xdr:rowOff>
    </xdr:from>
    <xdr:ext cx="469900" cy="259080"/>
    <xdr:sp macro="" textlink="">
      <xdr:nvSpPr>
        <xdr:cNvPr id="954" name="n_2mainValue【庁舎】&#10;一人当たり面積"/>
        <xdr:cNvSpPr txBox="1"/>
      </xdr:nvSpPr>
      <xdr:spPr>
        <a:xfrm>
          <a:off x="18180050" y="18256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84455</xdr:rowOff>
    </xdr:from>
    <xdr:ext cx="469900" cy="259080"/>
    <xdr:sp macro="" textlink="">
      <xdr:nvSpPr>
        <xdr:cNvPr id="955" name="n_3mainValue【庁舎】&#10;一人当たり面積"/>
        <xdr:cNvSpPr txBox="1"/>
      </xdr:nvSpPr>
      <xdr:spPr>
        <a:xfrm>
          <a:off x="17386300" y="1825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109220</xdr:rowOff>
    </xdr:from>
    <xdr:ext cx="469900" cy="257810"/>
    <xdr:sp macro="" textlink="">
      <xdr:nvSpPr>
        <xdr:cNvPr id="956" name="n_4mainValue【庁舎】&#10;一人当たり面積"/>
        <xdr:cNvSpPr txBox="1"/>
      </xdr:nvSpPr>
      <xdr:spPr>
        <a:xfrm>
          <a:off x="16592550" y="179400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ysClr val="windowText" lastClr="000000"/>
              </a:solidFill>
              <a:latin typeface="ＭＳ Ｐゴシック"/>
              <a:ea typeface="ＭＳ Ｐゴシック"/>
            </a:rPr>
            <a:t>　類似団体平均と比較して有形固定資産減価償却率が特に低くなっている施設は、</a:t>
          </a:r>
          <a:r>
            <a:rPr lang="ja-JP" altLang="en-US" sz="1400">
              <a:solidFill>
                <a:sysClr val="windowText" lastClr="000000"/>
              </a:solidFill>
              <a:latin typeface="ＭＳ Ｐゴシック"/>
              <a:ea typeface="ＭＳ Ｐゴシック"/>
            </a:rPr>
            <a:t>一般廃棄物処理施設、保健センターであり、</a:t>
          </a:r>
          <a:r>
            <a:rPr kumimoji="1" lang="ja-JP" altLang="en-US" sz="1400">
              <a:solidFill>
                <a:sysClr val="windowText" lastClr="000000"/>
              </a:solidFill>
              <a:latin typeface="ＭＳ Ｐゴシック"/>
              <a:ea typeface="ＭＳ Ｐゴシック"/>
            </a:rPr>
            <a:t>他の施設に関しては同程度の水準となっている。</a:t>
          </a:r>
        </a:p>
        <a:p>
          <a:r>
            <a:rPr lang="ja-JP" altLang="en-US" sz="1400">
              <a:solidFill>
                <a:sysClr val="windowText" lastClr="000000"/>
              </a:solidFill>
              <a:latin typeface="ＭＳ Ｐゴシック"/>
              <a:ea typeface="ＭＳ Ｐゴシック"/>
            </a:rPr>
            <a:t>　一般廃棄物処理施設については、主な施設である常総環境センターが老朽化のため建て替えを実施し、平成24年7月に竣工した比較的新しい施設であるため数値が低くなっている。</a:t>
          </a:r>
          <a:endParaRPr kumimoji="1" lang="ja-JP" altLang="en-US"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保健センターについては、平成27年度に既存の2施設を統合して、取手駅前の新設の複合施設へ移転したことにより減価償却率が低下した。また、平成28年度には旧施設のうち1施設を売却、もう1施設の所管替えを行い、未利用資産の効率的活用に努めている。</a:t>
          </a:r>
        </a:p>
        <a:p>
          <a:r>
            <a:rPr kumimoji="1" lang="ja-JP" altLang="en-US" sz="1400">
              <a:solidFill>
                <a:sysClr val="windowText" lastClr="000000"/>
              </a:solidFill>
              <a:latin typeface="ＭＳ Ｐゴシック"/>
              <a:ea typeface="ＭＳ Ｐゴシック"/>
            </a:rPr>
            <a:t>　公共施設等については、平成28年度に策定した「取手市公共施設等総合管理計画」に基づき、今後も長期的視点で更新・維持管理等を行っていく。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132</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133</v>
      </c>
      <c r="C2" s="3"/>
      <c r="D2" s="12"/>
    </row>
    <row r="3" spans="1:119" ht="18.75" customHeight="1" x14ac:dyDescent="0.15">
      <c r="A3" s="2"/>
      <c r="B3" s="492" t="s">
        <v>137</v>
      </c>
      <c r="C3" s="493"/>
      <c r="D3" s="493"/>
      <c r="E3" s="494"/>
      <c r="F3" s="494"/>
      <c r="G3" s="494"/>
      <c r="H3" s="494"/>
      <c r="I3" s="494"/>
      <c r="J3" s="494"/>
      <c r="K3" s="494"/>
      <c r="L3" s="494" t="s">
        <v>139</v>
      </c>
      <c r="M3" s="494"/>
      <c r="N3" s="494"/>
      <c r="O3" s="494"/>
      <c r="P3" s="494"/>
      <c r="Q3" s="494"/>
      <c r="R3" s="501"/>
      <c r="S3" s="501"/>
      <c r="T3" s="501"/>
      <c r="U3" s="501"/>
      <c r="V3" s="502"/>
      <c r="W3" s="354" t="s">
        <v>140</v>
      </c>
      <c r="X3" s="355"/>
      <c r="Y3" s="355"/>
      <c r="Z3" s="355"/>
      <c r="AA3" s="355"/>
      <c r="AB3" s="493"/>
      <c r="AC3" s="501" t="s">
        <v>142</v>
      </c>
      <c r="AD3" s="355"/>
      <c r="AE3" s="355"/>
      <c r="AF3" s="355"/>
      <c r="AG3" s="355"/>
      <c r="AH3" s="355"/>
      <c r="AI3" s="355"/>
      <c r="AJ3" s="355"/>
      <c r="AK3" s="355"/>
      <c r="AL3" s="356"/>
      <c r="AM3" s="354" t="s">
        <v>143</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112</v>
      </c>
      <c r="BO3" s="355"/>
      <c r="BP3" s="355"/>
      <c r="BQ3" s="355"/>
      <c r="BR3" s="355"/>
      <c r="BS3" s="355"/>
      <c r="BT3" s="355"/>
      <c r="BU3" s="356"/>
      <c r="BV3" s="354" t="s">
        <v>148</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149</v>
      </c>
      <c r="CU3" s="355"/>
      <c r="CV3" s="355"/>
      <c r="CW3" s="355"/>
      <c r="CX3" s="355"/>
      <c r="CY3" s="355"/>
      <c r="CZ3" s="355"/>
      <c r="DA3" s="356"/>
      <c r="DB3" s="354" t="s">
        <v>151</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155</v>
      </c>
      <c r="AZ4" s="358"/>
      <c r="BA4" s="358"/>
      <c r="BB4" s="358"/>
      <c r="BC4" s="358"/>
      <c r="BD4" s="358"/>
      <c r="BE4" s="358"/>
      <c r="BF4" s="358"/>
      <c r="BG4" s="358"/>
      <c r="BH4" s="358"/>
      <c r="BI4" s="358"/>
      <c r="BJ4" s="358"/>
      <c r="BK4" s="358"/>
      <c r="BL4" s="358"/>
      <c r="BM4" s="359"/>
      <c r="BN4" s="360">
        <v>54649077</v>
      </c>
      <c r="BO4" s="361"/>
      <c r="BP4" s="361"/>
      <c r="BQ4" s="361"/>
      <c r="BR4" s="361"/>
      <c r="BS4" s="361"/>
      <c r="BT4" s="361"/>
      <c r="BU4" s="362"/>
      <c r="BV4" s="360">
        <v>42775189</v>
      </c>
      <c r="BW4" s="361"/>
      <c r="BX4" s="361"/>
      <c r="BY4" s="361"/>
      <c r="BZ4" s="361"/>
      <c r="CA4" s="361"/>
      <c r="CB4" s="361"/>
      <c r="CC4" s="362"/>
      <c r="CD4" s="363" t="s">
        <v>156</v>
      </c>
      <c r="CE4" s="364"/>
      <c r="CF4" s="364"/>
      <c r="CG4" s="364"/>
      <c r="CH4" s="364"/>
      <c r="CI4" s="364"/>
      <c r="CJ4" s="364"/>
      <c r="CK4" s="364"/>
      <c r="CL4" s="364"/>
      <c r="CM4" s="364"/>
      <c r="CN4" s="364"/>
      <c r="CO4" s="364"/>
      <c r="CP4" s="364"/>
      <c r="CQ4" s="364"/>
      <c r="CR4" s="364"/>
      <c r="CS4" s="365"/>
      <c r="CT4" s="366">
        <v>5.3</v>
      </c>
      <c r="CU4" s="367"/>
      <c r="CV4" s="367"/>
      <c r="CW4" s="367"/>
      <c r="CX4" s="367"/>
      <c r="CY4" s="367"/>
      <c r="CZ4" s="367"/>
      <c r="DA4" s="368"/>
      <c r="DB4" s="366">
        <v>3.5</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158</v>
      </c>
      <c r="AN5" s="370"/>
      <c r="AO5" s="370"/>
      <c r="AP5" s="370"/>
      <c r="AQ5" s="370"/>
      <c r="AR5" s="370"/>
      <c r="AS5" s="370"/>
      <c r="AT5" s="371"/>
      <c r="AU5" s="372" t="s">
        <v>62</v>
      </c>
      <c r="AV5" s="373"/>
      <c r="AW5" s="373"/>
      <c r="AX5" s="373"/>
      <c r="AY5" s="374" t="s">
        <v>144</v>
      </c>
      <c r="AZ5" s="375"/>
      <c r="BA5" s="375"/>
      <c r="BB5" s="375"/>
      <c r="BC5" s="375"/>
      <c r="BD5" s="375"/>
      <c r="BE5" s="375"/>
      <c r="BF5" s="375"/>
      <c r="BG5" s="375"/>
      <c r="BH5" s="375"/>
      <c r="BI5" s="375"/>
      <c r="BJ5" s="375"/>
      <c r="BK5" s="375"/>
      <c r="BL5" s="375"/>
      <c r="BM5" s="376"/>
      <c r="BN5" s="377">
        <v>52976464</v>
      </c>
      <c r="BO5" s="378"/>
      <c r="BP5" s="378"/>
      <c r="BQ5" s="378"/>
      <c r="BR5" s="378"/>
      <c r="BS5" s="378"/>
      <c r="BT5" s="378"/>
      <c r="BU5" s="379"/>
      <c r="BV5" s="377">
        <v>41885944</v>
      </c>
      <c r="BW5" s="378"/>
      <c r="BX5" s="378"/>
      <c r="BY5" s="378"/>
      <c r="BZ5" s="378"/>
      <c r="CA5" s="378"/>
      <c r="CB5" s="378"/>
      <c r="CC5" s="379"/>
      <c r="CD5" s="380" t="s">
        <v>160</v>
      </c>
      <c r="CE5" s="381"/>
      <c r="CF5" s="381"/>
      <c r="CG5" s="381"/>
      <c r="CH5" s="381"/>
      <c r="CI5" s="381"/>
      <c r="CJ5" s="381"/>
      <c r="CK5" s="381"/>
      <c r="CL5" s="381"/>
      <c r="CM5" s="381"/>
      <c r="CN5" s="381"/>
      <c r="CO5" s="381"/>
      <c r="CP5" s="381"/>
      <c r="CQ5" s="381"/>
      <c r="CR5" s="381"/>
      <c r="CS5" s="382"/>
      <c r="CT5" s="383">
        <v>96.5</v>
      </c>
      <c r="CU5" s="384"/>
      <c r="CV5" s="384"/>
      <c r="CW5" s="384"/>
      <c r="CX5" s="384"/>
      <c r="CY5" s="384"/>
      <c r="CZ5" s="384"/>
      <c r="DA5" s="385"/>
      <c r="DB5" s="383">
        <v>97.1</v>
      </c>
      <c r="DC5" s="384"/>
      <c r="DD5" s="384"/>
      <c r="DE5" s="384"/>
      <c r="DF5" s="384"/>
      <c r="DG5" s="384"/>
      <c r="DH5" s="384"/>
      <c r="DI5" s="385"/>
    </row>
    <row r="6" spans="1:119" ht="18.75" customHeight="1" x14ac:dyDescent="0.15">
      <c r="A6" s="2"/>
      <c r="B6" s="512" t="s">
        <v>162</v>
      </c>
      <c r="C6" s="513"/>
      <c r="D6" s="513"/>
      <c r="E6" s="514"/>
      <c r="F6" s="514"/>
      <c r="G6" s="514"/>
      <c r="H6" s="514"/>
      <c r="I6" s="514"/>
      <c r="J6" s="514"/>
      <c r="K6" s="514"/>
      <c r="L6" s="514" t="s">
        <v>164</v>
      </c>
      <c r="M6" s="514"/>
      <c r="N6" s="514"/>
      <c r="O6" s="514"/>
      <c r="P6" s="514"/>
      <c r="Q6" s="514"/>
      <c r="R6" s="518"/>
      <c r="S6" s="518"/>
      <c r="T6" s="518"/>
      <c r="U6" s="518"/>
      <c r="V6" s="519"/>
      <c r="W6" s="522" t="s">
        <v>165</v>
      </c>
      <c r="X6" s="523"/>
      <c r="Y6" s="523"/>
      <c r="Z6" s="523"/>
      <c r="AA6" s="523"/>
      <c r="AB6" s="513"/>
      <c r="AC6" s="526" t="s">
        <v>134</v>
      </c>
      <c r="AD6" s="527"/>
      <c r="AE6" s="527"/>
      <c r="AF6" s="527"/>
      <c r="AG6" s="527"/>
      <c r="AH6" s="527"/>
      <c r="AI6" s="527"/>
      <c r="AJ6" s="527"/>
      <c r="AK6" s="527"/>
      <c r="AL6" s="528"/>
      <c r="AM6" s="369" t="s">
        <v>70</v>
      </c>
      <c r="AN6" s="370"/>
      <c r="AO6" s="370"/>
      <c r="AP6" s="370"/>
      <c r="AQ6" s="370"/>
      <c r="AR6" s="370"/>
      <c r="AS6" s="370"/>
      <c r="AT6" s="371"/>
      <c r="AU6" s="372" t="s">
        <v>62</v>
      </c>
      <c r="AV6" s="373"/>
      <c r="AW6" s="373"/>
      <c r="AX6" s="373"/>
      <c r="AY6" s="374" t="s">
        <v>168</v>
      </c>
      <c r="AZ6" s="375"/>
      <c r="BA6" s="375"/>
      <c r="BB6" s="375"/>
      <c r="BC6" s="375"/>
      <c r="BD6" s="375"/>
      <c r="BE6" s="375"/>
      <c r="BF6" s="375"/>
      <c r="BG6" s="375"/>
      <c r="BH6" s="375"/>
      <c r="BI6" s="375"/>
      <c r="BJ6" s="375"/>
      <c r="BK6" s="375"/>
      <c r="BL6" s="375"/>
      <c r="BM6" s="376"/>
      <c r="BN6" s="377">
        <v>1672613</v>
      </c>
      <c r="BO6" s="378"/>
      <c r="BP6" s="378"/>
      <c r="BQ6" s="378"/>
      <c r="BR6" s="378"/>
      <c r="BS6" s="378"/>
      <c r="BT6" s="378"/>
      <c r="BU6" s="379"/>
      <c r="BV6" s="377">
        <v>889245</v>
      </c>
      <c r="BW6" s="378"/>
      <c r="BX6" s="378"/>
      <c r="BY6" s="378"/>
      <c r="BZ6" s="378"/>
      <c r="CA6" s="378"/>
      <c r="CB6" s="378"/>
      <c r="CC6" s="379"/>
      <c r="CD6" s="380" t="s">
        <v>172</v>
      </c>
      <c r="CE6" s="381"/>
      <c r="CF6" s="381"/>
      <c r="CG6" s="381"/>
      <c r="CH6" s="381"/>
      <c r="CI6" s="381"/>
      <c r="CJ6" s="381"/>
      <c r="CK6" s="381"/>
      <c r="CL6" s="381"/>
      <c r="CM6" s="381"/>
      <c r="CN6" s="381"/>
      <c r="CO6" s="381"/>
      <c r="CP6" s="381"/>
      <c r="CQ6" s="381"/>
      <c r="CR6" s="381"/>
      <c r="CS6" s="382"/>
      <c r="CT6" s="386">
        <v>103.2</v>
      </c>
      <c r="CU6" s="387"/>
      <c r="CV6" s="387"/>
      <c r="CW6" s="387"/>
      <c r="CX6" s="387"/>
      <c r="CY6" s="387"/>
      <c r="CZ6" s="387"/>
      <c r="DA6" s="388"/>
      <c r="DB6" s="386">
        <v>104.8</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173</v>
      </c>
      <c r="AN7" s="370"/>
      <c r="AO7" s="370"/>
      <c r="AP7" s="370"/>
      <c r="AQ7" s="370"/>
      <c r="AR7" s="370"/>
      <c r="AS7" s="370"/>
      <c r="AT7" s="371"/>
      <c r="AU7" s="372" t="s">
        <v>174</v>
      </c>
      <c r="AV7" s="373"/>
      <c r="AW7" s="373"/>
      <c r="AX7" s="373"/>
      <c r="AY7" s="374" t="s">
        <v>176</v>
      </c>
      <c r="AZ7" s="375"/>
      <c r="BA7" s="375"/>
      <c r="BB7" s="375"/>
      <c r="BC7" s="375"/>
      <c r="BD7" s="375"/>
      <c r="BE7" s="375"/>
      <c r="BF7" s="375"/>
      <c r="BG7" s="375"/>
      <c r="BH7" s="375"/>
      <c r="BI7" s="375"/>
      <c r="BJ7" s="375"/>
      <c r="BK7" s="375"/>
      <c r="BL7" s="375"/>
      <c r="BM7" s="376"/>
      <c r="BN7" s="377">
        <v>416503</v>
      </c>
      <c r="BO7" s="378"/>
      <c r="BP7" s="378"/>
      <c r="BQ7" s="378"/>
      <c r="BR7" s="378"/>
      <c r="BS7" s="378"/>
      <c r="BT7" s="378"/>
      <c r="BU7" s="379"/>
      <c r="BV7" s="377">
        <v>76901</v>
      </c>
      <c r="BW7" s="378"/>
      <c r="BX7" s="378"/>
      <c r="BY7" s="378"/>
      <c r="BZ7" s="378"/>
      <c r="CA7" s="378"/>
      <c r="CB7" s="378"/>
      <c r="CC7" s="379"/>
      <c r="CD7" s="380" t="s">
        <v>177</v>
      </c>
      <c r="CE7" s="381"/>
      <c r="CF7" s="381"/>
      <c r="CG7" s="381"/>
      <c r="CH7" s="381"/>
      <c r="CI7" s="381"/>
      <c r="CJ7" s="381"/>
      <c r="CK7" s="381"/>
      <c r="CL7" s="381"/>
      <c r="CM7" s="381"/>
      <c r="CN7" s="381"/>
      <c r="CO7" s="381"/>
      <c r="CP7" s="381"/>
      <c r="CQ7" s="381"/>
      <c r="CR7" s="381"/>
      <c r="CS7" s="382"/>
      <c r="CT7" s="377">
        <v>23758100</v>
      </c>
      <c r="CU7" s="378"/>
      <c r="CV7" s="378"/>
      <c r="CW7" s="378"/>
      <c r="CX7" s="378"/>
      <c r="CY7" s="378"/>
      <c r="CZ7" s="378"/>
      <c r="DA7" s="379"/>
      <c r="DB7" s="377">
        <v>22942160</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180</v>
      </c>
      <c r="AN8" s="370"/>
      <c r="AO8" s="370"/>
      <c r="AP8" s="370"/>
      <c r="AQ8" s="370"/>
      <c r="AR8" s="370"/>
      <c r="AS8" s="370"/>
      <c r="AT8" s="371"/>
      <c r="AU8" s="372" t="s">
        <v>62</v>
      </c>
      <c r="AV8" s="373"/>
      <c r="AW8" s="373"/>
      <c r="AX8" s="373"/>
      <c r="AY8" s="374" t="s">
        <v>182</v>
      </c>
      <c r="AZ8" s="375"/>
      <c r="BA8" s="375"/>
      <c r="BB8" s="375"/>
      <c r="BC8" s="375"/>
      <c r="BD8" s="375"/>
      <c r="BE8" s="375"/>
      <c r="BF8" s="375"/>
      <c r="BG8" s="375"/>
      <c r="BH8" s="375"/>
      <c r="BI8" s="375"/>
      <c r="BJ8" s="375"/>
      <c r="BK8" s="375"/>
      <c r="BL8" s="375"/>
      <c r="BM8" s="376"/>
      <c r="BN8" s="377">
        <v>1256110</v>
      </c>
      <c r="BO8" s="378"/>
      <c r="BP8" s="378"/>
      <c r="BQ8" s="378"/>
      <c r="BR8" s="378"/>
      <c r="BS8" s="378"/>
      <c r="BT8" s="378"/>
      <c r="BU8" s="379"/>
      <c r="BV8" s="377">
        <v>812344</v>
      </c>
      <c r="BW8" s="378"/>
      <c r="BX8" s="378"/>
      <c r="BY8" s="378"/>
      <c r="BZ8" s="378"/>
      <c r="CA8" s="378"/>
      <c r="CB8" s="378"/>
      <c r="CC8" s="379"/>
      <c r="CD8" s="380" t="s">
        <v>183</v>
      </c>
      <c r="CE8" s="381"/>
      <c r="CF8" s="381"/>
      <c r="CG8" s="381"/>
      <c r="CH8" s="381"/>
      <c r="CI8" s="381"/>
      <c r="CJ8" s="381"/>
      <c r="CK8" s="381"/>
      <c r="CL8" s="381"/>
      <c r="CM8" s="381"/>
      <c r="CN8" s="381"/>
      <c r="CO8" s="381"/>
      <c r="CP8" s="381"/>
      <c r="CQ8" s="381"/>
      <c r="CR8" s="381"/>
      <c r="CS8" s="382"/>
      <c r="CT8" s="389">
        <v>0.67</v>
      </c>
      <c r="CU8" s="390"/>
      <c r="CV8" s="390"/>
      <c r="CW8" s="390"/>
      <c r="CX8" s="390"/>
      <c r="CY8" s="390"/>
      <c r="CZ8" s="390"/>
      <c r="DA8" s="391"/>
      <c r="DB8" s="389">
        <v>0.68</v>
      </c>
      <c r="DC8" s="390"/>
      <c r="DD8" s="390"/>
      <c r="DE8" s="390"/>
      <c r="DF8" s="390"/>
      <c r="DG8" s="390"/>
      <c r="DH8" s="390"/>
      <c r="DI8" s="391"/>
    </row>
    <row r="9" spans="1:119" ht="18.75" customHeight="1" x14ac:dyDescent="0.15">
      <c r="A9" s="2"/>
      <c r="B9" s="351" t="s">
        <v>20</v>
      </c>
      <c r="C9" s="352"/>
      <c r="D9" s="352"/>
      <c r="E9" s="352"/>
      <c r="F9" s="352"/>
      <c r="G9" s="352"/>
      <c r="H9" s="352"/>
      <c r="I9" s="352"/>
      <c r="J9" s="352"/>
      <c r="K9" s="449"/>
      <c r="L9" s="392" t="s">
        <v>10</v>
      </c>
      <c r="M9" s="393"/>
      <c r="N9" s="393"/>
      <c r="O9" s="393"/>
      <c r="P9" s="393"/>
      <c r="Q9" s="394"/>
      <c r="R9" s="395">
        <v>104524</v>
      </c>
      <c r="S9" s="396"/>
      <c r="T9" s="396"/>
      <c r="U9" s="396"/>
      <c r="V9" s="397"/>
      <c r="W9" s="354" t="s">
        <v>184</v>
      </c>
      <c r="X9" s="355"/>
      <c r="Y9" s="355"/>
      <c r="Z9" s="355"/>
      <c r="AA9" s="355"/>
      <c r="AB9" s="355"/>
      <c r="AC9" s="355"/>
      <c r="AD9" s="355"/>
      <c r="AE9" s="355"/>
      <c r="AF9" s="355"/>
      <c r="AG9" s="355"/>
      <c r="AH9" s="355"/>
      <c r="AI9" s="355"/>
      <c r="AJ9" s="355"/>
      <c r="AK9" s="355"/>
      <c r="AL9" s="356"/>
      <c r="AM9" s="369" t="s">
        <v>186</v>
      </c>
      <c r="AN9" s="370"/>
      <c r="AO9" s="370"/>
      <c r="AP9" s="370"/>
      <c r="AQ9" s="370"/>
      <c r="AR9" s="370"/>
      <c r="AS9" s="370"/>
      <c r="AT9" s="371"/>
      <c r="AU9" s="372" t="s">
        <v>62</v>
      </c>
      <c r="AV9" s="373"/>
      <c r="AW9" s="373"/>
      <c r="AX9" s="373"/>
      <c r="AY9" s="374" t="s">
        <v>60</v>
      </c>
      <c r="AZ9" s="375"/>
      <c r="BA9" s="375"/>
      <c r="BB9" s="375"/>
      <c r="BC9" s="375"/>
      <c r="BD9" s="375"/>
      <c r="BE9" s="375"/>
      <c r="BF9" s="375"/>
      <c r="BG9" s="375"/>
      <c r="BH9" s="375"/>
      <c r="BI9" s="375"/>
      <c r="BJ9" s="375"/>
      <c r="BK9" s="375"/>
      <c r="BL9" s="375"/>
      <c r="BM9" s="376"/>
      <c r="BN9" s="377">
        <v>443766</v>
      </c>
      <c r="BO9" s="378"/>
      <c r="BP9" s="378"/>
      <c r="BQ9" s="378"/>
      <c r="BR9" s="378"/>
      <c r="BS9" s="378"/>
      <c r="BT9" s="378"/>
      <c r="BU9" s="379"/>
      <c r="BV9" s="377">
        <v>-17792</v>
      </c>
      <c r="BW9" s="378"/>
      <c r="BX9" s="378"/>
      <c r="BY9" s="378"/>
      <c r="BZ9" s="378"/>
      <c r="CA9" s="378"/>
      <c r="CB9" s="378"/>
      <c r="CC9" s="379"/>
      <c r="CD9" s="380" t="s">
        <v>64</v>
      </c>
      <c r="CE9" s="381"/>
      <c r="CF9" s="381"/>
      <c r="CG9" s="381"/>
      <c r="CH9" s="381"/>
      <c r="CI9" s="381"/>
      <c r="CJ9" s="381"/>
      <c r="CK9" s="381"/>
      <c r="CL9" s="381"/>
      <c r="CM9" s="381"/>
      <c r="CN9" s="381"/>
      <c r="CO9" s="381"/>
      <c r="CP9" s="381"/>
      <c r="CQ9" s="381"/>
      <c r="CR9" s="381"/>
      <c r="CS9" s="382"/>
      <c r="CT9" s="383">
        <v>14.9</v>
      </c>
      <c r="CU9" s="384"/>
      <c r="CV9" s="384"/>
      <c r="CW9" s="384"/>
      <c r="CX9" s="384"/>
      <c r="CY9" s="384"/>
      <c r="CZ9" s="384"/>
      <c r="DA9" s="385"/>
      <c r="DB9" s="383">
        <v>15.4</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188</v>
      </c>
      <c r="M10" s="370"/>
      <c r="N10" s="370"/>
      <c r="O10" s="370"/>
      <c r="P10" s="370"/>
      <c r="Q10" s="371"/>
      <c r="R10" s="399">
        <v>106570</v>
      </c>
      <c r="S10" s="400"/>
      <c r="T10" s="400"/>
      <c r="U10" s="400"/>
      <c r="V10" s="401"/>
      <c r="W10" s="507"/>
      <c r="X10" s="487"/>
      <c r="Y10" s="487"/>
      <c r="Z10" s="487"/>
      <c r="AA10" s="487"/>
      <c r="AB10" s="487"/>
      <c r="AC10" s="487"/>
      <c r="AD10" s="487"/>
      <c r="AE10" s="487"/>
      <c r="AF10" s="487"/>
      <c r="AG10" s="487"/>
      <c r="AH10" s="487"/>
      <c r="AI10" s="487"/>
      <c r="AJ10" s="487"/>
      <c r="AK10" s="487"/>
      <c r="AL10" s="510"/>
      <c r="AM10" s="369" t="s">
        <v>190</v>
      </c>
      <c r="AN10" s="370"/>
      <c r="AO10" s="370"/>
      <c r="AP10" s="370"/>
      <c r="AQ10" s="370"/>
      <c r="AR10" s="370"/>
      <c r="AS10" s="370"/>
      <c r="AT10" s="371"/>
      <c r="AU10" s="372" t="s">
        <v>62</v>
      </c>
      <c r="AV10" s="373"/>
      <c r="AW10" s="373"/>
      <c r="AX10" s="373"/>
      <c r="AY10" s="374" t="s">
        <v>193</v>
      </c>
      <c r="AZ10" s="375"/>
      <c r="BA10" s="375"/>
      <c r="BB10" s="375"/>
      <c r="BC10" s="375"/>
      <c r="BD10" s="375"/>
      <c r="BE10" s="375"/>
      <c r="BF10" s="375"/>
      <c r="BG10" s="375"/>
      <c r="BH10" s="375"/>
      <c r="BI10" s="375"/>
      <c r="BJ10" s="375"/>
      <c r="BK10" s="375"/>
      <c r="BL10" s="375"/>
      <c r="BM10" s="376"/>
      <c r="BN10" s="377">
        <v>408089</v>
      </c>
      <c r="BO10" s="378"/>
      <c r="BP10" s="378"/>
      <c r="BQ10" s="378"/>
      <c r="BR10" s="378"/>
      <c r="BS10" s="378"/>
      <c r="BT10" s="378"/>
      <c r="BU10" s="379"/>
      <c r="BV10" s="377">
        <v>418725</v>
      </c>
      <c r="BW10" s="378"/>
      <c r="BX10" s="378"/>
      <c r="BY10" s="378"/>
      <c r="BZ10" s="378"/>
      <c r="CA10" s="378"/>
      <c r="CB10" s="378"/>
      <c r="CC10" s="379"/>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196</v>
      </c>
      <c r="M11" s="403"/>
      <c r="N11" s="403"/>
      <c r="O11" s="403"/>
      <c r="P11" s="403"/>
      <c r="Q11" s="404"/>
      <c r="R11" s="405" t="s">
        <v>199</v>
      </c>
      <c r="S11" s="406"/>
      <c r="T11" s="406"/>
      <c r="U11" s="406"/>
      <c r="V11" s="407"/>
      <c r="W11" s="507"/>
      <c r="X11" s="487"/>
      <c r="Y11" s="487"/>
      <c r="Z11" s="487"/>
      <c r="AA11" s="487"/>
      <c r="AB11" s="487"/>
      <c r="AC11" s="487"/>
      <c r="AD11" s="487"/>
      <c r="AE11" s="487"/>
      <c r="AF11" s="487"/>
      <c r="AG11" s="487"/>
      <c r="AH11" s="487"/>
      <c r="AI11" s="487"/>
      <c r="AJ11" s="487"/>
      <c r="AK11" s="487"/>
      <c r="AL11" s="510"/>
      <c r="AM11" s="369" t="s">
        <v>201</v>
      </c>
      <c r="AN11" s="370"/>
      <c r="AO11" s="370"/>
      <c r="AP11" s="370"/>
      <c r="AQ11" s="370"/>
      <c r="AR11" s="370"/>
      <c r="AS11" s="370"/>
      <c r="AT11" s="371"/>
      <c r="AU11" s="372" t="s">
        <v>62</v>
      </c>
      <c r="AV11" s="373"/>
      <c r="AW11" s="373"/>
      <c r="AX11" s="373"/>
      <c r="AY11" s="374" t="s">
        <v>203</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15">
      <c r="A12" s="2"/>
      <c r="B12" s="534" t="s">
        <v>208</v>
      </c>
      <c r="C12" s="535"/>
      <c r="D12" s="535"/>
      <c r="E12" s="535"/>
      <c r="F12" s="535"/>
      <c r="G12" s="535"/>
      <c r="H12" s="535"/>
      <c r="I12" s="535"/>
      <c r="J12" s="535"/>
      <c r="K12" s="536"/>
      <c r="L12" s="408" t="s">
        <v>210</v>
      </c>
      <c r="M12" s="409"/>
      <c r="N12" s="409"/>
      <c r="O12" s="409"/>
      <c r="P12" s="409"/>
      <c r="Q12" s="410"/>
      <c r="R12" s="411">
        <v>107236</v>
      </c>
      <c r="S12" s="412"/>
      <c r="T12" s="412"/>
      <c r="U12" s="412"/>
      <c r="V12" s="413"/>
      <c r="W12" s="414" t="s">
        <v>5</v>
      </c>
      <c r="X12" s="373"/>
      <c r="Y12" s="373"/>
      <c r="Z12" s="373"/>
      <c r="AA12" s="373"/>
      <c r="AB12" s="415"/>
      <c r="AC12" s="416" t="s">
        <v>211</v>
      </c>
      <c r="AD12" s="417"/>
      <c r="AE12" s="417"/>
      <c r="AF12" s="417"/>
      <c r="AG12" s="418"/>
      <c r="AH12" s="416" t="s">
        <v>213</v>
      </c>
      <c r="AI12" s="417"/>
      <c r="AJ12" s="417"/>
      <c r="AK12" s="417"/>
      <c r="AL12" s="419"/>
      <c r="AM12" s="369" t="s">
        <v>216</v>
      </c>
      <c r="AN12" s="370"/>
      <c r="AO12" s="370"/>
      <c r="AP12" s="370"/>
      <c r="AQ12" s="370"/>
      <c r="AR12" s="370"/>
      <c r="AS12" s="370"/>
      <c r="AT12" s="371"/>
      <c r="AU12" s="372" t="s">
        <v>62</v>
      </c>
      <c r="AV12" s="373"/>
      <c r="AW12" s="373"/>
      <c r="AX12" s="373"/>
      <c r="AY12" s="374" t="s">
        <v>218</v>
      </c>
      <c r="AZ12" s="375"/>
      <c r="BA12" s="375"/>
      <c r="BB12" s="375"/>
      <c r="BC12" s="375"/>
      <c r="BD12" s="375"/>
      <c r="BE12" s="375"/>
      <c r="BF12" s="375"/>
      <c r="BG12" s="375"/>
      <c r="BH12" s="375"/>
      <c r="BI12" s="375"/>
      <c r="BJ12" s="375"/>
      <c r="BK12" s="375"/>
      <c r="BL12" s="375"/>
      <c r="BM12" s="376"/>
      <c r="BN12" s="377">
        <v>718959</v>
      </c>
      <c r="BO12" s="378"/>
      <c r="BP12" s="378"/>
      <c r="BQ12" s="378"/>
      <c r="BR12" s="378"/>
      <c r="BS12" s="378"/>
      <c r="BT12" s="378"/>
      <c r="BU12" s="379"/>
      <c r="BV12" s="377">
        <v>1009711</v>
      </c>
      <c r="BW12" s="378"/>
      <c r="BX12" s="378"/>
      <c r="BY12" s="378"/>
      <c r="BZ12" s="378"/>
      <c r="CA12" s="378"/>
      <c r="CB12" s="378"/>
      <c r="CC12" s="379"/>
      <c r="CD12" s="380" t="s">
        <v>220</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221</v>
      </c>
      <c r="N13" s="421"/>
      <c r="O13" s="421"/>
      <c r="P13" s="421"/>
      <c r="Q13" s="422"/>
      <c r="R13" s="423">
        <v>104939</v>
      </c>
      <c r="S13" s="424"/>
      <c r="T13" s="424"/>
      <c r="U13" s="424"/>
      <c r="V13" s="425"/>
      <c r="W13" s="522" t="s">
        <v>150</v>
      </c>
      <c r="X13" s="523"/>
      <c r="Y13" s="523"/>
      <c r="Z13" s="523"/>
      <c r="AA13" s="523"/>
      <c r="AB13" s="513"/>
      <c r="AC13" s="399">
        <v>871</v>
      </c>
      <c r="AD13" s="400"/>
      <c r="AE13" s="400"/>
      <c r="AF13" s="400"/>
      <c r="AG13" s="426"/>
      <c r="AH13" s="399">
        <v>886</v>
      </c>
      <c r="AI13" s="400"/>
      <c r="AJ13" s="400"/>
      <c r="AK13" s="400"/>
      <c r="AL13" s="401"/>
      <c r="AM13" s="369" t="s">
        <v>223</v>
      </c>
      <c r="AN13" s="370"/>
      <c r="AO13" s="370"/>
      <c r="AP13" s="370"/>
      <c r="AQ13" s="370"/>
      <c r="AR13" s="370"/>
      <c r="AS13" s="370"/>
      <c r="AT13" s="371"/>
      <c r="AU13" s="372" t="s">
        <v>174</v>
      </c>
      <c r="AV13" s="373"/>
      <c r="AW13" s="373"/>
      <c r="AX13" s="373"/>
      <c r="AY13" s="374" t="s">
        <v>225</v>
      </c>
      <c r="AZ13" s="375"/>
      <c r="BA13" s="375"/>
      <c r="BB13" s="375"/>
      <c r="BC13" s="375"/>
      <c r="BD13" s="375"/>
      <c r="BE13" s="375"/>
      <c r="BF13" s="375"/>
      <c r="BG13" s="375"/>
      <c r="BH13" s="375"/>
      <c r="BI13" s="375"/>
      <c r="BJ13" s="375"/>
      <c r="BK13" s="375"/>
      <c r="BL13" s="375"/>
      <c r="BM13" s="376"/>
      <c r="BN13" s="377">
        <v>132896</v>
      </c>
      <c r="BO13" s="378"/>
      <c r="BP13" s="378"/>
      <c r="BQ13" s="378"/>
      <c r="BR13" s="378"/>
      <c r="BS13" s="378"/>
      <c r="BT13" s="378"/>
      <c r="BU13" s="379"/>
      <c r="BV13" s="377">
        <v>-608778</v>
      </c>
      <c r="BW13" s="378"/>
      <c r="BX13" s="378"/>
      <c r="BY13" s="378"/>
      <c r="BZ13" s="378"/>
      <c r="CA13" s="378"/>
      <c r="CB13" s="378"/>
      <c r="CC13" s="379"/>
      <c r="CD13" s="380" t="s">
        <v>227</v>
      </c>
      <c r="CE13" s="381"/>
      <c r="CF13" s="381"/>
      <c r="CG13" s="381"/>
      <c r="CH13" s="381"/>
      <c r="CI13" s="381"/>
      <c r="CJ13" s="381"/>
      <c r="CK13" s="381"/>
      <c r="CL13" s="381"/>
      <c r="CM13" s="381"/>
      <c r="CN13" s="381"/>
      <c r="CO13" s="381"/>
      <c r="CP13" s="381"/>
      <c r="CQ13" s="381"/>
      <c r="CR13" s="381"/>
      <c r="CS13" s="382"/>
      <c r="CT13" s="383">
        <v>6.5</v>
      </c>
      <c r="CU13" s="384"/>
      <c r="CV13" s="384"/>
      <c r="CW13" s="384"/>
      <c r="CX13" s="384"/>
      <c r="CY13" s="384"/>
      <c r="CZ13" s="384"/>
      <c r="DA13" s="385"/>
      <c r="DB13" s="383">
        <v>7.1</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228</v>
      </c>
      <c r="M14" s="428"/>
      <c r="N14" s="428"/>
      <c r="O14" s="428"/>
      <c r="P14" s="428"/>
      <c r="Q14" s="429"/>
      <c r="R14" s="423">
        <v>107097</v>
      </c>
      <c r="S14" s="424"/>
      <c r="T14" s="424"/>
      <c r="U14" s="424"/>
      <c r="V14" s="425"/>
      <c r="W14" s="508"/>
      <c r="X14" s="509"/>
      <c r="Y14" s="509"/>
      <c r="Z14" s="509"/>
      <c r="AA14" s="509"/>
      <c r="AB14" s="499"/>
      <c r="AC14" s="430">
        <v>1.9</v>
      </c>
      <c r="AD14" s="431"/>
      <c r="AE14" s="431"/>
      <c r="AF14" s="431"/>
      <c r="AG14" s="432"/>
      <c r="AH14" s="430">
        <v>1.8</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229</v>
      </c>
      <c r="CE14" s="435"/>
      <c r="CF14" s="435"/>
      <c r="CG14" s="435"/>
      <c r="CH14" s="435"/>
      <c r="CI14" s="435"/>
      <c r="CJ14" s="435"/>
      <c r="CK14" s="435"/>
      <c r="CL14" s="435"/>
      <c r="CM14" s="435"/>
      <c r="CN14" s="435"/>
      <c r="CO14" s="435"/>
      <c r="CP14" s="435"/>
      <c r="CQ14" s="435"/>
      <c r="CR14" s="435"/>
      <c r="CS14" s="436"/>
      <c r="CT14" s="437">
        <v>30</v>
      </c>
      <c r="CU14" s="438"/>
      <c r="CV14" s="438"/>
      <c r="CW14" s="438"/>
      <c r="CX14" s="438"/>
      <c r="CY14" s="438"/>
      <c r="CZ14" s="438"/>
      <c r="DA14" s="439"/>
      <c r="DB14" s="437">
        <v>36.6</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221</v>
      </c>
      <c r="N15" s="421"/>
      <c r="O15" s="421"/>
      <c r="P15" s="421"/>
      <c r="Q15" s="422"/>
      <c r="R15" s="423">
        <v>105328</v>
      </c>
      <c r="S15" s="424"/>
      <c r="T15" s="424"/>
      <c r="U15" s="424"/>
      <c r="V15" s="425"/>
      <c r="W15" s="522" t="s">
        <v>7</v>
      </c>
      <c r="X15" s="523"/>
      <c r="Y15" s="523"/>
      <c r="Z15" s="523"/>
      <c r="AA15" s="523"/>
      <c r="AB15" s="513"/>
      <c r="AC15" s="399">
        <v>10822</v>
      </c>
      <c r="AD15" s="400"/>
      <c r="AE15" s="400"/>
      <c r="AF15" s="400"/>
      <c r="AG15" s="426"/>
      <c r="AH15" s="399">
        <v>11317</v>
      </c>
      <c r="AI15" s="400"/>
      <c r="AJ15" s="400"/>
      <c r="AK15" s="400"/>
      <c r="AL15" s="401"/>
      <c r="AM15" s="369"/>
      <c r="AN15" s="370"/>
      <c r="AO15" s="370"/>
      <c r="AP15" s="370"/>
      <c r="AQ15" s="370"/>
      <c r="AR15" s="370"/>
      <c r="AS15" s="370"/>
      <c r="AT15" s="371"/>
      <c r="AU15" s="372"/>
      <c r="AV15" s="373"/>
      <c r="AW15" s="373"/>
      <c r="AX15" s="373"/>
      <c r="AY15" s="357" t="s">
        <v>232</v>
      </c>
      <c r="AZ15" s="358"/>
      <c r="BA15" s="358"/>
      <c r="BB15" s="358"/>
      <c r="BC15" s="358"/>
      <c r="BD15" s="358"/>
      <c r="BE15" s="358"/>
      <c r="BF15" s="358"/>
      <c r="BG15" s="358"/>
      <c r="BH15" s="358"/>
      <c r="BI15" s="358"/>
      <c r="BJ15" s="358"/>
      <c r="BK15" s="358"/>
      <c r="BL15" s="358"/>
      <c r="BM15" s="359"/>
      <c r="BN15" s="360">
        <v>12427210</v>
      </c>
      <c r="BO15" s="361"/>
      <c r="BP15" s="361"/>
      <c r="BQ15" s="361"/>
      <c r="BR15" s="361"/>
      <c r="BS15" s="361"/>
      <c r="BT15" s="361"/>
      <c r="BU15" s="362"/>
      <c r="BV15" s="360">
        <v>12131376</v>
      </c>
      <c r="BW15" s="361"/>
      <c r="BX15" s="361"/>
      <c r="BY15" s="361"/>
      <c r="BZ15" s="361"/>
      <c r="CA15" s="361"/>
      <c r="CB15" s="361"/>
      <c r="CC15" s="362"/>
      <c r="CD15" s="363" t="s">
        <v>222</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45</v>
      </c>
      <c r="M16" s="440"/>
      <c r="N16" s="440"/>
      <c r="O16" s="440"/>
      <c r="P16" s="440"/>
      <c r="Q16" s="441"/>
      <c r="R16" s="442" t="s">
        <v>233</v>
      </c>
      <c r="S16" s="443"/>
      <c r="T16" s="443"/>
      <c r="U16" s="443"/>
      <c r="V16" s="444"/>
      <c r="W16" s="508"/>
      <c r="X16" s="509"/>
      <c r="Y16" s="509"/>
      <c r="Z16" s="509"/>
      <c r="AA16" s="509"/>
      <c r="AB16" s="499"/>
      <c r="AC16" s="430">
        <v>23.3</v>
      </c>
      <c r="AD16" s="431"/>
      <c r="AE16" s="431"/>
      <c r="AF16" s="431"/>
      <c r="AG16" s="432"/>
      <c r="AH16" s="430">
        <v>23.6</v>
      </c>
      <c r="AI16" s="431"/>
      <c r="AJ16" s="431"/>
      <c r="AK16" s="431"/>
      <c r="AL16" s="433"/>
      <c r="AM16" s="369"/>
      <c r="AN16" s="370"/>
      <c r="AO16" s="370"/>
      <c r="AP16" s="370"/>
      <c r="AQ16" s="370"/>
      <c r="AR16" s="370"/>
      <c r="AS16" s="370"/>
      <c r="AT16" s="371"/>
      <c r="AU16" s="372"/>
      <c r="AV16" s="373"/>
      <c r="AW16" s="373"/>
      <c r="AX16" s="373"/>
      <c r="AY16" s="374" t="s">
        <v>109</v>
      </c>
      <c r="AZ16" s="375"/>
      <c r="BA16" s="375"/>
      <c r="BB16" s="375"/>
      <c r="BC16" s="375"/>
      <c r="BD16" s="375"/>
      <c r="BE16" s="375"/>
      <c r="BF16" s="375"/>
      <c r="BG16" s="375"/>
      <c r="BH16" s="375"/>
      <c r="BI16" s="375"/>
      <c r="BJ16" s="375"/>
      <c r="BK16" s="375"/>
      <c r="BL16" s="375"/>
      <c r="BM16" s="376"/>
      <c r="BN16" s="377">
        <v>19027141</v>
      </c>
      <c r="BO16" s="378"/>
      <c r="BP16" s="378"/>
      <c r="BQ16" s="378"/>
      <c r="BR16" s="378"/>
      <c r="BS16" s="378"/>
      <c r="BT16" s="378"/>
      <c r="BU16" s="379"/>
      <c r="BV16" s="377">
        <v>18057050</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102</v>
      </c>
      <c r="N17" s="446"/>
      <c r="O17" s="446"/>
      <c r="P17" s="446"/>
      <c r="Q17" s="447"/>
      <c r="R17" s="442" t="s">
        <v>234</v>
      </c>
      <c r="S17" s="443"/>
      <c r="T17" s="443"/>
      <c r="U17" s="443"/>
      <c r="V17" s="444"/>
      <c r="W17" s="522" t="s">
        <v>94</v>
      </c>
      <c r="X17" s="523"/>
      <c r="Y17" s="523"/>
      <c r="Z17" s="523"/>
      <c r="AA17" s="523"/>
      <c r="AB17" s="513"/>
      <c r="AC17" s="399">
        <v>34757</v>
      </c>
      <c r="AD17" s="400"/>
      <c r="AE17" s="400"/>
      <c r="AF17" s="400"/>
      <c r="AG17" s="426"/>
      <c r="AH17" s="399">
        <v>35762</v>
      </c>
      <c r="AI17" s="400"/>
      <c r="AJ17" s="400"/>
      <c r="AK17" s="400"/>
      <c r="AL17" s="401"/>
      <c r="AM17" s="369"/>
      <c r="AN17" s="370"/>
      <c r="AO17" s="370"/>
      <c r="AP17" s="370"/>
      <c r="AQ17" s="370"/>
      <c r="AR17" s="370"/>
      <c r="AS17" s="370"/>
      <c r="AT17" s="371"/>
      <c r="AU17" s="372"/>
      <c r="AV17" s="373"/>
      <c r="AW17" s="373"/>
      <c r="AX17" s="373"/>
      <c r="AY17" s="374" t="s">
        <v>236</v>
      </c>
      <c r="AZ17" s="375"/>
      <c r="BA17" s="375"/>
      <c r="BB17" s="375"/>
      <c r="BC17" s="375"/>
      <c r="BD17" s="375"/>
      <c r="BE17" s="375"/>
      <c r="BF17" s="375"/>
      <c r="BG17" s="375"/>
      <c r="BH17" s="375"/>
      <c r="BI17" s="375"/>
      <c r="BJ17" s="375"/>
      <c r="BK17" s="375"/>
      <c r="BL17" s="375"/>
      <c r="BM17" s="376"/>
      <c r="BN17" s="377">
        <v>15674843</v>
      </c>
      <c r="BO17" s="378"/>
      <c r="BP17" s="378"/>
      <c r="BQ17" s="378"/>
      <c r="BR17" s="378"/>
      <c r="BS17" s="378"/>
      <c r="BT17" s="378"/>
      <c r="BU17" s="379"/>
      <c r="BV17" s="377">
        <v>15452391</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237</v>
      </c>
      <c r="C18" s="449"/>
      <c r="D18" s="449"/>
      <c r="E18" s="450"/>
      <c r="F18" s="450"/>
      <c r="G18" s="450"/>
      <c r="H18" s="450"/>
      <c r="I18" s="450"/>
      <c r="J18" s="450"/>
      <c r="K18" s="450"/>
      <c r="L18" s="451">
        <v>69.94</v>
      </c>
      <c r="M18" s="451"/>
      <c r="N18" s="451"/>
      <c r="O18" s="451"/>
      <c r="P18" s="451"/>
      <c r="Q18" s="451"/>
      <c r="R18" s="452"/>
      <c r="S18" s="452"/>
      <c r="T18" s="452"/>
      <c r="U18" s="452"/>
      <c r="V18" s="453"/>
      <c r="W18" s="524"/>
      <c r="X18" s="525"/>
      <c r="Y18" s="525"/>
      <c r="Z18" s="525"/>
      <c r="AA18" s="525"/>
      <c r="AB18" s="516"/>
      <c r="AC18" s="454">
        <v>74.8</v>
      </c>
      <c r="AD18" s="455"/>
      <c r="AE18" s="455"/>
      <c r="AF18" s="455"/>
      <c r="AG18" s="456"/>
      <c r="AH18" s="454">
        <v>74.599999999999994</v>
      </c>
      <c r="AI18" s="455"/>
      <c r="AJ18" s="455"/>
      <c r="AK18" s="455"/>
      <c r="AL18" s="457"/>
      <c r="AM18" s="369"/>
      <c r="AN18" s="370"/>
      <c r="AO18" s="370"/>
      <c r="AP18" s="370"/>
      <c r="AQ18" s="370"/>
      <c r="AR18" s="370"/>
      <c r="AS18" s="370"/>
      <c r="AT18" s="371"/>
      <c r="AU18" s="372"/>
      <c r="AV18" s="373"/>
      <c r="AW18" s="373"/>
      <c r="AX18" s="373"/>
      <c r="AY18" s="374" t="s">
        <v>239</v>
      </c>
      <c r="AZ18" s="375"/>
      <c r="BA18" s="375"/>
      <c r="BB18" s="375"/>
      <c r="BC18" s="375"/>
      <c r="BD18" s="375"/>
      <c r="BE18" s="375"/>
      <c r="BF18" s="375"/>
      <c r="BG18" s="375"/>
      <c r="BH18" s="375"/>
      <c r="BI18" s="375"/>
      <c r="BJ18" s="375"/>
      <c r="BK18" s="375"/>
      <c r="BL18" s="375"/>
      <c r="BM18" s="376"/>
      <c r="BN18" s="377">
        <v>23047539</v>
      </c>
      <c r="BO18" s="378"/>
      <c r="BP18" s="378"/>
      <c r="BQ18" s="378"/>
      <c r="BR18" s="378"/>
      <c r="BS18" s="378"/>
      <c r="BT18" s="378"/>
      <c r="BU18" s="379"/>
      <c r="BV18" s="377">
        <v>22383041</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67</v>
      </c>
      <c r="C19" s="449"/>
      <c r="D19" s="449"/>
      <c r="E19" s="450"/>
      <c r="F19" s="450"/>
      <c r="G19" s="450"/>
      <c r="H19" s="450"/>
      <c r="I19" s="450"/>
      <c r="J19" s="450"/>
      <c r="K19" s="450"/>
      <c r="L19" s="458">
        <v>1494</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241</v>
      </c>
      <c r="AZ19" s="375"/>
      <c r="BA19" s="375"/>
      <c r="BB19" s="375"/>
      <c r="BC19" s="375"/>
      <c r="BD19" s="375"/>
      <c r="BE19" s="375"/>
      <c r="BF19" s="375"/>
      <c r="BG19" s="375"/>
      <c r="BH19" s="375"/>
      <c r="BI19" s="375"/>
      <c r="BJ19" s="375"/>
      <c r="BK19" s="375"/>
      <c r="BL19" s="375"/>
      <c r="BM19" s="376"/>
      <c r="BN19" s="377">
        <v>29195057</v>
      </c>
      <c r="BO19" s="378"/>
      <c r="BP19" s="378"/>
      <c r="BQ19" s="378"/>
      <c r="BR19" s="378"/>
      <c r="BS19" s="378"/>
      <c r="BT19" s="378"/>
      <c r="BU19" s="379"/>
      <c r="BV19" s="377">
        <v>27068344</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244</v>
      </c>
      <c r="C20" s="449"/>
      <c r="D20" s="449"/>
      <c r="E20" s="450"/>
      <c r="F20" s="450"/>
      <c r="G20" s="450"/>
      <c r="H20" s="450"/>
      <c r="I20" s="450"/>
      <c r="J20" s="450"/>
      <c r="K20" s="450"/>
      <c r="L20" s="458">
        <v>45447</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235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246</v>
      </c>
      <c r="C22" s="569"/>
      <c r="D22" s="570"/>
      <c r="E22" s="518" t="s">
        <v>5</v>
      </c>
      <c r="F22" s="523"/>
      <c r="G22" s="523"/>
      <c r="H22" s="523"/>
      <c r="I22" s="523"/>
      <c r="J22" s="523"/>
      <c r="K22" s="513"/>
      <c r="L22" s="518" t="s">
        <v>248</v>
      </c>
      <c r="M22" s="523"/>
      <c r="N22" s="523"/>
      <c r="O22" s="523"/>
      <c r="P22" s="513"/>
      <c r="Q22" s="545" t="s">
        <v>249</v>
      </c>
      <c r="R22" s="546"/>
      <c r="S22" s="546"/>
      <c r="T22" s="546"/>
      <c r="U22" s="546"/>
      <c r="V22" s="547"/>
      <c r="W22" s="577" t="s">
        <v>251</v>
      </c>
      <c r="X22" s="569"/>
      <c r="Y22" s="570"/>
      <c r="Z22" s="518" t="s">
        <v>5</v>
      </c>
      <c r="AA22" s="523"/>
      <c r="AB22" s="523"/>
      <c r="AC22" s="523"/>
      <c r="AD22" s="523"/>
      <c r="AE22" s="523"/>
      <c r="AF22" s="523"/>
      <c r="AG22" s="513"/>
      <c r="AH22" s="551" t="s">
        <v>187</v>
      </c>
      <c r="AI22" s="523"/>
      <c r="AJ22" s="523"/>
      <c r="AK22" s="523"/>
      <c r="AL22" s="513"/>
      <c r="AM22" s="551" t="s">
        <v>252</v>
      </c>
      <c r="AN22" s="552"/>
      <c r="AO22" s="552"/>
      <c r="AP22" s="552"/>
      <c r="AQ22" s="552"/>
      <c r="AR22" s="553"/>
      <c r="AS22" s="545" t="s">
        <v>249</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253</v>
      </c>
      <c r="AZ23" s="358"/>
      <c r="BA23" s="358"/>
      <c r="BB23" s="358"/>
      <c r="BC23" s="358"/>
      <c r="BD23" s="358"/>
      <c r="BE23" s="358"/>
      <c r="BF23" s="358"/>
      <c r="BG23" s="358"/>
      <c r="BH23" s="358"/>
      <c r="BI23" s="358"/>
      <c r="BJ23" s="358"/>
      <c r="BK23" s="358"/>
      <c r="BL23" s="358"/>
      <c r="BM23" s="359"/>
      <c r="BN23" s="377">
        <v>49995516</v>
      </c>
      <c r="BO23" s="378"/>
      <c r="BP23" s="378"/>
      <c r="BQ23" s="378"/>
      <c r="BR23" s="378"/>
      <c r="BS23" s="378"/>
      <c r="BT23" s="378"/>
      <c r="BU23" s="379"/>
      <c r="BV23" s="377">
        <v>49928392</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256</v>
      </c>
      <c r="F24" s="370"/>
      <c r="G24" s="370"/>
      <c r="H24" s="370"/>
      <c r="I24" s="370"/>
      <c r="J24" s="370"/>
      <c r="K24" s="371"/>
      <c r="L24" s="399">
        <v>1</v>
      </c>
      <c r="M24" s="400"/>
      <c r="N24" s="400"/>
      <c r="O24" s="400"/>
      <c r="P24" s="426"/>
      <c r="Q24" s="399">
        <v>8760</v>
      </c>
      <c r="R24" s="400"/>
      <c r="S24" s="400"/>
      <c r="T24" s="400"/>
      <c r="U24" s="400"/>
      <c r="V24" s="426"/>
      <c r="W24" s="578"/>
      <c r="X24" s="572"/>
      <c r="Y24" s="573"/>
      <c r="Z24" s="398" t="s">
        <v>258</v>
      </c>
      <c r="AA24" s="370"/>
      <c r="AB24" s="370"/>
      <c r="AC24" s="370"/>
      <c r="AD24" s="370"/>
      <c r="AE24" s="370"/>
      <c r="AF24" s="370"/>
      <c r="AG24" s="371"/>
      <c r="AH24" s="399">
        <v>755</v>
      </c>
      <c r="AI24" s="400"/>
      <c r="AJ24" s="400"/>
      <c r="AK24" s="400"/>
      <c r="AL24" s="426"/>
      <c r="AM24" s="399">
        <v>2314075</v>
      </c>
      <c r="AN24" s="400"/>
      <c r="AO24" s="400"/>
      <c r="AP24" s="400"/>
      <c r="AQ24" s="400"/>
      <c r="AR24" s="426"/>
      <c r="AS24" s="399">
        <v>3065</v>
      </c>
      <c r="AT24" s="400"/>
      <c r="AU24" s="400"/>
      <c r="AV24" s="400"/>
      <c r="AW24" s="400"/>
      <c r="AX24" s="401"/>
      <c r="AY24" s="472" t="s">
        <v>259</v>
      </c>
      <c r="AZ24" s="473"/>
      <c r="BA24" s="473"/>
      <c r="BB24" s="473"/>
      <c r="BC24" s="473"/>
      <c r="BD24" s="473"/>
      <c r="BE24" s="473"/>
      <c r="BF24" s="473"/>
      <c r="BG24" s="473"/>
      <c r="BH24" s="473"/>
      <c r="BI24" s="473"/>
      <c r="BJ24" s="473"/>
      <c r="BK24" s="473"/>
      <c r="BL24" s="473"/>
      <c r="BM24" s="474"/>
      <c r="BN24" s="377">
        <v>34974477</v>
      </c>
      <c r="BO24" s="378"/>
      <c r="BP24" s="378"/>
      <c r="BQ24" s="378"/>
      <c r="BR24" s="378"/>
      <c r="BS24" s="378"/>
      <c r="BT24" s="378"/>
      <c r="BU24" s="379"/>
      <c r="BV24" s="377">
        <v>34696670</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198</v>
      </c>
      <c r="F25" s="370"/>
      <c r="G25" s="370"/>
      <c r="H25" s="370"/>
      <c r="I25" s="370"/>
      <c r="J25" s="370"/>
      <c r="K25" s="371"/>
      <c r="L25" s="399">
        <v>1</v>
      </c>
      <c r="M25" s="400"/>
      <c r="N25" s="400"/>
      <c r="O25" s="400"/>
      <c r="P25" s="426"/>
      <c r="Q25" s="399">
        <v>7180</v>
      </c>
      <c r="R25" s="400"/>
      <c r="S25" s="400"/>
      <c r="T25" s="400"/>
      <c r="U25" s="400"/>
      <c r="V25" s="426"/>
      <c r="W25" s="578"/>
      <c r="X25" s="572"/>
      <c r="Y25" s="573"/>
      <c r="Z25" s="398" t="s">
        <v>260</v>
      </c>
      <c r="AA25" s="370"/>
      <c r="AB25" s="370"/>
      <c r="AC25" s="370"/>
      <c r="AD25" s="370"/>
      <c r="AE25" s="370"/>
      <c r="AF25" s="370"/>
      <c r="AG25" s="371"/>
      <c r="AH25" s="399">
        <v>162</v>
      </c>
      <c r="AI25" s="400"/>
      <c r="AJ25" s="400"/>
      <c r="AK25" s="400"/>
      <c r="AL25" s="426"/>
      <c r="AM25" s="399">
        <v>510948</v>
      </c>
      <c r="AN25" s="400"/>
      <c r="AO25" s="400"/>
      <c r="AP25" s="400"/>
      <c r="AQ25" s="400"/>
      <c r="AR25" s="426"/>
      <c r="AS25" s="399">
        <v>3154</v>
      </c>
      <c r="AT25" s="400"/>
      <c r="AU25" s="400"/>
      <c r="AV25" s="400"/>
      <c r="AW25" s="400"/>
      <c r="AX25" s="401"/>
      <c r="AY25" s="357" t="s">
        <v>37</v>
      </c>
      <c r="AZ25" s="358"/>
      <c r="BA25" s="358"/>
      <c r="BB25" s="358"/>
      <c r="BC25" s="358"/>
      <c r="BD25" s="358"/>
      <c r="BE25" s="358"/>
      <c r="BF25" s="358"/>
      <c r="BG25" s="358"/>
      <c r="BH25" s="358"/>
      <c r="BI25" s="358"/>
      <c r="BJ25" s="358"/>
      <c r="BK25" s="358"/>
      <c r="BL25" s="358"/>
      <c r="BM25" s="359"/>
      <c r="BN25" s="360">
        <v>2386731</v>
      </c>
      <c r="BO25" s="361"/>
      <c r="BP25" s="361"/>
      <c r="BQ25" s="361"/>
      <c r="BR25" s="361"/>
      <c r="BS25" s="361"/>
      <c r="BT25" s="361"/>
      <c r="BU25" s="362"/>
      <c r="BV25" s="360">
        <v>2018205</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261</v>
      </c>
      <c r="F26" s="370"/>
      <c r="G26" s="370"/>
      <c r="H26" s="370"/>
      <c r="I26" s="370"/>
      <c r="J26" s="370"/>
      <c r="K26" s="371"/>
      <c r="L26" s="399">
        <v>1</v>
      </c>
      <c r="M26" s="400"/>
      <c r="N26" s="400"/>
      <c r="O26" s="400"/>
      <c r="P26" s="426"/>
      <c r="Q26" s="399">
        <v>6580</v>
      </c>
      <c r="R26" s="400"/>
      <c r="S26" s="400"/>
      <c r="T26" s="400"/>
      <c r="U26" s="400"/>
      <c r="V26" s="426"/>
      <c r="W26" s="578"/>
      <c r="X26" s="572"/>
      <c r="Y26" s="573"/>
      <c r="Z26" s="398" t="s">
        <v>262</v>
      </c>
      <c r="AA26" s="478"/>
      <c r="AB26" s="478"/>
      <c r="AC26" s="478"/>
      <c r="AD26" s="478"/>
      <c r="AE26" s="478"/>
      <c r="AF26" s="478"/>
      <c r="AG26" s="479"/>
      <c r="AH26" s="399">
        <v>26</v>
      </c>
      <c r="AI26" s="400"/>
      <c r="AJ26" s="400"/>
      <c r="AK26" s="400"/>
      <c r="AL26" s="426"/>
      <c r="AM26" s="399">
        <v>85098</v>
      </c>
      <c r="AN26" s="400"/>
      <c r="AO26" s="400"/>
      <c r="AP26" s="400"/>
      <c r="AQ26" s="400"/>
      <c r="AR26" s="426"/>
      <c r="AS26" s="399">
        <v>3273</v>
      </c>
      <c r="AT26" s="400"/>
      <c r="AU26" s="400"/>
      <c r="AV26" s="400"/>
      <c r="AW26" s="400"/>
      <c r="AX26" s="401"/>
      <c r="AY26" s="380" t="s">
        <v>263</v>
      </c>
      <c r="AZ26" s="381"/>
      <c r="BA26" s="381"/>
      <c r="BB26" s="381"/>
      <c r="BC26" s="381"/>
      <c r="BD26" s="381"/>
      <c r="BE26" s="381"/>
      <c r="BF26" s="381"/>
      <c r="BG26" s="381"/>
      <c r="BH26" s="381"/>
      <c r="BI26" s="381"/>
      <c r="BJ26" s="381"/>
      <c r="BK26" s="381"/>
      <c r="BL26" s="381"/>
      <c r="BM26" s="382"/>
      <c r="BN26" s="377">
        <v>30000</v>
      </c>
      <c r="BO26" s="378"/>
      <c r="BP26" s="378"/>
      <c r="BQ26" s="378"/>
      <c r="BR26" s="378"/>
      <c r="BS26" s="378"/>
      <c r="BT26" s="378"/>
      <c r="BU26" s="379"/>
      <c r="BV26" s="377">
        <v>15000</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264</v>
      </c>
      <c r="F27" s="370"/>
      <c r="G27" s="370"/>
      <c r="H27" s="370"/>
      <c r="I27" s="370"/>
      <c r="J27" s="370"/>
      <c r="K27" s="371"/>
      <c r="L27" s="399">
        <v>1</v>
      </c>
      <c r="M27" s="400"/>
      <c r="N27" s="400"/>
      <c r="O27" s="400"/>
      <c r="P27" s="426"/>
      <c r="Q27" s="399">
        <v>4940</v>
      </c>
      <c r="R27" s="400"/>
      <c r="S27" s="400"/>
      <c r="T27" s="400"/>
      <c r="U27" s="400"/>
      <c r="V27" s="426"/>
      <c r="W27" s="578"/>
      <c r="X27" s="572"/>
      <c r="Y27" s="573"/>
      <c r="Z27" s="398" t="s">
        <v>265</v>
      </c>
      <c r="AA27" s="370"/>
      <c r="AB27" s="370"/>
      <c r="AC27" s="370"/>
      <c r="AD27" s="370"/>
      <c r="AE27" s="370"/>
      <c r="AF27" s="370"/>
      <c r="AG27" s="371"/>
      <c r="AH27" s="399">
        <v>4</v>
      </c>
      <c r="AI27" s="400"/>
      <c r="AJ27" s="400"/>
      <c r="AK27" s="400"/>
      <c r="AL27" s="426"/>
      <c r="AM27" s="399">
        <v>13540</v>
      </c>
      <c r="AN27" s="400"/>
      <c r="AO27" s="400"/>
      <c r="AP27" s="400"/>
      <c r="AQ27" s="400"/>
      <c r="AR27" s="426"/>
      <c r="AS27" s="399">
        <v>3385</v>
      </c>
      <c r="AT27" s="400"/>
      <c r="AU27" s="400"/>
      <c r="AV27" s="400"/>
      <c r="AW27" s="400"/>
      <c r="AX27" s="401"/>
      <c r="AY27" s="434" t="s">
        <v>268</v>
      </c>
      <c r="AZ27" s="435"/>
      <c r="BA27" s="435"/>
      <c r="BB27" s="435"/>
      <c r="BC27" s="435"/>
      <c r="BD27" s="435"/>
      <c r="BE27" s="435"/>
      <c r="BF27" s="435"/>
      <c r="BG27" s="435"/>
      <c r="BH27" s="435"/>
      <c r="BI27" s="435"/>
      <c r="BJ27" s="435"/>
      <c r="BK27" s="435"/>
      <c r="BL27" s="435"/>
      <c r="BM27" s="436"/>
      <c r="BN27" s="475">
        <v>1673407</v>
      </c>
      <c r="BO27" s="476"/>
      <c r="BP27" s="476"/>
      <c r="BQ27" s="476"/>
      <c r="BR27" s="476"/>
      <c r="BS27" s="476"/>
      <c r="BT27" s="476"/>
      <c r="BU27" s="477"/>
      <c r="BV27" s="475">
        <v>1673331</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269</v>
      </c>
      <c r="F28" s="370"/>
      <c r="G28" s="370"/>
      <c r="H28" s="370"/>
      <c r="I28" s="370"/>
      <c r="J28" s="370"/>
      <c r="K28" s="371"/>
      <c r="L28" s="399">
        <v>1</v>
      </c>
      <c r="M28" s="400"/>
      <c r="N28" s="400"/>
      <c r="O28" s="400"/>
      <c r="P28" s="426"/>
      <c r="Q28" s="399">
        <v>4440</v>
      </c>
      <c r="R28" s="400"/>
      <c r="S28" s="400"/>
      <c r="T28" s="400"/>
      <c r="U28" s="400"/>
      <c r="V28" s="426"/>
      <c r="W28" s="578"/>
      <c r="X28" s="572"/>
      <c r="Y28" s="573"/>
      <c r="Z28" s="398" t="s">
        <v>34</v>
      </c>
      <c r="AA28" s="370"/>
      <c r="AB28" s="370"/>
      <c r="AC28" s="370"/>
      <c r="AD28" s="370"/>
      <c r="AE28" s="370"/>
      <c r="AF28" s="370"/>
      <c r="AG28" s="371"/>
      <c r="AH28" s="399" t="s">
        <v>207</v>
      </c>
      <c r="AI28" s="400"/>
      <c r="AJ28" s="400"/>
      <c r="AK28" s="400"/>
      <c r="AL28" s="426"/>
      <c r="AM28" s="399" t="s">
        <v>207</v>
      </c>
      <c r="AN28" s="400"/>
      <c r="AO28" s="400"/>
      <c r="AP28" s="400"/>
      <c r="AQ28" s="400"/>
      <c r="AR28" s="426"/>
      <c r="AS28" s="399" t="s">
        <v>207</v>
      </c>
      <c r="AT28" s="400"/>
      <c r="AU28" s="400"/>
      <c r="AV28" s="400"/>
      <c r="AW28" s="400"/>
      <c r="AX28" s="401"/>
      <c r="AY28" s="559" t="s">
        <v>270</v>
      </c>
      <c r="AZ28" s="560"/>
      <c r="BA28" s="560"/>
      <c r="BB28" s="561"/>
      <c r="BC28" s="357" t="s">
        <v>101</v>
      </c>
      <c r="BD28" s="358"/>
      <c r="BE28" s="358"/>
      <c r="BF28" s="358"/>
      <c r="BG28" s="358"/>
      <c r="BH28" s="358"/>
      <c r="BI28" s="358"/>
      <c r="BJ28" s="358"/>
      <c r="BK28" s="358"/>
      <c r="BL28" s="358"/>
      <c r="BM28" s="359"/>
      <c r="BN28" s="360">
        <v>1358878</v>
      </c>
      <c r="BO28" s="361"/>
      <c r="BP28" s="361"/>
      <c r="BQ28" s="361"/>
      <c r="BR28" s="361"/>
      <c r="BS28" s="361"/>
      <c r="BT28" s="361"/>
      <c r="BU28" s="362"/>
      <c r="BV28" s="360">
        <v>1669748</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273</v>
      </c>
      <c r="F29" s="370"/>
      <c r="G29" s="370"/>
      <c r="H29" s="370"/>
      <c r="I29" s="370"/>
      <c r="J29" s="370"/>
      <c r="K29" s="371"/>
      <c r="L29" s="399">
        <v>22</v>
      </c>
      <c r="M29" s="400"/>
      <c r="N29" s="400"/>
      <c r="O29" s="400"/>
      <c r="P29" s="426"/>
      <c r="Q29" s="399">
        <v>4110</v>
      </c>
      <c r="R29" s="400"/>
      <c r="S29" s="400"/>
      <c r="T29" s="400"/>
      <c r="U29" s="400"/>
      <c r="V29" s="426"/>
      <c r="W29" s="579"/>
      <c r="X29" s="580"/>
      <c r="Y29" s="581"/>
      <c r="Z29" s="398" t="s">
        <v>275</v>
      </c>
      <c r="AA29" s="370"/>
      <c r="AB29" s="370"/>
      <c r="AC29" s="370"/>
      <c r="AD29" s="370"/>
      <c r="AE29" s="370"/>
      <c r="AF29" s="370"/>
      <c r="AG29" s="371"/>
      <c r="AH29" s="399">
        <v>759</v>
      </c>
      <c r="AI29" s="400"/>
      <c r="AJ29" s="400"/>
      <c r="AK29" s="400"/>
      <c r="AL29" s="426"/>
      <c r="AM29" s="399">
        <v>2327615</v>
      </c>
      <c r="AN29" s="400"/>
      <c r="AO29" s="400"/>
      <c r="AP29" s="400"/>
      <c r="AQ29" s="400"/>
      <c r="AR29" s="426"/>
      <c r="AS29" s="399">
        <v>3067</v>
      </c>
      <c r="AT29" s="400"/>
      <c r="AU29" s="400"/>
      <c r="AV29" s="400"/>
      <c r="AW29" s="400"/>
      <c r="AX29" s="401"/>
      <c r="AY29" s="562"/>
      <c r="AZ29" s="563"/>
      <c r="BA29" s="563"/>
      <c r="BB29" s="564"/>
      <c r="BC29" s="374" t="s">
        <v>276</v>
      </c>
      <c r="BD29" s="375"/>
      <c r="BE29" s="375"/>
      <c r="BF29" s="375"/>
      <c r="BG29" s="375"/>
      <c r="BH29" s="375"/>
      <c r="BI29" s="375"/>
      <c r="BJ29" s="375"/>
      <c r="BK29" s="375"/>
      <c r="BL29" s="375"/>
      <c r="BM29" s="376"/>
      <c r="BN29" s="377">
        <v>687554</v>
      </c>
      <c r="BO29" s="378"/>
      <c r="BP29" s="378"/>
      <c r="BQ29" s="378"/>
      <c r="BR29" s="378"/>
      <c r="BS29" s="378"/>
      <c r="BT29" s="378"/>
      <c r="BU29" s="379"/>
      <c r="BV29" s="377">
        <v>967314</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278</v>
      </c>
      <c r="X30" s="484"/>
      <c r="Y30" s="484"/>
      <c r="Z30" s="484"/>
      <c r="AA30" s="484"/>
      <c r="AB30" s="484"/>
      <c r="AC30" s="484"/>
      <c r="AD30" s="484"/>
      <c r="AE30" s="484"/>
      <c r="AF30" s="484"/>
      <c r="AG30" s="485"/>
      <c r="AH30" s="454">
        <v>97.9</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63</v>
      </c>
      <c r="BD30" s="473"/>
      <c r="BE30" s="473"/>
      <c r="BF30" s="473"/>
      <c r="BG30" s="473"/>
      <c r="BH30" s="473"/>
      <c r="BI30" s="473"/>
      <c r="BJ30" s="473"/>
      <c r="BK30" s="473"/>
      <c r="BL30" s="473"/>
      <c r="BM30" s="474"/>
      <c r="BN30" s="475">
        <v>1747838</v>
      </c>
      <c r="BO30" s="476"/>
      <c r="BP30" s="476"/>
      <c r="BQ30" s="476"/>
      <c r="BR30" s="476"/>
      <c r="BS30" s="476"/>
      <c r="BT30" s="476"/>
      <c r="BU30" s="477"/>
      <c r="BV30" s="475">
        <v>1158931</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191</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119</v>
      </c>
      <c r="D33" s="486"/>
      <c r="E33" s="487" t="s">
        <v>285</v>
      </c>
      <c r="F33" s="487"/>
      <c r="G33" s="487"/>
      <c r="H33" s="487"/>
      <c r="I33" s="487"/>
      <c r="J33" s="487"/>
      <c r="K33" s="487"/>
      <c r="L33" s="487"/>
      <c r="M33" s="487"/>
      <c r="N33" s="487"/>
      <c r="O33" s="487"/>
      <c r="P33" s="487"/>
      <c r="Q33" s="487"/>
      <c r="R33" s="487"/>
      <c r="S33" s="487"/>
      <c r="T33" s="14"/>
      <c r="U33" s="486" t="s">
        <v>119</v>
      </c>
      <c r="V33" s="486"/>
      <c r="W33" s="487" t="s">
        <v>285</v>
      </c>
      <c r="X33" s="487"/>
      <c r="Y33" s="487"/>
      <c r="Z33" s="487"/>
      <c r="AA33" s="487"/>
      <c r="AB33" s="487"/>
      <c r="AC33" s="487"/>
      <c r="AD33" s="487"/>
      <c r="AE33" s="487"/>
      <c r="AF33" s="487"/>
      <c r="AG33" s="487"/>
      <c r="AH33" s="487"/>
      <c r="AI33" s="487"/>
      <c r="AJ33" s="487"/>
      <c r="AK33" s="487"/>
      <c r="AL33" s="14"/>
      <c r="AM33" s="486" t="s">
        <v>119</v>
      </c>
      <c r="AN33" s="486"/>
      <c r="AO33" s="487" t="s">
        <v>285</v>
      </c>
      <c r="AP33" s="487"/>
      <c r="AQ33" s="487"/>
      <c r="AR33" s="487"/>
      <c r="AS33" s="487"/>
      <c r="AT33" s="487"/>
      <c r="AU33" s="487"/>
      <c r="AV33" s="487"/>
      <c r="AW33" s="487"/>
      <c r="AX33" s="487"/>
      <c r="AY33" s="487"/>
      <c r="AZ33" s="487"/>
      <c r="BA33" s="487"/>
      <c r="BB33" s="487"/>
      <c r="BC33" s="487"/>
      <c r="BD33" s="10"/>
      <c r="BE33" s="487" t="s">
        <v>286</v>
      </c>
      <c r="BF33" s="487"/>
      <c r="BG33" s="487" t="s">
        <v>170</v>
      </c>
      <c r="BH33" s="487"/>
      <c r="BI33" s="487"/>
      <c r="BJ33" s="487"/>
      <c r="BK33" s="487"/>
      <c r="BL33" s="487"/>
      <c r="BM33" s="487"/>
      <c r="BN33" s="487"/>
      <c r="BO33" s="487"/>
      <c r="BP33" s="487"/>
      <c r="BQ33" s="487"/>
      <c r="BR33" s="487"/>
      <c r="BS33" s="487"/>
      <c r="BT33" s="487"/>
      <c r="BU33" s="487"/>
      <c r="BV33" s="10"/>
      <c r="BW33" s="486" t="s">
        <v>286</v>
      </c>
      <c r="BX33" s="486"/>
      <c r="BY33" s="487" t="s">
        <v>110</v>
      </c>
      <c r="BZ33" s="487"/>
      <c r="CA33" s="487"/>
      <c r="CB33" s="487"/>
      <c r="CC33" s="487"/>
      <c r="CD33" s="487"/>
      <c r="CE33" s="487"/>
      <c r="CF33" s="487"/>
      <c r="CG33" s="487"/>
      <c r="CH33" s="487"/>
      <c r="CI33" s="487"/>
      <c r="CJ33" s="487"/>
      <c r="CK33" s="487"/>
      <c r="CL33" s="487"/>
      <c r="CM33" s="487"/>
      <c r="CN33" s="14"/>
      <c r="CO33" s="486" t="s">
        <v>119</v>
      </c>
      <c r="CP33" s="486"/>
      <c r="CQ33" s="487" t="s">
        <v>288</v>
      </c>
      <c r="CR33" s="487"/>
      <c r="CS33" s="487"/>
      <c r="CT33" s="487"/>
      <c r="CU33" s="487"/>
      <c r="CV33" s="487"/>
      <c r="CW33" s="487"/>
      <c r="CX33" s="487"/>
      <c r="CY33" s="487"/>
      <c r="CZ33" s="487"/>
      <c r="DA33" s="487"/>
      <c r="DB33" s="487"/>
      <c r="DC33" s="487"/>
      <c r="DD33" s="487"/>
      <c r="DE33" s="487"/>
      <c r="DF33" s="14"/>
      <c r="DG33" s="488" t="s">
        <v>77</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4</v>
      </c>
      <c r="V34" s="489"/>
      <c r="W34" s="490" t="str">
        <f>IF('各会計、関係団体の財政状況及び健全化判断比率'!B28="","",'各会計、関係団体の財政状況及び健全化判断比率'!B28)</f>
        <v>取手市国民健康保険事業特別会計</v>
      </c>
      <c r="X34" s="490"/>
      <c r="Y34" s="490"/>
      <c r="Z34" s="490"/>
      <c r="AA34" s="490"/>
      <c r="AB34" s="490"/>
      <c r="AC34" s="490"/>
      <c r="AD34" s="490"/>
      <c r="AE34" s="490"/>
      <c r="AF34" s="490"/>
      <c r="AG34" s="490"/>
      <c r="AH34" s="490"/>
      <c r="AI34" s="490"/>
      <c r="AJ34" s="490"/>
      <c r="AK34" s="490"/>
      <c r="AL34" s="9"/>
      <c r="AM34" s="489" t="str">
        <f>IF(AO34="","",MAX(C34:D43,U34:V43)+1)</f>
        <v/>
      </c>
      <c r="AN34" s="489"/>
      <c r="AO34" s="490"/>
      <c r="AP34" s="490"/>
      <c r="AQ34" s="490"/>
      <c r="AR34" s="490"/>
      <c r="AS34" s="490"/>
      <c r="AT34" s="490"/>
      <c r="AU34" s="490"/>
      <c r="AV34" s="490"/>
      <c r="AW34" s="490"/>
      <c r="AX34" s="490"/>
      <c r="AY34" s="490"/>
      <c r="AZ34" s="490"/>
      <c r="BA34" s="490"/>
      <c r="BB34" s="490"/>
      <c r="BC34" s="490"/>
      <c r="BD34" s="9"/>
      <c r="BE34" s="489" t="str">
        <f>IF(BG34="","",MAX(C34:D43,U34:V43,AM34:AN43)+1)</f>
        <v/>
      </c>
      <c r="BF34" s="489"/>
      <c r="BG34" s="490"/>
      <c r="BH34" s="490"/>
      <c r="BI34" s="490"/>
      <c r="BJ34" s="490"/>
      <c r="BK34" s="490"/>
      <c r="BL34" s="490"/>
      <c r="BM34" s="490"/>
      <c r="BN34" s="490"/>
      <c r="BO34" s="490"/>
      <c r="BP34" s="490"/>
      <c r="BQ34" s="490"/>
      <c r="BR34" s="490"/>
      <c r="BS34" s="490"/>
      <c r="BT34" s="490"/>
      <c r="BU34" s="490"/>
      <c r="BV34" s="9"/>
      <c r="BW34" s="489">
        <f>IF(BY34="","",MAX(C34:D43,U34:V43,AM34:AN43,BE34:BF43)+1)</f>
        <v>8</v>
      </c>
      <c r="BX34" s="489"/>
      <c r="BY34" s="490" t="str">
        <f>IF('各会計、関係団体の財政状況及び健全化判断比率'!B68="","",'各会計、関係団体の財政状況及び健全化判断比率'!B68)</f>
        <v>茨城県市町村総合事務組合（一般会計）</v>
      </c>
      <c r="BZ34" s="490"/>
      <c r="CA34" s="490"/>
      <c r="CB34" s="490"/>
      <c r="CC34" s="490"/>
      <c r="CD34" s="490"/>
      <c r="CE34" s="490"/>
      <c r="CF34" s="490"/>
      <c r="CG34" s="490"/>
      <c r="CH34" s="490"/>
      <c r="CI34" s="490"/>
      <c r="CJ34" s="490"/>
      <c r="CK34" s="490"/>
      <c r="CL34" s="490"/>
      <c r="CM34" s="490"/>
      <c r="CN34" s="9"/>
      <c r="CO34" s="489">
        <f>IF(CQ34="","",MAX(C34:D43,U34:V43,AM34:AN43,BE34:BF43,BW34:BX43)+1)</f>
        <v>18</v>
      </c>
      <c r="CP34" s="489"/>
      <c r="CQ34" s="490" t="str">
        <f>IF('各会計、関係団体の財政状況及び健全化判断比率'!BS7="","",'各会計、関係団体の財政状況及び健全化判断比率'!BS7)</f>
        <v>取手市健康福祉医療事業団</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f t="shared" ref="C35:C43" si="0">IF(E35="","",C34+1)</f>
        <v>2</v>
      </c>
      <c r="D35" s="489"/>
      <c r="E35" s="490" t="str">
        <f>IF('各会計、関係団体の財政状況及び健全化判断比率'!B8="","",'各会計、関係団体の財政状況及び健全化判断比率'!B8)</f>
        <v>取手市取手駅西口都市整備事業特別会計</v>
      </c>
      <c r="F35" s="490"/>
      <c r="G35" s="490"/>
      <c r="H35" s="490"/>
      <c r="I35" s="490"/>
      <c r="J35" s="490"/>
      <c r="K35" s="490"/>
      <c r="L35" s="490"/>
      <c r="M35" s="490"/>
      <c r="N35" s="490"/>
      <c r="O35" s="490"/>
      <c r="P35" s="490"/>
      <c r="Q35" s="490"/>
      <c r="R35" s="490"/>
      <c r="S35" s="490"/>
      <c r="T35" s="9"/>
      <c r="U35" s="489">
        <f t="shared" ref="U35:U43" si="1">IF(W35="","",U34+1)</f>
        <v>5</v>
      </c>
      <c r="V35" s="489"/>
      <c r="W35" s="490" t="str">
        <f>IF('各会計、関係団体の財政状況及び健全化判断比率'!B29="","",'各会計、関係団体の財政状況及び健全化判断比率'!B29)</f>
        <v>取手市介護保険特別会計</v>
      </c>
      <c r="X35" s="490"/>
      <c r="Y35" s="490"/>
      <c r="Z35" s="490"/>
      <c r="AA35" s="490"/>
      <c r="AB35" s="490"/>
      <c r="AC35" s="490"/>
      <c r="AD35" s="490"/>
      <c r="AE35" s="490"/>
      <c r="AF35" s="490"/>
      <c r="AG35" s="490"/>
      <c r="AH35" s="490"/>
      <c r="AI35" s="490"/>
      <c r="AJ35" s="490"/>
      <c r="AK35" s="490"/>
      <c r="AL35" s="9"/>
      <c r="AM35" s="489" t="str">
        <f t="shared" ref="AM35:AM43" si="2">IF(AO35="","",AM34+1)</f>
        <v/>
      </c>
      <c r="AN35" s="489"/>
      <c r="AO35" s="490"/>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9</v>
      </c>
      <c r="BX35" s="489"/>
      <c r="BY35" s="490" t="str">
        <f>IF('各会計、関係団体の財政状況及び健全化判断比率'!B69="","",'各会計、関係団体の財政状況及び健全化判断比率'!B69)</f>
        <v>茨城県市町村総合事務組合（県民交通災害共済事業特別会計）</v>
      </c>
      <c r="BZ35" s="490"/>
      <c r="CA35" s="490"/>
      <c r="CB35" s="490"/>
      <c r="CC35" s="490"/>
      <c r="CD35" s="490"/>
      <c r="CE35" s="490"/>
      <c r="CF35" s="490"/>
      <c r="CG35" s="490"/>
      <c r="CH35" s="490"/>
      <c r="CI35" s="490"/>
      <c r="CJ35" s="490"/>
      <c r="CK35" s="490"/>
      <c r="CL35" s="490"/>
      <c r="CM35" s="490"/>
      <c r="CN35" s="9"/>
      <c r="CO35" s="489">
        <f t="shared" ref="CO35:CO43" si="5">IF(CQ35="","",CO34+1)</f>
        <v>19</v>
      </c>
      <c r="CP35" s="489"/>
      <c r="CQ35" s="490" t="str">
        <f>IF('各会計、関係団体の財政状況及び健全化判断比率'!BS8="","",'各会計、関係団体の財政状況及び健全化判断比率'!BS8)</f>
        <v>取手市文化事業団</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f t="shared" si="0"/>
        <v>3</v>
      </c>
      <c r="D36" s="489"/>
      <c r="E36" s="490" t="str">
        <f>IF('各会計、関係団体の財政状況及び健全化判断比率'!B9="","",'各会計、関係団体の財政状況及び健全化判断比率'!B9)</f>
        <v>取手地方公平委員会特別会計</v>
      </c>
      <c r="F36" s="490"/>
      <c r="G36" s="490"/>
      <c r="H36" s="490"/>
      <c r="I36" s="490"/>
      <c r="J36" s="490"/>
      <c r="K36" s="490"/>
      <c r="L36" s="490"/>
      <c r="M36" s="490"/>
      <c r="N36" s="490"/>
      <c r="O36" s="490"/>
      <c r="P36" s="490"/>
      <c r="Q36" s="490"/>
      <c r="R36" s="490"/>
      <c r="S36" s="490"/>
      <c r="T36" s="9"/>
      <c r="U36" s="489">
        <f t="shared" si="1"/>
        <v>6</v>
      </c>
      <c r="V36" s="489"/>
      <c r="W36" s="490" t="str">
        <f>IF('各会計、関係団体の財政状況及び健全化判断比率'!B30="","",'各会計、関係団体の財政状況及び健全化判断比率'!B30)</f>
        <v>取手市後期高齢者医療特別会計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10</v>
      </c>
      <c r="BX36" s="489"/>
      <c r="BY36" s="490" t="str">
        <f>IF('各会計、関係団体の財政状況及び健全化判断比率'!B70="","",'各会計、関係団体の財政状況及び健全化判断比率'!B70)</f>
        <v>茨城県租税債権管理機構（一般会計）</v>
      </c>
      <c r="BZ36" s="490"/>
      <c r="CA36" s="490"/>
      <c r="CB36" s="490"/>
      <c r="CC36" s="490"/>
      <c r="CD36" s="490"/>
      <c r="CE36" s="490"/>
      <c r="CF36" s="490"/>
      <c r="CG36" s="490"/>
      <c r="CH36" s="490"/>
      <c r="CI36" s="490"/>
      <c r="CJ36" s="490"/>
      <c r="CK36" s="490"/>
      <c r="CL36" s="490"/>
      <c r="CM36" s="490"/>
      <c r="CN36" s="9"/>
      <c r="CO36" s="489">
        <f t="shared" si="5"/>
        <v>20</v>
      </c>
      <c r="CP36" s="489"/>
      <c r="CQ36" s="490" t="str">
        <f>IF('各会計、関係団体の財政状況及び健全化判断比率'!BS9="","",'各会計、関係団体の財政状況及び健全化判断比率'!BS9)</f>
        <v>取手市農業公社</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f t="shared" si="1"/>
        <v>7</v>
      </c>
      <c r="V37" s="489"/>
      <c r="W37" s="490" t="str">
        <f>IF('各会計、関係団体の財政状況及び健全化判断比率'!B31="","",'各会計、関係団体の財政状況及び健全化判断比率'!B31)</f>
        <v>取手市競輪事業特別会計</v>
      </c>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11</v>
      </c>
      <c r="BX37" s="489"/>
      <c r="BY37" s="490" t="str">
        <f>IF('各会計、関係団体の財政状況及び健全化判断比率'!B71="","",'各会計、関係団体の財政状況及び健全化判断比率'!B71)</f>
        <v>茨城県後期高齢者医療広域連合（一般会計）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12</v>
      </c>
      <c r="BX38" s="489"/>
      <c r="BY38" s="490" t="str">
        <f>IF('各会計、関係団体の財政状況及び健全化判断比率'!B72="","",'各会計、関係団体の財政状況及び健全化判断比率'!B72)</f>
        <v>茨城県後期高齢者医療広域連合（後期高齢者医療特別会計）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13</v>
      </c>
      <c r="BX39" s="489"/>
      <c r="BY39" s="490" t="str">
        <f>IF('各会計、関係団体の財政状況及び健全化判断比率'!B73="","",'各会計、関係団体の財政状況及び健全化判断比率'!B73)</f>
        <v>茨城県南水道企業団（水道事業会計）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14</v>
      </c>
      <c r="BX40" s="489"/>
      <c r="BY40" s="490" t="str">
        <f>IF('各会計、関係団体の財政状況及び健全化判断比率'!B74="","",'各会計、関係団体の財政状況及び健全化判断比率'!B74)</f>
        <v>龍ケ崎地方衛生組合（一般会計）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15</v>
      </c>
      <c r="BX41" s="489"/>
      <c r="BY41" s="490" t="str">
        <f>IF('各会計、関係団体の財政状況及び健全化判断比率'!B75="","",'各会計、関係団体の財政状況及び健全化判断比率'!B75)</f>
        <v>取手市外2市火葬場組合（一般会計）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16</v>
      </c>
      <c r="BX42" s="489"/>
      <c r="BY42" s="490" t="str">
        <f>IF('各会計、関係団体の財政状況及び健全化判断比率'!B76="","",'各会計、関係団体の財政状況及び健全化判断比率'!B76)</f>
        <v>常総地方広域市町村圏事務組合（一般会計）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f t="shared" si="4"/>
        <v>17</v>
      </c>
      <c r="BX43" s="489"/>
      <c r="BY43" s="490" t="str">
        <f>IF('各会計、関係団体の財政状況及び健全化判断比率'!B77="","",'各会計、関係団体の財政状況及び健全化判断比率'!B77)</f>
        <v>取手地方広域下水道組合（一般会計）</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153</v>
      </c>
    </row>
    <row r="47" spans="1:113" x14ac:dyDescent="0.15">
      <c r="E47" s="1" t="s">
        <v>291</v>
      </c>
    </row>
    <row r="48" spans="1:113" x14ac:dyDescent="0.15">
      <c r="E48" s="1" t="s">
        <v>293</v>
      </c>
    </row>
    <row r="49" spans="5:5" x14ac:dyDescent="0.15">
      <c r="E49" s="1" t="s">
        <v>295</v>
      </c>
    </row>
    <row r="50" spans="5:5" x14ac:dyDescent="0.15">
      <c r="E50" s="1" t="s">
        <v>204</v>
      </c>
    </row>
    <row r="51" spans="5:5" x14ac:dyDescent="0.15">
      <c r="E51" s="1" t="s">
        <v>297</v>
      </c>
    </row>
    <row r="52" spans="5:5" x14ac:dyDescent="0.15">
      <c r="E52" s="1" t="s">
        <v>152</v>
      </c>
    </row>
    <row r="53" spans="5:5" x14ac:dyDescent="0.15"/>
    <row r="54" spans="5:5" x14ac:dyDescent="0.15"/>
    <row r="55" spans="5:5" x14ac:dyDescent="0.15"/>
    <row r="56" spans="5:5" x14ac:dyDescent="0.15"/>
  </sheetData>
  <sheetProtection algorithmName="SHA-512" hashValue="WpX+phB2BYtvjJyFpmvEqmN04a9FKUQoXXeT19r6KocU5B+8NiwcqZrnCtTDyvbjQt+t6YqrQ6CSQBKJi2EXIw==" saltValue="PZn4O63ceiTBtLrfkpbOt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290</v>
      </c>
      <c r="DI1" s="583"/>
      <c r="DJ1" s="583"/>
      <c r="DK1" s="583"/>
      <c r="DL1" s="583"/>
      <c r="DM1" s="583"/>
      <c r="DN1" s="584"/>
      <c r="DO1" s="1"/>
      <c r="DP1" s="582" t="s">
        <v>192</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299</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107</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301</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302</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306</v>
      </c>
      <c r="S4" s="373"/>
      <c r="T4" s="373"/>
      <c r="U4" s="373"/>
      <c r="V4" s="373"/>
      <c r="W4" s="373"/>
      <c r="X4" s="373"/>
      <c r="Y4" s="415"/>
      <c r="Z4" s="372" t="s">
        <v>308</v>
      </c>
      <c r="AA4" s="373"/>
      <c r="AB4" s="373"/>
      <c r="AC4" s="415"/>
      <c r="AD4" s="372" t="s">
        <v>200</v>
      </c>
      <c r="AE4" s="373"/>
      <c r="AF4" s="373"/>
      <c r="AG4" s="373"/>
      <c r="AH4" s="373"/>
      <c r="AI4" s="373"/>
      <c r="AJ4" s="373"/>
      <c r="AK4" s="415"/>
      <c r="AL4" s="372" t="s">
        <v>308</v>
      </c>
      <c r="AM4" s="373"/>
      <c r="AN4" s="373"/>
      <c r="AO4" s="415"/>
      <c r="AP4" s="585" t="s">
        <v>310</v>
      </c>
      <c r="AQ4" s="585"/>
      <c r="AR4" s="585"/>
      <c r="AS4" s="585"/>
      <c r="AT4" s="585"/>
      <c r="AU4" s="585"/>
      <c r="AV4" s="585"/>
      <c r="AW4" s="585"/>
      <c r="AX4" s="585"/>
      <c r="AY4" s="585"/>
      <c r="AZ4" s="585"/>
      <c r="BA4" s="585"/>
      <c r="BB4" s="585"/>
      <c r="BC4" s="585"/>
      <c r="BD4" s="585"/>
      <c r="BE4" s="585"/>
      <c r="BF4" s="585"/>
      <c r="BG4" s="585" t="s">
        <v>292</v>
      </c>
      <c r="BH4" s="585"/>
      <c r="BI4" s="585"/>
      <c r="BJ4" s="585"/>
      <c r="BK4" s="585"/>
      <c r="BL4" s="585"/>
      <c r="BM4" s="585"/>
      <c r="BN4" s="585"/>
      <c r="BO4" s="585" t="s">
        <v>308</v>
      </c>
      <c r="BP4" s="585"/>
      <c r="BQ4" s="585"/>
      <c r="BR4" s="585"/>
      <c r="BS4" s="585" t="s">
        <v>312</v>
      </c>
      <c r="BT4" s="585"/>
      <c r="BU4" s="585"/>
      <c r="BV4" s="585"/>
      <c r="BW4" s="585"/>
      <c r="BX4" s="585"/>
      <c r="BY4" s="585"/>
      <c r="BZ4" s="585"/>
      <c r="CA4" s="585"/>
      <c r="CB4" s="585"/>
      <c r="CD4" s="372" t="s">
        <v>313</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305</v>
      </c>
      <c r="C5" s="587"/>
      <c r="D5" s="587"/>
      <c r="E5" s="587"/>
      <c r="F5" s="587"/>
      <c r="G5" s="587"/>
      <c r="H5" s="587"/>
      <c r="I5" s="587"/>
      <c r="J5" s="587"/>
      <c r="K5" s="587"/>
      <c r="L5" s="587"/>
      <c r="M5" s="587"/>
      <c r="N5" s="587"/>
      <c r="O5" s="587"/>
      <c r="P5" s="587"/>
      <c r="Q5" s="588"/>
      <c r="R5" s="589">
        <v>13597161</v>
      </c>
      <c r="S5" s="590"/>
      <c r="T5" s="590"/>
      <c r="U5" s="590"/>
      <c r="V5" s="590"/>
      <c r="W5" s="590"/>
      <c r="X5" s="590"/>
      <c r="Y5" s="591"/>
      <c r="Z5" s="592">
        <v>24.9</v>
      </c>
      <c r="AA5" s="592"/>
      <c r="AB5" s="592"/>
      <c r="AC5" s="592"/>
      <c r="AD5" s="593">
        <v>12682823</v>
      </c>
      <c r="AE5" s="593"/>
      <c r="AF5" s="593"/>
      <c r="AG5" s="593"/>
      <c r="AH5" s="593"/>
      <c r="AI5" s="593"/>
      <c r="AJ5" s="593"/>
      <c r="AK5" s="593"/>
      <c r="AL5" s="594">
        <v>56.8</v>
      </c>
      <c r="AM5" s="595"/>
      <c r="AN5" s="595"/>
      <c r="AO5" s="596"/>
      <c r="AP5" s="586" t="s">
        <v>315</v>
      </c>
      <c r="AQ5" s="587"/>
      <c r="AR5" s="587"/>
      <c r="AS5" s="587"/>
      <c r="AT5" s="587"/>
      <c r="AU5" s="587"/>
      <c r="AV5" s="587"/>
      <c r="AW5" s="587"/>
      <c r="AX5" s="587"/>
      <c r="AY5" s="587"/>
      <c r="AZ5" s="587"/>
      <c r="BA5" s="587"/>
      <c r="BB5" s="587"/>
      <c r="BC5" s="587"/>
      <c r="BD5" s="587"/>
      <c r="BE5" s="587"/>
      <c r="BF5" s="588"/>
      <c r="BG5" s="597">
        <v>12682823</v>
      </c>
      <c r="BH5" s="378"/>
      <c r="BI5" s="378"/>
      <c r="BJ5" s="378"/>
      <c r="BK5" s="378"/>
      <c r="BL5" s="378"/>
      <c r="BM5" s="378"/>
      <c r="BN5" s="598"/>
      <c r="BO5" s="599">
        <v>93.3</v>
      </c>
      <c r="BP5" s="599"/>
      <c r="BQ5" s="599"/>
      <c r="BR5" s="599"/>
      <c r="BS5" s="600">
        <v>91795</v>
      </c>
      <c r="BT5" s="600"/>
      <c r="BU5" s="600"/>
      <c r="BV5" s="600"/>
      <c r="BW5" s="600"/>
      <c r="BX5" s="600"/>
      <c r="BY5" s="600"/>
      <c r="BZ5" s="600"/>
      <c r="CA5" s="600"/>
      <c r="CB5" s="601"/>
      <c r="CD5" s="372" t="s">
        <v>310</v>
      </c>
      <c r="CE5" s="373"/>
      <c r="CF5" s="373"/>
      <c r="CG5" s="373"/>
      <c r="CH5" s="373"/>
      <c r="CI5" s="373"/>
      <c r="CJ5" s="373"/>
      <c r="CK5" s="373"/>
      <c r="CL5" s="373"/>
      <c r="CM5" s="373"/>
      <c r="CN5" s="373"/>
      <c r="CO5" s="373"/>
      <c r="CP5" s="373"/>
      <c r="CQ5" s="415"/>
      <c r="CR5" s="372" t="s">
        <v>317</v>
      </c>
      <c r="CS5" s="373"/>
      <c r="CT5" s="373"/>
      <c r="CU5" s="373"/>
      <c r="CV5" s="373"/>
      <c r="CW5" s="373"/>
      <c r="CX5" s="373"/>
      <c r="CY5" s="415"/>
      <c r="CZ5" s="372" t="s">
        <v>308</v>
      </c>
      <c r="DA5" s="373"/>
      <c r="DB5" s="373"/>
      <c r="DC5" s="415"/>
      <c r="DD5" s="372" t="s">
        <v>319</v>
      </c>
      <c r="DE5" s="373"/>
      <c r="DF5" s="373"/>
      <c r="DG5" s="373"/>
      <c r="DH5" s="373"/>
      <c r="DI5" s="373"/>
      <c r="DJ5" s="373"/>
      <c r="DK5" s="373"/>
      <c r="DL5" s="373"/>
      <c r="DM5" s="373"/>
      <c r="DN5" s="373"/>
      <c r="DO5" s="373"/>
      <c r="DP5" s="415"/>
      <c r="DQ5" s="372" t="s">
        <v>321</v>
      </c>
      <c r="DR5" s="373"/>
      <c r="DS5" s="373"/>
      <c r="DT5" s="373"/>
      <c r="DU5" s="373"/>
      <c r="DV5" s="373"/>
      <c r="DW5" s="373"/>
      <c r="DX5" s="373"/>
      <c r="DY5" s="373"/>
      <c r="DZ5" s="373"/>
      <c r="EA5" s="373"/>
      <c r="EB5" s="373"/>
      <c r="EC5" s="415"/>
    </row>
    <row r="6" spans="2:143" ht="11.25" customHeight="1" x14ac:dyDescent="0.15">
      <c r="B6" s="602" t="s">
        <v>322</v>
      </c>
      <c r="C6" s="603"/>
      <c r="D6" s="603"/>
      <c r="E6" s="603"/>
      <c r="F6" s="603"/>
      <c r="G6" s="603"/>
      <c r="H6" s="603"/>
      <c r="I6" s="603"/>
      <c r="J6" s="603"/>
      <c r="K6" s="603"/>
      <c r="L6" s="603"/>
      <c r="M6" s="603"/>
      <c r="N6" s="603"/>
      <c r="O6" s="603"/>
      <c r="P6" s="603"/>
      <c r="Q6" s="604"/>
      <c r="R6" s="597">
        <v>325865</v>
      </c>
      <c r="S6" s="378"/>
      <c r="T6" s="378"/>
      <c r="U6" s="378"/>
      <c r="V6" s="378"/>
      <c r="W6" s="378"/>
      <c r="X6" s="378"/>
      <c r="Y6" s="598"/>
      <c r="Z6" s="599">
        <v>0.6</v>
      </c>
      <c r="AA6" s="599"/>
      <c r="AB6" s="599"/>
      <c r="AC6" s="599"/>
      <c r="AD6" s="600">
        <v>325865</v>
      </c>
      <c r="AE6" s="600"/>
      <c r="AF6" s="600"/>
      <c r="AG6" s="600"/>
      <c r="AH6" s="600"/>
      <c r="AI6" s="600"/>
      <c r="AJ6" s="600"/>
      <c r="AK6" s="600"/>
      <c r="AL6" s="605">
        <v>1.5</v>
      </c>
      <c r="AM6" s="384"/>
      <c r="AN6" s="384"/>
      <c r="AO6" s="606"/>
      <c r="AP6" s="602" t="s">
        <v>105</v>
      </c>
      <c r="AQ6" s="603"/>
      <c r="AR6" s="603"/>
      <c r="AS6" s="603"/>
      <c r="AT6" s="603"/>
      <c r="AU6" s="603"/>
      <c r="AV6" s="603"/>
      <c r="AW6" s="603"/>
      <c r="AX6" s="603"/>
      <c r="AY6" s="603"/>
      <c r="AZ6" s="603"/>
      <c r="BA6" s="603"/>
      <c r="BB6" s="603"/>
      <c r="BC6" s="603"/>
      <c r="BD6" s="603"/>
      <c r="BE6" s="603"/>
      <c r="BF6" s="604"/>
      <c r="BG6" s="597">
        <v>12682823</v>
      </c>
      <c r="BH6" s="378"/>
      <c r="BI6" s="378"/>
      <c r="BJ6" s="378"/>
      <c r="BK6" s="378"/>
      <c r="BL6" s="378"/>
      <c r="BM6" s="378"/>
      <c r="BN6" s="598"/>
      <c r="BO6" s="599">
        <v>93.3</v>
      </c>
      <c r="BP6" s="599"/>
      <c r="BQ6" s="599"/>
      <c r="BR6" s="599"/>
      <c r="BS6" s="600">
        <v>91795</v>
      </c>
      <c r="BT6" s="600"/>
      <c r="BU6" s="600"/>
      <c r="BV6" s="600"/>
      <c r="BW6" s="600"/>
      <c r="BX6" s="600"/>
      <c r="BY6" s="600"/>
      <c r="BZ6" s="600"/>
      <c r="CA6" s="600"/>
      <c r="CB6" s="601"/>
      <c r="CD6" s="586" t="s">
        <v>323</v>
      </c>
      <c r="CE6" s="587"/>
      <c r="CF6" s="587"/>
      <c r="CG6" s="587"/>
      <c r="CH6" s="587"/>
      <c r="CI6" s="587"/>
      <c r="CJ6" s="587"/>
      <c r="CK6" s="587"/>
      <c r="CL6" s="587"/>
      <c r="CM6" s="587"/>
      <c r="CN6" s="587"/>
      <c r="CO6" s="587"/>
      <c r="CP6" s="587"/>
      <c r="CQ6" s="588"/>
      <c r="CR6" s="597">
        <v>264646</v>
      </c>
      <c r="CS6" s="378"/>
      <c r="CT6" s="378"/>
      <c r="CU6" s="378"/>
      <c r="CV6" s="378"/>
      <c r="CW6" s="378"/>
      <c r="CX6" s="378"/>
      <c r="CY6" s="598"/>
      <c r="CZ6" s="594">
        <v>0.5</v>
      </c>
      <c r="DA6" s="595"/>
      <c r="DB6" s="595"/>
      <c r="DC6" s="607"/>
      <c r="DD6" s="608" t="s">
        <v>207</v>
      </c>
      <c r="DE6" s="378"/>
      <c r="DF6" s="378"/>
      <c r="DG6" s="378"/>
      <c r="DH6" s="378"/>
      <c r="DI6" s="378"/>
      <c r="DJ6" s="378"/>
      <c r="DK6" s="378"/>
      <c r="DL6" s="378"/>
      <c r="DM6" s="378"/>
      <c r="DN6" s="378"/>
      <c r="DO6" s="378"/>
      <c r="DP6" s="598"/>
      <c r="DQ6" s="608">
        <v>264646</v>
      </c>
      <c r="DR6" s="378"/>
      <c r="DS6" s="378"/>
      <c r="DT6" s="378"/>
      <c r="DU6" s="378"/>
      <c r="DV6" s="378"/>
      <c r="DW6" s="378"/>
      <c r="DX6" s="378"/>
      <c r="DY6" s="378"/>
      <c r="DZ6" s="378"/>
      <c r="EA6" s="378"/>
      <c r="EB6" s="378"/>
      <c r="EC6" s="609"/>
    </row>
    <row r="7" spans="2:143" ht="11.25" customHeight="1" x14ac:dyDescent="0.15">
      <c r="B7" s="602" t="s">
        <v>47</v>
      </c>
      <c r="C7" s="603"/>
      <c r="D7" s="603"/>
      <c r="E7" s="603"/>
      <c r="F7" s="603"/>
      <c r="G7" s="603"/>
      <c r="H7" s="603"/>
      <c r="I7" s="603"/>
      <c r="J7" s="603"/>
      <c r="K7" s="603"/>
      <c r="L7" s="603"/>
      <c r="M7" s="603"/>
      <c r="N7" s="603"/>
      <c r="O7" s="603"/>
      <c r="P7" s="603"/>
      <c r="Q7" s="604"/>
      <c r="R7" s="597">
        <v>11283</v>
      </c>
      <c r="S7" s="378"/>
      <c r="T7" s="378"/>
      <c r="U7" s="378"/>
      <c r="V7" s="378"/>
      <c r="W7" s="378"/>
      <c r="X7" s="378"/>
      <c r="Y7" s="598"/>
      <c r="Z7" s="599">
        <v>0</v>
      </c>
      <c r="AA7" s="599"/>
      <c r="AB7" s="599"/>
      <c r="AC7" s="599"/>
      <c r="AD7" s="600">
        <v>11283</v>
      </c>
      <c r="AE7" s="600"/>
      <c r="AF7" s="600"/>
      <c r="AG7" s="600"/>
      <c r="AH7" s="600"/>
      <c r="AI7" s="600"/>
      <c r="AJ7" s="600"/>
      <c r="AK7" s="600"/>
      <c r="AL7" s="605">
        <v>0.1</v>
      </c>
      <c r="AM7" s="384"/>
      <c r="AN7" s="384"/>
      <c r="AO7" s="606"/>
      <c r="AP7" s="602" t="s">
        <v>324</v>
      </c>
      <c r="AQ7" s="603"/>
      <c r="AR7" s="603"/>
      <c r="AS7" s="603"/>
      <c r="AT7" s="603"/>
      <c r="AU7" s="603"/>
      <c r="AV7" s="603"/>
      <c r="AW7" s="603"/>
      <c r="AX7" s="603"/>
      <c r="AY7" s="603"/>
      <c r="AZ7" s="603"/>
      <c r="BA7" s="603"/>
      <c r="BB7" s="603"/>
      <c r="BC7" s="603"/>
      <c r="BD7" s="603"/>
      <c r="BE7" s="603"/>
      <c r="BF7" s="604"/>
      <c r="BG7" s="597">
        <v>6444265</v>
      </c>
      <c r="BH7" s="378"/>
      <c r="BI7" s="378"/>
      <c r="BJ7" s="378"/>
      <c r="BK7" s="378"/>
      <c r="BL7" s="378"/>
      <c r="BM7" s="378"/>
      <c r="BN7" s="598"/>
      <c r="BO7" s="599">
        <v>47.4</v>
      </c>
      <c r="BP7" s="599"/>
      <c r="BQ7" s="599"/>
      <c r="BR7" s="599"/>
      <c r="BS7" s="600">
        <v>91795</v>
      </c>
      <c r="BT7" s="600"/>
      <c r="BU7" s="600"/>
      <c r="BV7" s="600"/>
      <c r="BW7" s="600"/>
      <c r="BX7" s="600"/>
      <c r="BY7" s="600"/>
      <c r="BZ7" s="600"/>
      <c r="CA7" s="600"/>
      <c r="CB7" s="601"/>
      <c r="CD7" s="602" t="s">
        <v>327</v>
      </c>
      <c r="CE7" s="603"/>
      <c r="CF7" s="603"/>
      <c r="CG7" s="603"/>
      <c r="CH7" s="603"/>
      <c r="CI7" s="603"/>
      <c r="CJ7" s="603"/>
      <c r="CK7" s="603"/>
      <c r="CL7" s="603"/>
      <c r="CM7" s="603"/>
      <c r="CN7" s="603"/>
      <c r="CO7" s="603"/>
      <c r="CP7" s="603"/>
      <c r="CQ7" s="604"/>
      <c r="CR7" s="597">
        <v>15976114</v>
      </c>
      <c r="CS7" s="378"/>
      <c r="CT7" s="378"/>
      <c r="CU7" s="378"/>
      <c r="CV7" s="378"/>
      <c r="CW7" s="378"/>
      <c r="CX7" s="378"/>
      <c r="CY7" s="598"/>
      <c r="CZ7" s="599">
        <v>30.2</v>
      </c>
      <c r="DA7" s="599"/>
      <c r="DB7" s="599"/>
      <c r="DC7" s="599"/>
      <c r="DD7" s="608">
        <v>242605</v>
      </c>
      <c r="DE7" s="378"/>
      <c r="DF7" s="378"/>
      <c r="DG7" s="378"/>
      <c r="DH7" s="378"/>
      <c r="DI7" s="378"/>
      <c r="DJ7" s="378"/>
      <c r="DK7" s="378"/>
      <c r="DL7" s="378"/>
      <c r="DM7" s="378"/>
      <c r="DN7" s="378"/>
      <c r="DO7" s="378"/>
      <c r="DP7" s="598"/>
      <c r="DQ7" s="608">
        <v>4367712</v>
      </c>
      <c r="DR7" s="378"/>
      <c r="DS7" s="378"/>
      <c r="DT7" s="378"/>
      <c r="DU7" s="378"/>
      <c r="DV7" s="378"/>
      <c r="DW7" s="378"/>
      <c r="DX7" s="378"/>
      <c r="DY7" s="378"/>
      <c r="DZ7" s="378"/>
      <c r="EA7" s="378"/>
      <c r="EB7" s="378"/>
      <c r="EC7" s="609"/>
    </row>
    <row r="8" spans="2:143" ht="11.25" customHeight="1" x14ac:dyDescent="0.15">
      <c r="B8" s="602" t="s">
        <v>328</v>
      </c>
      <c r="C8" s="603"/>
      <c r="D8" s="603"/>
      <c r="E8" s="603"/>
      <c r="F8" s="603"/>
      <c r="G8" s="603"/>
      <c r="H8" s="603"/>
      <c r="I8" s="603"/>
      <c r="J8" s="603"/>
      <c r="K8" s="603"/>
      <c r="L8" s="603"/>
      <c r="M8" s="603"/>
      <c r="N8" s="603"/>
      <c r="O8" s="603"/>
      <c r="P8" s="603"/>
      <c r="Q8" s="604"/>
      <c r="R8" s="597">
        <v>54037</v>
      </c>
      <c r="S8" s="378"/>
      <c r="T8" s="378"/>
      <c r="U8" s="378"/>
      <c r="V8" s="378"/>
      <c r="W8" s="378"/>
      <c r="X8" s="378"/>
      <c r="Y8" s="598"/>
      <c r="Z8" s="599">
        <v>0.1</v>
      </c>
      <c r="AA8" s="599"/>
      <c r="AB8" s="599"/>
      <c r="AC8" s="599"/>
      <c r="AD8" s="600">
        <v>54037</v>
      </c>
      <c r="AE8" s="600"/>
      <c r="AF8" s="600"/>
      <c r="AG8" s="600"/>
      <c r="AH8" s="600"/>
      <c r="AI8" s="600"/>
      <c r="AJ8" s="600"/>
      <c r="AK8" s="600"/>
      <c r="AL8" s="605">
        <v>0.2</v>
      </c>
      <c r="AM8" s="384"/>
      <c r="AN8" s="384"/>
      <c r="AO8" s="606"/>
      <c r="AP8" s="602" t="s">
        <v>122</v>
      </c>
      <c r="AQ8" s="603"/>
      <c r="AR8" s="603"/>
      <c r="AS8" s="603"/>
      <c r="AT8" s="603"/>
      <c r="AU8" s="603"/>
      <c r="AV8" s="603"/>
      <c r="AW8" s="603"/>
      <c r="AX8" s="603"/>
      <c r="AY8" s="603"/>
      <c r="AZ8" s="603"/>
      <c r="BA8" s="603"/>
      <c r="BB8" s="603"/>
      <c r="BC8" s="603"/>
      <c r="BD8" s="603"/>
      <c r="BE8" s="603"/>
      <c r="BF8" s="604"/>
      <c r="BG8" s="597">
        <v>190084</v>
      </c>
      <c r="BH8" s="378"/>
      <c r="BI8" s="378"/>
      <c r="BJ8" s="378"/>
      <c r="BK8" s="378"/>
      <c r="BL8" s="378"/>
      <c r="BM8" s="378"/>
      <c r="BN8" s="598"/>
      <c r="BO8" s="599">
        <v>1.4</v>
      </c>
      <c r="BP8" s="599"/>
      <c r="BQ8" s="599"/>
      <c r="BR8" s="599"/>
      <c r="BS8" s="608" t="s">
        <v>207</v>
      </c>
      <c r="BT8" s="378"/>
      <c r="BU8" s="378"/>
      <c r="BV8" s="378"/>
      <c r="BW8" s="378"/>
      <c r="BX8" s="378"/>
      <c r="BY8" s="378"/>
      <c r="BZ8" s="378"/>
      <c r="CA8" s="378"/>
      <c r="CB8" s="609"/>
      <c r="CD8" s="602" t="s">
        <v>330</v>
      </c>
      <c r="CE8" s="603"/>
      <c r="CF8" s="603"/>
      <c r="CG8" s="603"/>
      <c r="CH8" s="603"/>
      <c r="CI8" s="603"/>
      <c r="CJ8" s="603"/>
      <c r="CK8" s="603"/>
      <c r="CL8" s="603"/>
      <c r="CM8" s="603"/>
      <c r="CN8" s="603"/>
      <c r="CO8" s="603"/>
      <c r="CP8" s="603"/>
      <c r="CQ8" s="604"/>
      <c r="CR8" s="597">
        <v>15214529</v>
      </c>
      <c r="CS8" s="378"/>
      <c r="CT8" s="378"/>
      <c r="CU8" s="378"/>
      <c r="CV8" s="378"/>
      <c r="CW8" s="378"/>
      <c r="CX8" s="378"/>
      <c r="CY8" s="598"/>
      <c r="CZ8" s="599">
        <v>28.7</v>
      </c>
      <c r="DA8" s="599"/>
      <c r="DB8" s="599"/>
      <c r="DC8" s="599"/>
      <c r="DD8" s="608">
        <v>222681</v>
      </c>
      <c r="DE8" s="378"/>
      <c r="DF8" s="378"/>
      <c r="DG8" s="378"/>
      <c r="DH8" s="378"/>
      <c r="DI8" s="378"/>
      <c r="DJ8" s="378"/>
      <c r="DK8" s="378"/>
      <c r="DL8" s="378"/>
      <c r="DM8" s="378"/>
      <c r="DN8" s="378"/>
      <c r="DO8" s="378"/>
      <c r="DP8" s="598"/>
      <c r="DQ8" s="608">
        <v>7604518</v>
      </c>
      <c r="DR8" s="378"/>
      <c r="DS8" s="378"/>
      <c r="DT8" s="378"/>
      <c r="DU8" s="378"/>
      <c r="DV8" s="378"/>
      <c r="DW8" s="378"/>
      <c r="DX8" s="378"/>
      <c r="DY8" s="378"/>
      <c r="DZ8" s="378"/>
      <c r="EA8" s="378"/>
      <c r="EB8" s="378"/>
      <c r="EC8" s="609"/>
    </row>
    <row r="9" spans="2:143" ht="11.25" customHeight="1" x14ac:dyDescent="0.15">
      <c r="B9" s="602" t="s">
        <v>331</v>
      </c>
      <c r="C9" s="603"/>
      <c r="D9" s="603"/>
      <c r="E9" s="603"/>
      <c r="F9" s="603"/>
      <c r="G9" s="603"/>
      <c r="H9" s="603"/>
      <c r="I9" s="603"/>
      <c r="J9" s="603"/>
      <c r="K9" s="603"/>
      <c r="L9" s="603"/>
      <c r="M9" s="603"/>
      <c r="N9" s="603"/>
      <c r="O9" s="603"/>
      <c r="P9" s="603"/>
      <c r="Q9" s="604"/>
      <c r="R9" s="597">
        <v>75185</v>
      </c>
      <c r="S9" s="378"/>
      <c r="T9" s="378"/>
      <c r="U9" s="378"/>
      <c r="V9" s="378"/>
      <c r="W9" s="378"/>
      <c r="X9" s="378"/>
      <c r="Y9" s="598"/>
      <c r="Z9" s="599">
        <v>0.1</v>
      </c>
      <c r="AA9" s="599"/>
      <c r="AB9" s="599"/>
      <c r="AC9" s="599"/>
      <c r="AD9" s="600">
        <v>75185</v>
      </c>
      <c r="AE9" s="600"/>
      <c r="AF9" s="600"/>
      <c r="AG9" s="600"/>
      <c r="AH9" s="600"/>
      <c r="AI9" s="600"/>
      <c r="AJ9" s="600"/>
      <c r="AK9" s="600"/>
      <c r="AL9" s="605">
        <v>0.3</v>
      </c>
      <c r="AM9" s="384"/>
      <c r="AN9" s="384"/>
      <c r="AO9" s="606"/>
      <c r="AP9" s="602" t="s">
        <v>333</v>
      </c>
      <c r="AQ9" s="603"/>
      <c r="AR9" s="603"/>
      <c r="AS9" s="603"/>
      <c r="AT9" s="603"/>
      <c r="AU9" s="603"/>
      <c r="AV9" s="603"/>
      <c r="AW9" s="603"/>
      <c r="AX9" s="603"/>
      <c r="AY9" s="603"/>
      <c r="AZ9" s="603"/>
      <c r="BA9" s="603"/>
      <c r="BB9" s="603"/>
      <c r="BC9" s="603"/>
      <c r="BD9" s="603"/>
      <c r="BE9" s="603"/>
      <c r="BF9" s="604"/>
      <c r="BG9" s="597">
        <v>5653648</v>
      </c>
      <c r="BH9" s="378"/>
      <c r="BI9" s="378"/>
      <c r="BJ9" s="378"/>
      <c r="BK9" s="378"/>
      <c r="BL9" s="378"/>
      <c r="BM9" s="378"/>
      <c r="BN9" s="598"/>
      <c r="BO9" s="599">
        <v>41.6</v>
      </c>
      <c r="BP9" s="599"/>
      <c r="BQ9" s="599"/>
      <c r="BR9" s="599"/>
      <c r="BS9" s="608" t="s">
        <v>207</v>
      </c>
      <c r="BT9" s="378"/>
      <c r="BU9" s="378"/>
      <c r="BV9" s="378"/>
      <c r="BW9" s="378"/>
      <c r="BX9" s="378"/>
      <c r="BY9" s="378"/>
      <c r="BZ9" s="378"/>
      <c r="CA9" s="378"/>
      <c r="CB9" s="609"/>
      <c r="CD9" s="602" t="s">
        <v>335</v>
      </c>
      <c r="CE9" s="603"/>
      <c r="CF9" s="603"/>
      <c r="CG9" s="603"/>
      <c r="CH9" s="603"/>
      <c r="CI9" s="603"/>
      <c r="CJ9" s="603"/>
      <c r="CK9" s="603"/>
      <c r="CL9" s="603"/>
      <c r="CM9" s="603"/>
      <c r="CN9" s="603"/>
      <c r="CO9" s="603"/>
      <c r="CP9" s="603"/>
      <c r="CQ9" s="604"/>
      <c r="CR9" s="597">
        <v>2294175</v>
      </c>
      <c r="CS9" s="378"/>
      <c r="CT9" s="378"/>
      <c r="CU9" s="378"/>
      <c r="CV9" s="378"/>
      <c r="CW9" s="378"/>
      <c r="CX9" s="378"/>
      <c r="CY9" s="598"/>
      <c r="CZ9" s="599">
        <v>4.3</v>
      </c>
      <c r="DA9" s="599"/>
      <c r="DB9" s="599"/>
      <c r="DC9" s="599"/>
      <c r="DD9" s="608">
        <v>12009</v>
      </c>
      <c r="DE9" s="378"/>
      <c r="DF9" s="378"/>
      <c r="DG9" s="378"/>
      <c r="DH9" s="378"/>
      <c r="DI9" s="378"/>
      <c r="DJ9" s="378"/>
      <c r="DK9" s="378"/>
      <c r="DL9" s="378"/>
      <c r="DM9" s="378"/>
      <c r="DN9" s="378"/>
      <c r="DO9" s="378"/>
      <c r="DP9" s="598"/>
      <c r="DQ9" s="608">
        <v>2131579</v>
      </c>
      <c r="DR9" s="378"/>
      <c r="DS9" s="378"/>
      <c r="DT9" s="378"/>
      <c r="DU9" s="378"/>
      <c r="DV9" s="378"/>
      <c r="DW9" s="378"/>
      <c r="DX9" s="378"/>
      <c r="DY9" s="378"/>
      <c r="DZ9" s="378"/>
      <c r="EA9" s="378"/>
      <c r="EB9" s="378"/>
      <c r="EC9" s="609"/>
    </row>
    <row r="10" spans="2:143" ht="11.25" customHeight="1" x14ac:dyDescent="0.15">
      <c r="B10" s="602" t="s">
        <v>128</v>
      </c>
      <c r="C10" s="603"/>
      <c r="D10" s="603"/>
      <c r="E10" s="603"/>
      <c r="F10" s="603"/>
      <c r="G10" s="603"/>
      <c r="H10" s="603"/>
      <c r="I10" s="603"/>
      <c r="J10" s="603"/>
      <c r="K10" s="603"/>
      <c r="L10" s="603"/>
      <c r="M10" s="603"/>
      <c r="N10" s="603"/>
      <c r="O10" s="603"/>
      <c r="P10" s="603"/>
      <c r="Q10" s="604"/>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5" t="s">
        <v>207</v>
      </c>
      <c r="AM10" s="384"/>
      <c r="AN10" s="384"/>
      <c r="AO10" s="606"/>
      <c r="AP10" s="602" t="s">
        <v>195</v>
      </c>
      <c r="AQ10" s="603"/>
      <c r="AR10" s="603"/>
      <c r="AS10" s="603"/>
      <c r="AT10" s="603"/>
      <c r="AU10" s="603"/>
      <c r="AV10" s="603"/>
      <c r="AW10" s="603"/>
      <c r="AX10" s="603"/>
      <c r="AY10" s="603"/>
      <c r="AZ10" s="603"/>
      <c r="BA10" s="603"/>
      <c r="BB10" s="603"/>
      <c r="BC10" s="603"/>
      <c r="BD10" s="603"/>
      <c r="BE10" s="603"/>
      <c r="BF10" s="604"/>
      <c r="BG10" s="597">
        <v>206465</v>
      </c>
      <c r="BH10" s="378"/>
      <c r="BI10" s="378"/>
      <c r="BJ10" s="378"/>
      <c r="BK10" s="378"/>
      <c r="BL10" s="378"/>
      <c r="BM10" s="378"/>
      <c r="BN10" s="598"/>
      <c r="BO10" s="599">
        <v>1.5</v>
      </c>
      <c r="BP10" s="599"/>
      <c r="BQ10" s="599"/>
      <c r="BR10" s="599"/>
      <c r="BS10" s="608" t="s">
        <v>207</v>
      </c>
      <c r="BT10" s="378"/>
      <c r="BU10" s="378"/>
      <c r="BV10" s="378"/>
      <c r="BW10" s="378"/>
      <c r="BX10" s="378"/>
      <c r="BY10" s="378"/>
      <c r="BZ10" s="378"/>
      <c r="CA10" s="378"/>
      <c r="CB10" s="609"/>
      <c r="CD10" s="602" t="s">
        <v>44</v>
      </c>
      <c r="CE10" s="603"/>
      <c r="CF10" s="603"/>
      <c r="CG10" s="603"/>
      <c r="CH10" s="603"/>
      <c r="CI10" s="603"/>
      <c r="CJ10" s="603"/>
      <c r="CK10" s="603"/>
      <c r="CL10" s="603"/>
      <c r="CM10" s="603"/>
      <c r="CN10" s="603"/>
      <c r="CO10" s="603"/>
      <c r="CP10" s="603"/>
      <c r="CQ10" s="604"/>
      <c r="CR10" s="597">
        <v>88252</v>
      </c>
      <c r="CS10" s="378"/>
      <c r="CT10" s="378"/>
      <c r="CU10" s="378"/>
      <c r="CV10" s="378"/>
      <c r="CW10" s="378"/>
      <c r="CX10" s="378"/>
      <c r="CY10" s="598"/>
      <c r="CZ10" s="599">
        <v>0.2</v>
      </c>
      <c r="DA10" s="599"/>
      <c r="DB10" s="599"/>
      <c r="DC10" s="599"/>
      <c r="DD10" s="608">
        <v>176</v>
      </c>
      <c r="DE10" s="378"/>
      <c r="DF10" s="378"/>
      <c r="DG10" s="378"/>
      <c r="DH10" s="378"/>
      <c r="DI10" s="378"/>
      <c r="DJ10" s="378"/>
      <c r="DK10" s="378"/>
      <c r="DL10" s="378"/>
      <c r="DM10" s="378"/>
      <c r="DN10" s="378"/>
      <c r="DO10" s="378"/>
      <c r="DP10" s="598"/>
      <c r="DQ10" s="608">
        <v>81081</v>
      </c>
      <c r="DR10" s="378"/>
      <c r="DS10" s="378"/>
      <c r="DT10" s="378"/>
      <c r="DU10" s="378"/>
      <c r="DV10" s="378"/>
      <c r="DW10" s="378"/>
      <c r="DX10" s="378"/>
      <c r="DY10" s="378"/>
      <c r="DZ10" s="378"/>
      <c r="EA10" s="378"/>
      <c r="EB10" s="378"/>
      <c r="EC10" s="609"/>
    </row>
    <row r="11" spans="2:143" ht="11.25" customHeight="1" x14ac:dyDescent="0.15">
      <c r="B11" s="602" t="s">
        <v>103</v>
      </c>
      <c r="C11" s="603"/>
      <c r="D11" s="603"/>
      <c r="E11" s="603"/>
      <c r="F11" s="603"/>
      <c r="G11" s="603"/>
      <c r="H11" s="603"/>
      <c r="I11" s="603"/>
      <c r="J11" s="603"/>
      <c r="K11" s="603"/>
      <c r="L11" s="603"/>
      <c r="M11" s="603"/>
      <c r="N11" s="603"/>
      <c r="O11" s="603"/>
      <c r="P11" s="603"/>
      <c r="Q11" s="604"/>
      <c r="R11" s="597">
        <v>2111147</v>
      </c>
      <c r="S11" s="378"/>
      <c r="T11" s="378"/>
      <c r="U11" s="378"/>
      <c r="V11" s="378"/>
      <c r="W11" s="378"/>
      <c r="X11" s="378"/>
      <c r="Y11" s="598"/>
      <c r="Z11" s="605">
        <v>3.9</v>
      </c>
      <c r="AA11" s="384"/>
      <c r="AB11" s="384"/>
      <c r="AC11" s="610"/>
      <c r="AD11" s="608">
        <v>2111147</v>
      </c>
      <c r="AE11" s="378"/>
      <c r="AF11" s="378"/>
      <c r="AG11" s="378"/>
      <c r="AH11" s="378"/>
      <c r="AI11" s="378"/>
      <c r="AJ11" s="378"/>
      <c r="AK11" s="598"/>
      <c r="AL11" s="605">
        <v>9.5</v>
      </c>
      <c r="AM11" s="384"/>
      <c r="AN11" s="384"/>
      <c r="AO11" s="606"/>
      <c r="AP11" s="602" t="s">
        <v>337</v>
      </c>
      <c r="AQ11" s="603"/>
      <c r="AR11" s="603"/>
      <c r="AS11" s="603"/>
      <c r="AT11" s="603"/>
      <c r="AU11" s="603"/>
      <c r="AV11" s="603"/>
      <c r="AW11" s="603"/>
      <c r="AX11" s="603"/>
      <c r="AY11" s="603"/>
      <c r="AZ11" s="603"/>
      <c r="BA11" s="603"/>
      <c r="BB11" s="603"/>
      <c r="BC11" s="603"/>
      <c r="BD11" s="603"/>
      <c r="BE11" s="603"/>
      <c r="BF11" s="604"/>
      <c r="BG11" s="597">
        <v>394068</v>
      </c>
      <c r="BH11" s="378"/>
      <c r="BI11" s="378"/>
      <c r="BJ11" s="378"/>
      <c r="BK11" s="378"/>
      <c r="BL11" s="378"/>
      <c r="BM11" s="378"/>
      <c r="BN11" s="598"/>
      <c r="BO11" s="599">
        <v>2.9</v>
      </c>
      <c r="BP11" s="599"/>
      <c r="BQ11" s="599"/>
      <c r="BR11" s="599"/>
      <c r="BS11" s="608">
        <v>91795</v>
      </c>
      <c r="BT11" s="378"/>
      <c r="BU11" s="378"/>
      <c r="BV11" s="378"/>
      <c r="BW11" s="378"/>
      <c r="BX11" s="378"/>
      <c r="BY11" s="378"/>
      <c r="BZ11" s="378"/>
      <c r="CA11" s="378"/>
      <c r="CB11" s="609"/>
      <c r="CD11" s="602" t="s">
        <v>340</v>
      </c>
      <c r="CE11" s="603"/>
      <c r="CF11" s="603"/>
      <c r="CG11" s="603"/>
      <c r="CH11" s="603"/>
      <c r="CI11" s="603"/>
      <c r="CJ11" s="603"/>
      <c r="CK11" s="603"/>
      <c r="CL11" s="603"/>
      <c r="CM11" s="603"/>
      <c r="CN11" s="603"/>
      <c r="CO11" s="603"/>
      <c r="CP11" s="603"/>
      <c r="CQ11" s="604"/>
      <c r="CR11" s="597">
        <v>248035</v>
      </c>
      <c r="CS11" s="378"/>
      <c r="CT11" s="378"/>
      <c r="CU11" s="378"/>
      <c r="CV11" s="378"/>
      <c r="CW11" s="378"/>
      <c r="CX11" s="378"/>
      <c r="CY11" s="598"/>
      <c r="CZ11" s="599">
        <v>0.5</v>
      </c>
      <c r="DA11" s="599"/>
      <c r="DB11" s="599"/>
      <c r="DC11" s="599"/>
      <c r="DD11" s="608">
        <v>23954</v>
      </c>
      <c r="DE11" s="378"/>
      <c r="DF11" s="378"/>
      <c r="DG11" s="378"/>
      <c r="DH11" s="378"/>
      <c r="DI11" s="378"/>
      <c r="DJ11" s="378"/>
      <c r="DK11" s="378"/>
      <c r="DL11" s="378"/>
      <c r="DM11" s="378"/>
      <c r="DN11" s="378"/>
      <c r="DO11" s="378"/>
      <c r="DP11" s="598"/>
      <c r="DQ11" s="608">
        <v>194103</v>
      </c>
      <c r="DR11" s="378"/>
      <c r="DS11" s="378"/>
      <c r="DT11" s="378"/>
      <c r="DU11" s="378"/>
      <c r="DV11" s="378"/>
      <c r="DW11" s="378"/>
      <c r="DX11" s="378"/>
      <c r="DY11" s="378"/>
      <c r="DZ11" s="378"/>
      <c r="EA11" s="378"/>
      <c r="EB11" s="378"/>
      <c r="EC11" s="609"/>
    </row>
    <row r="12" spans="2:143" ht="11.25" customHeight="1" x14ac:dyDescent="0.15">
      <c r="B12" s="602" t="s">
        <v>145</v>
      </c>
      <c r="C12" s="603"/>
      <c r="D12" s="603"/>
      <c r="E12" s="603"/>
      <c r="F12" s="603"/>
      <c r="G12" s="603"/>
      <c r="H12" s="603"/>
      <c r="I12" s="603"/>
      <c r="J12" s="603"/>
      <c r="K12" s="603"/>
      <c r="L12" s="603"/>
      <c r="M12" s="603"/>
      <c r="N12" s="603"/>
      <c r="O12" s="603"/>
      <c r="P12" s="603"/>
      <c r="Q12" s="604"/>
      <c r="R12" s="597">
        <v>45799</v>
      </c>
      <c r="S12" s="378"/>
      <c r="T12" s="378"/>
      <c r="U12" s="378"/>
      <c r="V12" s="378"/>
      <c r="W12" s="378"/>
      <c r="X12" s="378"/>
      <c r="Y12" s="598"/>
      <c r="Z12" s="599">
        <v>0.1</v>
      </c>
      <c r="AA12" s="599"/>
      <c r="AB12" s="599"/>
      <c r="AC12" s="599"/>
      <c r="AD12" s="600">
        <v>45799</v>
      </c>
      <c r="AE12" s="600"/>
      <c r="AF12" s="600"/>
      <c r="AG12" s="600"/>
      <c r="AH12" s="600"/>
      <c r="AI12" s="600"/>
      <c r="AJ12" s="600"/>
      <c r="AK12" s="600"/>
      <c r="AL12" s="605">
        <v>0.2</v>
      </c>
      <c r="AM12" s="384"/>
      <c r="AN12" s="384"/>
      <c r="AO12" s="606"/>
      <c r="AP12" s="602" t="s">
        <v>341</v>
      </c>
      <c r="AQ12" s="603"/>
      <c r="AR12" s="603"/>
      <c r="AS12" s="603"/>
      <c r="AT12" s="603"/>
      <c r="AU12" s="603"/>
      <c r="AV12" s="603"/>
      <c r="AW12" s="603"/>
      <c r="AX12" s="603"/>
      <c r="AY12" s="603"/>
      <c r="AZ12" s="603"/>
      <c r="BA12" s="603"/>
      <c r="BB12" s="603"/>
      <c r="BC12" s="603"/>
      <c r="BD12" s="603"/>
      <c r="BE12" s="603"/>
      <c r="BF12" s="604"/>
      <c r="BG12" s="597">
        <v>5438648</v>
      </c>
      <c r="BH12" s="378"/>
      <c r="BI12" s="378"/>
      <c r="BJ12" s="378"/>
      <c r="BK12" s="378"/>
      <c r="BL12" s="378"/>
      <c r="BM12" s="378"/>
      <c r="BN12" s="598"/>
      <c r="BO12" s="599">
        <v>40</v>
      </c>
      <c r="BP12" s="599"/>
      <c r="BQ12" s="599"/>
      <c r="BR12" s="599"/>
      <c r="BS12" s="608" t="s">
        <v>207</v>
      </c>
      <c r="BT12" s="378"/>
      <c r="BU12" s="378"/>
      <c r="BV12" s="378"/>
      <c r="BW12" s="378"/>
      <c r="BX12" s="378"/>
      <c r="BY12" s="378"/>
      <c r="BZ12" s="378"/>
      <c r="CA12" s="378"/>
      <c r="CB12" s="609"/>
      <c r="CD12" s="602" t="s">
        <v>89</v>
      </c>
      <c r="CE12" s="603"/>
      <c r="CF12" s="603"/>
      <c r="CG12" s="603"/>
      <c r="CH12" s="603"/>
      <c r="CI12" s="603"/>
      <c r="CJ12" s="603"/>
      <c r="CK12" s="603"/>
      <c r="CL12" s="603"/>
      <c r="CM12" s="603"/>
      <c r="CN12" s="603"/>
      <c r="CO12" s="603"/>
      <c r="CP12" s="603"/>
      <c r="CQ12" s="604"/>
      <c r="CR12" s="597">
        <v>1526154</v>
      </c>
      <c r="CS12" s="378"/>
      <c r="CT12" s="378"/>
      <c r="CU12" s="378"/>
      <c r="CV12" s="378"/>
      <c r="CW12" s="378"/>
      <c r="CX12" s="378"/>
      <c r="CY12" s="598"/>
      <c r="CZ12" s="599">
        <v>2.9</v>
      </c>
      <c r="DA12" s="599"/>
      <c r="DB12" s="599"/>
      <c r="DC12" s="599"/>
      <c r="DD12" s="608" t="s">
        <v>207</v>
      </c>
      <c r="DE12" s="378"/>
      <c r="DF12" s="378"/>
      <c r="DG12" s="378"/>
      <c r="DH12" s="378"/>
      <c r="DI12" s="378"/>
      <c r="DJ12" s="378"/>
      <c r="DK12" s="378"/>
      <c r="DL12" s="378"/>
      <c r="DM12" s="378"/>
      <c r="DN12" s="378"/>
      <c r="DO12" s="378"/>
      <c r="DP12" s="598"/>
      <c r="DQ12" s="608">
        <v>608530</v>
      </c>
      <c r="DR12" s="378"/>
      <c r="DS12" s="378"/>
      <c r="DT12" s="378"/>
      <c r="DU12" s="378"/>
      <c r="DV12" s="378"/>
      <c r="DW12" s="378"/>
      <c r="DX12" s="378"/>
      <c r="DY12" s="378"/>
      <c r="DZ12" s="378"/>
      <c r="EA12" s="378"/>
      <c r="EB12" s="378"/>
      <c r="EC12" s="609"/>
    </row>
    <row r="13" spans="2:143" ht="11.25" customHeight="1" x14ac:dyDescent="0.15">
      <c r="B13" s="602" t="s">
        <v>342</v>
      </c>
      <c r="C13" s="603"/>
      <c r="D13" s="603"/>
      <c r="E13" s="603"/>
      <c r="F13" s="603"/>
      <c r="G13" s="603"/>
      <c r="H13" s="603"/>
      <c r="I13" s="603"/>
      <c r="J13" s="603"/>
      <c r="K13" s="603"/>
      <c r="L13" s="603"/>
      <c r="M13" s="603"/>
      <c r="N13" s="603"/>
      <c r="O13" s="603"/>
      <c r="P13" s="603"/>
      <c r="Q13" s="604"/>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5" t="s">
        <v>207</v>
      </c>
      <c r="AM13" s="384"/>
      <c r="AN13" s="384"/>
      <c r="AO13" s="606"/>
      <c r="AP13" s="602" t="s">
        <v>343</v>
      </c>
      <c r="AQ13" s="603"/>
      <c r="AR13" s="603"/>
      <c r="AS13" s="603"/>
      <c r="AT13" s="603"/>
      <c r="AU13" s="603"/>
      <c r="AV13" s="603"/>
      <c r="AW13" s="603"/>
      <c r="AX13" s="603"/>
      <c r="AY13" s="603"/>
      <c r="AZ13" s="603"/>
      <c r="BA13" s="603"/>
      <c r="BB13" s="603"/>
      <c r="BC13" s="603"/>
      <c r="BD13" s="603"/>
      <c r="BE13" s="603"/>
      <c r="BF13" s="604"/>
      <c r="BG13" s="597">
        <v>5433747</v>
      </c>
      <c r="BH13" s="378"/>
      <c r="BI13" s="378"/>
      <c r="BJ13" s="378"/>
      <c r="BK13" s="378"/>
      <c r="BL13" s="378"/>
      <c r="BM13" s="378"/>
      <c r="BN13" s="598"/>
      <c r="BO13" s="599">
        <v>40</v>
      </c>
      <c r="BP13" s="599"/>
      <c r="BQ13" s="599"/>
      <c r="BR13" s="599"/>
      <c r="BS13" s="608" t="s">
        <v>207</v>
      </c>
      <c r="BT13" s="378"/>
      <c r="BU13" s="378"/>
      <c r="BV13" s="378"/>
      <c r="BW13" s="378"/>
      <c r="BX13" s="378"/>
      <c r="BY13" s="378"/>
      <c r="BZ13" s="378"/>
      <c r="CA13" s="378"/>
      <c r="CB13" s="609"/>
      <c r="CD13" s="602" t="s">
        <v>345</v>
      </c>
      <c r="CE13" s="603"/>
      <c r="CF13" s="603"/>
      <c r="CG13" s="603"/>
      <c r="CH13" s="603"/>
      <c r="CI13" s="603"/>
      <c r="CJ13" s="603"/>
      <c r="CK13" s="603"/>
      <c r="CL13" s="603"/>
      <c r="CM13" s="603"/>
      <c r="CN13" s="603"/>
      <c r="CO13" s="603"/>
      <c r="CP13" s="603"/>
      <c r="CQ13" s="604"/>
      <c r="CR13" s="597">
        <v>5416161</v>
      </c>
      <c r="CS13" s="378"/>
      <c r="CT13" s="378"/>
      <c r="CU13" s="378"/>
      <c r="CV13" s="378"/>
      <c r="CW13" s="378"/>
      <c r="CX13" s="378"/>
      <c r="CY13" s="598"/>
      <c r="CZ13" s="599">
        <v>10.199999999999999</v>
      </c>
      <c r="DA13" s="599"/>
      <c r="DB13" s="599"/>
      <c r="DC13" s="599"/>
      <c r="DD13" s="608">
        <v>2371823</v>
      </c>
      <c r="DE13" s="378"/>
      <c r="DF13" s="378"/>
      <c r="DG13" s="378"/>
      <c r="DH13" s="378"/>
      <c r="DI13" s="378"/>
      <c r="DJ13" s="378"/>
      <c r="DK13" s="378"/>
      <c r="DL13" s="378"/>
      <c r="DM13" s="378"/>
      <c r="DN13" s="378"/>
      <c r="DO13" s="378"/>
      <c r="DP13" s="598"/>
      <c r="DQ13" s="608">
        <v>3287227</v>
      </c>
      <c r="DR13" s="378"/>
      <c r="DS13" s="378"/>
      <c r="DT13" s="378"/>
      <c r="DU13" s="378"/>
      <c r="DV13" s="378"/>
      <c r="DW13" s="378"/>
      <c r="DX13" s="378"/>
      <c r="DY13" s="378"/>
      <c r="DZ13" s="378"/>
      <c r="EA13" s="378"/>
      <c r="EB13" s="378"/>
      <c r="EC13" s="609"/>
    </row>
    <row r="14" spans="2:143" ht="11.25" customHeight="1" x14ac:dyDescent="0.15">
      <c r="B14" s="602" t="s">
        <v>346</v>
      </c>
      <c r="C14" s="603"/>
      <c r="D14" s="603"/>
      <c r="E14" s="603"/>
      <c r="F14" s="603"/>
      <c r="G14" s="603"/>
      <c r="H14" s="603"/>
      <c r="I14" s="603"/>
      <c r="J14" s="603"/>
      <c r="K14" s="603"/>
      <c r="L14" s="603"/>
      <c r="M14" s="603"/>
      <c r="N14" s="603"/>
      <c r="O14" s="603"/>
      <c r="P14" s="603"/>
      <c r="Q14" s="604"/>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5" t="s">
        <v>207</v>
      </c>
      <c r="AM14" s="384"/>
      <c r="AN14" s="384"/>
      <c r="AO14" s="606"/>
      <c r="AP14" s="602" t="s">
        <v>226</v>
      </c>
      <c r="AQ14" s="603"/>
      <c r="AR14" s="603"/>
      <c r="AS14" s="603"/>
      <c r="AT14" s="603"/>
      <c r="AU14" s="603"/>
      <c r="AV14" s="603"/>
      <c r="AW14" s="603"/>
      <c r="AX14" s="603"/>
      <c r="AY14" s="603"/>
      <c r="AZ14" s="603"/>
      <c r="BA14" s="603"/>
      <c r="BB14" s="603"/>
      <c r="BC14" s="603"/>
      <c r="BD14" s="603"/>
      <c r="BE14" s="603"/>
      <c r="BF14" s="604"/>
      <c r="BG14" s="597">
        <v>229690</v>
      </c>
      <c r="BH14" s="378"/>
      <c r="BI14" s="378"/>
      <c r="BJ14" s="378"/>
      <c r="BK14" s="378"/>
      <c r="BL14" s="378"/>
      <c r="BM14" s="378"/>
      <c r="BN14" s="598"/>
      <c r="BO14" s="599">
        <v>1.7</v>
      </c>
      <c r="BP14" s="599"/>
      <c r="BQ14" s="599"/>
      <c r="BR14" s="599"/>
      <c r="BS14" s="608" t="s">
        <v>207</v>
      </c>
      <c r="BT14" s="378"/>
      <c r="BU14" s="378"/>
      <c r="BV14" s="378"/>
      <c r="BW14" s="378"/>
      <c r="BX14" s="378"/>
      <c r="BY14" s="378"/>
      <c r="BZ14" s="378"/>
      <c r="CA14" s="378"/>
      <c r="CB14" s="609"/>
      <c r="CD14" s="602" t="s">
        <v>348</v>
      </c>
      <c r="CE14" s="603"/>
      <c r="CF14" s="603"/>
      <c r="CG14" s="603"/>
      <c r="CH14" s="603"/>
      <c r="CI14" s="603"/>
      <c r="CJ14" s="603"/>
      <c r="CK14" s="603"/>
      <c r="CL14" s="603"/>
      <c r="CM14" s="603"/>
      <c r="CN14" s="603"/>
      <c r="CO14" s="603"/>
      <c r="CP14" s="603"/>
      <c r="CQ14" s="604"/>
      <c r="CR14" s="597">
        <v>1800538</v>
      </c>
      <c r="CS14" s="378"/>
      <c r="CT14" s="378"/>
      <c r="CU14" s="378"/>
      <c r="CV14" s="378"/>
      <c r="CW14" s="378"/>
      <c r="CX14" s="378"/>
      <c r="CY14" s="598"/>
      <c r="CZ14" s="599">
        <v>3.4</v>
      </c>
      <c r="DA14" s="599"/>
      <c r="DB14" s="599"/>
      <c r="DC14" s="599"/>
      <c r="DD14" s="608">
        <v>301314</v>
      </c>
      <c r="DE14" s="378"/>
      <c r="DF14" s="378"/>
      <c r="DG14" s="378"/>
      <c r="DH14" s="378"/>
      <c r="DI14" s="378"/>
      <c r="DJ14" s="378"/>
      <c r="DK14" s="378"/>
      <c r="DL14" s="378"/>
      <c r="DM14" s="378"/>
      <c r="DN14" s="378"/>
      <c r="DO14" s="378"/>
      <c r="DP14" s="598"/>
      <c r="DQ14" s="608">
        <v>1502926</v>
      </c>
      <c r="DR14" s="378"/>
      <c r="DS14" s="378"/>
      <c r="DT14" s="378"/>
      <c r="DU14" s="378"/>
      <c r="DV14" s="378"/>
      <c r="DW14" s="378"/>
      <c r="DX14" s="378"/>
      <c r="DY14" s="378"/>
      <c r="DZ14" s="378"/>
      <c r="EA14" s="378"/>
      <c r="EB14" s="378"/>
      <c r="EC14" s="609"/>
    </row>
    <row r="15" spans="2:143" ht="11.25" customHeight="1" x14ac:dyDescent="0.15">
      <c r="B15" s="602" t="s">
        <v>316</v>
      </c>
      <c r="C15" s="603"/>
      <c r="D15" s="603"/>
      <c r="E15" s="603"/>
      <c r="F15" s="603"/>
      <c r="G15" s="603"/>
      <c r="H15" s="603"/>
      <c r="I15" s="603"/>
      <c r="J15" s="603"/>
      <c r="K15" s="603"/>
      <c r="L15" s="603"/>
      <c r="M15" s="603"/>
      <c r="N15" s="603"/>
      <c r="O15" s="603"/>
      <c r="P15" s="603"/>
      <c r="Q15" s="604"/>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5" t="s">
        <v>207</v>
      </c>
      <c r="AM15" s="384"/>
      <c r="AN15" s="384"/>
      <c r="AO15" s="606"/>
      <c r="AP15" s="602" t="s">
        <v>349</v>
      </c>
      <c r="AQ15" s="603"/>
      <c r="AR15" s="603"/>
      <c r="AS15" s="603"/>
      <c r="AT15" s="603"/>
      <c r="AU15" s="603"/>
      <c r="AV15" s="603"/>
      <c r="AW15" s="603"/>
      <c r="AX15" s="603"/>
      <c r="AY15" s="603"/>
      <c r="AZ15" s="603"/>
      <c r="BA15" s="603"/>
      <c r="BB15" s="603"/>
      <c r="BC15" s="603"/>
      <c r="BD15" s="603"/>
      <c r="BE15" s="603"/>
      <c r="BF15" s="604"/>
      <c r="BG15" s="597">
        <v>570220</v>
      </c>
      <c r="BH15" s="378"/>
      <c r="BI15" s="378"/>
      <c r="BJ15" s="378"/>
      <c r="BK15" s="378"/>
      <c r="BL15" s="378"/>
      <c r="BM15" s="378"/>
      <c r="BN15" s="598"/>
      <c r="BO15" s="599">
        <v>4.2</v>
      </c>
      <c r="BP15" s="599"/>
      <c r="BQ15" s="599"/>
      <c r="BR15" s="599"/>
      <c r="BS15" s="608" t="s">
        <v>207</v>
      </c>
      <c r="BT15" s="378"/>
      <c r="BU15" s="378"/>
      <c r="BV15" s="378"/>
      <c r="BW15" s="378"/>
      <c r="BX15" s="378"/>
      <c r="BY15" s="378"/>
      <c r="BZ15" s="378"/>
      <c r="CA15" s="378"/>
      <c r="CB15" s="609"/>
      <c r="CD15" s="602" t="s">
        <v>350</v>
      </c>
      <c r="CE15" s="603"/>
      <c r="CF15" s="603"/>
      <c r="CG15" s="603"/>
      <c r="CH15" s="603"/>
      <c r="CI15" s="603"/>
      <c r="CJ15" s="603"/>
      <c r="CK15" s="603"/>
      <c r="CL15" s="603"/>
      <c r="CM15" s="603"/>
      <c r="CN15" s="603"/>
      <c r="CO15" s="603"/>
      <c r="CP15" s="603"/>
      <c r="CQ15" s="604"/>
      <c r="CR15" s="597">
        <v>5723005</v>
      </c>
      <c r="CS15" s="378"/>
      <c r="CT15" s="378"/>
      <c r="CU15" s="378"/>
      <c r="CV15" s="378"/>
      <c r="CW15" s="378"/>
      <c r="CX15" s="378"/>
      <c r="CY15" s="598"/>
      <c r="CZ15" s="599">
        <v>10.8</v>
      </c>
      <c r="DA15" s="599"/>
      <c r="DB15" s="599"/>
      <c r="DC15" s="599"/>
      <c r="DD15" s="608">
        <v>1540765</v>
      </c>
      <c r="DE15" s="378"/>
      <c r="DF15" s="378"/>
      <c r="DG15" s="378"/>
      <c r="DH15" s="378"/>
      <c r="DI15" s="378"/>
      <c r="DJ15" s="378"/>
      <c r="DK15" s="378"/>
      <c r="DL15" s="378"/>
      <c r="DM15" s="378"/>
      <c r="DN15" s="378"/>
      <c r="DO15" s="378"/>
      <c r="DP15" s="598"/>
      <c r="DQ15" s="608">
        <v>3269518</v>
      </c>
      <c r="DR15" s="378"/>
      <c r="DS15" s="378"/>
      <c r="DT15" s="378"/>
      <c r="DU15" s="378"/>
      <c r="DV15" s="378"/>
      <c r="DW15" s="378"/>
      <c r="DX15" s="378"/>
      <c r="DY15" s="378"/>
      <c r="DZ15" s="378"/>
      <c r="EA15" s="378"/>
      <c r="EB15" s="378"/>
      <c r="EC15" s="609"/>
    </row>
    <row r="16" spans="2:143" ht="11.25" customHeight="1" x14ac:dyDescent="0.15">
      <c r="B16" s="602" t="s">
        <v>351</v>
      </c>
      <c r="C16" s="603"/>
      <c r="D16" s="603"/>
      <c r="E16" s="603"/>
      <c r="F16" s="603"/>
      <c r="G16" s="603"/>
      <c r="H16" s="603"/>
      <c r="I16" s="603"/>
      <c r="J16" s="603"/>
      <c r="K16" s="603"/>
      <c r="L16" s="603"/>
      <c r="M16" s="603"/>
      <c r="N16" s="603"/>
      <c r="O16" s="603"/>
      <c r="P16" s="603"/>
      <c r="Q16" s="604"/>
      <c r="R16" s="597">
        <v>23393</v>
      </c>
      <c r="S16" s="378"/>
      <c r="T16" s="378"/>
      <c r="U16" s="378"/>
      <c r="V16" s="378"/>
      <c r="W16" s="378"/>
      <c r="X16" s="378"/>
      <c r="Y16" s="598"/>
      <c r="Z16" s="599">
        <v>0</v>
      </c>
      <c r="AA16" s="599"/>
      <c r="AB16" s="599"/>
      <c r="AC16" s="599"/>
      <c r="AD16" s="600">
        <v>23393</v>
      </c>
      <c r="AE16" s="600"/>
      <c r="AF16" s="600"/>
      <c r="AG16" s="600"/>
      <c r="AH16" s="600"/>
      <c r="AI16" s="600"/>
      <c r="AJ16" s="600"/>
      <c r="AK16" s="600"/>
      <c r="AL16" s="605">
        <v>0.1</v>
      </c>
      <c r="AM16" s="384"/>
      <c r="AN16" s="384"/>
      <c r="AO16" s="606"/>
      <c r="AP16" s="602" t="s">
        <v>353</v>
      </c>
      <c r="AQ16" s="603"/>
      <c r="AR16" s="603"/>
      <c r="AS16" s="603"/>
      <c r="AT16" s="603"/>
      <c r="AU16" s="603"/>
      <c r="AV16" s="603"/>
      <c r="AW16" s="603"/>
      <c r="AX16" s="603"/>
      <c r="AY16" s="603"/>
      <c r="AZ16" s="603"/>
      <c r="BA16" s="603"/>
      <c r="BB16" s="603"/>
      <c r="BC16" s="603"/>
      <c r="BD16" s="603"/>
      <c r="BE16" s="603"/>
      <c r="BF16" s="604"/>
      <c r="BG16" s="597" t="s">
        <v>207</v>
      </c>
      <c r="BH16" s="378"/>
      <c r="BI16" s="378"/>
      <c r="BJ16" s="378"/>
      <c r="BK16" s="378"/>
      <c r="BL16" s="378"/>
      <c r="BM16" s="378"/>
      <c r="BN16" s="598"/>
      <c r="BO16" s="599" t="s">
        <v>207</v>
      </c>
      <c r="BP16" s="599"/>
      <c r="BQ16" s="599"/>
      <c r="BR16" s="599"/>
      <c r="BS16" s="608" t="s">
        <v>207</v>
      </c>
      <c r="BT16" s="378"/>
      <c r="BU16" s="378"/>
      <c r="BV16" s="378"/>
      <c r="BW16" s="378"/>
      <c r="BX16" s="378"/>
      <c r="BY16" s="378"/>
      <c r="BZ16" s="378"/>
      <c r="CA16" s="378"/>
      <c r="CB16" s="609"/>
      <c r="CD16" s="602" t="s">
        <v>354</v>
      </c>
      <c r="CE16" s="603"/>
      <c r="CF16" s="603"/>
      <c r="CG16" s="603"/>
      <c r="CH16" s="603"/>
      <c r="CI16" s="603"/>
      <c r="CJ16" s="603"/>
      <c r="CK16" s="603"/>
      <c r="CL16" s="603"/>
      <c r="CM16" s="603"/>
      <c r="CN16" s="603"/>
      <c r="CO16" s="603"/>
      <c r="CP16" s="603"/>
      <c r="CQ16" s="604"/>
      <c r="CR16" s="597" t="s">
        <v>207</v>
      </c>
      <c r="CS16" s="378"/>
      <c r="CT16" s="378"/>
      <c r="CU16" s="378"/>
      <c r="CV16" s="378"/>
      <c r="CW16" s="378"/>
      <c r="CX16" s="378"/>
      <c r="CY16" s="598"/>
      <c r="CZ16" s="599" t="s">
        <v>207</v>
      </c>
      <c r="DA16" s="599"/>
      <c r="DB16" s="599"/>
      <c r="DC16" s="599"/>
      <c r="DD16" s="608" t="s">
        <v>207</v>
      </c>
      <c r="DE16" s="378"/>
      <c r="DF16" s="378"/>
      <c r="DG16" s="378"/>
      <c r="DH16" s="378"/>
      <c r="DI16" s="378"/>
      <c r="DJ16" s="378"/>
      <c r="DK16" s="378"/>
      <c r="DL16" s="378"/>
      <c r="DM16" s="378"/>
      <c r="DN16" s="378"/>
      <c r="DO16" s="378"/>
      <c r="DP16" s="598"/>
      <c r="DQ16" s="608" t="s">
        <v>207</v>
      </c>
      <c r="DR16" s="378"/>
      <c r="DS16" s="378"/>
      <c r="DT16" s="378"/>
      <c r="DU16" s="378"/>
      <c r="DV16" s="378"/>
      <c r="DW16" s="378"/>
      <c r="DX16" s="378"/>
      <c r="DY16" s="378"/>
      <c r="DZ16" s="378"/>
      <c r="EA16" s="378"/>
      <c r="EB16" s="378"/>
      <c r="EC16" s="609"/>
    </row>
    <row r="17" spans="2:133" ht="11.25" customHeight="1" x14ac:dyDescent="0.15">
      <c r="B17" s="602" t="s">
        <v>355</v>
      </c>
      <c r="C17" s="603"/>
      <c r="D17" s="603"/>
      <c r="E17" s="603"/>
      <c r="F17" s="603"/>
      <c r="G17" s="603"/>
      <c r="H17" s="603"/>
      <c r="I17" s="603"/>
      <c r="J17" s="603"/>
      <c r="K17" s="603"/>
      <c r="L17" s="603"/>
      <c r="M17" s="603"/>
      <c r="N17" s="603"/>
      <c r="O17" s="603"/>
      <c r="P17" s="603"/>
      <c r="Q17" s="604"/>
      <c r="R17" s="597">
        <v>140754</v>
      </c>
      <c r="S17" s="378"/>
      <c r="T17" s="378"/>
      <c r="U17" s="378"/>
      <c r="V17" s="378"/>
      <c r="W17" s="378"/>
      <c r="X17" s="378"/>
      <c r="Y17" s="598"/>
      <c r="Z17" s="599">
        <v>0.3</v>
      </c>
      <c r="AA17" s="599"/>
      <c r="AB17" s="599"/>
      <c r="AC17" s="599"/>
      <c r="AD17" s="600">
        <v>140754</v>
      </c>
      <c r="AE17" s="600"/>
      <c r="AF17" s="600"/>
      <c r="AG17" s="600"/>
      <c r="AH17" s="600"/>
      <c r="AI17" s="600"/>
      <c r="AJ17" s="600"/>
      <c r="AK17" s="600"/>
      <c r="AL17" s="605">
        <v>0.6</v>
      </c>
      <c r="AM17" s="384"/>
      <c r="AN17" s="384"/>
      <c r="AO17" s="606"/>
      <c r="AP17" s="602" t="s">
        <v>356</v>
      </c>
      <c r="AQ17" s="603"/>
      <c r="AR17" s="603"/>
      <c r="AS17" s="603"/>
      <c r="AT17" s="603"/>
      <c r="AU17" s="603"/>
      <c r="AV17" s="603"/>
      <c r="AW17" s="603"/>
      <c r="AX17" s="603"/>
      <c r="AY17" s="603"/>
      <c r="AZ17" s="603"/>
      <c r="BA17" s="603"/>
      <c r="BB17" s="603"/>
      <c r="BC17" s="603"/>
      <c r="BD17" s="603"/>
      <c r="BE17" s="603"/>
      <c r="BF17" s="604"/>
      <c r="BG17" s="597" t="s">
        <v>207</v>
      </c>
      <c r="BH17" s="378"/>
      <c r="BI17" s="378"/>
      <c r="BJ17" s="378"/>
      <c r="BK17" s="378"/>
      <c r="BL17" s="378"/>
      <c r="BM17" s="378"/>
      <c r="BN17" s="598"/>
      <c r="BO17" s="599" t="s">
        <v>207</v>
      </c>
      <c r="BP17" s="599"/>
      <c r="BQ17" s="599"/>
      <c r="BR17" s="599"/>
      <c r="BS17" s="608" t="s">
        <v>207</v>
      </c>
      <c r="BT17" s="378"/>
      <c r="BU17" s="378"/>
      <c r="BV17" s="378"/>
      <c r="BW17" s="378"/>
      <c r="BX17" s="378"/>
      <c r="BY17" s="378"/>
      <c r="BZ17" s="378"/>
      <c r="CA17" s="378"/>
      <c r="CB17" s="609"/>
      <c r="CD17" s="602" t="s">
        <v>358</v>
      </c>
      <c r="CE17" s="603"/>
      <c r="CF17" s="603"/>
      <c r="CG17" s="603"/>
      <c r="CH17" s="603"/>
      <c r="CI17" s="603"/>
      <c r="CJ17" s="603"/>
      <c r="CK17" s="603"/>
      <c r="CL17" s="603"/>
      <c r="CM17" s="603"/>
      <c r="CN17" s="603"/>
      <c r="CO17" s="603"/>
      <c r="CP17" s="603"/>
      <c r="CQ17" s="604"/>
      <c r="CR17" s="597">
        <v>4424855</v>
      </c>
      <c r="CS17" s="378"/>
      <c r="CT17" s="378"/>
      <c r="CU17" s="378"/>
      <c r="CV17" s="378"/>
      <c r="CW17" s="378"/>
      <c r="CX17" s="378"/>
      <c r="CY17" s="598"/>
      <c r="CZ17" s="599">
        <v>8.4</v>
      </c>
      <c r="DA17" s="599"/>
      <c r="DB17" s="599"/>
      <c r="DC17" s="599"/>
      <c r="DD17" s="608" t="s">
        <v>207</v>
      </c>
      <c r="DE17" s="378"/>
      <c r="DF17" s="378"/>
      <c r="DG17" s="378"/>
      <c r="DH17" s="378"/>
      <c r="DI17" s="378"/>
      <c r="DJ17" s="378"/>
      <c r="DK17" s="378"/>
      <c r="DL17" s="378"/>
      <c r="DM17" s="378"/>
      <c r="DN17" s="378"/>
      <c r="DO17" s="378"/>
      <c r="DP17" s="598"/>
      <c r="DQ17" s="608">
        <v>4364328</v>
      </c>
      <c r="DR17" s="378"/>
      <c r="DS17" s="378"/>
      <c r="DT17" s="378"/>
      <c r="DU17" s="378"/>
      <c r="DV17" s="378"/>
      <c r="DW17" s="378"/>
      <c r="DX17" s="378"/>
      <c r="DY17" s="378"/>
      <c r="DZ17" s="378"/>
      <c r="EA17" s="378"/>
      <c r="EB17" s="378"/>
      <c r="EC17" s="609"/>
    </row>
    <row r="18" spans="2:133" ht="11.25" customHeight="1" x14ac:dyDescent="0.15">
      <c r="B18" s="602" t="s">
        <v>166</v>
      </c>
      <c r="C18" s="603"/>
      <c r="D18" s="603"/>
      <c r="E18" s="603"/>
      <c r="F18" s="603"/>
      <c r="G18" s="603"/>
      <c r="H18" s="603"/>
      <c r="I18" s="603"/>
      <c r="J18" s="603"/>
      <c r="K18" s="603"/>
      <c r="L18" s="603"/>
      <c r="M18" s="603"/>
      <c r="N18" s="603"/>
      <c r="O18" s="603"/>
      <c r="P18" s="603"/>
      <c r="Q18" s="604"/>
      <c r="R18" s="597">
        <v>102790</v>
      </c>
      <c r="S18" s="378"/>
      <c r="T18" s="378"/>
      <c r="U18" s="378"/>
      <c r="V18" s="378"/>
      <c r="W18" s="378"/>
      <c r="X18" s="378"/>
      <c r="Y18" s="598"/>
      <c r="Z18" s="599">
        <v>0.2</v>
      </c>
      <c r="AA18" s="599"/>
      <c r="AB18" s="599"/>
      <c r="AC18" s="599"/>
      <c r="AD18" s="600">
        <v>102790</v>
      </c>
      <c r="AE18" s="600"/>
      <c r="AF18" s="600"/>
      <c r="AG18" s="600"/>
      <c r="AH18" s="600"/>
      <c r="AI18" s="600"/>
      <c r="AJ18" s="600"/>
      <c r="AK18" s="600"/>
      <c r="AL18" s="605">
        <v>0.5</v>
      </c>
      <c r="AM18" s="384"/>
      <c r="AN18" s="384"/>
      <c r="AO18" s="606"/>
      <c r="AP18" s="602" t="s">
        <v>99</v>
      </c>
      <c r="AQ18" s="603"/>
      <c r="AR18" s="603"/>
      <c r="AS18" s="603"/>
      <c r="AT18" s="603"/>
      <c r="AU18" s="603"/>
      <c r="AV18" s="603"/>
      <c r="AW18" s="603"/>
      <c r="AX18" s="603"/>
      <c r="AY18" s="603"/>
      <c r="AZ18" s="603"/>
      <c r="BA18" s="603"/>
      <c r="BB18" s="603"/>
      <c r="BC18" s="603"/>
      <c r="BD18" s="603"/>
      <c r="BE18" s="603"/>
      <c r="BF18" s="604"/>
      <c r="BG18" s="597" t="s">
        <v>207</v>
      </c>
      <c r="BH18" s="378"/>
      <c r="BI18" s="378"/>
      <c r="BJ18" s="378"/>
      <c r="BK18" s="378"/>
      <c r="BL18" s="378"/>
      <c r="BM18" s="378"/>
      <c r="BN18" s="598"/>
      <c r="BO18" s="599" t="s">
        <v>207</v>
      </c>
      <c r="BP18" s="599"/>
      <c r="BQ18" s="599"/>
      <c r="BR18" s="599"/>
      <c r="BS18" s="608" t="s">
        <v>207</v>
      </c>
      <c r="BT18" s="378"/>
      <c r="BU18" s="378"/>
      <c r="BV18" s="378"/>
      <c r="BW18" s="378"/>
      <c r="BX18" s="378"/>
      <c r="BY18" s="378"/>
      <c r="BZ18" s="378"/>
      <c r="CA18" s="378"/>
      <c r="CB18" s="609"/>
      <c r="CD18" s="602" t="s">
        <v>359</v>
      </c>
      <c r="CE18" s="603"/>
      <c r="CF18" s="603"/>
      <c r="CG18" s="603"/>
      <c r="CH18" s="603"/>
      <c r="CI18" s="603"/>
      <c r="CJ18" s="603"/>
      <c r="CK18" s="603"/>
      <c r="CL18" s="603"/>
      <c r="CM18" s="603"/>
      <c r="CN18" s="603"/>
      <c r="CO18" s="603"/>
      <c r="CP18" s="603"/>
      <c r="CQ18" s="604"/>
      <c r="CR18" s="597" t="s">
        <v>207</v>
      </c>
      <c r="CS18" s="378"/>
      <c r="CT18" s="378"/>
      <c r="CU18" s="378"/>
      <c r="CV18" s="378"/>
      <c r="CW18" s="378"/>
      <c r="CX18" s="378"/>
      <c r="CY18" s="598"/>
      <c r="CZ18" s="599" t="s">
        <v>207</v>
      </c>
      <c r="DA18" s="599"/>
      <c r="DB18" s="599"/>
      <c r="DC18" s="599"/>
      <c r="DD18" s="608" t="s">
        <v>207</v>
      </c>
      <c r="DE18" s="378"/>
      <c r="DF18" s="378"/>
      <c r="DG18" s="378"/>
      <c r="DH18" s="378"/>
      <c r="DI18" s="378"/>
      <c r="DJ18" s="378"/>
      <c r="DK18" s="378"/>
      <c r="DL18" s="378"/>
      <c r="DM18" s="378"/>
      <c r="DN18" s="378"/>
      <c r="DO18" s="378"/>
      <c r="DP18" s="598"/>
      <c r="DQ18" s="608" t="s">
        <v>207</v>
      </c>
      <c r="DR18" s="378"/>
      <c r="DS18" s="378"/>
      <c r="DT18" s="378"/>
      <c r="DU18" s="378"/>
      <c r="DV18" s="378"/>
      <c r="DW18" s="378"/>
      <c r="DX18" s="378"/>
      <c r="DY18" s="378"/>
      <c r="DZ18" s="378"/>
      <c r="EA18" s="378"/>
      <c r="EB18" s="378"/>
      <c r="EC18" s="609"/>
    </row>
    <row r="19" spans="2:133" ht="11.25" customHeight="1" x14ac:dyDescent="0.15">
      <c r="B19" s="602" t="s">
        <v>360</v>
      </c>
      <c r="C19" s="603"/>
      <c r="D19" s="603"/>
      <c r="E19" s="603"/>
      <c r="F19" s="603"/>
      <c r="G19" s="603"/>
      <c r="H19" s="603"/>
      <c r="I19" s="603"/>
      <c r="J19" s="603"/>
      <c r="K19" s="603"/>
      <c r="L19" s="603"/>
      <c r="M19" s="603"/>
      <c r="N19" s="603"/>
      <c r="O19" s="603"/>
      <c r="P19" s="603"/>
      <c r="Q19" s="604"/>
      <c r="R19" s="597">
        <v>85863</v>
      </c>
      <c r="S19" s="378"/>
      <c r="T19" s="378"/>
      <c r="U19" s="378"/>
      <c r="V19" s="378"/>
      <c r="W19" s="378"/>
      <c r="X19" s="378"/>
      <c r="Y19" s="598"/>
      <c r="Z19" s="599">
        <v>0.2</v>
      </c>
      <c r="AA19" s="599"/>
      <c r="AB19" s="599"/>
      <c r="AC19" s="599"/>
      <c r="AD19" s="600">
        <v>85863</v>
      </c>
      <c r="AE19" s="600"/>
      <c r="AF19" s="600"/>
      <c r="AG19" s="600"/>
      <c r="AH19" s="600"/>
      <c r="AI19" s="600"/>
      <c r="AJ19" s="600"/>
      <c r="AK19" s="600"/>
      <c r="AL19" s="605">
        <v>0.4</v>
      </c>
      <c r="AM19" s="384"/>
      <c r="AN19" s="384"/>
      <c r="AO19" s="606"/>
      <c r="AP19" s="602" t="s">
        <v>361</v>
      </c>
      <c r="AQ19" s="603"/>
      <c r="AR19" s="603"/>
      <c r="AS19" s="603"/>
      <c r="AT19" s="603"/>
      <c r="AU19" s="603"/>
      <c r="AV19" s="603"/>
      <c r="AW19" s="603"/>
      <c r="AX19" s="603"/>
      <c r="AY19" s="603"/>
      <c r="AZ19" s="603"/>
      <c r="BA19" s="603"/>
      <c r="BB19" s="603"/>
      <c r="BC19" s="603"/>
      <c r="BD19" s="603"/>
      <c r="BE19" s="603"/>
      <c r="BF19" s="604"/>
      <c r="BG19" s="597">
        <v>914338</v>
      </c>
      <c r="BH19" s="378"/>
      <c r="BI19" s="378"/>
      <c r="BJ19" s="378"/>
      <c r="BK19" s="378"/>
      <c r="BL19" s="378"/>
      <c r="BM19" s="378"/>
      <c r="BN19" s="598"/>
      <c r="BO19" s="599">
        <v>6.7</v>
      </c>
      <c r="BP19" s="599"/>
      <c r="BQ19" s="599"/>
      <c r="BR19" s="599"/>
      <c r="BS19" s="608" t="s">
        <v>207</v>
      </c>
      <c r="BT19" s="378"/>
      <c r="BU19" s="378"/>
      <c r="BV19" s="378"/>
      <c r="BW19" s="378"/>
      <c r="BX19" s="378"/>
      <c r="BY19" s="378"/>
      <c r="BZ19" s="378"/>
      <c r="CA19" s="378"/>
      <c r="CB19" s="609"/>
      <c r="CD19" s="602" t="s">
        <v>362</v>
      </c>
      <c r="CE19" s="603"/>
      <c r="CF19" s="603"/>
      <c r="CG19" s="603"/>
      <c r="CH19" s="603"/>
      <c r="CI19" s="603"/>
      <c r="CJ19" s="603"/>
      <c r="CK19" s="603"/>
      <c r="CL19" s="603"/>
      <c r="CM19" s="603"/>
      <c r="CN19" s="603"/>
      <c r="CO19" s="603"/>
      <c r="CP19" s="603"/>
      <c r="CQ19" s="604"/>
      <c r="CR19" s="597" t="s">
        <v>207</v>
      </c>
      <c r="CS19" s="378"/>
      <c r="CT19" s="378"/>
      <c r="CU19" s="378"/>
      <c r="CV19" s="378"/>
      <c r="CW19" s="378"/>
      <c r="CX19" s="378"/>
      <c r="CY19" s="598"/>
      <c r="CZ19" s="599" t="s">
        <v>207</v>
      </c>
      <c r="DA19" s="599"/>
      <c r="DB19" s="599"/>
      <c r="DC19" s="599"/>
      <c r="DD19" s="608" t="s">
        <v>207</v>
      </c>
      <c r="DE19" s="378"/>
      <c r="DF19" s="378"/>
      <c r="DG19" s="378"/>
      <c r="DH19" s="378"/>
      <c r="DI19" s="378"/>
      <c r="DJ19" s="378"/>
      <c r="DK19" s="378"/>
      <c r="DL19" s="378"/>
      <c r="DM19" s="378"/>
      <c r="DN19" s="378"/>
      <c r="DO19" s="378"/>
      <c r="DP19" s="598"/>
      <c r="DQ19" s="608" t="s">
        <v>207</v>
      </c>
      <c r="DR19" s="378"/>
      <c r="DS19" s="378"/>
      <c r="DT19" s="378"/>
      <c r="DU19" s="378"/>
      <c r="DV19" s="378"/>
      <c r="DW19" s="378"/>
      <c r="DX19" s="378"/>
      <c r="DY19" s="378"/>
      <c r="DZ19" s="378"/>
      <c r="EA19" s="378"/>
      <c r="EB19" s="378"/>
      <c r="EC19" s="609"/>
    </row>
    <row r="20" spans="2:133" ht="11.25" customHeight="1" x14ac:dyDescent="0.15">
      <c r="B20" s="602" t="s">
        <v>74</v>
      </c>
      <c r="C20" s="603"/>
      <c r="D20" s="603"/>
      <c r="E20" s="603"/>
      <c r="F20" s="603"/>
      <c r="G20" s="603"/>
      <c r="H20" s="603"/>
      <c r="I20" s="603"/>
      <c r="J20" s="603"/>
      <c r="K20" s="603"/>
      <c r="L20" s="603"/>
      <c r="M20" s="603"/>
      <c r="N20" s="603"/>
      <c r="O20" s="603"/>
      <c r="P20" s="603"/>
      <c r="Q20" s="604"/>
      <c r="R20" s="597">
        <v>12822</v>
      </c>
      <c r="S20" s="378"/>
      <c r="T20" s="378"/>
      <c r="U20" s="378"/>
      <c r="V20" s="378"/>
      <c r="W20" s="378"/>
      <c r="X20" s="378"/>
      <c r="Y20" s="598"/>
      <c r="Z20" s="599">
        <v>0</v>
      </c>
      <c r="AA20" s="599"/>
      <c r="AB20" s="599"/>
      <c r="AC20" s="599"/>
      <c r="AD20" s="600">
        <v>12822</v>
      </c>
      <c r="AE20" s="600"/>
      <c r="AF20" s="600"/>
      <c r="AG20" s="600"/>
      <c r="AH20" s="600"/>
      <c r="AI20" s="600"/>
      <c r="AJ20" s="600"/>
      <c r="AK20" s="600"/>
      <c r="AL20" s="605">
        <v>0.1</v>
      </c>
      <c r="AM20" s="384"/>
      <c r="AN20" s="384"/>
      <c r="AO20" s="606"/>
      <c r="AP20" s="602" t="s">
        <v>363</v>
      </c>
      <c r="AQ20" s="603"/>
      <c r="AR20" s="603"/>
      <c r="AS20" s="603"/>
      <c r="AT20" s="603"/>
      <c r="AU20" s="603"/>
      <c r="AV20" s="603"/>
      <c r="AW20" s="603"/>
      <c r="AX20" s="603"/>
      <c r="AY20" s="603"/>
      <c r="AZ20" s="603"/>
      <c r="BA20" s="603"/>
      <c r="BB20" s="603"/>
      <c r="BC20" s="603"/>
      <c r="BD20" s="603"/>
      <c r="BE20" s="603"/>
      <c r="BF20" s="604"/>
      <c r="BG20" s="597">
        <v>914338</v>
      </c>
      <c r="BH20" s="378"/>
      <c r="BI20" s="378"/>
      <c r="BJ20" s="378"/>
      <c r="BK20" s="378"/>
      <c r="BL20" s="378"/>
      <c r="BM20" s="378"/>
      <c r="BN20" s="598"/>
      <c r="BO20" s="599">
        <v>6.7</v>
      </c>
      <c r="BP20" s="599"/>
      <c r="BQ20" s="599"/>
      <c r="BR20" s="599"/>
      <c r="BS20" s="608" t="s">
        <v>207</v>
      </c>
      <c r="BT20" s="378"/>
      <c r="BU20" s="378"/>
      <c r="BV20" s="378"/>
      <c r="BW20" s="378"/>
      <c r="BX20" s="378"/>
      <c r="BY20" s="378"/>
      <c r="BZ20" s="378"/>
      <c r="CA20" s="378"/>
      <c r="CB20" s="609"/>
      <c r="CD20" s="602" t="s">
        <v>197</v>
      </c>
      <c r="CE20" s="603"/>
      <c r="CF20" s="603"/>
      <c r="CG20" s="603"/>
      <c r="CH20" s="603"/>
      <c r="CI20" s="603"/>
      <c r="CJ20" s="603"/>
      <c r="CK20" s="603"/>
      <c r="CL20" s="603"/>
      <c r="CM20" s="603"/>
      <c r="CN20" s="603"/>
      <c r="CO20" s="603"/>
      <c r="CP20" s="603"/>
      <c r="CQ20" s="604"/>
      <c r="CR20" s="597">
        <v>52976464</v>
      </c>
      <c r="CS20" s="378"/>
      <c r="CT20" s="378"/>
      <c r="CU20" s="378"/>
      <c r="CV20" s="378"/>
      <c r="CW20" s="378"/>
      <c r="CX20" s="378"/>
      <c r="CY20" s="598"/>
      <c r="CZ20" s="599">
        <v>100</v>
      </c>
      <c r="DA20" s="599"/>
      <c r="DB20" s="599"/>
      <c r="DC20" s="599"/>
      <c r="DD20" s="608">
        <v>4715327</v>
      </c>
      <c r="DE20" s="378"/>
      <c r="DF20" s="378"/>
      <c r="DG20" s="378"/>
      <c r="DH20" s="378"/>
      <c r="DI20" s="378"/>
      <c r="DJ20" s="378"/>
      <c r="DK20" s="378"/>
      <c r="DL20" s="378"/>
      <c r="DM20" s="378"/>
      <c r="DN20" s="378"/>
      <c r="DO20" s="378"/>
      <c r="DP20" s="598"/>
      <c r="DQ20" s="608">
        <v>27676168</v>
      </c>
      <c r="DR20" s="378"/>
      <c r="DS20" s="378"/>
      <c r="DT20" s="378"/>
      <c r="DU20" s="378"/>
      <c r="DV20" s="378"/>
      <c r="DW20" s="378"/>
      <c r="DX20" s="378"/>
      <c r="DY20" s="378"/>
      <c r="DZ20" s="378"/>
      <c r="EA20" s="378"/>
      <c r="EB20" s="378"/>
      <c r="EC20" s="609"/>
    </row>
    <row r="21" spans="2:133" ht="11.25" customHeight="1" x14ac:dyDescent="0.15">
      <c r="B21" s="602" t="s">
        <v>365</v>
      </c>
      <c r="C21" s="603"/>
      <c r="D21" s="603"/>
      <c r="E21" s="603"/>
      <c r="F21" s="603"/>
      <c r="G21" s="603"/>
      <c r="H21" s="603"/>
      <c r="I21" s="603"/>
      <c r="J21" s="603"/>
      <c r="K21" s="603"/>
      <c r="L21" s="603"/>
      <c r="M21" s="603"/>
      <c r="N21" s="603"/>
      <c r="O21" s="603"/>
      <c r="P21" s="603"/>
      <c r="Q21" s="604"/>
      <c r="R21" s="597">
        <v>4105</v>
      </c>
      <c r="S21" s="378"/>
      <c r="T21" s="378"/>
      <c r="U21" s="378"/>
      <c r="V21" s="378"/>
      <c r="W21" s="378"/>
      <c r="X21" s="378"/>
      <c r="Y21" s="598"/>
      <c r="Z21" s="599">
        <v>0</v>
      </c>
      <c r="AA21" s="599"/>
      <c r="AB21" s="599"/>
      <c r="AC21" s="599"/>
      <c r="AD21" s="600">
        <v>4105</v>
      </c>
      <c r="AE21" s="600"/>
      <c r="AF21" s="600"/>
      <c r="AG21" s="600"/>
      <c r="AH21" s="600"/>
      <c r="AI21" s="600"/>
      <c r="AJ21" s="600"/>
      <c r="AK21" s="600"/>
      <c r="AL21" s="605">
        <v>0</v>
      </c>
      <c r="AM21" s="384"/>
      <c r="AN21" s="384"/>
      <c r="AO21" s="606"/>
      <c r="AP21" s="611" t="s">
        <v>366</v>
      </c>
      <c r="AQ21" s="612"/>
      <c r="AR21" s="612"/>
      <c r="AS21" s="612"/>
      <c r="AT21" s="612"/>
      <c r="AU21" s="612"/>
      <c r="AV21" s="612"/>
      <c r="AW21" s="612"/>
      <c r="AX21" s="612"/>
      <c r="AY21" s="612"/>
      <c r="AZ21" s="612"/>
      <c r="BA21" s="612"/>
      <c r="BB21" s="612"/>
      <c r="BC21" s="612"/>
      <c r="BD21" s="612"/>
      <c r="BE21" s="612"/>
      <c r="BF21" s="613"/>
      <c r="BG21" s="597" t="s">
        <v>207</v>
      </c>
      <c r="BH21" s="378"/>
      <c r="BI21" s="378"/>
      <c r="BJ21" s="378"/>
      <c r="BK21" s="378"/>
      <c r="BL21" s="378"/>
      <c r="BM21" s="378"/>
      <c r="BN21" s="598"/>
      <c r="BO21" s="599" t="s">
        <v>207</v>
      </c>
      <c r="BP21" s="599"/>
      <c r="BQ21" s="599"/>
      <c r="BR21" s="599"/>
      <c r="BS21" s="608" t="s">
        <v>207</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338</v>
      </c>
      <c r="C22" s="603"/>
      <c r="D22" s="603"/>
      <c r="E22" s="603"/>
      <c r="F22" s="603"/>
      <c r="G22" s="603"/>
      <c r="H22" s="603"/>
      <c r="I22" s="603"/>
      <c r="J22" s="603"/>
      <c r="K22" s="603"/>
      <c r="L22" s="603"/>
      <c r="M22" s="603"/>
      <c r="N22" s="603"/>
      <c r="O22" s="603"/>
      <c r="P22" s="603"/>
      <c r="Q22" s="604"/>
      <c r="R22" s="597">
        <v>7138940</v>
      </c>
      <c r="S22" s="378"/>
      <c r="T22" s="378"/>
      <c r="U22" s="378"/>
      <c r="V22" s="378"/>
      <c r="W22" s="378"/>
      <c r="X22" s="378"/>
      <c r="Y22" s="598"/>
      <c r="Z22" s="599">
        <v>13.1</v>
      </c>
      <c r="AA22" s="599"/>
      <c r="AB22" s="599"/>
      <c r="AC22" s="599"/>
      <c r="AD22" s="600">
        <v>6596740</v>
      </c>
      <c r="AE22" s="600"/>
      <c r="AF22" s="600"/>
      <c r="AG22" s="600"/>
      <c r="AH22" s="600"/>
      <c r="AI22" s="600"/>
      <c r="AJ22" s="600"/>
      <c r="AK22" s="600"/>
      <c r="AL22" s="605">
        <v>29.5</v>
      </c>
      <c r="AM22" s="384"/>
      <c r="AN22" s="384"/>
      <c r="AO22" s="606"/>
      <c r="AP22" s="611" t="s">
        <v>367</v>
      </c>
      <c r="AQ22" s="612"/>
      <c r="AR22" s="612"/>
      <c r="AS22" s="612"/>
      <c r="AT22" s="612"/>
      <c r="AU22" s="612"/>
      <c r="AV22" s="612"/>
      <c r="AW22" s="612"/>
      <c r="AX22" s="612"/>
      <c r="AY22" s="612"/>
      <c r="AZ22" s="612"/>
      <c r="BA22" s="612"/>
      <c r="BB22" s="612"/>
      <c r="BC22" s="612"/>
      <c r="BD22" s="612"/>
      <c r="BE22" s="612"/>
      <c r="BF22" s="613"/>
      <c r="BG22" s="597" t="s">
        <v>207</v>
      </c>
      <c r="BH22" s="378"/>
      <c r="BI22" s="378"/>
      <c r="BJ22" s="378"/>
      <c r="BK22" s="378"/>
      <c r="BL22" s="378"/>
      <c r="BM22" s="378"/>
      <c r="BN22" s="598"/>
      <c r="BO22" s="599" t="s">
        <v>207</v>
      </c>
      <c r="BP22" s="599"/>
      <c r="BQ22" s="599"/>
      <c r="BR22" s="599"/>
      <c r="BS22" s="608" t="s">
        <v>207</v>
      </c>
      <c r="BT22" s="378"/>
      <c r="BU22" s="378"/>
      <c r="BV22" s="378"/>
      <c r="BW22" s="378"/>
      <c r="BX22" s="378"/>
      <c r="BY22" s="378"/>
      <c r="BZ22" s="378"/>
      <c r="CA22" s="378"/>
      <c r="CB22" s="609"/>
      <c r="CD22" s="372" t="s">
        <v>369</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296</v>
      </c>
      <c r="C23" s="603"/>
      <c r="D23" s="603"/>
      <c r="E23" s="603"/>
      <c r="F23" s="603"/>
      <c r="G23" s="603"/>
      <c r="H23" s="603"/>
      <c r="I23" s="603"/>
      <c r="J23" s="603"/>
      <c r="K23" s="603"/>
      <c r="L23" s="603"/>
      <c r="M23" s="603"/>
      <c r="N23" s="603"/>
      <c r="O23" s="603"/>
      <c r="P23" s="603"/>
      <c r="Q23" s="604"/>
      <c r="R23" s="597">
        <v>6596740</v>
      </c>
      <c r="S23" s="378"/>
      <c r="T23" s="378"/>
      <c r="U23" s="378"/>
      <c r="V23" s="378"/>
      <c r="W23" s="378"/>
      <c r="X23" s="378"/>
      <c r="Y23" s="598"/>
      <c r="Z23" s="599">
        <v>12.1</v>
      </c>
      <c r="AA23" s="599"/>
      <c r="AB23" s="599"/>
      <c r="AC23" s="599"/>
      <c r="AD23" s="600">
        <v>6596740</v>
      </c>
      <c r="AE23" s="600"/>
      <c r="AF23" s="600"/>
      <c r="AG23" s="600"/>
      <c r="AH23" s="600"/>
      <c r="AI23" s="600"/>
      <c r="AJ23" s="600"/>
      <c r="AK23" s="600"/>
      <c r="AL23" s="605">
        <v>29.5</v>
      </c>
      <c r="AM23" s="384"/>
      <c r="AN23" s="384"/>
      <c r="AO23" s="606"/>
      <c r="AP23" s="611" t="s">
        <v>117</v>
      </c>
      <c r="AQ23" s="612"/>
      <c r="AR23" s="612"/>
      <c r="AS23" s="612"/>
      <c r="AT23" s="612"/>
      <c r="AU23" s="612"/>
      <c r="AV23" s="612"/>
      <c r="AW23" s="612"/>
      <c r="AX23" s="612"/>
      <c r="AY23" s="612"/>
      <c r="AZ23" s="612"/>
      <c r="BA23" s="612"/>
      <c r="BB23" s="612"/>
      <c r="BC23" s="612"/>
      <c r="BD23" s="612"/>
      <c r="BE23" s="612"/>
      <c r="BF23" s="613"/>
      <c r="BG23" s="597">
        <v>914338</v>
      </c>
      <c r="BH23" s="378"/>
      <c r="BI23" s="378"/>
      <c r="BJ23" s="378"/>
      <c r="BK23" s="378"/>
      <c r="BL23" s="378"/>
      <c r="BM23" s="378"/>
      <c r="BN23" s="598"/>
      <c r="BO23" s="599">
        <v>6.7</v>
      </c>
      <c r="BP23" s="599"/>
      <c r="BQ23" s="599"/>
      <c r="BR23" s="599"/>
      <c r="BS23" s="608" t="s">
        <v>207</v>
      </c>
      <c r="BT23" s="378"/>
      <c r="BU23" s="378"/>
      <c r="BV23" s="378"/>
      <c r="BW23" s="378"/>
      <c r="BX23" s="378"/>
      <c r="BY23" s="378"/>
      <c r="BZ23" s="378"/>
      <c r="CA23" s="378"/>
      <c r="CB23" s="609"/>
      <c r="CD23" s="372" t="s">
        <v>310</v>
      </c>
      <c r="CE23" s="373"/>
      <c r="CF23" s="373"/>
      <c r="CG23" s="373"/>
      <c r="CH23" s="373"/>
      <c r="CI23" s="373"/>
      <c r="CJ23" s="373"/>
      <c r="CK23" s="373"/>
      <c r="CL23" s="373"/>
      <c r="CM23" s="373"/>
      <c r="CN23" s="373"/>
      <c r="CO23" s="373"/>
      <c r="CP23" s="373"/>
      <c r="CQ23" s="415"/>
      <c r="CR23" s="372" t="s">
        <v>370</v>
      </c>
      <c r="CS23" s="373"/>
      <c r="CT23" s="373"/>
      <c r="CU23" s="373"/>
      <c r="CV23" s="373"/>
      <c r="CW23" s="373"/>
      <c r="CX23" s="373"/>
      <c r="CY23" s="415"/>
      <c r="CZ23" s="372" t="s">
        <v>373</v>
      </c>
      <c r="DA23" s="373"/>
      <c r="DB23" s="373"/>
      <c r="DC23" s="415"/>
      <c r="DD23" s="372" t="s">
        <v>154</v>
      </c>
      <c r="DE23" s="373"/>
      <c r="DF23" s="373"/>
      <c r="DG23" s="373"/>
      <c r="DH23" s="373"/>
      <c r="DI23" s="373"/>
      <c r="DJ23" s="373"/>
      <c r="DK23" s="415"/>
      <c r="DL23" s="623" t="s">
        <v>376</v>
      </c>
      <c r="DM23" s="624"/>
      <c r="DN23" s="624"/>
      <c r="DO23" s="624"/>
      <c r="DP23" s="624"/>
      <c r="DQ23" s="624"/>
      <c r="DR23" s="624"/>
      <c r="DS23" s="624"/>
      <c r="DT23" s="624"/>
      <c r="DU23" s="624"/>
      <c r="DV23" s="625"/>
      <c r="DW23" s="372" t="s">
        <v>377</v>
      </c>
      <c r="DX23" s="373"/>
      <c r="DY23" s="373"/>
      <c r="DZ23" s="373"/>
      <c r="EA23" s="373"/>
      <c r="EB23" s="373"/>
      <c r="EC23" s="415"/>
    </row>
    <row r="24" spans="2:133" ht="11.25" customHeight="1" x14ac:dyDescent="0.15">
      <c r="B24" s="602" t="s">
        <v>294</v>
      </c>
      <c r="C24" s="603"/>
      <c r="D24" s="603"/>
      <c r="E24" s="603"/>
      <c r="F24" s="603"/>
      <c r="G24" s="603"/>
      <c r="H24" s="603"/>
      <c r="I24" s="603"/>
      <c r="J24" s="603"/>
      <c r="K24" s="603"/>
      <c r="L24" s="603"/>
      <c r="M24" s="603"/>
      <c r="N24" s="603"/>
      <c r="O24" s="603"/>
      <c r="P24" s="603"/>
      <c r="Q24" s="604"/>
      <c r="R24" s="597">
        <v>330010</v>
      </c>
      <c r="S24" s="378"/>
      <c r="T24" s="378"/>
      <c r="U24" s="378"/>
      <c r="V24" s="378"/>
      <c r="W24" s="378"/>
      <c r="X24" s="378"/>
      <c r="Y24" s="598"/>
      <c r="Z24" s="599">
        <v>0.6</v>
      </c>
      <c r="AA24" s="599"/>
      <c r="AB24" s="599"/>
      <c r="AC24" s="599"/>
      <c r="AD24" s="600" t="s">
        <v>207</v>
      </c>
      <c r="AE24" s="600"/>
      <c r="AF24" s="600"/>
      <c r="AG24" s="600"/>
      <c r="AH24" s="600"/>
      <c r="AI24" s="600"/>
      <c r="AJ24" s="600"/>
      <c r="AK24" s="600"/>
      <c r="AL24" s="605" t="s">
        <v>207</v>
      </c>
      <c r="AM24" s="384"/>
      <c r="AN24" s="384"/>
      <c r="AO24" s="606"/>
      <c r="AP24" s="611" t="s">
        <v>378</v>
      </c>
      <c r="AQ24" s="612"/>
      <c r="AR24" s="612"/>
      <c r="AS24" s="612"/>
      <c r="AT24" s="612"/>
      <c r="AU24" s="612"/>
      <c r="AV24" s="612"/>
      <c r="AW24" s="612"/>
      <c r="AX24" s="612"/>
      <c r="AY24" s="612"/>
      <c r="AZ24" s="612"/>
      <c r="BA24" s="612"/>
      <c r="BB24" s="612"/>
      <c r="BC24" s="612"/>
      <c r="BD24" s="612"/>
      <c r="BE24" s="612"/>
      <c r="BF24" s="613"/>
      <c r="BG24" s="597" t="s">
        <v>207</v>
      </c>
      <c r="BH24" s="378"/>
      <c r="BI24" s="378"/>
      <c r="BJ24" s="378"/>
      <c r="BK24" s="378"/>
      <c r="BL24" s="378"/>
      <c r="BM24" s="378"/>
      <c r="BN24" s="598"/>
      <c r="BO24" s="599" t="s">
        <v>207</v>
      </c>
      <c r="BP24" s="599"/>
      <c r="BQ24" s="599"/>
      <c r="BR24" s="599"/>
      <c r="BS24" s="608" t="s">
        <v>207</v>
      </c>
      <c r="BT24" s="378"/>
      <c r="BU24" s="378"/>
      <c r="BV24" s="378"/>
      <c r="BW24" s="378"/>
      <c r="BX24" s="378"/>
      <c r="BY24" s="378"/>
      <c r="BZ24" s="378"/>
      <c r="CA24" s="378"/>
      <c r="CB24" s="609"/>
      <c r="CD24" s="586" t="s">
        <v>379</v>
      </c>
      <c r="CE24" s="587"/>
      <c r="CF24" s="587"/>
      <c r="CG24" s="587"/>
      <c r="CH24" s="587"/>
      <c r="CI24" s="587"/>
      <c r="CJ24" s="587"/>
      <c r="CK24" s="587"/>
      <c r="CL24" s="587"/>
      <c r="CM24" s="587"/>
      <c r="CN24" s="587"/>
      <c r="CO24" s="587"/>
      <c r="CP24" s="587"/>
      <c r="CQ24" s="588"/>
      <c r="CR24" s="589">
        <v>21487123</v>
      </c>
      <c r="CS24" s="590"/>
      <c r="CT24" s="590"/>
      <c r="CU24" s="590"/>
      <c r="CV24" s="590"/>
      <c r="CW24" s="590"/>
      <c r="CX24" s="590"/>
      <c r="CY24" s="591"/>
      <c r="CZ24" s="594">
        <v>40.6</v>
      </c>
      <c r="DA24" s="595"/>
      <c r="DB24" s="595"/>
      <c r="DC24" s="607"/>
      <c r="DD24" s="626">
        <v>14131374</v>
      </c>
      <c r="DE24" s="590"/>
      <c r="DF24" s="590"/>
      <c r="DG24" s="590"/>
      <c r="DH24" s="590"/>
      <c r="DI24" s="590"/>
      <c r="DJ24" s="590"/>
      <c r="DK24" s="591"/>
      <c r="DL24" s="626">
        <v>13834464</v>
      </c>
      <c r="DM24" s="590"/>
      <c r="DN24" s="590"/>
      <c r="DO24" s="590"/>
      <c r="DP24" s="590"/>
      <c r="DQ24" s="590"/>
      <c r="DR24" s="590"/>
      <c r="DS24" s="590"/>
      <c r="DT24" s="590"/>
      <c r="DU24" s="590"/>
      <c r="DV24" s="591"/>
      <c r="DW24" s="594">
        <v>57.9</v>
      </c>
      <c r="DX24" s="595"/>
      <c r="DY24" s="595"/>
      <c r="DZ24" s="595"/>
      <c r="EA24" s="595"/>
      <c r="EB24" s="595"/>
      <c r="EC24" s="596"/>
    </row>
    <row r="25" spans="2:133" ht="11.25" customHeight="1" x14ac:dyDescent="0.15">
      <c r="B25" s="602" t="s">
        <v>382</v>
      </c>
      <c r="C25" s="603"/>
      <c r="D25" s="603"/>
      <c r="E25" s="603"/>
      <c r="F25" s="603"/>
      <c r="G25" s="603"/>
      <c r="H25" s="603"/>
      <c r="I25" s="603"/>
      <c r="J25" s="603"/>
      <c r="K25" s="603"/>
      <c r="L25" s="603"/>
      <c r="M25" s="603"/>
      <c r="N25" s="603"/>
      <c r="O25" s="603"/>
      <c r="P25" s="603"/>
      <c r="Q25" s="604"/>
      <c r="R25" s="597">
        <v>212190</v>
      </c>
      <c r="S25" s="378"/>
      <c r="T25" s="378"/>
      <c r="U25" s="378"/>
      <c r="V25" s="378"/>
      <c r="W25" s="378"/>
      <c r="X25" s="378"/>
      <c r="Y25" s="598"/>
      <c r="Z25" s="599">
        <v>0.4</v>
      </c>
      <c r="AA25" s="599"/>
      <c r="AB25" s="599"/>
      <c r="AC25" s="599"/>
      <c r="AD25" s="600" t="s">
        <v>207</v>
      </c>
      <c r="AE25" s="600"/>
      <c r="AF25" s="600"/>
      <c r="AG25" s="600"/>
      <c r="AH25" s="600"/>
      <c r="AI25" s="600"/>
      <c r="AJ25" s="600"/>
      <c r="AK25" s="600"/>
      <c r="AL25" s="605" t="s">
        <v>207</v>
      </c>
      <c r="AM25" s="384"/>
      <c r="AN25" s="384"/>
      <c r="AO25" s="606"/>
      <c r="AP25" s="611" t="s">
        <v>274</v>
      </c>
      <c r="AQ25" s="612"/>
      <c r="AR25" s="612"/>
      <c r="AS25" s="612"/>
      <c r="AT25" s="612"/>
      <c r="AU25" s="612"/>
      <c r="AV25" s="612"/>
      <c r="AW25" s="612"/>
      <c r="AX25" s="612"/>
      <c r="AY25" s="612"/>
      <c r="AZ25" s="612"/>
      <c r="BA25" s="612"/>
      <c r="BB25" s="612"/>
      <c r="BC25" s="612"/>
      <c r="BD25" s="612"/>
      <c r="BE25" s="612"/>
      <c r="BF25" s="613"/>
      <c r="BG25" s="597" t="s">
        <v>207</v>
      </c>
      <c r="BH25" s="378"/>
      <c r="BI25" s="378"/>
      <c r="BJ25" s="378"/>
      <c r="BK25" s="378"/>
      <c r="BL25" s="378"/>
      <c r="BM25" s="378"/>
      <c r="BN25" s="598"/>
      <c r="BO25" s="599" t="s">
        <v>207</v>
      </c>
      <c r="BP25" s="599"/>
      <c r="BQ25" s="599"/>
      <c r="BR25" s="599"/>
      <c r="BS25" s="608" t="s">
        <v>207</v>
      </c>
      <c r="BT25" s="378"/>
      <c r="BU25" s="378"/>
      <c r="BV25" s="378"/>
      <c r="BW25" s="378"/>
      <c r="BX25" s="378"/>
      <c r="BY25" s="378"/>
      <c r="BZ25" s="378"/>
      <c r="CA25" s="378"/>
      <c r="CB25" s="609"/>
      <c r="CD25" s="602" t="s">
        <v>205</v>
      </c>
      <c r="CE25" s="603"/>
      <c r="CF25" s="603"/>
      <c r="CG25" s="603"/>
      <c r="CH25" s="603"/>
      <c r="CI25" s="603"/>
      <c r="CJ25" s="603"/>
      <c r="CK25" s="603"/>
      <c r="CL25" s="603"/>
      <c r="CM25" s="603"/>
      <c r="CN25" s="603"/>
      <c r="CO25" s="603"/>
      <c r="CP25" s="603"/>
      <c r="CQ25" s="604"/>
      <c r="CR25" s="597">
        <v>7418321</v>
      </c>
      <c r="CS25" s="627"/>
      <c r="CT25" s="627"/>
      <c r="CU25" s="627"/>
      <c r="CV25" s="627"/>
      <c r="CW25" s="627"/>
      <c r="CX25" s="627"/>
      <c r="CY25" s="628"/>
      <c r="CZ25" s="605">
        <v>14</v>
      </c>
      <c r="DA25" s="629"/>
      <c r="DB25" s="629"/>
      <c r="DC25" s="630"/>
      <c r="DD25" s="608">
        <v>6889178</v>
      </c>
      <c r="DE25" s="627"/>
      <c r="DF25" s="627"/>
      <c r="DG25" s="627"/>
      <c r="DH25" s="627"/>
      <c r="DI25" s="627"/>
      <c r="DJ25" s="627"/>
      <c r="DK25" s="628"/>
      <c r="DL25" s="608">
        <v>6800545</v>
      </c>
      <c r="DM25" s="627"/>
      <c r="DN25" s="627"/>
      <c r="DO25" s="627"/>
      <c r="DP25" s="627"/>
      <c r="DQ25" s="627"/>
      <c r="DR25" s="627"/>
      <c r="DS25" s="627"/>
      <c r="DT25" s="627"/>
      <c r="DU25" s="627"/>
      <c r="DV25" s="628"/>
      <c r="DW25" s="605">
        <v>28.5</v>
      </c>
      <c r="DX25" s="629"/>
      <c r="DY25" s="629"/>
      <c r="DZ25" s="629"/>
      <c r="EA25" s="629"/>
      <c r="EB25" s="629"/>
      <c r="EC25" s="631"/>
    </row>
    <row r="26" spans="2:133" ht="11.25" customHeight="1" x14ac:dyDescent="0.15">
      <c r="B26" s="602" t="s">
        <v>80</v>
      </c>
      <c r="C26" s="603"/>
      <c r="D26" s="603"/>
      <c r="E26" s="603"/>
      <c r="F26" s="603"/>
      <c r="G26" s="603"/>
      <c r="H26" s="603"/>
      <c r="I26" s="603"/>
      <c r="J26" s="603"/>
      <c r="K26" s="603"/>
      <c r="L26" s="603"/>
      <c r="M26" s="603"/>
      <c r="N26" s="603"/>
      <c r="O26" s="603"/>
      <c r="P26" s="603"/>
      <c r="Q26" s="604"/>
      <c r="R26" s="597">
        <v>23626354</v>
      </c>
      <c r="S26" s="378"/>
      <c r="T26" s="378"/>
      <c r="U26" s="378"/>
      <c r="V26" s="378"/>
      <c r="W26" s="378"/>
      <c r="X26" s="378"/>
      <c r="Y26" s="598"/>
      <c r="Z26" s="599">
        <v>43.2</v>
      </c>
      <c r="AA26" s="599"/>
      <c r="AB26" s="599"/>
      <c r="AC26" s="599"/>
      <c r="AD26" s="600">
        <v>22169816</v>
      </c>
      <c r="AE26" s="600"/>
      <c r="AF26" s="600"/>
      <c r="AG26" s="600"/>
      <c r="AH26" s="600"/>
      <c r="AI26" s="600"/>
      <c r="AJ26" s="600"/>
      <c r="AK26" s="600"/>
      <c r="AL26" s="605">
        <v>99.3</v>
      </c>
      <c r="AM26" s="384"/>
      <c r="AN26" s="384"/>
      <c r="AO26" s="606"/>
      <c r="AP26" s="611" t="s">
        <v>383</v>
      </c>
      <c r="AQ26" s="632"/>
      <c r="AR26" s="632"/>
      <c r="AS26" s="632"/>
      <c r="AT26" s="632"/>
      <c r="AU26" s="632"/>
      <c r="AV26" s="632"/>
      <c r="AW26" s="632"/>
      <c r="AX26" s="632"/>
      <c r="AY26" s="632"/>
      <c r="AZ26" s="632"/>
      <c r="BA26" s="632"/>
      <c r="BB26" s="632"/>
      <c r="BC26" s="632"/>
      <c r="BD26" s="632"/>
      <c r="BE26" s="632"/>
      <c r="BF26" s="613"/>
      <c r="BG26" s="597" t="s">
        <v>207</v>
      </c>
      <c r="BH26" s="378"/>
      <c r="BI26" s="378"/>
      <c r="BJ26" s="378"/>
      <c r="BK26" s="378"/>
      <c r="BL26" s="378"/>
      <c r="BM26" s="378"/>
      <c r="BN26" s="598"/>
      <c r="BO26" s="599" t="s">
        <v>207</v>
      </c>
      <c r="BP26" s="599"/>
      <c r="BQ26" s="599"/>
      <c r="BR26" s="599"/>
      <c r="BS26" s="608" t="s">
        <v>207</v>
      </c>
      <c r="BT26" s="378"/>
      <c r="BU26" s="378"/>
      <c r="BV26" s="378"/>
      <c r="BW26" s="378"/>
      <c r="BX26" s="378"/>
      <c r="BY26" s="378"/>
      <c r="BZ26" s="378"/>
      <c r="CA26" s="378"/>
      <c r="CB26" s="609"/>
      <c r="CD26" s="602" t="s">
        <v>123</v>
      </c>
      <c r="CE26" s="603"/>
      <c r="CF26" s="603"/>
      <c r="CG26" s="603"/>
      <c r="CH26" s="603"/>
      <c r="CI26" s="603"/>
      <c r="CJ26" s="603"/>
      <c r="CK26" s="603"/>
      <c r="CL26" s="603"/>
      <c r="CM26" s="603"/>
      <c r="CN26" s="603"/>
      <c r="CO26" s="603"/>
      <c r="CP26" s="603"/>
      <c r="CQ26" s="604"/>
      <c r="CR26" s="597">
        <v>4685177</v>
      </c>
      <c r="CS26" s="378"/>
      <c r="CT26" s="378"/>
      <c r="CU26" s="378"/>
      <c r="CV26" s="378"/>
      <c r="CW26" s="378"/>
      <c r="CX26" s="378"/>
      <c r="CY26" s="598"/>
      <c r="CZ26" s="605">
        <v>8.8000000000000007</v>
      </c>
      <c r="DA26" s="629"/>
      <c r="DB26" s="629"/>
      <c r="DC26" s="630"/>
      <c r="DD26" s="608">
        <v>4334911</v>
      </c>
      <c r="DE26" s="378"/>
      <c r="DF26" s="378"/>
      <c r="DG26" s="378"/>
      <c r="DH26" s="378"/>
      <c r="DI26" s="378"/>
      <c r="DJ26" s="378"/>
      <c r="DK26" s="598"/>
      <c r="DL26" s="608" t="s">
        <v>207</v>
      </c>
      <c r="DM26" s="378"/>
      <c r="DN26" s="378"/>
      <c r="DO26" s="378"/>
      <c r="DP26" s="378"/>
      <c r="DQ26" s="378"/>
      <c r="DR26" s="378"/>
      <c r="DS26" s="378"/>
      <c r="DT26" s="378"/>
      <c r="DU26" s="378"/>
      <c r="DV26" s="598"/>
      <c r="DW26" s="605" t="s">
        <v>207</v>
      </c>
      <c r="DX26" s="629"/>
      <c r="DY26" s="629"/>
      <c r="DZ26" s="629"/>
      <c r="EA26" s="629"/>
      <c r="EB26" s="629"/>
      <c r="EC26" s="631"/>
    </row>
    <row r="27" spans="2:133" ht="11.25" customHeight="1" x14ac:dyDescent="0.15">
      <c r="B27" s="602" t="s">
        <v>385</v>
      </c>
      <c r="C27" s="603"/>
      <c r="D27" s="603"/>
      <c r="E27" s="603"/>
      <c r="F27" s="603"/>
      <c r="G27" s="603"/>
      <c r="H27" s="603"/>
      <c r="I27" s="603"/>
      <c r="J27" s="603"/>
      <c r="K27" s="603"/>
      <c r="L27" s="603"/>
      <c r="M27" s="603"/>
      <c r="N27" s="603"/>
      <c r="O27" s="603"/>
      <c r="P27" s="603"/>
      <c r="Q27" s="604"/>
      <c r="R27" s="597">
        <v>13944</v>
      </c>
      <c r="S27" s="378"/>
      <c r="T27" s="378"/>
      <c r="U27" s="378"/>
      <c r="V27" s="378"/>
      <c r="W27" s="378"/>
      <c r="X27" s="378"/>
      <c r="Y27" s="598"/>
      <c r="Z27" s="599">
        <v>0</v>
      </c>
      <c r="AA27" s="599"/>
      <c r="AB27" s="599"/>
      <c r="AC27" s="599"/>
      <c r="AD27" s="600">
        <v>13944</v>
      </c>
      <c r="AE27" s="600"/>
      <c r="AF27" s="600"/>
      <c r="AG27" s="600"/>
      <c r="AH27" s="600"/>
      <c r="AI27" s="600"/>
      <c r="AJ27" s="600"/>
      <c r="AK27" s="600"/>
      <c r="AL27" s="605">
        <v>0.1</v>
      </c>
      <c r="AM27" s="384"/>
      <c r="AN27" s="384"/>
      <c r="AO27" s="606"/>
      <c r="AP27" s="602" t="s">
        <v>387</v>
      </c>
      <c r="AQ27" s="603"/>
      <c r="AR27" s="603"/>
      <c r="AS27" s="603"/>
      <c r="AT27" s="603"/>
      <c r="AU27" s="603"/>
      <c r="AV27" s="603"/>
      <c r="AW27" s="603"/>
      <c r="AX27" s="603"/>
      <c r="AY27" s="603"/>
      <c r="AZ27" s="603"/>
      <c r="BA27" s="603"/>
      <c r="BB27" s="603"/>
      <c r="BC27" s="603"/>
      <c r="BD27" s="603"/>
      <c r="BE27" s="603"/>
      <c r="BF27" s="604"/>
      <c r="BG27" s="597">
        <v>13597161</v>
      </c>
      <c r="BH27" s="378"/>
      <c r="BI27" s="378"/>
      <c r="BJ27" s="378"/>
      <c r="BK27" s="378"/>
      <c r="BL27" s="378"/>
      <c r="BM27" s="378"/>
      <c r="BN27" s="598"/>
      <c r="BO27" s="599">
        <v>100</v>
      </c>
      <c r="BP27" s="599"/>
      <c r="BQ27" s="599"/>
      <c r="BR27" s="599"/>
      <c r="BS27" s="608">
        <v>91795</v>
      </c>
      <c r="BT27" s="378"/>
      <c r="BU27" s="378"/>
      <c r="BV27" s="378"/>
      <c r="BW27" s="378"/>
      <c r="BX27" s="378"/>
      <c r="BY27" s="378"/>
      <c r="BZ27" s="378"/>
      <c r="CA27" s="378"/>
      <c r="CB27" s="609"/>
      <c r="CD27" s="602" t="s">
        <v>230</v>
      </c>
      <c r="CE27" s="603"/>
      <c r="CF27" s="603"/>
      <c r="CG27" s="603"/>
      <c r="CH27" s="603"/>
      <c r="CI27" s="603"/>
      <c r="CJ27" s="603"/>
      <c r="CK27" s="603"/>
      <c r="CL27" s="603"/>
      <c r="CM27" s="603"/>
      <c r="CN27" s="603"/>
      <c r="CO27" s="603"/>
      <c r="CP27" s="603"/>
      <c r="CQ27" s="604"/>
      <c r="CR27" s="597">
        <v>9643947</v>
      </c>
      <c r="CS27" s="627"/>
      <c r="CT27" s="627"/>
      <c r="CU27" s="627"/>
      <c r="CV27" s="627"/>
      <c r="CW27" s="627"/>
      <c r="CX27" s="627"/>
      <c r="CY27" s="628"/>
      <c r="CZ27" s="605">
        <v>18.2</v>
      </c>
      <c r="DA27" s="629"/>
      <c r="DB27" s="629"/>
      <c r="DC27" s="630"/>
      <c r="DD27" s="608">
        <v>2877868</v>
      </c>
      <c r="DE27" s="627"/>
      <c r="DF27" s="627"/>
      <c r="DG27" s="627"/>
      <c r="DH27" s="627"/>
      <c r="DI27" s="627"/>
      <c r="DJ27" s="627"/>
      <c r="DK27" s="628"/>
      <c r="DL27" s="608">
        <v>2669591</v>
      </c>
      <c r="DM27" s="627"/>
      <c r="DN27" s="627"/>
      <c r="DO27" s="627"/>
      <c r="DP27" s="627"/>
      <c r="DQ27" s="627"/>
      <c r="DR27" s="627"/>
      <c r="DS27" s="627"/>
      <c r="DT27" s="627"/>
      <c r="DU27" s="627"/>
      <c r="DV27" s="628"/>
      <c r="DW27" s="605">
        <v>11.2</v>
      </c>
      <c r="DX27" s="629"/>
      <c r="DY27" s="629"/>
      <c r="DZ27" s="629"/>
      <c r="EA27" s="629"/>
      <c r="EB27" s="629"/>
      <c r="EC27" s="631"/>
    </row>
    <row r="28" spans="2:133" ht="11.25" customHeight="1" x14ac:dyDescent="0.15">
      <c r="B28" s="602" t="s">
        <v>159</v>
      </c>
      <c r="C28" s="603"/>
      <c r="D28" s="603"/>
      <c r="E28" s="603"/>
      <c r="F28" s="603"/>
      <c r="G28" s="603"/>
      <c r="H28" s="603"/>
      <c r="I28" s="603"/>
      <c r="J28" s="603"/>
      <c r="K28" s="603"/>
      <c r="L28" s="603"/>
      <c r="M28" s="603"/>
      <c r="N28" s="603"/>
      <c r="O28" s="603"/>
      <c r="P28" s="603"/>
      <c r="Q28" s="604"/>
      <c r="R28" s="597">
        <v>164048</v>
      </c>
      <c r="S28" s="378"/>
      <c r="T28" s="378"/>
      <c r="U28" s="378"/>
      <c r="V28" s="378"/>
      <c r="W28" s="378"/>
      <c r="X28" s="378"/>
      <c r="Y28" s="598"/>
      <c r="Z28" s="599">
        <v>0.3</v>
      </c>
      <c r="AA28" s="599"/>
      <c r="AB28" s="599"/>
      <c r="AC28" s="599"/>
      <c r="AD28" s="600" t="s">
        <v>207</v>
      </c>
      <c r="AE28" s="600"/>
      <c r="AF28" s="600"/>
      <c r="AG28" s="600"/>
      <c r="AH28" s="600"/>
      <c r="AI28" s="600"/>
      <c r="AJ28" s="600"/>
      <c r="AK28" s="600"/>
      <c r="AL28" s="605" t="s">
        <v>207</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380</v>
      </c>
      <c r="CE28" s="603"/>
      <c r="CF28" s="603"/>
      <c r="CG28" s="603"/>
      <c r="CH28" s="603"/>
      <c r="CI28" s="603"/>
      <c r="CJ28" s="603"/>
      <c r="CK28" s="603"/>
      <c r="CL28" s="603"/>
      <c r="CM28" s="603"/>
      <c r="CN28" s="603"/>
      <c r="CO28" s="603"/>
      <c r="CP28" s="603"/>
      <c r="CQ28" s="604"/>
      <c r="CR28" s="597">
        <v>4424855</v>
      </c>
      <c r="CS28" s="378"/>
      <c r="CT28" s="378"/>
      <c r="CU28" s="378"/>
      <c r="CV28" s="378"/>
      <c r="CW28" s="378"/>
      <c r="CX28" s="378"/>
      <c r="CY28" s="598"/>
      <c r="CZ28" s="605">
        <v>8.4</v>
      </c>
      <c r="DA28" s="629"/>
      <c r="DB28" s="629"/>
      <c r="DC28" s="630"/>
      <c r="DD28" s="608">
        <v>4364328</v>
      </c>
      <c r="DE28" s="378"/>
      <c r="DF28" s="378"/>
      <c r="DG28" s="378"/>
      <c r="DH28" s="378"/>
      <c r="DI28" s="378"/>
      <c r="DJ28" s="378"/>
      <c r="DK28" s="598"/>
      <c r="DL28" s="608">
        <v>4364328</v>
      </c>
      <c r="DM28" s="378"/>
      <c r="DN28" s="378"/>
      <c r="DO28" s="378"/>
      <c r="DP28" s="378"/>
      <c r="DQ28" s="378"/>
      <c r="DR28" s="378"/>
      <c r="DS28" s="378"/>
      <c r="DT28" s="378"/>
      <c r="DU28" s="378"/>
      <c r="DV28" s="598"/>
      <c r="DW28" s="605">
        <v>18.3</v>
      </c>
      <c r="DX28" s="629"/>
      <c r="DY28" s="629"/>
      <c r="DZ28" s="629"/>
      <c r="EA28" s="629"/>
      <c r="EB28" s="629"/>
      <c r="EC28" s="631"/>
    </row>
    <row r="29" spans="2:133" ht="11.25" customHeight="1" x14ac:dyDescent="0.15">
      <c r="B29" s="602" t="s">
        <v>309</v>
      </c>
      <c r="C29" s="603"/>
      <c r="D29" s="603"/>
      <c r="E29" s="603"/>
      <c r="F29" s="603"/>
      <c r="G29" s="603"/>
      <c r="H29" s="603"/>
      <c r="I29" s="603"/>
      <c r="J29" s="603"/>
      <c r="K29" s="603"/>
      <c r="L29" s="603"/>
      <c r="M29" s="603"/>
      <c r="N29" s="603"/>
      <c r="O29" s="603"/>
      <c r="P29" s="603"/>
      <c r="Q29" s="604"/>
      <c r="R29" s="597">
        <v>230418</v>
      </c>
      <c r="S29" s="378"/>
      <c r="T29" s="378"/>
      <c r="U29" s="378"/>
      <c r="V29" s="378"/>
      <c r="W29" s="378"/>
      <c r="X29" s="378"/>
      <c r="Y29" s="598"/>
      <c r="Z29" s="599">
        <v>0.4</v>
      </c>
      <c r="AA29" s="599"/>
      <c r="AB29" s="599"/>
      <c r="AC29" s="599"/>
      <c r="AD29" s="600">
        <v>54156</v>
      </c>
      <c r="AE29" s="600"/>
      <c r="AF29" s="600"/>
      <c r="AG29" s="600"/>
      <c r="AH29" s="600"/>
      <c r="AI29" s="600"/>
      <c r="AJ29" s="600"/>
      <c r="AK29" s="600"/>
      <c r="AL29" s="605">
        <v>0.2</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178</v>
      </c>
      <c r="CE29" s="570"/>
      <c r="CF29" s="602" t="s">
        <v>23</v>
      </c>
      <c r="CG29" s="603"/>
      <c r="CH29" s="603"/>
      <c r="CI29" s="603"/>
      <c r="CJ29" s="603"/>
      <c r="CK29" s="603"/>
      <c r="CL29" s="603"/>
      <c r="CM29" s="603"/>
      <c r="CN29" s="603"/>
      <c r="CO29" s="603"/>
      <c r="CP29" s="603"/>
      <c r="CQ29" s="604"/>
      <c r="CR29" s="597">
        <v>4424838</v>
      </c>
      <c r="CS29" s="627"/>
      <c r="CT29" s="627"/>
      <c r="CU29" s="627"/>
      <c r="CV29" s="627"/>
      <c r="CW29" s="627"/>
      <c r="CX29" s="627"/>
      <c r="CY29" s="628"/>
      <c r="CZ29" s="605">
        <v>8.4</v>
      </c>
      <c r="DA29" s="629"/>
      <c r="DB29" s="629"/>
      <c r="DC29" s="630"/>
      <c r="DD29" s="608">
        <v>4364311</v>
      </c>
      <c r="DE29" s="627"/>
      <c r="DF29" s="627"/>
      <c r="DG29" s="627"/>
      <c r="DH29" s="627"/>
      <c r="DI29" s="627"/>
      <c r="DJ29" s="627"/>
      <c r="DK29" s="628"/>
      <c r="DL29" s="608">
        <v>4364311</v>
      </c>
      <c r="DM29" s="627"/>
      <c r="DN29" s="627"/>
      <c r="DO29" s="627"/>
      <c r="DP29" s="627"/>
      <c r="DQ29" s="627"/>
      <c r="DR29" s="627"/>
      <c r="DS29" s="627"/>
      <c r="DT29" s="627"/>
      <c r="DU29" s="627"/>
      <c r="DV29" s="628"/>
      <c r="DW29" s="605">
        <v>18.3</v>
      </c>
      <c r="DX29" s="629"/>
      <c r="DY29" s="629"/>
      <c r="DZ29" s="629"/>
      <c r="EA29" s="629"/>
      <c r="EB29" s="629"/>
      <c r="EC29" s="631"/>
    </row>
    <row r="30" spans="2:133" ht="11.25" customHeight="1" x14ac:dyDescent="0.15">
      <c r="B30" s="602" t="s">
        <v>19</v>
      </c>
      <c r="C30" s="603"/>
      <c r="D30" s="603"/>
      <c r="E30" s="603"/>
      <c r="F30" s="603"/>
      <c r="G30" s="603"/>
      <c r="H30" s="603"/>
      <c r="I30" s="603"/>
      <c r="J30" s="603"/>
      <c r="K30" s="603"/>
      <c r="L30" s="603"/>
      <c r="M30" s="603"/>
      <c r="N30" s="603"/>
      <c r="O30" s="603"/>
      <c r="P30" s="603"/>
      <c r="Q30" s="604"/>
      <c r="R30" s="597">
        <v>85293</v>
      </c>
      <c r="S30" s="378"/>
      <c r="T30" s="378"/>
      <c r="U30" s="378"/>
      <c r="V30" s="378"/>
      <c r="W30" s="378"/>
      <c r="X30" s="378"/>
      <c r="Y30" s="598"/>
      <c r="Z30" s="599">
        <v>0.2</v>
      </c>
      <c r="AA30" s="599"/>
      <c r="AB30" s="599"/>
      <c r="AC30" s="599"/>
      <c r="AD30" s="600" t="s">
        <v>207</v>
      </c>
      <c r="AE30" s="600"/>
      <c r="AF30" s="600"/>
      <c r="AG30" s="600"/>
      <c r="AH30" s="600"/>
      <c r="AI30" s="600"/>
      <c r="AJ30" s="600"/>
      <c r="AK30" s="600"/>
      <c r="AL30" s="605" t="s">
        <v>207</v>
      </c>
      <c r="AM30" s="384"/>
      <c r="AN30" s="384"/>
      <c r="AO30" s="606"/>
      <c r="AP30" s="372" t="s">
        <v>310</v>
      </c>
      <c r="AQ30" s="373"/>
      <c r="AR30" s="373"/>
      <c r="AS30" s="373"/>
      <c r="AT30" s="373"/>
      <c r="AU30" s="373"/>
      <c r="AV30" s="373"/>
      <c r="AW30" s="373"/>
      <c r="AX30" s="373"/>
      <c r="AY30" s="373"/>
      <c r="AZ30" s="373"/>
      <c r="BA30" s="373"/>
      <c r="BB30" s="373"/>
      <c r="BC30" s="373"/>
      <c r="BD30" s="373"/>
      <c r="BE30" s="373"/>
      <c r="BF30" s="415"/>
      <c r="BG30" s="372" t="s">
        <v>389</v>
      </c>
      <c r="BH30" s="633"/>
      <c r="BI30" s="633"/>
      <c r="BJ30" s="633"/>
      <c r="BK30" s="633"/>
      <c r="BL30" s="633"/>
      <c r="BM30" s="633"/>
      <c r="BN30" s="633"/>
      <c r="BO30" s="633"/>
      <c r="BP30" s="633"/>
      <c r="BQ30" s="634"/>
      <c r="BR30" s="372" t="s">
        <v>131</v>
      </c>
      <c r="BS30" s="633"/>
      <c r="BT30" s="633"/>
      <c r="BU30" s="633"/>
      <c r="BV30" s="633"/>
      <c r="BW30" s="633"/>
      <c r="BX30" s="633"/>
      <c r="BY30" s="633"/>
      <c r="BZ30" s="633"/>
      <c r="CA30" s="633"/>
      <c r="CB30" s="634"/>
      <c r="CD30" s="578"/>
      <c r="CE30" s="573"/>
      <c r="CF30" s="602" t="s">
        <v>392</v>
      </c>
      <c r="CG30" s="603"/>
      <c r="CH30" s="603"/>
      <c r="CI30" s="603"/>
      <c r="CJ30" s="603"/>
      <c r="CK30" s="603"/>
      <c r="CL30" s="603"/>
      <c r="CM30" s="603"/>
      <c r="CN30" s="603"/>
      <c r="CO30" s="603"/>
      <c r="CP30" s="603"/>
      <c r="CQ30" s="604"/>
      <c r="CR30" s="597">
        <v>4165793</v>
      </c>
      <c r="CS30" s="378"/>
      <c r="CT30" s="378"/>
      <c r="CU30" s="378"/>
      <c r="CV30" s="378"/>
      <c r="CW30" s="378"/>
      <c r="CX30" s="378"/>
      <c r="CY30" s="598"/>
      <c r="CZ30" s="605">
        <v>7.9</v>
      </c>
      <c r="DA30" s="629"/>
      <c r="DB30" s="629"/>
      <c r="DC30" s="630"/>
      <c r="DD30" s="608">
        <v>4110826</v>
      </c>
      <c r="DE30" s="378"/>
      <c r="DF30" s="378"/>
      <c r="DG30" s="378"/>
      <c r="DH30" s="378"/>
      <c r="DI30" s="378"/>
      <c r="DJ30" s="378"/>
      <c r="DK30" s="598"/>
      <c r="DL30" s="608">
        <v>4110826</v>
      </c>
      <c r="DM30" s="378"/>
      <c r="DN30" s="378"/>
      <c r="DO30" s="378"/>
      <c r="DP30" s="378"/>
      <c r="DQ30" s="378"/>
      <c r="DR30" s="378"/>
      <c r="DS30" s="378"/>
      <c r="DT30" s="378"/>
      <c r="DU30" s="378"/>
      <c r="DV30" s="598"/>
      <c r="DW30" s="605">
        <v>17.2</v>
      </c>
      <c r="DX30" s="629"/>
      <c r="DY30" s="629"/>
      <c r="DZ30" s="629"/>
      <c r="EA30" s="629"/>
      <c r="EB30" s="629"/>
      <c r="EC30" s="631"/>
    </row>
    <row r="31" spans="2:133" ht="11.25" customHeight="1" x14ac:dyDescent="0.15">
      <c r="B31" s="602" t="s">
        <v>339</v>
      </c>
      <c r="C31" s="603"/>
      <c r="D31" s="603"/>
      <c r="E31" s="603"/>
      <c r="F31" s="603"/>
      <c r="G31" s="603"/>
      <c r="H31" s="603"/>
      <c r="I31" s="603"/>
      <c r="J31" s="603"/>
      <c r="K31" s="603"/>
      <c r="L31" s="603"/>
      <c r="M31" s="603"/>
      <c r="N31" s="603"/>
      <c r="O31" s="603"/>
      <c r="P31" s="603"/>
      <c r="Q31" s="604"/>
      <c r="R31" s="597">
        <v>19089505</v>
      </c>
      <c r="S31" s="378"/>
      <c r="T31" s="378"/>
      <c r="U31" s="378"/>
      <c r="V31" s="378"/>
      <c r="W31" s="378"/>
      <c r="X31" s="378"/>
      <c r="Y31" s="598"/>
      <c r="Z31" s="599">
        <v>34.9</v>
      </c>
      <c r="AA31" s="599"/>
      <c r="AB31" s="599"/>
      <c r="AC31" s="599"/>
      <c r="AD31" s="600" t="s">
        <v>207</v>
      </c>
      <c r="AE31" s="600"/>
      <c r="AF31" s="600"/>
      <c r="AG31" s="600"/>
      <c r="AH31" s="600"/>
      <c r="AI31" s="600"/>
      <c r="AJ31" s="600"/>
      <c r="AK31" s="600"/>
      <c r="AL31" s="605" t="s">
        <v>207</v>
      </c>
      <c r="AM31" s="384"/>
      <c r="AN31" s="384"/>
      <c r="AO31" s="606"/>
      <c r="AP31" s="551" t="s">
        <v>4</v>
      </c>
      <c r="AQ31" s="552"/>
      <c r="AR31" s="552"/>
      <c r="AS31" s="552"/>
      <c r="AT31" s="682" t="s">
        <v>393</v>
      </c>
      <c r="AU31" s="47"/>
      <c r="AV31" s="47"/>
      <c r="AW31" s="47"/>
      <c r="AX31" s="586" t="s">
        <v>275</v>
      </c>
      <c r="AY31" s="587"/>
      <c r="AZ31" s="587"/>
      <c r="BA31" s="587"/>
      <c r="BB31" s="587"/>
      <c r="BC31" s="587"/>
      <c r="BD31" s="587"/>
      <c r="BE31" s="587"/>
      <c r="BF31" s="588"/>
      <c r="BG31" s="635">
        <v>99.2</v>
      </c>
      <c r="BH31" s="636"/>
      <c r="BI31" s="636"/>
      <c r="BJ31" s="636"/>
      <c r="BK31" s="636"/>
      <c r="BL31" s="636"/>
      <c r="BM31" s="595">
        <v>98.2</v>
      </c>
      <c r="BN31" s="636"/>
      <c r="BO31" s="636"/>
      <c r="BP31" s="636"/>
      <c r="BQ31" s="637"/>
      <c r="BR31" s="635">
        <v>98.9</v>
      </c>
      <c r="BS31" s="636"/>
      <c r="BT31" s="636"/>
      <c r="BU31" s="636"/>
      <c r="BV31" s="636"/>
      <c r="BW31" s="636"/>
      <c r="BX31" s="595">
        <v>97.7</v>
      </c>
      <c r="BY31" s="636"/>
      <c r="BZ31" s="636"/>
      <c r="CA31" s="636"/>
      <c r="CB31" s="637"/>
      <c r="CD31" s="578"/>
      <c r="CE31" s="573"/>
      <c r="CF31" s="602" t="s">
        <v>311</v>
      </c>
      <c r="CG31" s="603"/>
      <c r="CH31" s="603"/>
      <c r="CI31" s="603"/>
      <c r="CJ31" s="603"/>
      <c r="CK31" s="603"/>
      <c r="CL31" s="603"/>
      <c r="CM31" s="603"/>
      <c r="CN31" s="603"/>
      <c r="CO31" s="603"/>
      <c r="CP31" s="603"/>
      <c r="CQ31" s="604"/>
      <c r="CR31" s="597">
        <v>259045</v>
      </c>
      <c r="CS31" s="627"/>
      <c r="CT31" s="627"/>
      <c r="CU31" s="627"/>
      <c r="CV31" s="627"/>
      <c r="CW31" s="627"/>
      <c r="CX31" s="627"/>
      <c r="CY31" s="628"/>
      <c r="CZ31" s="605">
        <v>0.5</v>
      </c>
      <c r="DA31" s="629"/>
      <c r="DB31" s="629"/>
      <c r="DC31" s="630"/>
      <c r="DD31" s="608">
        <v>253485</v>
      </c>
      <c r="DE31" s="627"/>
      <c r="DF31" s="627"/>
      <c r="DG31" s="627"/>
      <c r="DH31" s="627"/>
      <c r="DI31" s="627"/>
      <c r="DJ31" s="627"/>
      <c r="DK31" s="628"/>
      <c r="DL31" s="608">
        <v>253485</v>
      </c>
      <c r="DM31" s="627"/>
      <c r="DN31" s="627"/>
      <c r="DO31" s="627"/>
      <c r="DP31" s="627"/>
      <c r="DQ31" s="627"/>
      <c r="DR31" s="627"/>
      <c r="DS31" s="627"/>
      <c r="DT31" s="627"/>
      <c r="DU31" s="627"/>
      <c r="DV31" s="628"/>
      <c r="DW31" s="605">
        <v>1.1000000000000001</v>
      </c>
      <c r="DX31" s="629"/>
      <c r="DY31" s="629"/>
      <c r="DZ31" s="629"/>
      <c r="EA31" s="629"/>
      <c r="EB31" s="629"/>
      <c r="EC31" s="631"/>
    </row>
    <row r="32" spans="2:133" ht="11.25" customHeight="1" x14ac:dyDescent="0.15">
      <c r="B32" s="638" t="s">
        <v>55</v>
      </c>
      <c r="C32" s="639"/>
      <c r="D32" s="639"/>
      <c r="E32" s="639"/>
      <c r="F32" s="639"/>
      <c r="G32" s="639"/>
      <c r="H32" s="639"/>
      <c r="I32" s="639"/>
      <c r="J32" s="639"/>
      <c r="K32" s="639"/>
      <c r="L32" s="639"/>
      <c r="M32" s="639"/>
      <c r="N32" s="639"/>
      <c r="O32" s="639"/>
      <c r="P32" s="639"/>
      <c r="Q32" s="640"/>
      <c r="R32" s="597" t="s">
        <v>207</v>
      </c>
      <c r="S32" s="378"/>
      <c r="T32" s="378"/>
      <c r="U32" s="378"/>
      <c r="V32" s="378"/>
      <c r="W32" s="378"/>
      <c r="X32" s="378"/>
      <c r="Y32" s="598"/>
      <c r="Z32" s="599" t="s">
        <v>207</v>
      </c>
      <c r="AA32" s="599"/>
      <c r="AB32" s="599"/>
      <c r="AC32" s="599"/>
      <c r="AD32" s="600" t="s">
        <v>207</v>
      </c>
      <c r="AE32" s="600"/>
      <c r="AF32" s="600"/>
      <c r="AG32" s="600"/>
      <c r="AH32" s="600"/>
      <c r="AI32" s="600"/>
      <c r="AJ32" s="600"/>
      <c r="AK32" s="600"/>
      <c r="AL32" s="605" t="s">
        <v>207</v>
      </c>
      <c r="AM32" s="384"/>
      <c r="AN32" s="384"/>
      <c r="AO32" s="606"/>
      <c r="AP32" s="681"/>
      <c r="AQ32" s="538"/>
      <c r="AR32" s="538"/>
      <c r="AS32" s="538"/>
      <c r="AT32" s="683"/>
      <c r="AU32" s="8" t="s">
        <v>254</v>
      </c>
      <c r="AV32" s="8"/>
      <c r="AW32" s="8"/>
      <c r="AX32" s="602" t="s">
        <v>371</v>
      </c>
      <c r="AY32" s="603"/>
      <c r="AZ32" s="603"/>
      <c r="BA32" s="603"/>
      <c r="BB32" s="603"/>
      <c r="BC32" s="603"/>
      <c r="BD32" s="603"/>
      <c r="BE32" s="603"/>
      <c r="BF32" s="604"/>
      <c r="BG32" s="641">
        <v>99.2</v>
      </c>
      <c r="BH32" s="627"/>
      <c r="BI32" s="627"/>
      <c r="BJ32" s="627"/>
      <c r="BK32" s="627"/>
      <c r="BL32" s="627"/>
      <c r="BM32" s="384">
        <v>98.8</v>
      </c>
      <c r="BN32" s="642"/>
      <c r="BO32" s="642"/>
      <c r="BP32" s="642"/>
      <c r="BQ32" s="643"/>
      <c r="BR32" s="641">
        <v>98.8</v>
      </c>
      <c r="BS32" s="627"/>
      <c r="BT32" s="627"/>
      <c r="BU32" s="627"/>
      <c r="BV32" s="627"/>
      <c r="BW32" s="627"/>
      <c r="BX32" s="384">
        <v>98.1</v>
      </c>
      <c r="BY32" s="642"/>
      <c r="BZ32" s="642"/>
      <c r="CA32" s="642"/>
      <c r="CB32" s="643"/>
      <c r="CD32" s="579"/>
      <c r="CE32" s="581"/>
      <c r="CF32" s="602" t="s">
        <v>214</v>
      </c>
      <c r="CG32" s="603"/>
      <c r="CH32" s="603"/>
      <c r="CI32" s="603"/>
      <c r="CJ32" s="603"/>
      <c r="CK32" s="603"/>
      <c r="CL32" s="603"/>
      <c r="CM32" s="603"/>
      <c r="CN32" s="603"/>
      <c r="CO32" s="603"/>
      <c r="CP32" s="603"/>
      <c r="CQ32" s="604"/>
      <c r="CR32" s="597">
        <v>17</v>
      </c>
      <c r="CS32" s="378"/>
      <c r="CT32" s="378"/>
      <c r="CU32" s="378"/>
      <c r="CV32" s="378"/>
      <c r="CW32" s="378"/>
      <c r="CX32" s="378"/>
      <c r="CY32" s="598"/>
      <c r="CZ32" s="605">
        <v>0</v>
      </c>
      <c r="DA32" s="629"/>
      <c r="DB32" s="629"/>
      <c r="DC32" s="630"/>
      <c r="DD32" s="608">
        <v>17</v>
      </c>
      <c r="DE32" s="378"/>
      <c r="DF32" s="378"/>
      <c r="DG32" s="378"/>
      <c r="DH32" s="378"/>
      <c r="DI32" s="378"/>
      <c r="DJ32" s="378"/>
      <c r="DK32" s="598"/>
      <c r="DL32" s="608">
        <v>17</v>
      </c>
      <c r="DM32" s="378"/>
      <c r="DN32" s="378"/>
      <c r="DO32" s="378"/>
      <c r="DP32" s="378"/>
      <c r="DQ32" s="378"/>
      <c r="DR32" s="378"/>
      <c r="DS32" s="378"/>
      <c r="DT32" s="378"/>
      <c r="DU32" s="378"/>
      <c r="DV32" s="598"/>
      <c r="DW32" s="605">
        <v>0</v>
      </c>
      <c r="DX32" s="629"/>
      <c r="DY32" s="629"/>
      <c r="DZ32" s="629"/>
      <c r="EA32" s="629"/>
      <c r="EB32" s="629"/>
      <c r="EC32" s="631"/>
    </row>
    <row r="33" spans="2:133" ht="11.25" customHeight="1" x14ac:dyDescent="0.15">
      <c r="B33" s="602" t="s">
        <v>394</v>
      </c>
      <c r="C33" s="603"/>
      <c r="D33" s="603"/>
      <c r="E33" s="603"/>
      <c r="F33" s="603"/>
      <c r="G33" s="603"/>
      <c r="H33" s="603"/>
      <c r="I33" s="603"/>
      <c r="J33" s="603"/>
      <c r="K33" s="603"/>
      <c r="L33" s="603"/>
      <c r="M33" s="603"/>
      <c r="N33" s="603"/>
      <c r="O33" s="603"/>
      <c r="P33" s="603"/>
      <c r="Q33" s="604"/>
      <c r="R33" s="597">
        <v>2877233</v>
      </c>
      <c r="S33" s="378"/>
      <c r="T33" s="378"/>
      <c r="U33" s="378"/>
      <c r="V33" s="378"/>
      <c r="W33" s="378"/>
      <c r="X33" s="378"/>
      <c r="Y33" s="598"/>
      <c r="Z33" s="599">
        <v>5.3</v>
      </c>
      <c r="AA33" s="599"/>
      <c r="AB33" s="599"/>
      <c r="AC33" s="599"/>
      <c r="AD33" s="600" t="s">
        <v>207</v>
      </c>
      <c r="AE33" s="600"/>
      <c r="AF33" s="600"/>
      <c r="AG33" s="600"/>
      <c r="AH33" s="600"/>
      <c r="AI33" s="600"/>
      <c r="AJ33" s="600"/>
      <c r="AK33" s="600"/>
      <c r="AL33" s="605" t="s">
        <v>207</v>
      </c>
      <c r="AM33" s="384"/>
      <c r="AN33" s="384"/>
      <c r="AO33" s="606"/>
      <c r="AP33" s="554"/>
      <c r="AQ33" s="555"/>
      <c r="AR33" s="555"/>
      <c r="AS33" s="555"/>
      <c r="AT33" s="684"/>
      <c r="AU33" s="48"/>
      <c r="AV33" s="48"/>
      <c r="AW33" s="48"/>
      <c r="AX33" s="614" t="s">
        <v>161</v>
      </c>
      <c r="AY33" s="615"/>
      <c r="AZ33" s="615"/>
      <c r="BA33" s="615"/>
      <c r="BB33" s="615"/>
      <c r="BC33" s="615"/>
      <c r="BD33" s="615"/>
      <c r="BE33" s="615"/>
      <c r="BF33" s="616"/>
      <c r="BG33" s="644">
        <v>99.1</v>
      </c>
      <c r="BH33" s="645"/>
      <c r="BI33" s="645"/>
      <c r="BJ33" s="645"/>
      <c r="BK33" s="645"/>
      <c r="BL33" s="645"/>
      <c r="BM33" s="646">
        <v>97.7</v>
      </c>
      <c r="BN33" s="645"/>
      <c r="BO33" s="645"/>
      <c r="BP33" s="645"/>
      <c r="BQ33" s="647"/>
      <c r="BR33" s="644">
        <v>99</v>
      </c>
      <c r="BS33" s="645"/>
      <c r="BT33" s="645"/>
      <c r="BU33" s="645"/>
      <c r="BV33" s="645"/>
      <c r="BW33" s="645"/>
      <c r="BX33" s="646">
        <v>97.3</v>
      </c>
      <c r="BY33" s="645"/>
      <c r="BZ33" s="645"/>
      <c r="CA33" s="645"/>
      <c r="CB33" s="647"/>
      <c r="CD33" s="602" t="s">
        <v>395</v>
      </c>
      <c r="CE33" s="603"/>
      <c r="CF33" s="603"/>
      <c r="CG33" s="603"/>
      <c r="CH33" s="603"/>
      <c r="CI33" s="603"/>
      <c r="CJ33" s="603"/>
      <c r="CK33" s="603"/>
      <c r="CL33" s="603"/>
      <c r="CM33" s="603"/>
      <c r="CN33" s="603"/>
      <c r="CO33" s="603"/>
      <c r="CP33" s="603"/>
      <c r="CQ33" s="604"/>
      <c r="CR33" s="597">
        <v>26774014</v>
      </c>
      <c r="CS33" s="627"/>
      <c r="CT33" s="627"/>
      <c r="CU33" s="627"/>
      <c r="CV33" s="627"/>
      <c r="CW33" s="627"/>
      <c r="CX33" s="627"/>
      <c r="CY33" s="628"/>
      <c r="CZ33" s="605">
        <v>50.5</v>
      </c>
      <c r="DA33" s="629"/>
      <c r="DB33" s="629"/>
      <c r="DC33" s="630"/>
      <c r="DD33" s="608">
        <v>12945698</v>
      </c>
      <c r="DE33" s="627"/>
      <c r="DF33" s="627"/>
      <c r="DG33" s="627"/>
      <c r="DH33" s="627"/>
      <c r="DI33" s="627"/>
      <c r="DJ33" s="627"/>
      <c r="DK33" s="628"/>
      <c r="DL33" s="608">
        <v>9213075</v>
      </c>
      <c r="DM33" s="627"/>
      <c r="DN33" s="627"/>
      <c r="DO33" s="627"/>
      <c r="DP33" s="627"/>
      <c r="DQ33" s="627"/>
      <c r="DR33" s="627"/>
      <c r="DS33" s="627"/>
      <c r="DT33" s="627"/>
      <c r="DU33" s="627"/>
      <c r="DV33" s="628"/>
      <c r="DW33" s="605">
        <v>38.6</v>
      </c>
      <c r="DX33" s="629"/>
      <c r="DY33" s="629"/>
      <c r="DZ33" s="629"/>
      <c r="EA33" s="629"/>
      <c r="EB33" s="629"/>
      <c r="EC33" s="631"/>
    </row>
    <row r="34" spans="2:133" ht="11.25" customHeight="1" x14ac:dyDescent="0.15">
      <c r="B34" s="602" t="s">
        <v>242</v>
      </c>
      <c r="C34" s="603"/>
      <c r="D34" s="603"/>
      <c r="E34" s="603"/>
      <c r="F34" s="603"/>
      <c r="G34" s="603"/>
      <c r="H34" s="603"/>
      <c r="I34" s="603"/>
      <c r="J34" s="603"/>
      <c r="K34" s="603"/>
      <c r="L34" s="603"/>
      <c r="M34" s="603"/>
      <c r="N34" s="603"/>
      <c r="O34" s="603"/>
      <c r="P34" s="603"/>
      <c r="Q34" s="604"/>
      <c r="R34" s="597">
        <v>514945</v>
      </c>
      <c r="S34" s="378"/>
      <c r="T34" s="378"/>
      <c r="U34" s="378"/>
      <c r="V34" s="378"/>
      <c r="W34" s="378"/>
      <c r="X34" s="378"/>
      <c r="Y34" s="598"/>
      <c r="Z34" s="599">
        <v>0.9</v>
      </c>
      <c r="AA34" s="599"/>
      <c r="AB34" s="599"/>
      <c r="AC34" s="599"/>
      <c r="AD34" s="600">
        <v>53772</v>
      </c>
      <c r="AE34" s="600"/>
      <c r="AF34" s="600"/>
      <c r="AG34" s="600"/>
      <c r="AH34" s="600"/>
      <c r="AI34" s="600"/>
      <c r="AJ34" s="600"/>
      <c r="AK34" s="600"/>
      <c r="AL34" s="605">
        <v>0.2</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398</v>
      </c>
      <c r="CE34" s="603"/>
      <c r="CF34" s="603"/>
      <c r="CG34" s="603"/>
      <c r="CH34" s="603"/>
      <c r="CI34" s="603"/>
      <c r="CJ34" s="603"/>
      <c r="CK34" s="603"/>
      <c r="CL34" s="603"/>
      <c r="CM34" s="603"/>
      <c r="CN34" s="603"/>
      <c r="CO34" s="603"/>
      <c r="CP34" s="603"/>
      <c r="CQ34" s="604"/>
      <c r="CR34" s="597">
        <v>5341024</v>
      </c>
      <c r="CS34" s="378"/>
      <c r="CT34" s="378"/>
      <c r="CU34" s="378"/>
      <c r="CV34" s="378"/>
      <c r="CW34" s="378"/>
      <c r="CX34" s="378"/>
      <c r="CY34" s="598"/>
      <c r="CZ34" s="605">
        <v>10.1</v>
      </c>
      <c r="DA34" s="629"/>
      <c r="DB34" s="629"/>
      <c r="DC34" s="630"/>
      <c r="DD34" s="608">
        <v>4261883</v>
      </c>
      <c r="DE34" s="378"/>
      <c r="DF34" s="378"/>
      <c r="DG34" s="378"/>
      <c r="DH34" s="378"/>
      <c r="DI34" s="378"/>
      <c r="DJ34" s="378"/>
      <c r="DK34" s="598"/>
      <c r="DL34" s="608">
        <v>3417169</v>
      </c>
      <c r="DM34" s="378"/>
      <c r="DN34" s="378"/>
      <c r="DO34" s="378"/>
      <c r="DP34" s="378"/>
      <c r="DQ34" s="378"/>
      <c r="DR34" s="378"/>
      <c r="DS34" s="378"/>
      <c r="DT34" s="378"/>
      <c r="DU34" s="378"/>
      <c r="DV34" s="598"/>
      <c r="DW34" s="605">
        <v>14.3</v>
      </c>
      <c r="DX34" s="629"/>
      <c r="DY34" s="629"/>
      <c r="DZ34" s="629"/>
      <c r="EA34" s="629"/>
      <c r="EB34" s="629"/>
      <c r="EC34" s="631"/>
    </row>
    <row r="35" spans="2:133" ht="11.25" customHeight="1" x14ac:dyDescent="0.15">
      <c r="B35" s="602" t="s">
        <v>146</v>
      </c>
      <c r="C35" s="603"/>
      <c r="D35" s="603"/>
      <c r="E35" s="603"/>
      <c r="F35" s="603"/>
      <c r="G35" s="603"/>
      <c r="H35" s="603"/>
      <c r="I35" s="603"/>
      <c r="J35" s="603"/>
      <c r="K35" s="603"/>
      <c r="L35" s="603"/>
      <c r="M35" s="603"/>
      <c r="N35" s="603"/>
      <c r="O35" s="603"/>
      <c r="P35" s="603"/>
      <c r="Q35" s="604"/>
      <c r="R35" s="597">
        <v>231986</v>
      </c>
      <c r="S35" s="378"/>
      <c r="T35" s="378"/>
      <c r="U35" s="378"/>
      <c r="V35" s="378"/>
      <c r="W35" s="378"/>
      <c r="X35" s="378"/>
      <c r="Y35" s="598"/>
      <c r="Z35" s="599">
        <v>0.4</v>
      </c>
      <c r="AA35" s="599"/>
      <c r="AB35" s="599"/>
      <c r="AC35" s="599"/>
      <c r="AD35" s="600" t="s">
        <v>207</v>
      </c>
      <c r="AE35" s="600"/>
      <c r="AF35" s="600"/>
      <c r="AG35" s="600"/>
      <c r="AH35" s="600"/>
      <c r="AI35" s="600"/>
      <c r="AJ35" s="600"/>
      <c r="AK35" s="600"/>
      <c r="AL35" s="605" t="s">
        <v>207</v>
      </c>
      <c r="AM35" s="384"/>
      <c r="AN35" s="384"/>
      <c r="AO35" s="606"/>
      <c r="AP35" s="18"/>
      <c r="AQ35" s="372" t="s">
        <v>400</v>
      </c>
      <c r="AR35" s="373"/>
      <c r="AS35" s="373"/>
      <c r="AT35" s="373"/>
      <c r="AU35" s="373"/>
      <c r="AV35" s="373"/>
      <c r="AW35" s="373"/>
      <c r="AX35" s="373"/>
      <c r="AY35" s="373"/>
      <c r="AZ35" s="373"/>
      <c r="BA35" s="373"/>
      <c r="BB35" s="373"/>
      <c r="BC35" s="373"/>
      <c r="BD35" s="373"/>
      <c r="BE35" s="373"/>
      <c r="BF35" s="415"/>
      <c r="BG35" s="372" t="s">
        <v>219</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402</v>
      </c>
      <c r="CE35" s="603"/>
      <c r="CF35" s="603"/>
      <c r="CG35" s="603"/>
      <c r="CH35" s="603"/>
      <c r="CI35" s="603"/>
      <c r="CJ35" s="603"/>
      <c r="CK35" s="603"/>
      <c r="CL35" s="603"/>
      <c r="CM35" s="603"/>
      <c r="CN35" s="603"/>
      <c r="CO35" s="603"/>
      <c r="CP35" s="603"/>
      <c r="CQ35" s="604"/>
      <c r="CR35" s="597">
        <v>97877</v>
      </c>
      <c r="CS35" s="627"/>
      <c r="CT35" s="627"/>
      <c r="CU35" s="627"/>
      <c r="CV35" s="627"/>
      <c r="CW35" s="627"/>
      <c r="CX35" s="627"/>
      <c r="CY35" s="628"/>
      <c r="CZ35" s="605">
        <v>0.2</v>
      </c>
      <c r="DA35" s="629"/>
      <c r="DB35" s="629"/>
      <c r="DC35" s="630"/>
      <c r="DD35" s="608">
        <v>95168</v>
      </c>
      <c r="DE35" s="627"/>
      <c r="DF35" s="627"/>
      <c r="DG35" s="627"/>
      <c r="DH35" s="627"/>
      <c r="DI35" s="627"/>
      <c r="DJ35" s="627"/>
      <c r="DK35" s="628"/>
      <c r="DL35" s="608">
        <v>95168</v>
      </c>
      <c r="DM35" s="627"/>
      <c r="DN35" s="627"/>
      <c r="DO35" s="627"/>
      <c r="DP35" s="627"/>
      <c r="DQ35" s="627"/>
      <c r="DR35" s="627"/>
      <c r="DS35" s="627"/>
      <c r="DT35" s="627"/>
      <c r="DU35" s="627"/>
      <c r="DV35" s="628"/>
      <c r="DW35" s="605">
        <v>0.4</v>
      </c>
      <c r="DX35" s="629"/>
      <c r="DY35" s="629"/>
      <c r="DZ35" s="629"/>
      <c r="EA35" s="629"/>
      <c r="EB35" s="629"/>
      <c r="EC35" s="631"/>
    </row>
    <row r="36" spans="2:133" ht="11.25" customHeight="1" x14ac:dyDescent="0.15">
      <c r="B36" s="602" t="s">
        <v>404</v>
      </c>
      <c r="C36" s="603"/>
      <c r="D36" s="603"/>
      <c r="E36" s="603"/>
      <c r="F36" s="603"/>
      <c r="G36" s="603"/>
      <c r="H36" s="603"/>
      <c r="I36" s="603"/>
      <c r="J36" s="603"/>
      <c r="K36" s="603"/>
      <c r="L36" s="603"/>
      <c r="M36" s="603"/>
      <c r="N36" s="603"/>
      <c r="O36" s="603"/>
      <c r="P36" s="603"/>
      <c r="Q36" s="604"/>
      <c r="R36" s="597">
        <v>1299399</v>
      </c>
      <c r="S36" s="378"/>
      <c r="T36" s="378"/>
      <c r="U36" s="378"/>
      <c r="V36" s="378"/>
      <c r="W36" s="378"/>
      <c r="X36" s="378"/>
      <c r="Y36" s="598"/>
      <c r="Z36" s="599">
        <v>2.4</v>
      </c>
      <c r="AA36" s="599"/>
      <c r="AB36" s="599"/>
      <c r="AC36" s="599"/>
      <c r="AD36" s="600" t="s">
        <v>207</v>
      </c>
      <c r="AE36" s="600"/>
      <c r="AF36" s="600"/>
      <c r="AG36" s="600"/>
      <c r="AH36" s="600"/>
      <c r="AI36" s="600"/>
      <c r="AJ36" s="600"/>
      <c r="AK36" s="600"/>
      <c r="AL36" s="605" t="s">
        <v>207</v>
      </c>
      <c r="AM36" s="384"/>
      <c r="AN36" s="384"/>
      <c r="AO36" s="606"/>
      <c r="AP36" s="18"/>
      <c r="AQ36" s="648" t="s">
        <v>387</v>
      </c>
      <c r="AR36" s="649"/>
      <c r="AS36" s="649"/>
      <c r="AT36" s="649"/>
      <c r="AU36" s="649"/>
      <c r="AV36" s="649"/>
      <c r="AW36" s="649"/>
      <c r="AX36" s="649"/>
      <c r="AY36" s="650"/>
      <c r="AZ36" s="589">
        <v>5293472</v>
      </c>
      <c r="BA36" s="590"/>
      <c r="BB36" s="590"/>
      <c r="BC36" s="590"/>
      <c r="BD36" s="590"/>
      <c r="BE36" s="590"/>
      <c r="BF36" s="651"/>
      <c r="BG36" s="586" t="s">
        <v>405</v>
      </c>
      <c r="BH36" s="587"/>
      <c r="BI36" s="587"/>
      <c r="BJ36" s="587"/>
      <c r="BK36" s="587"/>
      <c r="BL36" s="587"/>
      <c r="BM36" s="587"/>
      <c r="BN36" s="587"/>
      <c r="BO36" s="587"/>
      <c r="BP36" s="587"/>
      <c r="BQ36" s="587"/>
      <c r="BR36" s="587"/>
      <c r="BS36" s="587"/>
      <c r="BT36" s="587"/>
      <c r="BU36" s="588"/>
      <c r="BV36" s="589">
        <v>1408462</v>
      </c>
      <c r="BW36" s="590"/>
      <c r="BX36" s="590"/>
      <c r="BY36" s="590"/>
      <c r="BZ36" s="590"/>
      <c r="CA36" s="590"/>
      <c r="CB36" s="651"/>
      <c r="CD36" s="602" t="s">
        <v>26</v>
      </c>
      <c r="CE36" s="603"/>
      <c r="CF36" s="603"/>
      <c r="CG36" s="603"/>
      <c r="CH36" s="603"/>
      <c r="CI36" s="603"/>
      <c r="CJ36" s="603"/>
      <c r="CK36" s="603"/>
      <c r="CL36" s="603"/>
      <c r="CM36" s="603"/>
      <c r="CN36" s="603"/>
      <c r="CO36" s="603"/>
      <c r="CP36" s="603"/>
      <c r="CQ36" s="604"/>
      <c r="CR36" s="597">
        <v>16227945</v>
      </c>
      <c r="CS36" s="378"/>
      <c r="CT36" s="378"/>
      <c r="CU36" s="378"/>
      <c r="CV36" s="378"/>
      <c r="CW36" s="378"/>
      <c r="CX36" s="378"/>
      <c r="CY36" s="598"/>
      <c r="CZ36" s="605">
        <v>30.6</v>
      </c>
      <c r="DA36" s="629"/>
      <c r="DB36" s="629"/>
      <c r="DC36" s="630"/>
      <c r="DD36" s="608">
        <v>4445195</v>
      </c>
      <c r="DE36" s="378"/>
      <c r="DF36" s="378"/>
      <c r="DG36" s="378"/>
      <c r="DH36" s="378"/>
      <c r="DI36" s="378"/>
      <c r="DJ36" s="378"/>
      <c r="DK36" s="598"/>
      <c r="DL36" s="608">
        <v>2782310</v>
      </c>
      <c r="DM36" s="378"/>
      <c r="DN36" s="378"/>
      <c r="DO36" s="378"/>
      <c r="DP36" s="378"/>
      <c r="DQ36" s="378"/>
      <c r="DR36" s="378"/>
      <c r="DS36" s="378"/>
      <c r="DT36" s="378"/>
      <c r="DU36" s="378"/>
      <c r="DV36" s="598"/>
      <c r="DW36" s="605">
        <v>11.7</v>
      </c>
      <c r="DX36" s="629"/>
      <c r="DY36" s="629"/>
      <c r="DZ36" s="629"/>
      <c r="EA36" s="629"/>
      <c r="EB36" s="629"/>
      <c r="EC36" s="631"/>
    </row>
    <row r="37" spans="2:133" ht="11.25" customHeight="1" x14ac:dyDescent="0.15">
      <c r="B37" s="602" t="s">
        <v>372</v>
      </c>
      <c r="C37" s="603"/>
      <c r="D37" s="603"/>
      <c r="E37" s="603"/>
      <c r="F37" s="603"/>
      <c r="G37" s="603"/>
      <c r="H37" s="603"/>
      <c r="I37" s="603"/>
      <c r="J37" s="603"/>
      <c r="K37" s="603"/>
      <c r="L37" s="603"/>
      <c r="M37" s="603"/>
      <c r="N37" s="603"/>
      <c r="O37" s="603"/>
      <c r="P37" s="603"/>
      <c r="Q37" s="604"/>
      <c r="R37" s="597">
        <v>889245</v>
      </c>
      <c r="S37" s="378"/>
      <c r="T37" s="378"/>
      <c r="U37" s="378"/>
      <c r="V37" s="378"/>
      <c r="W37" s="378"/>
      <c r="X37" s="378"/>
      <c r="Y37" s="598"/>
      <c r="Z37" s="599">
        <v>1.6</v>
      </c>
      <c r="AA37" s="599"/>
      <c r="AB37" s="599"/>
      <c r="AC37" s="599"/>
      <c r="AD37" s="600" t="s">
        <v>207</v>
      </c>
      <c r="AE37" s="600"/>
      <c r="AF37" s="600"/>
      <c r="AG37" s="600"/>
      <c r="AH37" s="600"/>
      <c r="AI37" s="600"/>
      <c r="AJ37" s="600"/>
      <c r="AK37" s="600"/>
      <c r="AL37" s="605" t="s">
        <v>207</v>
      </c>
      <c r="AM37" s="384"/>
      <c r="AN37" s="384"/>
      <c r="AO37" s="606"/>
      <c r="AQ37" s="652" t="s">
        <v>406</v>
      </c>
      <c r="AR37" s="381"/>
      <c r="AS37" s="381"/>
      <c r="AT37" s="381"/>
      <c r="AU37" s="381"/>
      <c r="AV37" s="381"/>
      <c r="AW37" s="381"/>
      <c r="AX37" s="381"/>
      <c r="AY37" s="653"/>
      <c r="AZ37" s="597">
        <v>1650000</v>
      </c>
      <c r="BA37" s="378"/>
      <c r="BB37" s="378"/>
      <c r="BC37" s="378"/>
      <c r="BD37" s="627"/>
      <c r="BE37" s="627"/>
      <c r="BF37" s="643"/>
      <c r="BG37" s="602" t="s">
        <v>408</v>
      </c>
      <c r="BH37" s="603"/>
      <c r="BI37" s="603"/>
      <c r="BJ37" s="603"/>
      <c r="BK37" s="603"/>
      <c r="BL37" s="603"/>
      <c r="BM37" s="603"/>
      <c r="BN37" s="603"/>
      <c r="BO37" s="603"/>
      <c r="BP37" s="603"/>
      <c r="BQ37" s="603"/>
      <c r="BR37" s="603"/>
      <c r="BS37" s="603"/>
      <c r="BT37" s="603"/>
      <c r="BU37" s="604"/>
      <c r="BV37" s="597">
        <v>1444721</v>
      </c>
      <c r="BW37" s="378"/>
      <c r="BX37" s="378"/>
      <c r="BY37" s="378"/>
      <c r="BZ37" s="378"/>
      <c r="CA37" s="378"/>
      <c r="CB37" s="609"/>
      <c r="CD37" s="602" t="s">
        <v>163</v>
      </c>
      <c r="CE37" s="603"/>
      <c r="CF37" s="603"/>
      <c r="CG37" s="603"/>
      <c r="CH37" s="603"/>
      <c r="CI37" s="603"/>
      <c r="CJ37" s="603"/>
      <c r="CK37" s="603"/>
      <c r="CL37" s="603"/>
      <c r="CM37" s="603"/>
      <c r="CN37" s="603"/>
      <c r="CO37" s="603"/>
      <c r="CP37" s="603"/>
      <c r="CQ37" s="604"/>
      <c r="CR37" s="597">
        <v>1532318</v>
      </c>
      <c r="CS37" s="627"/>
      <c r="CT37" s="627"/>
      <c r="CU37" s="627"/>
      <c r="CV37" s="627"/>
      <c r="CW37" s="627"/>
      <c r="CX37" s="627"/>
      <c r="CY37" s="628"/>
      <c r="CZ37" s="605">
        <v>2.9</v>
      </c>
      <c r="DA37" s="629"/>
      <c r="DB37" s="629"/>
      <c r="DC37" s="630"/>
      <c r="DD37" s="608">
        <v>1511624</v>
      </c>
      <c r="DE37" s="627"/>
      <c r="DF37" s="627"/>
      <c r="DG37" s="627"/>
      <c r="DH37" s="627"/>
      <c r="DI37" s="627"/>
      <c r="DJ37" s="627"/>
      <c r="DK37" s="628"/>
      <c r="DL37" s="608">
        <v>1170389</v>
      </c>
      <c r="DM37" s="627"/>
      <c r="DN37" s="627"/>
      <c r="DO37" s="627"/>
      <c r="DP37" s="627"/>
      <c r="DQ37" s="627"/>
      <c r="DR37" s="627"/>
      <c r="DS37" s="627"/>
      <c r="DT37" s="627"/>
      <c r="DU37" s="627"/>
      <c r="DV37" s="628"/>
      <c r="DW37" s="605">
        <v>4.9000000000000004</v>
      </c>
      <c r="DX37" s="629"/>
      <c r="DY37" s="629"/>
      <c r="DZ37" s="629"/>
      <c r="EA37" s="629"/>
      <c r="EB37" s="629"/>
      <c r="EC37" s="631"/>
    </row>
    <row r="38" spans="2:133" ht="11.25" customHeight="1" x14ac:dyDescent="0.15">
      <c r="B38" s="602" t="s">
        <v>396</v>
      </c>
      <c r="C38" s="603"/>
      <c r="D38" s="603"/>
      <c r="E38" s="603"/>
      <c r="F38" s="603"/>
      <c r="G38" s="603"/>
      <c r="H38" s="603"/>
      <c r="I38" s="603"/>
      <c r="J38" s="603"/>
      <c r="K38" s="603"/>
      <c r="L38" s="603"/>
      <c r="M38" s="603"/>
      <c r="N38" s="603"/>
      <c r="O38" s="603"/>
      <c r="P38" s="603"/>
      <c r="Q38" s="604"/>
      <c r="R38" s="597">
        <v>1393790</v>
      </c>
      <c r="S38" s="378"/>
      <c r="T38" s="378"/>
      <c r="U38" s="378"/>
      <c r="V38" s="378"/>
      <c r="W38" s="378"/>
      <c r="X38" s="378"/>
      <c r="Y38" s="598"/>
      <c r="Z38" s="599">
        <v>2.6</v>
      </c>
      <c r="AA38" s="599"/>
      <c r="AB38" s="599"/>
      <c r="AC38" s="599"/>
      <c r="AD38" s="600">
        <v>42069</v>
      </c>
      <c r="AE38" s="600"/>
      <c r="AF38" s="600"/>
      <c r="AG38" s="600"/>
      <c r="AH38" s="600"/>
      <c r="AI38" s="600"/>
      <c r="AJ38" s="600"/>
      <c r="AK38" s="600"/>
      <c r="AL38" s="605">
        <v>0.2</v>
      </c>
      <c r="AM38" s="384"/>
      <c r="AN38" s="384"/>
      <c r="AO38" s="606"/>
      <c r="AQ38" s="652" t="s">
        <v>303</v>
      </c>
      <c r="AR38" s="381"/>
      <c r="AS38" s="381"/>
      <c r="AT38" s="381"/>
      <c r="AU38" s="381"/>
      <c r="AV38" s="381"/>
      <c r="AW38" s="381"/>
      <c r="AX38" s="381"/>
      <c r="AY38" s="653"/>
      <c r="AZ38" s="597">
        <v>1301</v>
      </c>
      <c r="BA38" s="378"/>
      <c r="BB38" s="378"/>
      <c r="BC38" s="378"/>
      <c r="BD38" s="627"/>
      <c r="BE38" s="627"/>
      <c r="BF38" s="643"/>
      <c r="BG38" s="602" t="s">
        <v>410</v>
      </c>
      <c r="BH38" s="603"/>
      <c r="BI38" s="603"/>
      <c r="BJ38" s="603"/>
      <c r="BK38" s="603"/>
      <c r="BL38" s="603"/>
      <c r="BM38" s="603"/>
      <c r="BN38" s="603"/>
      <c r="BO38" s="603"/>
      <c r="BP38" s="603"/>
      <c r="BQ38" s="603"/>
      <c r="BR38" s="603"/>
      <c r="BS38" s="603"/>
      <c r="BT38" s="603"/>
      <c r="BU38" s="604"/>
      <c r="BV38" s="597">
        <v>16367</v>
      </c>
      <c r="BW38" s="378"/>
      <c r="BX38" s="378"/>
      <c r="BY38" s="378"/>
      <c r="BZ38" s="378"/>
      <c r="CA38" s="378"/>
      <c r="CB38" s="609"/>
      <c r="CD38" s="602" t="s">
        <v>411</v>
      </c>
      <c r="CE38" s="603"/>
      <c r="CF38" s="603"/>
      <c r="CG38" s="603"/>
      <c r="CH38" s="603"/>
      <c r="CI38" s="603"/>
      <c r="CJ38" s="603"/>
      <c r="CK38" s="603"/>
      <c r="CL38" s="603"/>
      <c r="CM38" s="603"/>
      <c r="CN38" s="603"/>
      <c r="CO38" s="603"/>
      <c r="CP38" s="603"/>
      <c r="CQ38" s="604"/>
      <c r="CR38" s="597">
        <v>3642171</v>
      </c>
      <c r="CS38" s="378"/>
      <c r="CT38" s="378"/>
      <c r="CU38" s="378"/>
      <c r="CV38" s="378"/>
      <c r="CW38" s="378"/>
      <c r="CX38" s="378"/>
      <c r="CY38" s="598"/>
      <c r="CZ38" s="605">
        <v>6.9</v>
      </c>
      <c r="DA38" s="629"/>
      <c r="DB38" s="629"/>
      <c r="DC38" s="630"/>
      <c r="DD38" s="608">
        <v>2957180</v>
      </c>
      <c r="DE38" s="378"/>
      <c r="DF38" s="378"/>
      <c r="DG38" s="378"/>
      <c r="DH38" s="378"/>
      <c r="DI38" s="378"/>
      <c r="DJ38" s="378"/>
      <c r="DK38" s="598"/>
      <c r="DL38" s="608">
        <v>2875428</v>
      </c>
      <c r="DM38" s="378"/>
      <c r="DN38" s="378"/>
      <c r="DO38" s="378"/>
      <c r="DP38" s="378"/>
      <c r="DQ38" s="378"/>
      <c r="DR38" s="378"/>
      <c r="DS38" s="378"/>
      <c r="DT38" s="378"/>
      <c r="DU38" s="378"/>
      <c r="DV38" s="598"/>
      <c r="DW38" s="605">
        <v>12</v>
      </c>
      <c r="DX38" s="629"/>
      <c r="DY38" s="629"/>
      <c r="DZ38" s="629"/>
      <c r="EA38" s="629"/>
      <c r="EB38" s="629"/>
      <c r="EC38" s="631"/>
    </row>
    <row r="39" spans="2:133" ht="11.25" customHeight="1" x14ac:dyDescent="0.15">
      <c r="B39" s="602" t="s">
        <v>412</v>
      </c>
      <c r="C39" s="603"/>
      <c r="D39" s="603"/>
      <c r="E39" s="603"/>
      <c r="F39" s="603"/>
      <c r="G39" s="603"/>
      <c r="H39" s="603"/>
      <c r="I39" s="603"/>
      <c r="J39" s="603"/>
      <c r="K39" s="603"/>
      <c r="L39" s="603"/>
      <c r="M39" s="603"/>
      <c r="N39" s="603"/>
      <c r="O39" s="603"/>
      <c r="P39" s="603"/>
      <c r="Q39" s="604"/>
      <c r="R39" s="597">
        <v>4232917</v>
      </c>
      <c r="S39" s="378"/>
      <c r="T39" s="378"/>
      <c r="U39" s="378"/>
      <c r="V39" s="378"/>
      <c r="W39" s="378"/>
      <c r="X39" s="378"/>
      <c r="Y39" s="598"/>
      <c r="Z39" s="599">
        <v>7.7</v>
      </c>
      <c r="AA39" s="599"/>
      <c r="AB39" s="599"/>
      <c r="AC39" s="599"/>
      <c r="AD39" s="600" t="s">
        <v>207</v>
      </c>
      <c r="AE39" s="600"/>
      <c r="AF39" s="600"/>
      <c r="AG39" s="600"/>
      <c r="AH39" s="600"/>
      <c r="AI39" s="600"/>
      <c r="AJ39" s="600"/>
      <c r="AK39" s="600"/>
      <c r="AL39" s="605" t="s">
        <v>207</v>
      </c>
      <c r="AM39" s="384"/>
      <c r="AN39" s="384"/>
      <c r="AO39" s="606"/>
      <c r="AQ39" s="652" t="s">
        <v>413</v>
      </c>
      <c r="AR39" s="381"/>
      <c r="AS39" s="381"/>
      <c r="AT39" s="381"/>
      <c r="AU39" s="381"/>
      <c r="AV39" s="381"/>
      <c r="AW39" s="381"/>
      <c r="AX39" s="381"/>
      <c r="AY39" s="653"/>
      <c r="AZ39" s="597" t="s">
        <v>207</v>
      </c>
      <c r="BA39" s="378"/>
      <c r="BB39" s="378"/>
      <c r="BC39" s="378"/>
      <c r="BD39" s="627"/>
      <c r="BE39" s="627"/>
      <c r="BF39" s="643"/>
      <c r="BG39" s="602" t="s">
        <v>332</v>
      </c>
      <c r="BH39" s="603"/>
      <c r="BI39" s="603"/>
      <c r="BJ39" s="603"/>
      <c r="BK39" s="603"/>
      <c r="BL39" s="603"/>
      <c r="BM39" s="603"/>
      <c r="BN39" s="603"/>
      <c r="BO39" s="603"/>
      <c r="BP39" s="603"/>
      <c r="BQ39" s="603"/>
      <c r="BR39" s="603"/>
      <c r="BS39" s="603"/>
      <c r="BT39" s="603"/>
      <c r="BU39" s="604"/>
      <c r="BV39" s="597">
        <v>24429</v>
      </c>
      <c r="BW39" s="378"/>
      <c r="BX39" s="378"/>
      <c r="BY39" s="378"/>
      <c r="BZ39" s="378"/>
      <c r="CA39" s="378"/>
      <c r="CB39" s="609"/>
      <c r="CD39" s="602" t="s">
        <v>414</v>
      </c>
      <c r="CE39" s="603"/>
      <c r="CF39" s="603"/>
      <c r="CG39" s="603"/>
      <c r="CH39" s="603"/>
      <c r="CI39" s="603"/>
      <c r="CJ39" s="603"/>
      <c r="CK39" s="603"/>
      <c r="CL39" s="603"/>
      <c r="CM39" s="603"/>
      <c r="CN39" s="603"/>
      <c r="CO39" s="603"/>
      <c r="CP39" s="603"/>
      <c r="CQ39" s="604"/>
      <c r="CR39" s="597">
        <v>1167559</v>
      </c>
      <c r="CS39" s="627"/>
      <c r="CT39" s="627"/>
      <c r="CU39" s="627"/>
      <c r="CV39" s="627"/>
      <c r="CW39" s="627"/>
      <c r="CX39" s="627"/>
      <c r="CY39" s="628"/>
      <c r="CZ39" s="605">
        <v>2.2000000000000002</v>
      </c>
      <c r="DA39" s="629"/>
      <c r="DB39" s="629"/>
      <c r="DC39" s="630"/>
      <c r="DD39" s="608">
        <v>888834</v>
      </c>
      <c r="DE39" s="627"/>
      <c r="DF39" s="627"/>
      <c r="DG39" s="627"/>
      <c r="DH39" s="627"/>
      <c r="DI39" s="627"/>
      <c r="DJ39" s="627"/>
      <c r="DK39" s="628"/>
      <c r="DL39" s="608" t="s">
        <v>207</v>
      </c>
      <c r="DM39" s="627"/>
      <c r="DN39" s="627"/>
      <c r="DO39" s="627"/>
      <c r="DP39" s="627"/>
      <c r="DQ39" s="627"/>
      <c r="DR39" s="627"/>
      <c r="DS39" s="627"/>
      <c r="DT39" s="627"/>
      <c r="DU39" s="627"/>
      <c r="DV39" s="628"/>
      <c r="DW39" s="605" t="s">
        <v>207</v>
      </c>
      <c r="DX39" s="629"/>
      <c r="DY39" s="629"/>
      <c r="DZ39" s="629"/>
      <c r="EA39" s="629"/>
      <c r="EB39" s="629"/>
      <c r="EC39" s="631"/>
    </row>
    <row r="40" spans="2:133" ht="11.25" customHeight="1" x14ac:dyDescent="0.15">
      <c r="B40" s="602" t="s">
        <v>418</v>
      </c>
      <c r="C40" s="603"/>
      <c r="D40" s="603"/>
      <c r="E40" s="603"/>
      <c r="F40" s="603"/>
      <c r="G40" s="603"/>
      <c r="H40" s="603"/>
      <c r="I40" s="603"/>
      <c r="J40" s="603"/>
      <c r="K40" s="603"/>
      <c r="L40" s="603"/>
      <c r="M40" s="603"/>
      <c r="N40" s="603"/>
      <c r="O40" s="603"/>
      <c r="P40" s="603"/>
      <c r="Q40" s="604"/>
      <c r="R40" s="597">
        <v>57200</v>
      </c>
      <c r="S40" s="378"/>
      <c r="T40" s="378"/>
      <c r="U40" s="378"/>
      <c r="V40" s="378"/>
      <c r="W40" s="378"/>
      <c r="X40" s="378"/>
      <c r="Y40" s="598"/>
      <c r="Z40" s="599">
        <v>0.1</v>
      </c>
      <c r="AA40" s="599"/>
      <c r="AB40" s="599"/>
      <c r="AC40" s="599"/>
      <c r="AD40" s="600" t="s">
        <v>207</v>
      </c>
      <c r="AE40" s="600"/>
      <c r="AF40" s="600"/>
      <c r="AG40" s="600"/>
      <c r="AH40" s="600"/>
      <c r="AI40" s="600"/>
      <c r="AJ40" s="600"/>
      <c r="AK40" s="600"/>
      <c r="AL40" s="605" t="s">
        <v>207</v>
      </c>
      <c r="AM40" s="384"/>
      <c r="AN40" s="384"/>
      <c r="AO40" s="606"/>
      <c r="AQ40" s="652" t="s">
        <v>419</v>
      </c>
      <c r="AR40" s="381"/>
      <c r="AS40" s="381"/>
      <c r="AT40" s="381"/>
      <c r="AU40" s="381"/>
      <c r="AV40" s="381"/>
      <c r="AW40" s="381"/>
      <c r="AX40" s="381"/>
      <c r="AY40" s="653"/>
      <c r="AZ40" s="597" t="s">
        <v>207</v>
      </c>
      <c r="BA40" s="378"/>
      <c r="BB40" s="378"/>
      <c r="BC40" s="378"/>
      <c r="BD40" s="627"/>
      <c r="BE40" s="627"/>
      <c r="BF40" s="643"/>
      <c r="BG40" s="681" t="s">
        <v>421</v>
      </c>
      <c r="BH40" s="538"/>
      <c r="BI40" s="538"/>
      <c r="BJ40" s="538"/>
      <c r="BK40" s="538"/>
      <c r="BL40" s="7"/>
      <c r="BM40" s="603" t="s">
        <v>422</v>
      </c>
      <c r="BN40" s="603"/>
      <c r="BO40" s="603"/>
      <c r="BP40" s="603"/>
      <c r="BQ40" s="603"/>
      <c r="BR40" s="603"/>
      <c r="BS40" s="603"/>
      <c r="BT40" s="603"/>
      <c r="BU40" s="604"/>
      <c r="BV40" s="597">
        <v>95</v>
      </c>
      <c r="BW40" s="378"/>
      <c r="BX40" s="378"/>
      <c r="BY40" s="378"/>
      <c r="BZ40" s="378"/>
      <c r="CA40" s="378"/>
      <c r="CB40" s="609"/>
      <c r="CD40" s="602" t="s">
        <v>368</v>
      </c>
      <c r="CE40" s="603"/>
      <c r="CF40" s="603"/>
      <c r="CG40" s="603"/>
      <c r="CH40" s="603"/>
      <c r="CI40" s="603"/>
      <c r="CJ40" s="603"/>
      <c r="CK40" s="603"/>
      <c r="CL40" s="603"/>
      <c r="CM40" s="603"/>
      <c r="CN40" s="603"/>
      <c r="CO40" s="603"/>
      <c r="CP40" s="603"/>
      <c r="CQ40" s="604"/>
      <c r="CR40" s="597">
        <v>297438</v>
      </c>
      <c r="CS40" s="378"/>
      <c r="CT40" s="378"/>
      <c r="CU40" s="378"/>
      <c r="CV40" s="378"/>
      <c r="CW40" s="378"/>
      <c r="CX40" s="378"/>
      <c r="CY40" s="598"/>
      <c r="CZ40" s="605">
        <v>0.6</v>
      </c>
      <c r="DA40" s="629"/>
      <c r="DB40" s="629"/>
      <c r="DC40" s="630"/>
      <c r="DD40" s="608">
        <v>297438</v>
      </c>
      <c r="DE40" s="378"/>
      <c r="DF40" s="378"/>
      <c r="DG40" s="378"/>
      <c r="DH40" s="378"/>
      <c r="DI40" s="378"/>
      <c r="DJ40" s="378"/>
      <c r="DK40" s="598"/>
      <c r="DL40" s="608">
        <v>43000</v>
      </c>
      <c r="DM40" s="378"/>
      <c r="DN40" s="378"/>
      <c r="DO40" s="378"/>
      <c r="DP40" s="378"/>
      <c r="DQ40" s="378"/>
      <c r="DR40" s="378"/>
      <c r="DS40" s="378"/>
      <c r="DT40" s="378"/>
      <c r="DU40" s="378"/>
      <c r="DV40" s="598"/>
      <c r="DW40" s="605">
        <v>0.2</v>
      </c>
      <c r="DX40" s="629"/>
      <c r="DY40" s="629"/>
      <c r="DZ40" s="629"/>
      <c r="EA40" s="629"/>
      <c r="EB40" s="629"/>
      <c r="EC40" s="631"/>
    </row>
    <row r="41" spans="2:133" ht="11.25" customHeight="1" x14ac:dyDescent="0.15">
      <c r="B41" s="602" t="s">
        <v>423</v>
      </c>
      <c r="C41" s="603"/>
      <c r="D41" s="603"/>
      <c r="E41" s="603"/>
      <c r="F41" s="603"/>
      <c r="G41" s="603"/>
      <c r="H41" s="603"/>
      <c r="I41" s="603"/>
      <c r="J41" s="603"/>
      <c r="K41" s="603"/>
      <c r="L41" s="603"/>
      <c r="M41" s="603"/>
      <c r="N41" s="603"/>
      <c r="O41" s="603"/>
      <c r="P41" s="603"/>
      <c r="Q41" s="604"/>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5" t="s">
        <v>207</v>
      </c>
      <c r="AM41" s="384"/>
      <c r="AN41" s="384"/>
      <c r="AO41" s="606"/>
      <c r="AQ41" s="652" t="s">
        <v>424</v>
      </c>
      <c r="AR41" s="381"/>
      <c r="AS41" s="381"/>
      <c r="AT41" s="381"/>
      <c r="AU41" s="381"/>
      <c r="AV41" s="381"/>
      <c r="AW41" s="381"/>
      <c r="AX41" s="381"/>
      <c r="AY41" s="653"/>
      <c r="AZ41" s="597">
        <v>777085</v>
      </c>
      <c r="BA41" s="378"/>
      <c r="BB41" s="378"/>
      <c r="BC41" s="378"/>
      <c r="BD41" s="627"/>
      <c r="BE41" s="627"/>
      <c r="BF41" s="643"/>
      <c r="BG41" s="681"/>
      <c r="BH41" s="538"/>
      <c r="BI41" s="538"/>
      <c r="BJ41" s="538"/>
      <c r="BK41" s="538"/>
      <c r="BL41" s="7"/>
      <c r="BM41" s="603" t="s">
        <v>339</v>
      </c>
      <c r="BN41" s="603"/>
      <c r="BO41" s="603"/>
      <c r="BP41" s="603"/>
      <c r="BQ41" s="603"/>
      <c r="BR41" s="603"/>
      <c r="BS41" s="603"/>
      <c r="BT41" s="603"/>
      <c r="BU41" s="604"/>
      <c r="BV41" s="597" t="s">
        <v>207</v>
      </c>
      <c r="BW41" s="378"/>
      <c r="BX41" s="378"/>
      <c r="BY41" s="378"/>
      <c r="BZ41" s="378"/>
      <c r="CA41" s="378"/>
      <c r="CB41" s="609"/>
      <c r="CD41" s="602" t="s">
        <v>287</v>
      </c>
      <c r="CE41" s="603"/>
      <c r="CF41" s="603"/>
      <c r="CG41" s="603"/>
      <c r="CH41" s="603"/>
      <c r="CI41" s="603"/>
      <c r="CJ41" s="603"/>
      <c r="CK41" s="603"/>
      <c r="CL41" s="603"/>
      <c r="CM41" s="603"/>
      <c r="CN41" s="603"/>
      <c r="CO41" s="603"/>
      <c r="CP41" s="603"/>
      <c r="CQ41" s="604"/>
      <c r="CR41" s="597" t="s">
        <v>207</v>
      </c>
      <c r="CS41" s="627"/>
      <c r="CT41" s="627"/>
      <c r="CU41" s="627"/>
      <c r="CV41" s="627"/>
      <c r="CW41" s="627"/>
      <c r="CX41" s="627"/>
      <c r="CY41" s="628"/>
      <c r="CZ41" s="605" t="s">
        <v>207</v>
      </c>
      <c r="DA41" s="629"/>
      <c r="DB41" s="629"/>
      <c r="DC41" s="630"/>
      <c r="DD41" s="608" t="s">
        <v>207</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425</v>
      </c>
      <c r="C42" s="603"/>
      <c r="D42" s="603"/>
      <c r="E42" s="603"/>
      <c r="F42" s="603"/>
      <c r="G42" s="603"/>
      <c r="H42" s="603"/>
      <c r="I42" s="603"/>
      <c r="J42" s="603"/>
      <c r="K42" s="603"/>
      <c r="L42" s="603"/>
      <c r="M42" s="603"/>
      <c r="N42" s="603"/>
      <c r="O42" s="603"/>
      <c r="P42" s="603"/>
      <c r="Q42" s="604"/>
      <c r="R42" s="597">
        <v>1486517</v>
      </c>
      <c r="S42" s="378"/>
      <c r="T42" s="378"/>
      <c r="U42" s="378"/>
      <c r="V42" s="378"/>
      <c r="W42" s="378"/>
      <c r="X42" s="378"/>
      <c r="Y42" s="598"/>
      <c r="Z42" s="599">
        <v>2.7</v>
      </c>
      <c r="AA42" s="599"/>
      <c r="AB42" s="599"/>
      <c r="AC42" s="599"/>
      <c r="AD42" s="600" t="s">
        <v>207</v>
      </c>
      <c r="AE42" s="600"/>
      <c r="AF42" s="600"/>
      <c r="AG42" s="600"/>
      <c r="AH42" s="600"/>
      <c r="AI42" s="600"/>
      <c r="AJ42" s="600"/>
      <c r="AK42" s="600"/>
      <c r="AL42" s="605" t="s">
        <v>207</v>
      </c>
      <c r="AM42" s="384"/>
      <c r="AN42" s="384"/>
      <c r="AO42" s="606"/>
      <c r="AQ42" s="660" t="s">
        <v>427</v>
      </c>
      <c r="AR42" s="661"/>
      <c r="AS42" s="661"/>
      <c r="AT42" s="661"/>
      <c r="AU42" s="661"/>
      <c r="AV42" s="661"/>
      <c r="AW42" s="661"/>
      <c r="AX42" s="661"/>
      <c r="AY42" s="662"/>
      <c r="AZ42" s="663">
        <v>2865086</v>
      </c>
      <c r="BA42" s="664"/>
      <c r="BB42" s="664"/>
      <c r="BC42" s="664"/>
      <c r="BD42" s="645"/>
      <c r="BE42" s="645"/>
      <c r="BF42" s="647"/>
      <c r="BG42" s="554"/>
      <c r="BH42" s="555"/>
      <c r="BI42" s="555"/>
      <c r="BJ42" s="555"/>
      <c r="BK42" s="555"/>
      <c r="BL42" s="23"/>
      <c r="BM42" s="615" t="s">
        <v>428</v>
      </c>
      <c r="BN42" s="615"/>
      <c r="BO42" s="615"/>
      <c r="BP42" s="615"/>
      <c r="BQ42" s="615"/>
      <c r="BR42" s="615"/>
      <c r="BS42" s="615"/>
      <c r="BT42" s="615"/>
      <c r="BU42" s="616"/>
      <c r="BV42" s="663">
        <v>288</v>
      </c>
      <c r="BW42" s="664"/>
      <c r="BX42" s="664"/>
      <c r="BY42" s="664"/>
      <c r="BZ42" s="664"/>
      <c r="CA42" s="664"/>
      <c r="CB42" s="665"/>
      <c r="CD42" s="602" t="s">
        <v>279</v>
      </c>
      <c r="CE42" s="603"/>
      <c r="CF42" s="603"/>
      <c r="CG42" s="603"/>
      <c r="CH42" s="603"/>
      <c r="CI42" s="603"/>
      <c r="CJ42" s="603"/>
      <c r="CK42" s="603"/>
      <c r="CL42" s="603"/>
      <c r="CM42" s="603"/>
      <c r="CN42" s="603"/>
      <c r="CO42" s="603"/>
      <c r="CP42" s="603"/>
      <c r="CQ42" s="604"/>
      <c r="CR42" s="597">
        <v>4715327</v>
      </c>
      <c r="CS42" s="378"/>
      <c r="CT42" s="378"/>
      <c r="CU42" s="378"/>
      <c r="CV42" s="378"/>
      <c r="CW42" s="378"/>
      <c r="CX42" s="378"/>
      <c r="CY42" s="598"/>
      <c r="CZ42" s="605">
        <v>8.9</v>
      </c>
      <c r="DA42" s="384"/>
      <c r="DB42" s="384"/>
      <c r="DC42" s="610"/>
      <c r="DD42" s="608">
        <v>599096</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426</v>
      </c>
      <c r="C43" s="615"/>
      <c r="D43" s="615"/>
      <c r="E43" s="615"/>
      <c r="F43" s="615"/>
      <c r="G43" s="615"/>
      <c r="H43" s="615"/>
      <c r="I43" s="615"/>
      <c r="J43" s="615"/>
      <c r="K43" s="615"/>
      <c r="L43" s="615"/>
      <c r="M43" s="615"/>
      <c r="N43" s="615"/>
      <c r="O43" s="615"/>
      <c r="P43" s="615"/>
      <c r="Q43" s="616"/>
      <c r="R43" s="663">
        <v>54649077</v>
      </c>
      <c r="S43" s="664"/>
      <c r="T43" s="664"/>
      <c r="U43" s="664"/>
      <c r="V43" s="664"/>
      <c r="W43" s="664"/>
      <c r="X43" s="664"/>
      <c r="Y43" s="666"/>
      <c r="Z43" s="667">
        <v>100</v>
      </c>
      <c r="AA43" s="667"/>
      <c r="AB43" s="667"/>
      <c r="AC43" s="667"/>
      <c r="AD43" s="668">
        <v>22333757</v>
      </c>
      <c r="AE43" s="668"/>
      <c r="AF43" s="668"/>
      <c r="AG43" s="668"/>
      <c r="AH43" s="668"/>
      <c r="AI43" s="668"/>
      <c r="AJ43" s="668"/>
      <c r="AK43" s="668"/>
      <c r="AL43" s="669">
        <v>100</v>
      </c>
      <c r="AM43" s="646"/>
      <c r="AN43" s="646"/>
      <c r="AO43" s="670"/>
      <c r="CD43" s="602" t="s">
        <v>81</v>
      </c>
      <c r="CE43" s="603"/>
      <c r="CF43" s="603"/>
      <c r="CG43" s="603"/>
      <c r="CH43" s="603"/>
      <c r="CI43" s="603"/>
      <c r="CJ43" s="603"/>
      <c r="CK43" s="603"/>
      <c r="CL43" s="603"/>
      <c r="CM43" s="603"/>
      <c r="CN43" s="603"/>
      <c r="CO43" s="603"/>
      <c r="CP43" s="603"/>
      <c r="CQ43" s="604"/>
      <c r="CR43" s="597">
        <v>334293</v>
      </c>
      <c r="CS43" s="627"/>
      <c r="CT43" s="627"/>
      <c r="CU43" s="627"/>
      <c r="CV43" s="627"/>
      <c r="CW43" s="627"/>
      <c r="CX43" s="627"/>
      <c r="CY43" s="628"/>
      <c r="CZ43" s="605">
        <v>0.6</v>
      </c>
      <c r="DA43" s="629"/>
      <c r="DB43" s="629"/>
      <c r="DC43" s="630"/>
      <c r="DD43" s="608">
        <v>334293</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178</v>
      </c>
      <c r="CE44" s="570"/>
      <c r="CF44" s="602" t="s">
        <v>429</v>
      </c>
      <c r="CG44" s="603"/>
      <c r="CH44" s="603"/>
      <c r="CI44" s="603"/>
      <c r="CJ44" s="603"/>
      <c r="CK44" s="603"/>
      <c r="CL44" s="603"/>
      <c r="CM44" s="603"/>
      <c r="CN44" s="603"/>
      <c r="CO44" s="603"/>
      <c r="CP44" s="603"/>
      <c r="CQ44" s="604"/>
      <c r="CR44" s="597">
        <v>4715327</v>
      </c>
      <c r="CS44" s="378"/>
      <c r="CT44" s="378"/>
      <c r="CU44" s="378"/>
      <c r="CV44" s="378"/>
      <c r="CW44" s="378"/>
      <c r="CX44" s="378"/>
      <c r="CY44" s="598"/>
      <c r="CZ44" s="605">
        <v>8.9</v>
      </c>
      <c r="DA44" s="384"/>
      <c r="DB44" s="384"/>
      <c r="DC44" s="610"/>
      <c r="DD44" s="608">
        <v>599096</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430</v>
      </c>
      <c r="CG45" s="603"/>
      <c r="CH45" s="603"/>
      <c r="CI45" s="603"/>
      <c r="CJ45" s="603"/>
      <c r="CK45" s="603"/>
      <c r="CL45" s="603"/>
      <c r="CM45" s="603"/>
      <c r="CN45" s="603"/>
      <c r="CO45" s="603"/>
      <c r="CP45" s="603"/>
      <c r="CQ45" s="604"/>
      <c r="CR45" s="597">
        <v>2849031</v>
      </c>
      <c r="CS45" s="627"/>
      <c r="CT45" s="627"/>
      <c r="CU45" s="627"/>
      <c r="CV45" s="627"/>
      <c r="CW45" s="627"/>
      <c r="CX45" s="627"/>
      <c r="CY45" s="628"/>
      <c r="CZ45" s="605">
        <v>5.4</v>
      </c>
      <c r="DA45" s="629"/>
      <c r="DB45" s="629"/>
      <c r="DC45" s="630"/>
      <c r="DD45" s="608">
        <v>4314</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390</v>
      </c>
      <c r="CG46" s="603"/>
      <c r="CH46" s="603"/>
      <c r="CI46" s="603"/>
      <c r="CJ46" s="603"/>
      <c r="CK46" s="603"/>
      <c r="CL46" s="603"/>
      <c r="CM46" s="603"/>
      <c r="CN46" s="603"/>
      <c r="CO46" s="603"/>
      <c r="CP46" s="603"/>
      <c r="CQ46" s="604"/>
      <c r="CR46" s="597">
        <v>1837938</v>
      </c>
      <c r="CS46" s="378"/>
      <c r="CT46" s="378"/>
      <c r="CU46" s="378"/>
      <c r="CV46" s="378"/>
      <c r="CW46" s="378"/>
      <c r="CX46" s="378"/>
      <c r="CY46" s="598"/>
      <c r="CZ46" s="605">
        <v>3.5</v>
      </c>
      <c r="DA46" s="384"/>
      <c r="DB46" s="384"/>
      <c r="DC46" s="610"/>
      <c r="DD46" s="608">
        <v>594764</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431</v>
      </c>
      <c r="CG47" s="603"/>
      <c r="CH47" s="603"/>
      <c r="CI47" s="603"/>
      <c r="CJ47" s="603"/>
      <c r="CK47" s="603"/>
      <c r="CL47" s="603"/>
      <c r="CM47" s="603"/>
      <c r="CN47" s="603"/>
      <c r="CO47" s="603"/>
      <c r="CP47" s="603"/>
      <c r="CQ47" s="604"/>
      <c r="CR47" s="597" t="s">
        <v>207</v>
      </c>
      <c r="CS47" s="627"/>
      <c r="CT47" s="627"/>
      <c r="CU47" s="627"/>
      <c r="CV47" s="627"/>
      <c r="CW47" s="627"/>
      <c r="CX47" s="627"/>
      <c r="CY47" s="628"/>
      <c r="CZ47" s="605" t="s">
        <v>207</v>
      </c>
      <c r="DA47" s="629"/>
      <c r="DB47" s="629"/>
      <c r="DC47" s="630"/>
      <c r="DD47" s="608" t="s">
        <v>207</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433</v>
      </c>
      <c r="CG48" s="603"/>
      <c r="CH48" s="603"/>
      <c r="CI48" s="603"/>
      <c r="CJ48" s="603"/>
      <c r="CK48" s="603"/>
      <c r="CL48" s="603"/>
      <c r="CM48" s="603"/>
      <c r="CN48" s="603"/>
      <c r="CO48" s="603"/>
      <c r="CP48" s="603"/>
      <c r="CQ48" s="604"/>
      <c r="CR48" s="597" t="s">
        <v>207</v>
      </c>
      <c r="CS48" s="378"/>
      <c r="CT48" s="378"/>
      <c r="CU48" s="378"/>
      <c r="CV48" s="378"/>
      <c r="CW48" s="378"/>
      <c r="CX48" s="378"/>
      <c r="CY48" s="598"/>
      <c r="CZ48" s="605" t="s">
        <v>207</v>
      </c>
      <c r="DA48" s="384"/>
      <c r="DB48" s="384"/>
      <c r="DC48" s="610"/>
      <c r="DD48" s="608" t="s">
        <v>207</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197</v>
      </c>
      <c r="CE49" s="615"/>
      <c r="CF49" s="615"/>
      <c r="CG49" s="615"/>
      <c r="CH49" s="615"/>
      <c r="CI49" s="615"/>
      <c r="CJ49" s="615"/>
      <c r="CK49" s="615"/>
      <c r="CL49" s="615"/>
      <c r="CM49" s="615"/>
      <c r="CN49" s="615"/>
      <c r="CO49" s="615"/>
      <c r="CP49" s="615"/>
      <c r="CQ49" s="616"/>
      <c r="CR49" s="663">
        <v>52976464</v>
      </c>
      <c r="CS49" s="645"/>
      <c r="CT49" s="645"/>
      <c r="CU49" s="645"/>
      <c r="CV49" s="645"/>
      <c r="CW49" s="645"/>
      <c r="CX49" s="645"/>
      <c r="CY49" s="671"/>
      <c r="CZ49" s="669">
        <v>100</v>
      </c>
      <c r="DA49" s="672"/>
      <c r="DB49" s="672"/>
      <c r="DC49" s="673"/>
      <c r="DD49" s="674">
        <v>27676168</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WdDj8yIFnARkBnHTvHNdEHFJAMurqvtxgvn7Fdn3vDxiI4gD89LRKdhPKOBtih3C+Jp0TIzYpQosavkBMcCqDQ==" saltValue="Dfhky6IsIeGF3CJvLd5rZQ=="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290</v>
      </c>
      <c r="DK2" s="686"/>
      <c r="DL2" s="686"/>
      <c r="DM2" s="686"/>
      <c r="DN2" s="686"/>
      <c r="DO2" s="687"/>
      <c r="DP2" s="70"/>
      <c r="DQ2" s="685" t="s">
        <v>192</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212</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434</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435</v>
      </c>
      <c r="B5" s="954"/>
      <c r="C5" s="954"/>
      <c r="D5" s="954"/>
      <c r="E5" s="954"/>
      <c r="F5" s="954"/>
      <c r="G5" s="954"/>
      <c r="H5" s="954"/>
      <c r="I5" s="954"/>
      <c r="J5" s="954"/>
      <c r="K5" s="954"/>
      <c r="L5" s="954"/>
      <c r="M5" s="954"/>
      <c r="N5" s="954"/>
      <c r="O5" s="954"/>
      <c r="P5" s="955"/>
      <c r="Q5" s="959" t="s">
        <v>185</v>
      </c>
      <c r="R5" s="960"/>
      <c r="S5" s="960"/>
      <c r="T5" s="960"/>
      <c r="U5" s="961"/>
      <c r="V5" s="959" t="s">
        <v>436</v>
      </c>
      <c r="W5" s="960"/>
      <c r="X5" s="960"/>
      <c r="Y5" s="960"/>
      <c r="Z5" s="961"/>
      <c r="AA5" s="959" t="s">
        <v>437</v>
      </c>
      <c r="AB5" s="960"/>
      <c r="AC5" s="960"/>
      <c r="AD5" s="960"/>
      <c r="AE5" s="960"/>
      <c r="AF5" s="965" t="s">
        <v>182</v>
      </c>
      <c r="AG5" s="960"/>
      <c r="AH5" s="960"/>
      <c r="AI5" s="960"/>
      <c r="AJ5" s="966"/>
      <c r="AK5" s="960" t="s">
        <v>438</v>
      </c>
      <c r="AL5" s="960"/>
      <c r="AM5" s="960"/>
      <c r="AN5" s="960"/>
      <c r="AO5" s="961"/>
      <c r="AP5" s="959" t="s">
        <v>439</v>
      </c>
      <c r="AQ5" s="960"/>
      <c r="AR5" s="960"/>
      <c r="AS5" s="960"/>
      <c r="AT5" s="961"/>
      <c r="AU5" s="959" t="s">
        <v>441</v>
      </c>
      <c r="AV5" s="960"/>
      <c r="AW5" s="960"/>
      <c r="AX5" s="960"/>
      <c r="AY5" s="966"/>
      <c r="AZ5" s="73"/>
      <c r="BA5" s="73"/>
      <c r="BB5" s="73"/>
      <c r="BC5" s="73"/>
      <c r="BD5" s="73"/>
      <c r="BE5" s="85"/>
      <c r="BF5" s="85"/>
      <c r="BG5" s="85"/>
      <c r="BH5" s="85"/>
      <c r="BI5" s="85"/>
      <c r="BJ5" s="85"/>
      <c r="BK5" s="85"/>
      <c r="BL5" s="85"/>
      <c r="BM5" s="85"/>
      <c r="BN5" s="85"/>
      <c r="BO5" s="85"/>
      <c r="BP5" s="85"/>
      <c r="BQ5" s="953" t="s">
        <v>442</v>
      </c>
      <c r="BR5" s="954"/>
      <c r="BS5" s="954"/>
      <c r="BT5" s="954"/>
      <c r="BU5" s="954"/>
      <c r="BV5" s="954"/>
      <c r="BW5" s="954"/>
      <c r="BX5" s="954"/>
      <c r="BY5" s="954"/>
      <c r="BZ5" s="954"/>
      <c r="CA5" s="954"/>
      <c r="CB5" s="954"/>
      <c r="CC5" s="954"/>
      <c r="CD5" s="954"/>
      <c r="CE5" s="954"/>
      <c r="CF5" s="954"/>
      <c r="CG5" s="955"/>
      <c r="CH5" s="959" t="s">
        <v>364</v>
      </c>
      <c r="CI5" s="960"/>
      <c r="CJ5" s="960"/>
      <c r="CK5" s="960"/>
      <c r="CL5" s="961"/>
      <c r="CM5" s="959" t="s">
        <v>318</v>
      </c>
      <c r="CN5" s="960"/>
      <c r="CO5" s="960"/>
      <c r="CP5" s="960"/>
      <c r="CQ5" s="961"/>
      <c r="CR5" s="959" t="s">
        <v>250</v>
      </c>
      <c r="CS5" s="960"/>
      <c r="CT5" s="960"/>
      <c r="CU5" s="960"/>
      <c r="CV5" s="961"/>
      <c r="CW5" s="959" t="s">
        <v>54</v>
      </c>
      <c r="CX5" s="960"/>
      <c r="CY5" s="960"/>
      <c r="CZ5" s="960"/>
      <c r="DA5" s="961"/>
      <c r="DB5" s="959" t="s">
        <v>443</v>
      </c>
      <c r="DC5" s="960"/>
      <c r="DD5" s="960"/>
      <c r="DE5" s="960"/>
      <c r="DF5" s="961"/>
      <c r="DG5" s="969" t="s">
        <v>247</v>
      </c>
      <c r="DH5" s="970"/>
      <c r="DI5" s="970"/>
      <c r="DJ5" s="970"/>
      <c r="DK5" s="971"/>
      <c r="DL5" s="969" t="s">
        <v>447</v>
      </c>
      <c r="DM5" s="970"/>
      <c r="DN5" s="970"/>
      <c r="DO5" s="970"/>
      <c r="DP5" s="971"/>
      <c r="DQ5" s="959" t="s">
        <v>448</v>
      </c>
      <c r="DR5" s="960"/>
      <c r="DS5" s="960"/>
      <c r="DT5" s="960"/>
      <c r="DU5" s="961"/>
      <c r="DV5" s="959" t="s">
        <v>441</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450</v>
      </c>
      <c r="C7" s="690"/>
      <c r="D7" s="690"/>
      <c r="E7" s="690"/>
      <c r="F7" s="690"/>
      <c r="G7" s="690"/>
      <c r="H7" s="690"/>
      <c r="I7" s="690"/>
      <c r="J7" s="690"/>
      <c r="K7" s="690"/>
      <c r="L7" s="690"/>
      <c r="M7" s="690"/>
      <c r="N7" s="690"/>
      <c r="O7" s="690"/>
      <c r="P7" s="691"/>
      <c r="Q7" s="692">
        <v>53558</v>
      </c>
      <c r="R7" s="693"/>
      <c r="S7" s="693"/>
      <c r="T7" s="693"/>
      <c r="U7" s="693"/>
      <c r="V7" s="693">
        <v>51951</v>
      </c>
      <c r="W7" s="693"/>
      <c r="X7" s="693"/>
      <c r="Y7" s="693"/>
      <c r="Z7" s="693"/>
      <c r="AA7" s="693">
        <v>1606</v>
      </c>
      <c r="AB7" s="693"/>
      <c r="AC7" s="693"/>
      <c r="AD7" s="693"/>
      <c r="AE7" s="694"/>
      <c r="AF7" s="695">
        <v>1245</v>
      </c>
      <c r="AG7" s="696"/>
      <c r="AH7" s="696"/>
      <c r="AI7" s="696"/>
      <c r="AJ7" s="697"/>
      <c r="AK7" s="698">
        <v>1299</v>
      </c>
      <c r="AL7" s="693"/>
      <c r="AM7" s="693"/>
      <c r="AN7" s="693"/>
      <c r="AO7" s="693"/>
      <c r="AP7" s="693">
        <v>44659</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548</v>
      </c>
      <c r="BT7" s="690"/>
      <c r="BU7" s="690"/>
      <c r="BV7" s="690"/>
      <c r="BW7" s="690"/>
      <c r="BX7" s="690"/>
      <c r="BY7" s="690"/>
      <c r="BZ7" s="690"/>
      <c r="CA7" s="690"/>
      <c r="CB7" s="690"/>
      <c r="CC7" s="690"/>
      <c r="CD7" s="690"/>
      <c r="CE7" s="690"/>
      <c r="CF7" s="690"/>
      <c r="CG7" s="691"/>
      <c r="CH7" s="701">
        <v>-59</v>
      </c>
      <c r="CI7" s="702"/>
      <c r="CJ7" s="702"/>
      <c r="CK7" s="702"/>
      <c r="CL7" s="703"/>
      <c r="CM7" s="701">
        <v>1589</v>
      </c>
      <c r="CN7" s="702"/>
      <c r="CO7" s="702"/>
      <c r="CP7" s="702"/>
      <c r="CQ7" s="703"/>
      <c r="CR7" s="701">
        <v>30</v>
      </c>
      <c r="CS7" s="702"/>
      <c r="CT7" s="702"/>
      <c r="CU7" s="702"/>
      <c r="CV7" s="703"/>
      <c r="CW7" s="701" t="s">
        <v>207</v>
      </c>
      <c r="CX7" s="702"/>
      <c r="CY7" s="702"/>
      <c r="CZ7" s="702"/>
      <c r="DA7" s="703"/>
      <c r="DB7" s="701" t="s">
        <v>207</v>
      </c>
      <c r="DC7" s="702"/>
      <c r="DD7" s="702"/>
      <c r="DE7" s="702"/>
      <c r="DF7" s="703"/>
      <c r="DG7" s="701" t="s">
        <v>207</v>
      </c>
      <c r="DH7" s="702"/>
      <c r="DI7" s="702"/>
      <c r="DJ7" s="702"/>
      <c r="DK7" s="703"/>
      <c r="DL7" s="701" t="s">
        <v>207</v>
      </c>
      <c r="DM7" s="702"/>
      <c r="DN7" s="702"/>
      <c r="DO7" s="702"/>
      <c r="DP7" s="703"/>
      <c r="DQ7" s="701" t="s">
        <v>207</v>
      </c>
      <c r="DR7" s="702"/>
      <c r="DS7" s="702"/>
      <c r="DT7" s="702"/>
      <c r="DU7" s="703"/>
      <c r="DV7" s="689"/>
      <c r="DW7" s="690"/>
      <c r="DX7" s="690"/>
      <c r="DY7" s="690"/>
      <c r="DZ7" s="704"/>
      <c r="EA7" s="82"/>
    </row>
    <row r="8" spans="1:131" s="54" customFormat="1" ht="26.25" customHeight="1" x14ac:dyDescent="0.15">
      <c r="A8" s="60">
        <v>2</v>
      </c>
      <c r="B8" s="705" t="s">
        <v>452</v>
      </c>
      <c r="C8" s="706"/>
      <c r="D8" s="706"/>
      <c r="E8" s="706"/>
      <c r="F8" s="706"/>
      <c r="G8" s="706"/>
      <c r="H8" s="706"/>
      <c r="I8" s="706"/>
      <c r="J8" s="706"/>
      <c r="K8" s="706"/>
      <c r="L8" s="706"/>
      <c r="M8" s="706"/>
      <c r="N8" s="706"/>
      <c r="O8" s="706"/>
      <c r="P8" s="707"/>
      <c r="Q8" s="708">
        <v>1699</v>
      </c>
      <c r="R8" s="709"/>
      <c r="S8" s="709"/>
      <c r="T8" s="709"/>
      <c r="U8" s="709"/>
      <c r="V8" s="709">
        <v>1634</v>
      </c>
      <c r="W8" s="709"/>
      <c r="X8" s="709"/>
      <c r="Y8" s="709"/>
      <c r="Z8" s="709"/>
      <c r="AA8" s="709">
        <v>66</v>
      </c>
      <c r="AB8" s="709"/>
      <c r="AC8" s="709"/>
      <c r="AD8" s="709"/>
      <c r="AE8" s="710"/>
      <c r="AF8" s="711">
        <v>11</v>
      </c>
      <c r="AG8" s="712"/>
      <c r="AH8" s="712"/>
      <c r="AI8" s="712"/>
      <c r="AJ8" s="713"/>
      <c r="AK8" s="714">
        <v>562</v>
      </c>
      <c r="AL8" s="709"/>
      <c r="AM8" s="709"/>
      <c r="AN8" s="709"/>
      <c r="AO8" s="709"/>
      <c r="AP8" s="709">
        <v>5337</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549</v>
      </c>
      <c r="BT8" s="706"/>
      <c r="BU8" s="706"/>
      <c r="BV8" s="706"/>
      <c r="BW8" s="706"/>
      <c r="BX8" s="706"/>
      <c r="BY8" s="706"/>
      <c r="BZ8" s="706"/>
      <c r="CA8" s="706"/>
      <c r="CB8" s="706"/>
      <c r="CC8" s="706"/>
      <c r="CD8" s="706"/>
      <c r="CE8" s="706"/>
      <c r="CF8" s="706"/>
      <c r="CG8" s="707"/>
      <c r="CH8" s="717">
        <v>9</v>
      </c>
      <c r="CI8" s="712"/>
      <c r="CJ8" s="712"/>
      <c r="CK8" s="712"/>
      <c r="CL8" s="718"/>
      <c r="CM8" s="717">
        <v>85</v>
      </c>
      <c r="CN8" s="712"/>
      <c r="CO8" s="712"/>
      <c r="CP8" s="712"/>
      <c r="CQ8" s="718"/>
      <c r="CR8" s="717">
        <v>83</v>
      </c>
      <c r="CS8" s="712"/>
      <c r="CT8" s="712"/>
      <c r="CU8" s="712"/>
      <c r="CV8" s="718"/>
      <c r="CW8" s="717">
        <v>92</v>
      </c>
      <c r="CX8" s="712"/>
      <c r="CY8" s="712"/>
      <c r="CZ8" s="712"/>
      <c r="DA8" s="718"/>
      <c r="DB8" s="717" t="s">
        <v>207</v>
      </c>
      <c r="DC8" s="712"/>
      <c r="DD8" s="712"/>
      <c r="DE8" s="712"/>
      <c r="DF8" s="718"/>
      <c r="DG8" s="717" t="s">
        <v>207</v>
      </c>
      <c r="DH8" s="712"/>
      <c r="DI8" s="712"/>
      <c r="DJ8" s="712"/>
      <c r="DK8" s="718"/>
      <c r="DL8" s="717" t="s">
        <v>207</v>
      </c>
      <c r="DM8" s="712"/>
      <c r="DN8" s="712"/>
      <c r="DO8" s="712"/>
      <c r="DP8" s="718"/>
      <c r="DQ8" s="717" t="s">
        <v>207</v>
      </c>
      <c r="DR8" s="712"/>
      <c r="DS8" s="712"/>
      <c r="DT8" s="712"/>
      <c r="DU8" s="718"/>
      <c r="DV8" s="705"/>
      <c r="DW8" s="706"/>
      <c r="DX8" s="706"/>
      <c r="DY8" s="706"/>
      <c r="DZ8" s="719"/>
      <c r="EA8" s="82"/>
    </row>
    <row r="9" spans="1:131" s="54" customFormat="1" ht="26.25" customHeight="1" x14ac:dyDescent="0.15">
      <c r="A9" s="60">
        <v>3</v>
      </c>
      <c r="B9" s="705" t="s">
        <v>453</v>
      </c>
      <c r="C9" s="706"/>
      <c r="D9" s="706"/>
      <c r="E9" s="706"/>
      <c r="F9" s="706"/>
      <c r="G9" s="706"/>
      <c r="H9" s="706"/>
      <c r="I9" s="706"/>
      <c r="J9" s="706"/>
      <c r="K9" s="706"/>
      <c r="L9" s="706"/>
      <c r="M9" s="706"/>
      <c r="N9" s="706"/>
      <c r="O9" s="706"/>
      <c r="P9" s="707"/>
      <c r="Q9" s="708">
        <v>1</v>
      </c>
      <c r="R9" s="709"/>
      <c r="S9" s="709"/>
      <c r="T9" s="709"/>
      <c r="U9" s="709"/>
      <c r="V9" s="709">
        <v>0</v>
      </c>
      <c r="W9" s="709"/>
      <c r="X9" s="709"/>
      <c r="Y9" s="709"/>
      <c r="Z9" s="709"/>
      <c r="AA9" s="709">
        <v>1</v>
      </c>
      <c r="AB9" s="709"/>
      <c r="AC9" s="709"/>
      <c r="AD9" s="709"/>
      <c r="AE9" s="710"/>
      <c r="AF9" s="711">
        <v>1</v>
      </c>
      <c r="AG9" s="712"/>
      <c r="AH9" s="712"/>
      <c r="AI9" s="712"/>
      <c r="AJ9" s="713"/>
      <c r="AK9" s="714" t="s">
        <v>207</v>
      </c>
      <c r="AL9" s="709"/>
      <c r="AM9" s="709"/>
      <c r="AN9" s="709"/>
      <c r="AO9" s="709"/>
      <c r="AP9" s="709" t="s">
        <v>207</v>
      </c>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t="s">
        <v>59</v>
      </c>
      <c r="BT9" s="706"/>
      <c r="BU9" s="706"/>
      <c r="BV9" s="706"/>
      <c r="BW9" s="706"/>
      <c r="BX9" s="706"/>
      <c r="BY9" s="706"/>
      <c r="BZ9" s="706"/>
      <c r="CA9" s="706"/>
      <c r="CB9" s="706"/>
      <c r="CC9" s="706"/>
      <c r="CD9" s="706"/>
      <c r="CE9" s="706"/>
      <c r="CF9" s="706"/>
      <c r="CG9" s="707"/>
      <c r="CH9" s="717">
        <v>-5</v>
      </c>
      <c r="CI9" s="712"/>
      <c r="CJ9" s="712"/>
      <c r="CK9" s="712"/>
      <c r="CL9" s="718"/>
      <c r="CM9" s="717">
        <v>62</v>
      </c>
      <c r="CN9" s="712"/>
      <c r="CO9" s="712"/>
      <c r="CP9" s="712"/>
      <c r="CQ9" s="718"/>
      <c r="CR9" s="717">
        <v>10</v>
      </c>
      <c r="CS9" s="712"/>
      <c r="CT9" s="712"/>
      <c r="CU9" s="712"/>
      <c r="CV9" s="718"/>
      <c r="CW9" s="717" t="s">
        <v>207</v>
      </c>
      <c r="CX9" s="712"/>
      <c r="CY9" s="712"/>
      <c r="CZ9" s="712"/>
      <c r="DA9" s="718"/>
      <c r="DB9" s="717" t="s">
        <v>207</v>
      </c>
      <c r="DC9" s="712"/>
      <c r="DD9" s="712"/>
      <c r="DE9" s="712"/>
      <c r="DF9" s="718"/>
      <c r="DG9" s="717" t="s">
        <v>207</v>
      </c>
      <c r="DH9" s="712"/>
      <c r="DI9" s="712"/>
      <c r="DJ9" s="712"/>
      <c r="DK9" s="718"/>
      <c r="DL9" s="717" t="s">
        <v>207</v>
      </c>
      <c r="DM9" s="712"/>
      <c r="DN9" s="712"/>
      <c r="DO9" s="712"/>
      <c r="DP9" s="718"/>
      <c r="DQ9" s="717" t="s">
        <v>207</v>
      </c>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455</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257</v>
      </c>
      <c r="B23" s="728" t="s">
        <v>300</v>
      </c>
      <c r="C23" s="729"/>
      <c r="D23" s="729"/>
      <c r="E23" s="729"/>
      <c r="F23" s="729"/>
      <c r="G23" s="729"/>
      <c r="H23" s="729"/>
      <c r="I23" s="729"/>
      <c r="J23" s="729"/>
      <c r="K23" s="729"/>
      <c r="L23" s="729"/>
      <c r="M23" s="729"/>
      <c r="N23" s="729"/>
      <c r="O23" s="729"/>
      <c r="P23" s="730"/>
      <c r="Q23" s="731">
        <v>54695</v>
      </c>
      <c r="R23" s="732"/>
      <c r="S23" s="732"/>
      <c r="T23" s="732"/>
      <c r="U23" s="732"/>
      <c r="V23" s="732">
        <v>53023</v>
      </c>
      <c r="W23" s="732"/>
      <c r="X23" s="732"/>
      <c r="Y23" s="732"/>
      <c r="Z23" s="732"/>
      <c r="AA23" s="732">
        <v>1673</v>
      </c>
      <c r="AB23" s="732"/>
      <c r="AC23" s="732"/>
      <c r="AD23" s="732"/>
      <c r="AE23" s="733"/>
      <c r="AF23" s="734">
        <v>1256</v>
      </c>
      <c r="AG23" s="732"/>
      <c r="AH23" s="732"/>
      <c r="AI23" s="732"/>
      <c r="AJ23" s="735"/>
      <c r="AK23" s="736"/>
      <c r="AL23" s="737"/>
      <c r="AM23" s="737"/>
      <c r="AN23" s="737"/>
      <c r="AO23" s="737"/>
      <c r="AP23" s="732">
        <v>49996</v>
      </c>
      <c r="AQ23" s="732"/>
      <c r="AR23" s="732"/>
      <c r="AS23" s="732"/>
      <c r="AT23" s="732"/>
      <c r="AU23" s="738"/>
      <c r="AV23" s="738"/>
      <c r="AW23" s="738"/>
      <c r="AX23" s="738"/>
      <c r="AY23" s="739"/>
      <c r="AZ23" s="740" t="s">
        <v>207</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386</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415</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435</v>
      </c>
      <c r="B26" s="954"/>
      <c r="C26" s="954"/>
      <c r="D26" s="954"/>
      <c r="E26" s="954"/>
      <c r="F26" s="954"/>
      <c r="G26" s="954"/>
      <c r="H26" s="954"/>
      <c r="I26" s="954"/>
      <c r="J26" s="954"/>
      <c r="K26" s="954"/>
      <c r="L26" s="954"/>
      <c r="M26" s="954"/>
      <c r="N26" s="954"/>
      <c r="O26" s="954"/>
      <c r="P26" s="955"/>
      <c r="Q26" s="959" t="s">
        <v>457</v>
      </c>
      <c r="R26" s="960"/>
      <c r="S26" s="960"/>
      <c r="T26" s="960"/>
      <c r="U26" s="961"/>
      <c r="V26" s="959" t="s">
        <v>458</v>
      </c>
      <c r="W26" s="960"/>
      <c r="X26" s="960"/>
      <c r="Y26" s="960"/>
      <c r="Z26" s="961"/>
      <c r="AA26" s="959" t="s">
        <v>459</v>
      </c>
      <c r="AB26" s="960"/>
      <c r="AC26" s="960"/>
      <c r="AD26" s="960"/>
      <c r="AE26" s="960"/>
      <c r="AF26" s="975" t="s">
        <v>255</v>
      </c>
      <c r="AG26" s="976"/>
      <c r="AH26" s="976"/>
      <c r="AI26" s="976"/>
      <c r="AJ26" s="977"/>
      <c r="AK26" s="960" t="s">
        <v>388</v>
      </c>
      <c r="AL26" s="960"/>
      <c r="AM26" s="960"/>
      <c r="AN26" s="960"/>
      <c r="AO26" s="961"/>
      <c r="AP26" s="959" t="s">
        <v>357</v>
      </c>
      <c r="AQ26" s="960"/>
      <c r="AR26" s="960"/>
      <c r="AS26" s="960"/>
      <c r="AT26" s="961"/>
      <c r="AU26" s="959" t="s">
        <v>460</v>
      </c>
      <c r="AV26" s="960"/>
      <c r="AW26" s="960"/>
      <c r="AX26" s="960"/>
      <c r="AY26" s="961"/>
      <c r="AZ26" s="959" t="s">
        <v>461</v>
      </c>
      <c r="BA26" s="960"/>
      <c r="BB26" s="960"/>
      <c r="BC26" s="960"/>
      <c r="BD26" s="961"/>
      <c r="BE26" s="959" t="s">
        <v>441</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462</v>
      </c>
      <c r="C28" s="690"/>
      <c r="D28" s="690"/>
      <c r="E28" s="690"/>
      <c r="F28" s="690"/>
      <c r="G28" s="690"/>
      <c r="H28" s="690"/>
      <c r="I28" s="690"/>
      <c r="J28" s="690"/>
      <c r="K28" s="690"/>
      <c r="L28" s="690"/>
      <c r="M28" s="690"/>
      <c r="N28" s="690"/>
      <c r="O28" s="690"/>
      <c r="P28" s="691"/>
      <c r="Q28" s="744">
        <v>11572</v>
      </c>
      <c r="R28" s="745"/>
      <c r="S28" s="745"/>
      <c r="T28" s="745"/>
      <c r="U28" s="745"/>
      <c r="V28" s="745">
        <v>10164</v>
      </c>
      <c r="W28" s="745"/>
      <c r="X28" s="745"/>
      <c r="Y28" s="745"/>
      <c r="Z28" s="745"/>
      <c r="AA28" s="745">
        <v>1408</v>
      </c>
      <c r="AB28" s="745"/>
      <c r="AC28" s="745"/>
      <c r="AD28" s="745"/>
      <c r="AE28" s="746"/>
      <c r="AF28" s="747">
        <v>1408</v>
      </c>
      <c r="AG28" s="745"/>
      <c r="AH28" s="745"/>
      <c r="AI28" s="745"/>
      <c r="AJ28" s="748"/>
      <c r="AK28" s="749">
        <v>777</v>
      </c>
      <c r="AL28" s="745"/>
      <c r="AM28" s="745"/>
      <c r="AN28" s="745"/>
      <c r="AO28" s="745"/>
      <c r="AP28" s="745" t="s">
        <v>207</v>
      </c>
      <c r="AQ28" s="745"/>
      <c r="AR28" s="745"/>
      <c r="AS28" s="745"/>
      <c r="AT28" s="745"/>
      <c r="AU28" s="745" t="s">
        <v>207</v>
      </c>
      <c r="AV28" s="745"/>
      <c r="AW28" s="745"/>
      <c r="AX28" s="745"/>
      <c r="AY28" s="745"/>
      <c r="AZ28" s="750" t="s">
        <v>207</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179</v>
      </c>
      <c r="C29" s="706"/>
      <c r="D29" s="706"/>
      <c r="E29" s="706"/>
      <c r="F29" s="706"/>
      <c r="G29" s="706"/>
      <c r="H29" s="706"/>
      <c r="I29" s="706"/>
      <c r="J29" s="706"/>
      <c r="K29" s="706"/>
      <c r="L29" s="706"/>
      <c r="M29" s="706"/>
      <c r="N29" s="706"/>
      <c r="O29" s="706"/>
      <c r="P29" s="707"/>
      <c r="Q29" s="708">
        <v>8641</v>
      </c>
      <c r="R29" s="709"/>
      <c r="S29" s="709"/>
      <c r="T29" s="709"/>
      <c r="U29" s="709"/>
      <c r="V29" s="709">
        <v>8360</v>
      </c>
      <c r="W29" s="709"/>
      <c r="X29" s="709"/>
      <c r="Y29" s="709"/>
      <c r="Z29" s="709"/>
      <c r="AA29" s="709">
        <v>280</v>
      </c>
      <c r="AB29" s="709"/>
      <c r="AC29" s="709"/>
      <c r="AD29" s="709"/>
      <c r="AE29" s="710"/>
      <c r="AF29" s="711">
        <v>280</v>
      </c>
      <c r="AG29" s="712"/>
      <c r="AH29" s="712"/>
      <c r="AI29" s="712"/>
      <c r="AJ29" s="713"/>
      <c r="AK29" s="714">
        <v>1325</v>
      </c>
      <c r="AL29" s="709"/>
      <c r="AM29" s="709"/>
      <c r="AN29" s="709"/>
      <c r="AO29" s="709"/>
      <c r="AP29" s="709" t="s">
        <v>207</v>
      </c>
      <c r="AQ29" s="709"/>
      <c r="AR29" s="709"/>
      <c r="AS29" s="709"/>
      <c r="AT29" s="709"/>
      <c r="AU29" s="709" t="s">
        <v>207</v>
      </c>
      <c r="AV29" s="709"/>
      <c r="AW29" s="709"/>
      <c r="AX29" s="709"/>
      <c r="AY29" s="709"/>
      <c r="AZ29" s="753" t="s">
        <v>207</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454</v>
      </c>
      <c r="C30" s="706"/>
      <c r="D30" s="706"/>
      <c r="E30" s="706"/>
      <c r="F30" s="706"/>
      <c r="G30" s="706"/>
      <c r="H30" s="706"/>
      <c r="I30" s="706"/>
      <c r="J30" s="706"/>
      <c r="K30" s="706"/>
      <c r="L30" s="706"/>
      <c r="M30" s="706"/>
      <c r="N30" s="706"/>
      <c r="O30" s="706"/>
      <c r="P30" s="707"/>
      <c r="Q30" s="708">
        <v>3117</v>
      </c>
      <c r="R30" s="709"/>
      <c r="S30" s="709"/>
      <c r="T30" s="709"/>
      <c r="U30" s="709"/>
      <c r="V30" s="709">
        <v>3078</v>
      </c>
      <c r="W30" s="709"/>
      <c r="X30" s="709"/>
      <c r="Y30" s="709"/>
      <c r="Z30" s="709"/>
      <c r="AA30" s="709">
        <v>39</v>
      </c>
      <c r="AB30" s="709"/>
      <c r="AC30" s="709"/>
      <c r="AD30" s="709"/>
      <c r="AE30" s="710"/>
      <c r="AF30" s="711">
        <v>39</v>
      </c>
      <c r="AG30" s="712"/>
      <c r="AH30" s="712"/>
      <c r="AI30" s="712"/>
      <c r="AJ30" s="713"/>
      <c r="AK30" s="714">
        <v>1602</v>
      </c>
      <c r="AL30" s="709"/>
      <c r="AM30" s="709"/>
      <c r="AN30" s="709"/>
      <c r="AO30" s="709"/>
      <c r="AP30" s="709" t="s">
        <v>207</v>
      </c>
      <c r="AQ30" s="709"/>
      <c r="AR30" s="709"/>
      <c r="AS30" s="709"/>
      <c r="AT30" s="709"/>
      <c r="AU30" s="709" t="s">
        <v>207</v>
      </c>
      <c r="AV30" s="709"/>
      <c r="AW30" s="709"/>
      <c r="AX30" s="709"/>
      <c r="AY30" s="709"/>
      <c r="AZ30" s="753" t="s">
        <v>207</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463</v>
      </c>
      <c r="C31" s="706"/>
      <c r="D31" s="706"/>
      <c r="E31" s="706"/>
      <c r="F31" s="706"/>
      <c r="G31" s="706"/>
      <c r="H31" s="706"/>
      <c r="I31" s="706"/>
      <c r="J31" s="706"/>
      <c r="K31" s="706"/>
      <c r="L31" s="706"/>
      <c r="M31" s="706"/>
      <c r="N31" s="706"/>
      <c r="O31" s="706"/>
      <c r="P31" s="707"/>
      <c r="Q31" s="708">
        <v>1472</v>
      </c>
      <c r="R31" s="709"/>
      <c r="S31" s="709"/>
      <c r="T31" s="709"/>
      <c r="U31" s="709"/>
      <c r="V31" s="709">
        <v>1436</v>
      </c>
      <c r="W31" s="709"/>
      <c r="X31" s="709"/>
      <c r="Y31" s="709"/>
      <c r="Z31" s="709"/>
      <c r="AA31" s="709">
        <v>36</v>
      </c>
      <c r="AB31" s="709"/>
      <c r="AC31" s="709"/>
      <c r="AD31" s="709"/>
      <c r="AE31" s="710"/>
      <c r="AF31" s="711">
        <v>36</v>
      </c>
      <c r="AG31" s="712"/>
      <c r="AH31" s="712"/>
      <c r="AI31" s="712"/>
      <c r="AJ31" s="713"/>
      <c r="AK31" s="714" t="s">
        <v>207</v>
      </c>
      <c r="AL31" s="709"/>
      <c r="AM31" s="709"/>
      <c r="AN31" s="709"/>
      <c r="AO31" s="709"/>
      <c r="AP31" s="709" t="s">
        <v>207</v>
      </c>
      <c r="AQ31" s="709"/>
      <c r="AR31" s="709"/>
      <c r="AS31" s="709"/>
      <c r="AT31" s="709"/>
      <c r="AU31" s="709" t="s">
        <v>207</v>
      </c>
      <c r="AV31" s="709"/>
      <c r="AW31" s="709"/>
      <c r="AX31" s="709"/>
      <c r="AY31" s="709"/>
      <c r="AZ31" s="753" t="s">
        <v>207</v>
      </c>
      <c r="BA31" s="753"/>
      <c r="BB31" s="753"/>
      <c r="BC31" s="753"/>
      <c r="BD31" s="753"/>
      <c r="BE31" s="715"/>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c r="C32" s="706"/>
      <c r="D32" s="706"/>
      <c r="E32" s="706"/>
      <c r="F32" s="706"/>
      <c r="G32" s="706"/>
      <c r="H32" s="706"/>
      <c r="I32" s="706"/>
      <c r="J32" s="706"/>
      <c r="K32" s="706"/>
      <c r="L32" s="706"/>
      <c r="M32" s="706"/>
      <c r="N32" s="706"/>
      <c r="O32" s="706"/>
      <c r="P32" s="707"/>
      <c r="Q32" s="708"/>
      <c r="R32" s="709"/>
      <c r="S32" s="709"/>
      <c r="T32" s="709"/>
      <c r="U32" s="709"/>
      <c r="V32" s="709"/>
      <c r="W32" s="709"/>
      <c r="X32" s="709"/>
      <c r="Y32" s="709"/>
      <c r="Z32" s="709"/>
      <c r="AA32" s="709"/>
      <c r="AB32" s="709"/>
      <c r="AC32" s="709"/>
      <c r="AD32" s="709"/>
      <c r="AE32" s="710"/>
      <c r="AF32" s="711"/>
      <c r="AG32" s="712"/>
      <c r="AH32" s="712"/>
      <c r="AI32" s="712"/>
      <c r="AJ32" s="713"/>
      <c r="AK32" s="714"/>
      <c r="AL32" s="709"/>
      <c r="AM32" s="709"/>
      <c r="AN32" s="709"/>
      <c r="AO32" s="709"/>
      <c r="AP32" s="709"/>
      <c r="AQ32" s="709"/>
      <c r="AR32" s="709"/>
      <c r="AS32" s="709"/>
      <c r="AT32" s="709"/>
      <c r="AU32" s="709"/>
      <c r="AV32" s="709"/>
      <c r="AW32" s="709"/>
      <c r="AX32" s="709"/>
      <c r="AY32" s="709"/>
      <c r="AZ32" s="753"/>
      <c r="BA32" s="753"/>
      <c r="BB32" s="753"/>
      <c r="BC32" s="753"/>
      <c r="BD32" s="753"/>
      <c r="BE32" s="715"/>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c r="C33" s="706"/>
      <c r="D33" s="706"/>
      <c r="E33" s="706"/>
      <c r="F33" s="706"/>
      <c r="G33" s="706"/>
      <c r="H33" s="706"/>
      <c r="I33" s="706"/>
      <c r="J33" s="706"/>
      <c r="K33" s="706"/>
      <c r="L33" s="706"/>
      <c r="M33" s="706"/>
      <c r="N33" s="706"/>
      <c r="O33" s="706"/>
      <c r="P33" s="707"/>
      <c r="Q33" s="708"/>
      <c r="R33" s="709"/>
      <c r="S33" s="709"/>
      <c r="T33" s="709"/>
      <c r="U33" s="709"/>
      <c r="V33" s="709"/>
      <c r="W33" s="709"/>
      <c r="X33" s="709"/>
      <c r="Y33" s="709"/>
      <c r="Z33" s="709"/>
      <c r="AA33" s="709"/>
      <c r="AB33" s="709"/>
      <c r="AC33" s="709"/>
      <c r="AD33" s="709"/>
      <c r="AE33" s="710"/>
      <c r="AF33" s="711"/>
      <c r="AG33" s="712"/>
      <c r="AH33" s="712"/>
      <c r="AI33" s="712"/>
      <c r="AJ33" s="713"/>
      <c r="AK33" s="714"/>
      <c r="AL33" s="709"/>
      <c r="AM33" s="709"/>
      <c r="AN33" s="709"/>
      <c r="AO33" s="709"/>
      <c r="AP33" s="709"/>
      <c r="AQ33" s="709"/>
      <c r="AR33" s="709"/>
      <c r="AS33" s="709"/>
      <c r="AT33" s="709"/>
      <c r="AU33" s="709"/>
      <c r="AV33" s="709"/>
      <c r="AW33" s="709"/>
      <c r="AX33" s="709"/>
      <c r="AY33" s="709"/>
      <c r="AZ33" s="753"/>
      <c r="BA33" s="753"/>
      <c r="BB33" s="753"/>
      <c r="BC33" s="753"/>
      <c r="BD33" s="753"/>
      <c r="BE33" s="715"/>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464</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257</v>
      </c>
      <c r="B63" s="728" t="s">
        <v>374</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1764</v>
      </c>
      <c r="AG63" s="732"/>
      <c r="AH63" s="732"/>
      <c r="AI63" s="732"/>
      <c r="AJ63" s="735"/>
      <c r="AK63" s="736"/>
      <c r="AL63" s="737"/>
      <c r="AM63" s="737"/>
      <c r="AN63" s="737"/>
      <c r="AO63" s="737"/>
      <c r="AP63" s="732"/>
      <c r="AQ63" s="732"/>
      <c r="AR63" s="732"/>
      <c r="AS63" s="732"/>
      <c r="AT63" s="732"/>
      <c r="AU63" s="732"/>
      <c r="AV63" s="732"/>
      <c r="AW63" s="732"/>
      <c r="AX63" s="732"/>
      <c r="AY63" s="732"/>
      <c r="AZ63" s="762"/>
      <c r="BA63" s="762"/>
      <c r="BB63" s="762"/>
      <c r="BC63" s="762"/>
      <c r="BD63" s="762"/>
      <c r="BE63" s="738"/>
      <c r="BF63" s="738"/>
      <c r="BG63" s="738"/>
      <c r="BH63" s="738"/>
      <c r="BI63" s="739"/>
      <c r="BJ63" s="740" t="s">
        <v>207</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444</v>
      </c>
      <c r="B66" s="954"/>
      <c r="C66" s="954"/>
      <c r="D66" s="954"/>
      <c r="E66" s="954"/>
      <c r="F66" s="954"/>
      <c r="G66" s="954"/>
      <c r="H66" s="954"/>
      <c r="I66" s="954"/>
      <c r="J66" s="954"/>
      <c r="K66" s="954"/>
      <c r="L66" s="954"/>
      <c r="M66" s="954"/>
      <c r="N66" s="954"/>
      <c r="O66" s="954"/>
      <c r="P66" s="955"/>
      <c r="Q66" s="959" t="s">
        <v>457</v>
      </c>
      <c r="R66" s="960"/>
      <c r="S66" s="960"/>
      <c r="T66" s="960"/>
      <c r="U66" s="961"/>
      <c r="V66" s="959" t="s">
        <v>458</v>
      </c>
      <c r="W66" s="960"/>
      <c r="X66" s="960"/>
      <c r="Y66" s="960"/>
      <c r="Z66" s="961"/>
      <c r="AA66" s="959" t="s">
        <v>459</v>
      </c>
      <c r="AB66" s="960"/>
      <c r="AC66" s="960"/>
      <c r="AD66" s="960"/>
      <c r="AE66" s="961"/>
      <c r="AF66" s="981" t="s">
        <v>255</v>
      </c>
      <c r="AG66" s="976"/>
      <c r="AH66" s="976"/>
      <c r="AI66" s="976"/>
      <c r="AJ66" s="982"/>
      <c r="AK66" s="959" t="s">
        <v>388</v>
      </c>
      <c r="AL66" s="954"/>
      <c r="AM66" s="954"/>
      <c r="AN66" s="954"/>
      <c r="AO66" s="955"/>
      <c r="AP66" s="959" t="s">
        <v>357</v>
      </c>
      <c r="AQ66" s="960"/>
      <c r="AR66" s="960"/>
      <c r="AS66" s="960"/>
      <c r="AT66" s="961"/>
      <c r="AU66" s="959" t="s">
        <v>465</v>
      </c>
      <c r="AV66" s="960"/>
      <c r="AW66" s="960"/>
      <c r="AX66" s="960"/>
      <c r="AY66" s="961"/>
      <c r="AZ66" s="959" t="s">
        <v>441</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542</v>
      </c>
      <c r="C68" s="690"/>
      <c r="D68" s="690"/>
      <c r="E68" s="690"/>
      <c r="F68" s="690"/>
      <c r="G68" s="690"/>
      <c r="H68" s="690"/>
      <c r="I68" s="690"/>
      <c r="J68" s="690"/>
      <c r="K68" s="690"/>
      <c r="L68" s="690"/>
      <c r="M68" s="690"/>
      <c r="N68" s="690"/>
      <c r="O68" s="690"/>
      <c r="P68" s="691"/>
      <c r="Q68" s="692">
        <v>16027</v>
      </c>
      <c r="R68" s="693"/>
      <c r="S68" s="693"/>
      <c r="T68" s="693"/>
      <c r="U68" s="693"/>
      <c r="V68" s="693">
        <v>16007</v>
      </c>
      <c r="W68" s="693"/>
      <c r="X68" s="693"/>
      <c r="Y68" s="693"/>
      <c r="Z68" s="693"/>
      <c r="AA68" s="693">
        <v>20</v>
      </c>
      <c r="AB68" s="693"/>
      <c r="AC68" s="693"/>
      <c r="AD68" s="693"/>
      <c r="AE68" s="693"/>
      <c r="AF68" s="693">
        <v>20</v>
      </c>
      <c r="AG68" s="693"/>
      <c r="AH68" s="693"/>
      <c r="AI68" s="693"/>
      <c r="AJ68" s="693"/>
      <c r="AK68" s="693">
        <v>67</v>
      </c>
      <c r="AL68" s="693"/>
      <c r="AM68" s="693"/>
      <c r="AN68" s="693"/>
      <c r="AO68" s="693"/>
      <c r="AP68" s="693" t="s">
        <v>207</v>
      </c>
      <c r="AQ68" s="693"/>
      <c r="AR68" s="693"/>
      <c r="AS68" s="693"/>
      <c r="AT68" s="693"/>
      <c r="AU68" s="693" t="s">
        <v>207</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35</v>
      </c>
      <c r="C69" s="706"/>
      <c r="D69" s="706"/>
      <c r="E69" s="706"/>
      <c r="F69" s="706"/>
      <c r="G69" s="706"/>
      <c r="H69" s="706"/>
      <c r="I69" s="706"/>
      <c r="J69" s="706"/>
      <c r="K69" s="706"/>
      <c r="L69" s="706"/>
      <c r="M69" s="706"/>
      <c r="N69" s="706"/>
      <c r="O69" s="706"/>
      <c r="P69" s="707"/>
      <c r="Q69" s="708">
        <v>112</v>
      </c>
      <c r="R69" s="709"/>
      <c r="S69" s="709"/>
      <c r="T69" s="709"/>
      <c r="U69" s="709"/>
      <c r="V69" s="709">
        <v>111</v>
      </c>
      <c r="W69" s="709"/>
      <c r="X69" s="709"/>
      <c r="Y69" s="709"/>
      <c r="Z69" s="709"/>
      <c r="AA69" s="709">
        <v>1</v>
      </c>
      <c r="AB69" s="709"/>
      <c r="AC69" s="709"/>
      <c r="AD69" s="709"/>
      <c r="AE69" s="709"/>
      <c r="AF69" s="709">
        <v>1</v>
      </c>
      <c r="AG69" s="709"/>
      <c r="AH69" s="709"/>
      <c r="AI69" s="709"/>
      <c r="AJ69" s="709"/>
      <c r="AK69" s="709">
        <v>11</v>
      </c>
      <c r="AL69" s="709"/>
      <c r="AM69" s="709"/>
      <c r="AN69" s="709"/>
      <c r="AO69" s="709"/>
      <c r="AP69" s="709" t="s">
        <v>207</v>
      </c>
      <c r="AQ69" s="709"/>
      <c r="AR69" s="709"/>
      <c r="AS69" s="709"/>
      <c r="AT69" s="709"/>
      <c r="AU69" s="709" t="s">
        <v>207</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468</v>
      </c>
      <c r="C70" s="706"/>
      <c r="D70" s="706"/>
      <c r="E70" s="706"/>
      <c r="F70" s="706"/>
      <c r="G70" s="706"/>
      <c r="H70" s="706"/>
      <c r="I70" s="706"/>
      <c r="J70" s="706"/>
      <c r="K70" s="706"/>
      <c r="L70" s="706"/>
      <c r="M70" s="706"/>
      <c r="N70" s="706"/>
      <c r="O70" s="706"/>
      <c r="P70" s="707"/>
      <c r="Q70" s="708">
        <v>519</v>
      </c>
      <c r="R70" s="709"/>
      <c r="S70" s="709"/>
      <c r="T70" s="709"/>
      <c r="U70" s="709"/>
      <c r="V70" s="709">
        <v>299</v>
      </c>
      <c r="W70" s="709"/>
      <c r="X70" s="709"/>
      <c r="Y70" s="709"/>
      <c r="Z70" s="709"/>
      <c r="AA70" s="709">
        <v>220</v>
      </c>
      <c r="AB70" s="709"/>
      <c r="AC70" s="709"/>
      <c r="AD70" s="709"/>
      <c r="AE70" s="709"/>
      <c r="AF70" s="709">
        <v>220</v>
      </c>
      <c r="AG70" s="709"/>
      <c r="AH70" s="709"/>
      <c r="AI70" s="709"/>
      <c r="AJ70" s="709"/>
      <c r="AK70" s="709" t="s">
        <v>207</v>
      </c>
      <c r="AL70" s="709"/>
      <c r="AM70" s="709"/>
      <c r="AN70" s="709"/>
      <c r="AO70" s="709"/>
      <c r="AP70" s="709" t="s">
        <v>207</v>
      </c>
      <c r="AQ70" s="709"/>
      <c r="AR70" s="709"/>
      <c r="AS70" s="709"/>
      <c r="AT70" s="709"/>
      <c r="AU70" s="709" t="s">
        <v>207</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202</v>
      </c>
      <c r="C71" s="706"/>
      <c r="D71" s="706"/>
      <c r="E71" s="706"/>
      <c r="F71" s="706"/>
      <c r="G71" s="706"/>
      <c r="H71" s="706"/>
      <c r="I71" s="706"/>
      <c r="J71" s="706"/>
      <c r="K71" s="706"/>
      <c r="L71" s="706"/>
      <c r="M71" s="706"/>
      <c r="N71" s="706"/>
      <c r="O71" s="706"/>
      <c r="P71" s="707"/>
      <c r="Q71" s="708">
        <v>971</v>
      </c>
      <c r="R71" s="709"/>
      <c r="S71" s="709"/>
      <c r="T71" s="709"/>
      <c r="U71" s="709"/>
      <c r="V71" s="709">
        <v>961</v>
      </c>
      <c r="W71" s="709"/>
      <c r="X71" s="709"/>
      <c r="Y71" s="709"/>
      <c r="Z71" s="709"/>
      <c r="AA71" s="709">
        <v>10</v>
      </c>
      <c r="AB71" s="709"/>
      <c r="AC71" s="709"/>
      <c r="AD71" s="709"/>
      <c r="AE71" s="709"/>
      <c r="AF71" s="709">
        <v>10</v>
      </c>
      <c r="AG71" s="709"/>
      <c r="AH71" s="709"/>
      <c r="AI71" s="709"/>
      <c r="AJ71" s="709"/>
      <c r="AK71" s="709" t="s">
        <v>207</v>
      </c>
      <c r="AL71" s="709"/>
      <c r="AM71" s="709"/>
      <c r="AN71" s="709"/>
      <c r="AO71" s="709"/>
      <c r="AP71" s="709" t="s">
        <v>207</v>
      </c>
      <c r="AQ71" s="709"/>
      <c r="AR71" s="709"/>
      <c r="AS71" s="709"/>
      <c r="AT71" s="709"/>
      <c r="AU71" s="709" t="s">
        <v>207</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543</v>
      </c>
      <c r="C72" s="706"/>
      <c r="D72" s="706"/>
      <c r="E72" s="706"/>
      <c r="F72" s="706"/>
      <c r="G72" s="706"/>
      <c r="H72" s="706"/>
      <c r="I72" s="706"/>
      <c r="J72" s="706"/>
      <c r="K72" s="706"/>
      <c r="L72" s="706"/>
      <c r="M72" s="706"/>
      <c r="N72" s="706"/>
      <c r="O72" s="706"/>
      <c r="P72" s="707"/>
      <c r="Q72" s="708">
        <v>346250</v>
      </c>
      <c r="R72" s="709"/>
      <c r="S72" s="709"/>
      <c r="T72" s="709"/>
      <c r="U72" s="709"/>
      <c r="V72" s="709">
        <v>330270</v>
      </c>
      <c r="W72" s="709"/>
      <c r="X72" s="709"/>
      <c r="Y72" s="709"/>
      <c r="Z72" s="709"/>
      <c r="AA72" s="709">
        <v>15980</v>
      </c>
      <c r="AB72" s="709"/>
      <c r="AC72" s="709"/>
      <c r="AD72" s="709"/>
      <c r="AE72" s="709"/>
      <c r="AF72" s="709">
        <v>15980</v>
      </c>
      <c r="AG72" s="709"/>
      <c r="AH72" s="709"/>
      <c r="AI72" s="709"/>
      <c r="AJ72" s="709"/>
      <c r="AK72" s="709">
        <v>702</v>
      </c>
      <c r="AL72" s="709"/>
      <c r="AM72" s="709"/>
      <c r="AN72" s="709"/>
      <c r="AO72" s="709"/>
      <c r="AP72" s="709" t="s">
        <v>207</v>
      </c>
      <c r="AQ72" s="709"/>
      <c r="AR72" s="709"/>
      <c r="AS72" s="709"/>
      <c r="AT72" s="709"/>
      <c r="AU72" s="709" t="s">
        <v>207</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86</v>
      </c>
      <c r="C73" s="706"/>
      <c r="D73" s="706"/>
      <c r="E73" s="706"/>
      <c r="F73" s="706"/>
      <c r="G73" s="706"/>
      <c r="H73" s="706"/>
      <c r="I73" s="706"/>
      <c r="J73" s="706"/>
      <c r="K73" s="706"/>
      <c r="L73" s="706"/>
      <c r="M73" s="706"/>
      <c r="N73" s="706"/>
      <c r="O73" s="706"/>
      <c r="P73" s="707"/>
      <c r="Q73" s="708">
        <v>5715</v>
      </c>
      <c r="R73" s="709"/>
      <c r="S73" s="709"/>
      <c r="T73" s="709"/>
      <c r="U73" s="709"/>
      <c r="V73" s="709">
        <v>5319</v>
      </c>
      <c r="W73" s="709"/>
      <c r="X73" s="709"/>
      <c r="Y73" s="709"/>
      <c r="Z73" s="709"/>
      <c r="AA73" s="709">
        <v>396</v>
      </c>
      <c r="AB73" s="709"/>
      <c r="AC73" s="709"/>
      <c r="AD73" s="709"/>
      <c r="AE73" s="709"/>
      <c r="AF73" s="709">
        <v>4559</v>
      </c>
      <c r="AG73" s="709"/>
      <c r="AH73" s="709"/>
      <c r="AI73" s="709"/>
      <c r="AJ73" s="709"/>
      <c r="AK73" s="709">
        <v>10</v>
      </c>
      <c r="AL73" s="709"/>
      <c r="AM73" s="709"/>
      <c r="AN73" s="709"/>
      <c r="AO73" s="709"/>
      <c r="AP73" s="709">
        <v>6174</v>
      </c>
      <c r="AQ73" s="709"/>
      <c r="AR73" s="709"/>
      <c r="AS73" s="709"/>
      <c r="AT73" s="709"/>
      <c r="AU73" s="709" t="s">
        <v>207</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544</v>
      </c>
      <c r="C74" s="706"/>
      <c r="D74" s="706"/>
      <c r="E74" s="706"/>
      <c r="F74" s="706"/>
      <c r="G74" s="706"/>
      <c r="H74" s="706"/>
      <c r="I74" s="706"/>
      <c r="J74" s="706"/>
      <c r="K74" s="706"/>
      <c r="L74" s="706"/>
      <c r="M74" s="706"/>
      <c r="N74" s="706"/>
      <c r="O74" s="706"/>
      <c r="P74" s="707"/>
      <c r="Q74" s="708">
        <v>2002</v>
      </c>
      <c r="R74" s="709"/>
      <c r="S74" s="709"/>
      <c r="T74" s="709"/>
      <c r="U74" s="709"/>
      <c r="V74" s="709">
        <v>1982</v>
      </c>
      <c r="W74" s="709"/>
      <c r="X74" s="709"/>
      <c r="Y74" s="709"/>
      <c r="Z74" s="709"/>
      <c r="AA74" s="709">
        <v>21</v>
      </c>
      <c r="AB74" s="709"/>
      <c r="AC74" s="709"/>
      <c r="AD74" s="709"/>
      <c r="AE74" s="709"/>
      <c r="AF74" s="709">
        <v>21</v>
      </c>
      <c r="AG74" s="709"/>
      <c r="AH74" s="709"/>
      <c r="AI74" s="709"/>
      <c r="AJ74" s="709"/>
      <c r="AK74" s="709">
        <v>74</v>
      </c>
      <c r="AL74" s="709"/>
      <c r="AM74" s="709"/>
      <c r="AN74" s="709"/>
      <c r="AO74" s="709"/>
      <c r="AP74" s="709" t="s">
        <v>207</v>
      </c>
      <c r="AQ74" s="709"/>
      <c r="AR74" s="709"/>
      <c r="AS74" s="709"/>
      <c r="AT74" s="709"/>
      <c r="AU74" s="709" t="s">
        <v>207</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545</v>
      </c>
      <c r="C75" s="706"/>
      <c r="D75" s="706"/>
      <c r="E75" s="706"/>
      <c r="F75" s="706"/>
      <c r="G75" s="706"/>
      <c r="H75" s="706"/>
      <c r="I75" s="706"/>
      <c r="J75" s="706"/>
      <c r="K75" s="706"/>
      <c r="L75" s="706"/>
      <c r="M75" s="706"/>
      <c r="N75" s="706"/>
      <c r="O75" s="706"/>
      <c r="P75" s="707"/>
      <c r="Q75" s="717">
        <v>162</v>
      </c>
      <c r="R75" s="712"/>
      <c r="S75" s="712"/>
      <c r="T75" s="712"/>
      <c r="U75" s="714"/>
      <c r="V75" s="710">
        <v>136</v>
      </c>
      <c r="W75" s="712"/>
      <c r="X75" s="712"/>
      <c r="Y75" s="712"/>
      <c r="Z75" s="714"/>
      <c r="AA75" s="710">
        <v>26</v>
      </c>
      <c r="AB75" s="712"/>
      <c r="AC75" s="712"/>
      <c r="AD75" s="712"/>
      <c r="AE75" s="714"/>
      <c r="AF75" s="710">
        <v>26</v>
      </c>
      <c r="AG75" s="712"/>
      <c r="AH75" s="712"/>
      <c r="AI75" s="712"/>
      <c r="AJ75" s="714"/>
      <c r="AK75" s="710" t="s">
        <v>207</v>
      </c>
      <c r="AL75" s="712"/>
      <c r="AM75" s="712"/>
      <c r="AN75" s="712"/>
      <c r="AO75" s="714"/>
      <c r="AP75" s="710" t="s">
        <v>207</v>
      </c>
      <c r="AQ75" s="712"/>
      <c r="AR75" s="712"/>
      <c r="AS75" s="712"/>
      <c r="AT75" s="714"/>
      <c r="AU75" s="710" t="s">
        <v>207</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546</v>
      </c>
      <c r="C76" s="706"/>
      <c r="D76" s="706"/>
      <c r="E76" s="706"/>
      <c r="F76" s="706"/>
      <c r="G76" s="706"/>
      <c r="H76" s="706"/>
      <c r="I76" s="706"/>
      <c r="J76" s="706"/>
      <c r="K76" s="706"/>
      <c r="L76" s="706"/>
      <c r="M76" s="706"/>
      <c r="N76" s="706"/>
      <c r="O76" s="706"/>
      <c r="P76" s="707"/>
      <c r="Q76" s="717">
        <v>6745</v>
      </c>
      <c r="R76" s="712"/>
      <c r="S76" s="712"/>
      <c r="T76" s="712"/>
      <c r="U76" s="714"/>
      <c r="V76" s="710">
        <v>6417</v>
      </c>
      <c r="W76" s="712"/>
      <c r="X76" s="712"/>
      <c r="Y76" s="712"/>
      <c r="Z76" s="714"/>
      <c r="AA76" s="710">
        <v>328</v>
      </c>
      <c r="AB76" s="712"/>
      <c r="AC76" s="712"/>
      <c r="AD76" s="712"/>
      <c r="AE76" s="714"/>
      <c r="AF76" s="710">
        <v>323</v>
      </c>
      <c r="AG76" s="712"/>
      <c r="AH76" s="712"/>
      <c r="AI76" s="712"/>
      <c r="AJ76" s="714"/>
      <c r="AK76" s="710" t="s">
        <v>207</v>
      </c>
      <c r="AL76" s="712"/>
      <c r="AM76" s="712"/>
      <c r="AN76" s="712"/>
      <c r="AO76" s="714"/>
      <c r="AP76" s="710">
        <v>6707</v>
      </c>
      <c r="AQ76" s="712"/>
      <c r="AR76" s="712"/>
      <c r="AS76" s="712"/>
      <c r="AT76" s="714"/>
      <c r="AU76" s="710">
        <v>2251</v>
      </c>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t="s">
        <v>352</v>
      </c>
      <c r="C77" s="706"/>
      <c r="D77" s="706"/>
      <c r="E77" s="706"/>
      <c r="F77" s="706"/>
      <c r="G77" s="706"/>
      <c r="H77" s="706"/>
      <c r="I77" s="706"/>
      <c r="J77" s="706"/>
      <c r="K77" s="706"/>
      <c r="L77" s="706"/>
      <c r="M77" s="706"/>
      <c r="N77" s="706"/>
      <c r="O77" s="706"/>
      <c r="P77" s="707"/>
      <c r="Q77" s="717">
        <v>4121</v>
      </c>
      <c r="R77" s="712"/>
      <c r="S77" s="712"/>
      <c r="T77" s="712"/>
      <c r="U77" s="714"/>
      <c r="V77" s="710">
        <v>3994</v>
      </c>
      <c r="W77" s="712"/>
      <c r="X77" s="712"/>
      <c r="Y77" s="712"/>
      <c r="Z77" s="714"/>
      <c r="AA77" s="710">
        <v>127</v>
      </c>
      <c r="AB77" s="712"/>
      <c r="AC77" s="712"/>
      <c r="AD77" s="712"/>
      <c r="AE77" s="714"/>
      <c r="AF77" s="710">
        <v>884</v>
      </c>
      <c r="AG77" s="712"/>
      <c r="AH77" s="712"/>
      <c r="AI77" s="712"/>
      <c r="AJ77" s="714"/>
      <c r="AK77" s="710">
        <v>1639</v>
      </c>
      <c r="AL77" s="712"/>
      <c r="AM77" s="712"/>
      <c r="AN77" s="712"/>
      <c r="AO77" s="714"/>
      <c r="AP77" s="710">
        <v>23623</v>
      </c>
      <c r="AQ77" s="712"/>
      <c r="AR77" s="712"/>
      <c r="AS77" s="712"/>
      <c r="AT77" s="714"/>
      <c r="AU77" s="710">
        <v>13449</v>
      </c>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t="s">
        <v>547</v>
      </c>
      <c r="C78" s="706"/>
      <c r="D78" s="706"/>
      <c r="E78" s="706"/>
      <c r="F78" s="706"/>
      <c r="G78" s="706"/>
      <c r="H78" s="706"/>
      <c r="I78" s="706"/>
      <c r="J78" s="706"/>
      <c r="K78" s="706"/>
      <c r="L78" s="706"/>
      <c r="M78" s="706"/>
      <c r="N78" s="706"/>
      <c r="O78" s="706"/>
      <c r="P78" s="707"/>
      <c r="Q78" s="708">
        <v>17</v>
      </c>
      <c r="R78" s="709"/>
      <c r="S78" s="709"/>
      <c r="T78" s="709"/>
      <c r="U78" s="709"/>
      <c r="V78" s="709">
        <v>14</v>
      </c>
      <c r="W78" s="709"/>
      <c r="X78" s="709"/>
      <c r="Y78" s="709"/>
      <c r="Z78" s="709"/>
      <c r="AA78" s="709">
        <v>3</v>
      </c>
      <c r="AB78" s="709"/>
      <c r="AC78" s="709"/>
      <c r="AD78" s="709"/>
      <c r="AE78" s="709"/>
      <c r="AF78" s="709">
        <v>3</v>
      </c>
      <c r="AG78" s="709"/>
      <c r="AH78" s="709"/>
      <c r="AI78" s="709"/>
      <c r="AJ78" s="709"/>
      <c r="AK78" s="709">
        <v>2</v>
      </c>
      <c r="AL78" s="709"/>
      <c r="AM78" s="709"/>
      <c r="AN78" s="709"/>
      <c r="AO78" s="709"/>
      <c r="AP78" s="709" t="s">
        <v>207</v>
      </c>
      <c r="AQ78" s="709"/>
      <c r="AR78" s="709"/>
      <c r="AS78" s="709"/>
      <c r="AT78" s="709"/>
      <c r="AU78" s="709" t="s">
        <v>207</v>
      </c>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257</v>
      </c>
      <c r="B88" s="728" t="s">
        <v>189</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22047</v>
      </c>
      <c r="AG88" s="732"/>
      <c r="AH88" s="732"/>
      <c r="AI88" s="732"/>
      <c r="AJ88" s="732"/>
      <c r="AK88" s="737"/>
      <c r="AL88" s="737"/>
      <c r="AM88" s="737"/>
      <c r="AN88" s="737"/>
      <c r="AO88" s="737"/>
      <c r="AP88" s="732">
        <v>36504</v>
      </c>
      <c r="AQ88" s="732"/>
      <c r="AR88" s="732"/>
      <c r="AS88" s="732"/>
      <c r="AT88" s="732"/>
      <c r="AU88" s="732">
        <v>15700</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257</v>
      </c>
      <c r="BR102" s="728" t="s">
        <v>449</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v>123</v>
      </c>
      <c r="CS102" s="741"/>
      <c r="CT102" s="741"/>
      <c r="CU102" s="741"/>
      <c r="CV102" s="781"/>
      <c r="CW102" s="780">
        <v>92</v>
      </c>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466</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467</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469</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470</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209</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471</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472</v>
      </c>
      <c r="AB109" s="789"/>
      <c r="AC109" s="789"/>
      <c r="AD109" s="789"/>
      <c r="AE109" s="790"/>
      <c r="AF109" s="791" t="s">
        <v>167</v>
      </c>
      <c r="AG109" s="789"/>
      <c r="AH109" s="789"/>
      <c r="AI109" s="789"/>
      <c r="AJ109" s="790"/>
      <c r="AK109" s="791" t="s">
        <v>389</v>
      </c>
      <c r="AL109" s="789"/>
      <c r="AM109" s="789"/>
      <c r="AN109" s="789"/>
      <c r="AO109" s="790"/>
      <c r="AP109" s="791" t="s">
        <v>473</v>
      </c>
      <c r="AQ109" s="789"/>
      <c r="AR109" s="789"/>
      <c r="AS109" s="789"/>
      <c r="AT109" s="792"/>
      <c r="AU109" s="788" t="s">
        <v>471</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472</v>
      </c>
      <c r="BR109" s="789"/>
      <c r="BS109" s="789"/>
      <c r="BT109" s="789"/>
      <c r="BU109" s="790"/>
      <c r="BV109" s="791" t="s">
        <v>167</v>
      </c>
      <c r="BW109" s="789"/>
      <c r="BX109" s="789"/>
      <c r="BY109" s="789"/>
      <c r="BZ109" s="790"/>
      <c r="CA109" s="791" t="s">
        <v>389</v>
      </c>
      <c r="CB109" s="789"/>
      <c r="CC109" s="789"/>
      <c r="CD109" s="789"/>
      <c r="CE109" s="790"/>
      <c r="CF109" s="793" t="s">
        <v>473</v>
      </c>
      <c r="CG109" s="793"/>
      <c r="CH109" s="793"/>
      <c r="CI109" s="793"/>
      <c r="CJ109" s="793"/>
      <c r="CK109" s="791" t="s">
        <v>96</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472</v>
      </c>
      <c r="DH109" s="789"/>
      <c r="DI109" s="789"/>
      <c r="DJ109" s="789"/>
      <c r="DK109" s="790"/>
      <c r="DL109" s="791" t="s">
        <v>167</v>
      </c>
      <c r="DM109" s="789"/>
      <c r="DN109" s="789"/>
      <c r="DO109" s="789"/>
      <c r="DP109" s="790"/>
      <c r="DQ109" s="791" t="s">
        <v>389</v>
      </c>
      <c r="DR109" s="789"/>
      <c r="DS109" s="789"/>
      <c r="DT109" s="789"/>
      <c r="DU109" s="790"/>
      <c r="DV109" s="791" t="s">
        <v>473</v>
      </c>
      <c r="DW109" s="789"/>
      <c r="DX109" s="789"/>
      <c r="DY109" s="789"/>
      <c r="DZ109" s="792"/>
    </row>
    <row r="110" spans="1:131" s="55" customFormat="1" ht="26.25" customHeight="1" x14ac:dyDescent="0.15">
      <c r="A110" s="794" t="s">
        <v>325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4346317</v>
      </c>
      <c r="AB110" s="798"/>
      <c r="AC110" s="798"/>
      <c r="AD110" s="798"/>
      <c r="AE110" s="799"/>
      <c r="AF110" s="800">
        <v>4237483</v>
      </c>
      <c r="AG110" s="798"/>
      <c r="AH110" s="798"/>
      <c r="AI110" s="798"/>
      <c r="AJ110" s="799"/>
      <c r="AK110" s="800">
        <v>4424838</v>
      </c>
      <c r="AL110" s="798"/>
      <c r="AM110" s="798"/>
      <c r="AN110" s="798"/>
      <c r="AO110" s="799"/>
      <c r="AP110" s="801">
        <v>22.4</v>
      </c>
      <c r="AQ110" s="802"/>
      <c r="AR110" s="802"/>
      <c r="AS110" s="802"/>
      <c r="AT110" s="803"/>
      <c r="AU110" s="1017" t="s">
        <v>121</v>
      </c>
      <c r="AV110" s="1018"/>
      <c r="AW110" s="1018"/>
      <c r="AX110" s="1018"/>
      <c r="AY110" s="1018"/>
      <c r="AZ110" s="804" t="s">
        <v>474</v>
      </c>
      <c r="BA110" s="795"/>
      <c r="BB110" s="795"/>
      <c r="BC110" s="795"/>
      <c r="BD110" s="795"/>
      <c r="BE110" s="795"/>
      <c r="BF110" s="795"/>
      <c r="BG110" s="795"/>
      <c r="BH110" s="795"/>
      <c r="BI110" s="795"/>
      <c r="BJ110" s="795"/>
      <c r="BK110" s="795"/>
      <c r="BL110" s="795"/>
      <c r="BM110" s="795"/>
      <c r="BN110" s="795"/>
      <c r="BO110" s="795"/>
      <c r="BP110" s="796"/>
      <c r="BQ110" s="805">
        <v>47210719</v>
      </c>
      <c r="BR110" s="806"/>
      <c r="BS110" s="806"/>
      <c r="BT110" s="806"/>
      <c r="BU110" s="806"/>
      <c r="BV110" s="806">
        <v>49928392</v>
      </c>
      <c r="BW110" s="806"/>
      <c r="BX110" s="806"/>
      <c r="BY110" s="806"/>
      <c r="BZ110" s="806"/>
      <c r="CA110" s="806">
        <v>49995516</v>
      </c>
      <c r="CB110" s="806"/>
      <c r="CC110" s="806"/>
      <c r="CD110" s="806"/>
      <c r="CE110" s="806"/>
      <c r="CF110" s="807">
        <v>252.6</v>
      </c>
      <c r="CG110" s="808"/>
      <c r="CH110" s="808"/>
      <c r="CI110" s="808"/>
      <c r="CJ110" s="808"/>
      <c r="CK110" s="1023" t="s">
        <v>384</v>
      </c>
      <c r="CL110" s="1024"/>
      <c r="CM110" s="809" t="s">
        <v>475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207</v>
      </c>
      <c r="DH110" s="806"/>
      <c r="DI110" s="806"/>
      <c r="DJ110" s="806"/>
      <c r="DK110" s="806"/>
      <c r="DL110" s="806" t="s">
        <v>207</v>
      </c>
      <c r="DM110" s="806"/>
      <c r="DN110" s="806"/>
      <c r="DO110" s="806"/>
      <c r="DP110" s="806"/>
      <c r="DQ110" s="806" t="s">
        <v>207</v>
      </c>
      <c r="DR110" s="806"/>
      <c r="DS110" s="806"/>
      <c r="DT110" s="806"/>
      <c r="DU110" s="806"/>
      <c r="DV110" s="812" t="s">
        <v>207</v>
      </c>
      <c r="DW110" s="812"/>
      <c r="DX110" s="812"/>
      <c r="DY110" s="812"/>
      <c r="DZ110" s="813"/>
    </row>
    <row r="111" spans="1:131" s="55" customFormat="1" ht="26.25" customHeight="1" x14ac:dyDescent="0.15">
      <c r="A111" s="814" t="s">
        <v>456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207</v>
      </c>
      <c r="AB111" s="818"/>
      <c r="AC111" s="818"/>
      <c r="AD111" s="818"/>
      <c r="AE111" s="819"/>
      <c r="AF111" s="820" t="s">
        <v>207</v>
      </c>
      <c r="AG111" s="818"/>
      <c r="AH111" s="818"/>
      <c r="AI111" s="818"/>
      <c r="AJ111" s="819"/>
      <c r="AK111" s="820" t="s">
        <v>207</v>
      </c>
      <c r="AL111" s="818"/>
      <c r="AM111" s="818"/>
      <c r="AN111" s="818"/>
      <c r="AO111" s="819"/>
      <c r="AP111" s="821" t="s">
        <v>207</v>
      </c>
      <c r="AQ111" s="822"/>
      <c r="AR111" s="822"/>
      <c r="AS111" s="822"/>
      <c r="AT111" s="823"/>
      <c r="AU111" s="1019"/>
      <c r="AV111" s="1020"/>
      <c r="AW111" s="1020"/>
      <c r="AX111" s="1020"/>
      <c r="AY111" s="1020"/>
      <c r="AZ111" s="824" t="s">
        <v>477</v>
      </c>
      <c r="BA111" s="825"/>
      <c r="BB111" s="825"/>
      <c r="BC111" s="825"/>
      <c r="BD111" s="825"/>
      <c r="BE111" s="825"/>
      <c r="BF111" s="825"/>
      <c r="BG111" s="825"/>
      <c r="BH111" s="825"/>
      <c r="BI111" s="825"/>
      <c r="BJ111" s="825"/>
      <c r="BK111" s="825"/>
      <c r="BL111" s="825"/>
      <c r="BM111" s="825"/>
      <c r="BN111" s="825"/>
      <c r="BO111" s="825"/>
      <c r="BP111" s="826"/>
      <c r="BQ111" s="827">
        <v>431</v>
      </c>
      <c r="BR111" s="828"/>
      <c r="BS111" s="828"/>
      <c r="BT111" s="828"/>
      <c r="BU111" s="828"/>
      <c r="BV111" s="828" t="s">
        <v>207</v>
      </c>
      <c r="BW111" s="828"/>
      <c r="BX111" s="828"/>
      <c r="BY111" s="828"/>
      <c r="BZ111" s="828"/>
      <c r="CA111" s="828" t="s">
        <v>207</v>
      </c>
      <c r="CB111" s="828"/>
      <c r="CC111" s="828"/>
      <c r="CD111" s="828"/>
      <c r="CE111" s="828"/>
      <c r="CF111" s="829" t="s">
        <v>207</v>
      </c>
      <c r="CG111" s="830"/>
      <c r="CH111" s="830"/>
      <c r="CI111" s="830"/>
      <c r="CJ111" s="830"/>
      <c r="CK111" s="1025"/>
      <c r="CL111" s="1026"/>
      <c r="CM111" s="831" t="s">
        <v>136</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207</v>
      </c>
      <c r="DH111" s="828"/>
      <c r="DI111" s="828"/>
      <c r="DJ111" s="828"/>
      <c r="DK111" s="828"/>
      <c r="DL111" s="828" t="s">
        <v>207</v>
      </c>
      <c r="DM111" s="828"/>
      <c r="DN111" s="828"/>
      <c r="DO111" s="828"/>
      <c r="DP111" s="828"/>
      <c r="DQ111" s="828" t="s">
        <v>207</v>
      </c>
      <c r="DR111" s="828"/>
      <c r="DS111" s="828"/>
      <c r="DT111" s="828"/>
      <c r="DU111" s="828"/>
      <c r="DV111" s="834" t="s">
        <v>207</v>
      </c>
      <c r="DW111" s="834"/>
      <c r="DX111" s="834"/>
      <c r="DY111" s="834"/>
      <c r="DZ111" s="835"/>
    </row>
    <row r="112" spans="1:131" s="55" customFormat="1" ht="26.25" customHeight="1" x14ac:dyDescent="0.15">
      <c r="A112" s="986" t="s">
        <v>157</v>
      </c>
      <c r="B112" s="987"/>
      <c r="C112" s="825" t="s">
        <v>478</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v>52667</v>
      </c>
      <c r="AB112" s="818"/>
      <c r="AC112" s="818"/>
      <c r="AD112" s="818"/>
      <c r="AE112" s="819"/>
      <c r="AF112" s="820">
        <v>52667</v>
      </c>
      <c r="AG112" s="818"/>
      <c r="AH112" s="818"/>
      <c r="AI112" s="818"/>
      <c r="AJ112" s="819"/>
      <c r="AK112" s="820">
        <v>52667</v>
      </c>
      <c r="AL112" s="818"/>
      <c r="AM112" s="818"/>
      <c r="AN112" s="818"/>
      <c r="AO112" s="819"/>
      <c r="AP112" s="821">
        <v>0.3</v>
      </c>
      <c r="AQ112" s="822"/>
      <c r="AR112" s="822"/>
      <c r="AS112" s="822"/>
      <c r="AT112" s="823"/>
      <c r="AU112" s="1019"/>
      <c r="AV112" s="1020"/>
      <c r="AW112" s="1020"/>
      <c r="AX112" s="1020"/>
      <c r="AY112" s="1020"/>
      <c r="AZ112" s="824" t="s">
        <v>271</v>
      </c>
      <c r="BA112" s="825"/>
      <c r="BB112" s="825"/>
      <c r="BC112" s="825"/>
      <c r="BD112" s="825"/>
      <c r="BE112" s="825"/>
      <c r="BF112" s="825"/>
      <c r="BG112" s="825"/>
      <c r="BH112" s="825"/>
      <c r="BI112" s="825"/>
      <c r="BJ112" s="825"/>
      <c r="BK112" s="825"/>
      <c r="BL112" s="825"/>
      <c r="BM112" s="825"/>
      <c r="BN112" s="825"/>
      <c r="BO112" s="825"/>
      <c r="BP112" s="826"/>
      <c r="BQ112" s="827" t="s">
        <v>207</v>
      </c>
      <c r="BR112" s="828"/>
      <c r="BS112" s="828"/>
      <c r="BT112" s="828"/>
      <c r="BU112" s="828"/>
      <c r="BV112" s="828" t="s">
        <v>207</v>
      </c>
      <c r="BW112" s="828"/>
      <c r="BX112" s="828"/>
      <c r="BY112" s="828"/>
      <c r="BZ112" s="828"/>
      <c r="CA112" s="828" t="s">
        <v>207</v>
      </c>
      <c r="CB112" s="828"/>
      <c r="CC112" s="828"/>
      <c r="CD112" s="828"/>
      <c r="CE112" s="828"/>
      <c r="CF112" s="829" t="s">
        <v>207</v>
      </c>
      <c r="CG112" s="830"/>
      <c r="CH112" s="830"/>
      <c r="CI112" s="830"/>
      <c r="CJ112" s="830"/>
      <c r="CK112" s="1025"/>
      <c r="CL112" s="1026"/>
      <c r="CM112" s="831" t="s">
        <v>215</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207</v>
      </c>
      <c r="DH112" s="828"/>
      <c r="DI112" s="828"/>
      <c r="DJ112" s="828"/>
      <c r="DK112" s="828"/>
      <c r="DL112" s="828" t="s">
        <v>207</v>
      </c>
      <c r="DM112" s="828"/>
      <c r="DN112" s="828"/>
      <c r="DO112" s="828"/>
      <c r="DP112" s="828"/>
      <c r="DQ112" s="828" t="s">
        <v>207</v>
      </c>
      <c r="DR112" s="828"/>
      <c r="DS112" s="828"/>
      <c r="DT112" s="828"/>
      <c r="DU112" s="828"/>
      <c r="DV112" s="834" t="s">
        <v>207</v>
      </c>
      <c r="DW112" s="834"/>
      <c r="DX112" s="834"/>
      <c r="DY112" s="834"/>
      <c r="DZ112" s="835"/>
    </row>
    <row r="113" spans="1:130" s="55" customFormat="1" ht="26.25" customHeight="1" x14ac:dyDescent="0.15">
      <c r="A113" s="988"/>
      <c r="B113" s="989"/>
      <c r="C113" s="825" t="s">
        <v>480</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t="s">
        <v>207</v>
      </c>
      <c r="AB113" s="818"/>
      <c r="AC113" s="818"/>
      <c r="AD113" s="818"/>
      <c r="AE113" s="819"/>
      <c r="AF113" s="820" t="s">
        <v>207</v>
      </c>
      <c r="AG113" s="818"/>
      <c r="AH113" s="818"/>
      <c r="AI113" s="818"/>
      <c r="AJ113" s="819"/>
      <c r="AK113" s="820" t="s">
        <v>207</v>
      </c>
      <c r="AL113" s="818"/>
      <c r="AM113" s="818"/>
      <c r="AN113" s="818"/>
      <c r="AO113" s="819"/>
      <c r="AP113" s="821" t="s">
        <v>207</v>
      </c>
      <c r="AQ113" s="822"/>
      <c r="AR113" s="822"/>
      <c r="AS113" s="822"/>
      <c r="AT113" s="823"/>
      <c r="AU113" s="1019"/>
      <c r="AV113" s="1020"/>
      <c r="AW113" s="1020"/>
      <c r="AX113" s="1020"/>
      <c r="AY113" s="1020"/>
      <c r="AZ113" s="824" t="s">
        <v>482</v>
      </c>
      <c r="BA113" s="825"/>
      <c r="BB113" s="825"/>
      <c r="BC113" s="825"/>
      <c r="BD113" s="825"/>
      <c r="BE113" s="825"/>
      <c r="BF113" s="825"/>
      <c r="BG113" s="825"/>
      <c r="BH113" s="825"/>
      <c r="BI113" s="825"/>
      <c r="BJ113" s="825"/>
      <c r="BK113" s="825"/>
      <c r="BL113" s="825"/>
      <c r="BM113" s="825"/>
      <c r="BN113" s="825"/>
      <c r="BO113" s="825"/>
      <c r="BP113" s="826"/>
      <c r="BQ113" s="827">
        <v>17749615</v>
      </c>
      <c r="BR113" s="828"/>
      <c r="BS113" s="828"/>
      <c r="BT113" s="828"/>
      <c r="BU113" s="828"/>
      <c r="BV113" s="828">
        <v>16622471</v>
      </c>
      <c r="BW113" s="828"/>
      <c r="BX113" s="828"/>
      <c r="BY113" s="828"/>
      <c r="BZ113" s="828"/>
      <c r="CA113" s="828">
        <v>15699946</v>
      </c>
      <c r="CB113" s="828"/>
      <c r="CC113" s="828"/>
      <c r="CD113" s="828"/>
      <c r="CE113" s="828"/>
      <c r="CF113" s="829">
        <v>79.3</v>
      </c>
      <c r="CG113" s="830"/>
      <c r="CH113" s="830"/>
      <c r="CI113" s="830"/>
      <c r="CJ113" s="830"/>
      <c r="CK113" s="1025"/>
      <c r="CL113" s="1026"/>
      <c r="CM113" s="831" t="s">
        <v>403</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207</v>
      </c>
      <c r="DH113" s="818"/>
      <c r="DI113" s="818"/>
      <c r="DJ113" s="818"/>
      <c r="DK113" s="819"/>
      <c r="DL113" s="820" t="s">
        <v>207</v>
      </c>
      <c r="DM113" s="818"/>
      <c r="DN113" s="818"/>
      <c r="DO113" s="818"/>
      <c r="DP113" s="819"/>
      <c r="DQ113" s="820" t="s">
        <v>207</v>
      </c>
      <c r="DR113" s="818"/>
      <c r="DS113" s="818"/>
      <c r="DT113" s="818"/>
      <c r="DU113" s="819"/>
      <c r="DV113" s="821" t="s">
        <v>207</v>
      </c>
      <c r="DW113" s="822"/>
      <c r="DX113" s="822"/>
      <c r="DY113" s="822"/>
      <c r="DZ113" s="823"/>
    </row>
    <row r="114" spans="1:130" s="55" customFormat="1" ht="26.25" customHeight="1" x14ac:dyDescent="0.15">
      <c r="A114" s="988"/>
      <c r="B114" s="989"/>
      <c r="C114" s="825" t="s">
        <v>483</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1439078</v>
      </c>
      <c r="AB114" s="818"/>
      <c r="AC114" s="818"/>
      <c r="AD114" s="818"/>
      <c r="AE114" s="819"/>
      <c r="AF114" s="820">
        <v>1374738</v>
      </c>
      <c r="AG114" s="818"/>
      <c r="AH114" s="818"/>
      <c r="AI114" s="818"/>
      <c r="AJ114" s="819"/>
      <c r="AK114" s="820">
        <v>1339610</v>
      </c>
      <c r="AL114" s="818"/>
      <c r="AM114" s="818"/>
      <c r="AN114" s="818"/>
      <c r="AO114" s="819"/>
      <c r="AP114" s="821">
        <v>6.8</v>
      </c>
      <c r="AQ114" s="822"/>
      <c r="AR114" s="822"/>
      <c r="AS114" s="822"/>
      <c r="AT114" s="823"/>
      <c r="AU114" s="1019"/>
      <c r="AV114" s="1020"/>
      <c r="AW114" s="1020"/>
      <c r="AX114" s="1020"/>
      <c r="AY114" s="1020"/>
      <c r="AZ114" s="824" t="s">
        <v>484</v>
      </c>
      <c r="BA114" s="825"/>
      <c r="BB114" s="825"/>
      <c r="BC114" s="825"/>
      <c r="BD114" s="825"/>
      <c r="BE114" s="825"/>
      <c r="BF114" s="825"/>
      <c r="BG114" s="825"/>
      <c r="BH114" s="825"/>
      <c r="BI114" s="825"/>
      <c r="BJ114" s="825"/>
      <c r="BK114" s="825"/>
      <c r="BL114" s="825"/>
      <c r="BM114" s="825"/>
      <c r="BN114" s="825"/>
      <c r="BO114" s="825"/>
      <c r="BP114" s="826"/>
      <c r="BQ114" s="827">
        <v>2878158</v>
      </c>
      <c r="BR114" s="828"/>
      <c r="BS114" s="828"/>
      <c r="BT114" s="828"/>
      <c r="BU114" s="828"/>
      <c r="BV114" s="828">
        <v>2914219</v>
      </c>
      <c r="BW114" s="828"/>
      <c r="BX114" s="828"/>
      <c r="BY114" s="828"/>
      <c r="BZ114" s="828"/>
      <c r="CA114" s="828">
        <v>2837400</v>
      </c>
      <c r="CB114" s="828"/>
      <c r="CC114" s="828"/>
      <c r="CD114" s="828"/>
      <c r="CE114" s="828"/>
      <c r="CF114" s="829">
        <v>14.3</v>
      </c>
      <c r="CG114" s="830"/>
      <c r="CH114" s="830"/>
      <c r="CI114" s="830"/>
      <c r="CJ114" s="830"/>
      <c r="CK114" s="1025"/>
      <c r="CL114" s="1026"/>
      <c r="CM114" s="831" t="s">
        <v>485</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207</v>
      </c>
      <c r="DH114" s="818"/>
      <c r="DI114" s="818"/>
      <c r="DJ114" s="818"/>
      <c r="DK114" s="819"/>
      <c r="DL114" s="820" t="s">
        <v>207</v>
      </c>
      <c r="DM114" s="818"/>
      <c r="DN114" s="818"/>
      <c r="DO114" s="818"/>
      <c r="DP114" s="819"/>
      <c r="DQ114" s="820" t="s">
        <v>207</v>
      </c>
      <c r="DR114" s="818"/>
      <c r="DS114" s="818"/>
      <c r="DT114" s="818"/>
      <c r="DU114" s="819"/>
      <c r="DV114" s="821" t="s">
        <v>207</v>
      </c>
      <c r="DW114" s="822"/>
      <c r="DX114" s="822"/>
      <c r="DY114" s="822"/>
      <c r="DZ114" s="823"/>
    </row>
    <row r="115" spans="1:130" s="55" customFormat="1" ht="26.25" customHeight="1" x14ac:dyDescent="0.15">
      <c r="A115" s="988"/>
      <c r="B115" s="989"/>
      <c r="C115" s="825" t="s">
        <v>375</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1925</v>
      </c>
      <c r="AB115" s="818"/>
      <c r="AC115" s="818"/>
      <c r="AD115" s="818"/>
      <c r="AE115" s="819"/>
      <c r="AF115" s="820">
        <v>455</v>
      </c>
      <c r="AG115" s="818"/>
      <c r="AH115" s="818"/>
      <c r="AI115" s="818"/>
      <c r="AJ115" s="819"/>
      <c r="AK115" s="820">
        <v>10</v>
      </c>
      <c r="AL115" s="818"/>
      <c r="AM115" s="818"/>
      <c r="AN115" s="818"/>
      <c r="AO115" s="819"/>
      <c r="AP115" s="821">
        <v>0</v>
      </c>
      <c r="AQ115" s="822"/>
      <c r="AR115" s="822"/>
      <c r="AS115" s="822"/>
      <c r="AT115" s="823"/>
      <c r="AU115" s="1019"/>
      <c r="AV115" s="1020"/>
      <c r="AW115" s="1020"/>
      <c r="AX115" s="1020"/>
      <c r="AY115" s="1020"/>
      <c r="AZ115" s="824" t="s">
        <v>344</v>
      </c>
      <c r="BA115" s="825"/>
      <c r="BB115" s="825"/>
      <c r="BC115" s="825"/>
      <c r="BD115" s="825"/>
      <c r="BE115" s="825"/>
      <c r="BF115" s="825"/>
      <c r="BG115" s="825"/>
      <c r="BH115" s="825"/>
      <c r="BI115" s="825"/>
      <c r="BJ115" s="825"/>
      <c r="BK115" s="825"/>
      <c r="BL115" s="825"/>
      <c r="BM115" s="825"/>
      <c r="BN115" s="825"/>
      <c r="BO115" s="825"/>
      <c r="BP115" s="826"/>
      <c r="BQ115" s="827">
        <v>19253</v>
      </c>
      <c r="BR115" s="828"/>
      <c r="BS115" s="828"/>
      <c r="BT115" s="828"/>
      <c r="BU115" s="828"/>
      <c r="BV115" s="828">
        <v>34014</v>
      </c>
      <c r="BW115" s="828"/>
      <c r="BX115" s="828"/>
      <c r="BY115" s="828"/>
      <c r="BZ115" s="828"/>
      <c r="CA115" s="828" t="s">
        <v>207</v>
      </c>
      <c r="CB115" s="828"/>
      <c r="CC115" s="828"/>
      <c r="CD115" s="828"/>
      <c r="CE115" s="828"/>
      <c r="CF115" s="829" t="s">
        <v>207</v>
      </c>
      <c r="CG115" s="830"/>
      <c r="CH115" s="830"/>
      <c r="CI115" s="830"/>
      <c r="CJ115" s="830"/>
      <c r="CK115" s="1025"/>
      <c r="CL115" s="1026"/>
      <c r="CM115" s="824" t="s">
        <v>31</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207</v>
      </c>
      <c r="DH115" s="818"/>
      <c r="DI115" s="818"/>
      <c r="DJ115" s="818"/>
      <c r="DK115" s="819"/>
      <c r="DL115" s="820" t="s">
        <v>207</v>
      </c>
      <c r="DM115" s="818"/>
      <c r="DN115" s="818"/>
      <c r="DO115" s="818"/>
      <c r="DP115" s="819"/>
      <c r="DQ115" s="820" t="s">
        <v>207</v>
      </c>
      <c r="DR115" s="818"/>
      <c r="DS115" s="818"/>
      <c r="DT115" s="818"/>
      <c r="DU115" s="819"/>
      <c r="DV115" s="821" t="s">
        <v>207</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v>154</v>
      </c>
      <c r="AB116" s="818"/>
      <c r="AC116" s="818"/>
      <c r="AD116" s="818"/>
      <c r="AE116" s="819"/>
      <c r="AF116" s="820">
        <v>455</v>
      </c>
      <c r="AG116" s="818"/>
      <c r="AH116" s="818"/>
      <c r="AI116" s="818"/>
      <c r="AJ116" s="819"/>
      <c r="AK116" s="820">
        <v>17</v>
      </c>
      <c r="AL116" s="818"/>
      <c r="AM116" s="818"/>
      <c r="AN116" s="818"/>
      <c r="AO116" s="819"/>
      <c r="AP116" s="821">
        <v>0</v>
      </c>
      <c r="AQ116" s="822"/>
      <c r="AR116" s="822"/>
      <c r="AS116" s="822"/>
      <c r="AT116" s="823"/>
      <c r="AU116" s="1019"/>
      <c r="AV116" s="1020"/>
      <c r="AW116" s="1020"/>
      <c r="AX116" s="1020"/>
      <c r="AY116" s="1020"/>
      <c r="AZ116" s="839" t="s">
        <v>231</v>
      </c>
      <c r="BA116" s="840"/>
      <c r="BB116" s="840"/>
      <c r="BC116" s="840"/>
      <c r="BD116" s="840"/>
      <c r="BE116" s="840"/>
      <c r="BF116" s="840"/>
      <c r="BG116" s="840"/>
      <c r="BH116" s="840"/>
      <c r="BI116" s="840"/>
      <c r="BJ116" s="840"/>
      <c r="BK116" s="840"/>
      <c r="BL116" s="840"/>
      <c r="BM116" s="840"/>
      <c r="BN116" s="840"/>
      <c r="BO116" s="840"/>
      <c r="BP116" s="841"/>
      <c r="BQ116" s="827" t="s">
        <v>207</v>
      </c>
      <c r="BR116" s="828"/>
      <c r="BS116" s="828"/>
      <c r="BT116" s="828"/>
      <c r="BU116" s="828"/>
      <c r="BV116" s="828" t="s">
        <v>207</v>
      </c>
      <c r="BW116" s="828"/>
      <c r="BX116" s="828"/>
      <c r="BY116" s="828"/>
      <c r="BZ116" s="828"/>
      <c r="CA116" s="828" t="s">
        <v>207</v>
      </c>
      <c r="CB116" s="828"/>
      <c r="CC116" s="828"/>
      <c r="CD116" s="828"/>
      <c r="CE116" s="828"/>
      <c r="CF116" s="829" t="s">
        <v>207</v>
      </c>
      <c r="CG116" s="830"/>
      <c r="CH116" s="830"/>
      <c r="CI116" s="830"/>
      <c r="CJ116" s="830"/>
      <c r="CK116" s="1025"/>
      <c r="CL116" s="1026"/>
      <c r="CM116" s="831" t="s">
        <v>486</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207</v>
      </c>
      <c r="DH116" s="818"/>
      <c r="DI116" s="818"/>
      <c r="DJ116" s="818"/>
      <c r="DK116" s="819"/>
      <c r="DL116" s="820" t="s">
        <v>207</v>
      </c>
      <c r="DM116" s="818"/>
      <c r="DN116" s="818"/>
      <c r="DO116" s="818"/>
      <c r="DP116" s="819"/>
      <c r="DQ116" s="820" t="s">
        <v>207</v>
      </c>
      <c r="DR116" s="818"/>
      <c r="DS116" s="818"/>
      <c r="DT116" s="818"/>
      <c r="DU116" s="819"/>
      <c r="DV116" s="821" t="s">
        <v>207</v>
      </c>
      <c r="DW116" s="822"/>
      <c r="DX116" s="822"/>
      <c r="DY116" s="822"/>
      <c r="DZ116" s="823"/>
    </row>
    <row r="117" spans="1:130" s="55" customFormat="1" ht="26.25" customHeight="1" x14ac:dyDescent="0.15">
      <c r="A117" s="788" t="s">
        <v>275</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320</v>
      </c>
      <c r="Z117" s="790"/>
      <c r="AA117" s="843">
        <v>5840141</v>
      </c>
      <c r="AB117" s="844"/>
      <c r="AC117" s="844"/>
      <c r="AD117" s="844"/>
      <c r="AE117" s="845"/>
      <c r="AF117" s="846">
        <v>5665798</v>
      </c>
      <c r="AG117" s="844"/>
      <c r="AH117" s="844"/>
      <c r="AI117" s="844"/>
      <c r="AJ117" s="845"/>
      <c r="AK117" s="846">
        <v>5817142</v>
      </c>
      <c r="AL117" s="844"/>
      <c r="AM117" s="844"/>
      <c r="AN117" s="844"/>
      <c r="AO117" s="845"/>
      <c r="AP117" s="847"/>
      <c r="AQ117" s="848"/>
      <c r="AR117" s="848"/>
      <c r="AS117" s="848"/>
      <c r="AT117" s="849"/>
      <c r="AU117" s="1019"/>
      <c r="AV117" s="1020"/>
      <c r="AW117" s="1020"/>
      <c r="AX117" s="1020"/>
      <c r="AY117" s="1020"/>
      <c r="AZ117" s="839" t="s">
        <v>487</v>
      </c>
      <c r="BA117" s="840"/>
      <c r="BB117" s="840"/>
      <c r="BC117" s="840"/>
      <c r="BD117" s="840"/>
      <c r="BE117" s="840"/>
      <c r="BF117" s="840"/>
      <c r="BG117" s="840"/>
      <c r="BH117" s="840"/>
      <c r="BI117" s="840"/>
      <c r="BJ117" s="840"/>
      <c r="BK117" s="840"/>
      <c r="BL117" s="840"/>
      <c r="BM117" s="840"/>
      <c r="BN117" s="840"/>
      <c r="BO117" s="840"/>
      <c r="BP117" s="841"/>
      <c r="BQ117" s="827" t="s">
        <v>207</v>
      </c>
      <c r="BR117" s="828"/>
      <c r="BS117" s="828"/>
      <c r="BT117" s="828"/>
      <c r="BU117" s="828"/>
      <c r="BV117" s="828" t="s">
        <v>207</v>
      </c>
      <c r="BW117" s="828"/>
      <c r="BX117" s="828"/>
      <c r="BY117" s="828"/>
      <c r="BZ117" s="828"/>
      <c r="CA117" s="828" t="s">
        <v>207</v>
      </c>
      <c r="CB117" s="828"/>
      <c r="CC117" s="828"/>
      <c r="CD117" s="828"/>
      <c r="CE117" s="828"/>
      <c r="CF117" s="829" t="s">
        <v>207</v>
      </c>
      <c r="CG117" s="830"/>
      <c r="CH117" s="830"/>
      <c r="CI117" s="830"/>
      <c r="CJ117" s="830"/>
      <c r="CK117" s="1025"/>
      <c r="CL117" s="1026"/>
      <c r="CM117" s="831" t="s">
        <v>336</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207</v>
      </c>
      <c r="DH117" s="818"/>
      <c r="DI117" s="818"/>
      <c r="DJ117" s="818"/>
      <c r="DK117" s="819"/>
      <c r="DL117" s="820" t="s">
        <v>207</v>
      </c>
      <c r="DM117" s="818"/>
      <c r="DN117" s="818"/>
      <c r="DO117" s="818"/>
      <c r="DP117" s="819"/>
      <c r="DQ117" s="820" t="s">
        <v>207</v>
      </c>
      <c r="DR117" s="818"/>
      <c r="DS117" s="818"/>
      <c r="DT117" s="818"/>
      <c r="DU117" s="819"/>
      <c r="DV117" s="821" t="s">
        <v>207</v>
      </c>
      <c r="DW117" s="822"/>
      <c r="DX117" s="822"/>
      <c r="DY117" s="822"/>
      <c r="DZ117" s="823"/>
    </row>
    <row r="118" spans="1:130" s="55" customFormat="1" ht="26.25" customHeight="1" x14ac:dyDescent="0.15">
      <c r="A118" s="788" t="s">
        <v>96</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472</v>
      </c>
      <c r="AB118" s="789"/>
      <c r="AC118" s="789"/>
      <c r="AD118" s="789"/>
      <c r="AE118" s="790"/>
      <c r="AF118" s="791" t="s">
        <v>167</v>
      </c>
      <c r="AG118" s="789"/>
      <c r="AH118" s="789"/>
      <c r="AI118" s="789"/>
      <c r="AJ118" s="790"/>
      <c r="AK118" s="791" t="s">
        <v>389</v>
      </c>
      <c r="AL118" s="789"/>
      <c r="AM118" s="789"/>
      <c r="AN118" s="789"/>
      <c r="AO118" s="790"/>
      <c r="AP118" s="791" t="s">
        <v>473</v>
      </c>
      <c r="AQ118" s="789"/>
      <c r="AR118" s="789"/>
      <c r="AS118" s="789"/>
      <c r="AT118" s="792"/>
      <c r="AU118" s="1019"/>
      <c r="AV118" s="1020"/>
      <c r="AW118" s="1020"/>
      <c r="AX118" s="1020"/>
      <c r="AY118" s="1020"/>
      <c r="AZ118" s="850" t="s">
        <v>488</v>
      </c>
      <c r="BA118" s="837"/>
      <c r="BB118" s="837"/>
      <c r="BC118" s="837"/>
      <c r="BD118" s="837"/>
      <c r="BE118" s="837"/>
      <c r="BF118" s="837"/>
      <c r="BG118" s="837"/>
      <c r="BH118" s="837"/>
      <c r="BI118" s="837"/>
      <c r="BJ118" s="837"/>
      <c r="BK118" s="837"/>
      <c r="BL118" s="837"/>
      <c r="BM118" s="837"/>
      <c r="BN118" s="837"/>
      <c r="BO118" s="837"/>
      <c r="BP118" s="838"/>
      <c r="BQ118" s="851" t="s">
        <v>207</v>
      </c>
      <c r="BR118" s="852"/>
      <c r="BS118" s="852"/>
      <c r="BT118" s="852"/>
      <c r="BU118" s="852"/>
      <c r="BV118" s="852" t="s">
        <v>207</v>
      </c>
      <c r="BW118" s="852"/>
      <c r="BX118" s="852"/>
      <c r="BY118" s="852"/>
      <c r="BZ118" s="852"/>
      <c r="CA118" s="852" t="s">
        <v>207</v>
      </c>
      <c r="CB118" s="852"/>
      <c r="CC118" s="852"/>
      <c r="CD118" s="852"/>
      <c r="CE118" s="852"/>
      <c r="CF118" s="829" t="s">
        <v>207</v>
      </c>
      <c r="CG118" s="830"/>
      <c r="CH118" s="830"/>
      <c r="CI118" s="830"/>
      <c r="CJ118" s="830"/>
      <c r="CK118" s="1025"/>
      <c r="CL118" s="1026"/>
      <c r="CM118" s="831" t="s">
        <v>489</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207</v>
      </c>
      <c r="DH118" s="818"/>
      <c r="DI118" s="818"/>
      <c r="DJ118" s="818"/>
      <c r="DK118" s="819"/>
      <c r="DL118" s="820" t="s">
        <v>207</v>
      </c>
      <c r="DM118" s="818"/>
      <c r="DN118" s="818"/>
      <c r="DO118" s="818"/>
      <c r="DP118" s="819"/>
      <c r="DQ118" s="820" t="s">
        <v>207</v>
      </c>
      <c r="DR118" s="818"/>
      <c r="DS118" s="818"/>
      <c r="DT118" s="818"/>
      <c r="DU118" s="819"/>
      <c r="DV118" s="821" t="s">
        <v>207</v>
      </c>
      <c r="DW118" s="822"/>
      <c r="DX118" s="822"/>
      <c r="DY118" s="822"/>
      <c r="DZ118" s="823"/>
    </row>
    <row r="119" spans="1:130" s="55" customFormat="1" ht="26.25" customHeight="1" x14ac:dyDescent="0.15">
      <c r="A119" s="1029" t="s">
        <v>384</v>
      </c>
      <c r="B119" s="1024"/>
      <c r="C119" s="809" t="s">
        <v>475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207</v>
      </c>
      <c r="AB119" s="798"/>
      <c r="AC119" s="798"/>
      <c r="AD119" s="798"/>
      <c r="AE119" s="799"/>
      <c r="AF119" s="800" t="s">
        <v>207</v>
      </c>
      <c r="AG119" s="798"/>
      <c r="AH119" s="798"/>
      <c r="AI119" s="798"/>
      <c r="AJ119" s="799"/>
      <c r="AK119" s="800" t="s">
        <v>207</v>
      </c>
      <c r="AL119" s="798"/>
      <c r="AM119" s="798"/>
      <c r="AN119" s="798"/>
      <c r="AO119" s="799"/>
      <c r="AP119" s="801" t="s">
        <v>207</v>
      </c>
      <c r="AQ119" s="802"/>
      <c r="AR119" s="802"/>
      <c r="AS119" s="802"/>
      <c r="AT119" s="803"/>
      <c r="AU119" s="1021"/>
      <c r="AV119" s="1022"/>
      <c r="AW119" s="1022"/>
      <c r="AX119" s="1022"/>
      <c r="AY119" s="1022"/>
      <c r="AZ119" s="84" t="s">
        <v>275</v>
      </c>
      <c r="BA119" s="84"/>
      <c r="BB119" s="84"/>
      <c r="BC119" s="84"/>
      <c r="BD119" s="84"/>
      <c r="BE119" s="84"/>
      <c r="BF119" s="84"/>
      <c r="BG119" s="84"/>
      <c r="BH119" s="84"/>
      <c r="BI119" s="84"/>
      <c r="BJ119" s="84"/>
      <c r="BK119" s="84"/>
      <c r="BL119" s="84"/>
      <c r="BM119" s="84"/>
      <c r="BN119" s="84"/>
      <c r="BO119" s="842" t="s">
        <v>171</v>
      </c>
      <c r="BP119" s="853"/>
      <c r="BQ119" s="851">
        <v>67858176</v>
      </c>
      <c r="BR119" s="852"/>
      <c r="BS119" s="852"/>
      <c r="BT119" s="852"/>
      <c r="BU119" s="852"/>
      <c r="BV119" s="852">
        <v>69499096</v>
      </c>
      <c r="BW119" s="852"/>
      <c r="BX119" s="852"/>
      <c r="BY119" s="852"/>
      <c r="BZ119" s="852"/>
      <c r="CA119" s="852">
        <v>68532862</v>
      </c>
      <c r="CB119" s="852"/>
      <c r="CC119" s="852"/>
      <c r="CD119" s="852"/>
      <c r="CE119" s="852"/>
      <c r="CF119" s="854"/>
      <c r="CG119" s="855"/>
      <c r="CH119" s="855"/>
      <c r="CI119" s="855"/>
      <c r="CJ119" s="856"/>
      <c r="CK119" s="1027"/>
      <c r="CL119" s="1028"/>
      <c r="CM119" s="857" t="s">
        <v>490</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431</v>
      </c>
      <c r="DH119" s="861"/>
      <c r="DI119" s="861"/>
      <c r="DJ119" s="861"/>
      <c r="DK119" s="862"/>
      <c r="DL119" s="863" t="s">
        <v>207</v>
      </c>
      <c r="DM119" s="861"/>
      <c r="DN119" s="861"/>
      <c r="DO119" s="861"/>
      <c r="DP119" s="862"/>
      <c r="DQ119" s="863" t="s">
        <v>207</v>
      </c>
      <c r="DR119" s="861"/>
      <c r="DS119" s="861"/>
      <c r="DT119" s="861"/>
      <c r="DU119" s="862"/>
      <c r="DV119" s="864" t="s">
        <v>207</v>
      </c>
      <c r="DW119" s="865"/>
      <c r="DX119" s="865"/>
      <c r="DY119" s="865"/>
      <c r="DZ119" s="866"/>
    </row>
    <row r="120" spans="1:130" s="55" customFormat="1" ht="26.25" customHeight="1" x14ac:dyDescent="0.15">
      <c r="A120" s="1030"/>
      <c r="B120" s="1026"/>
      <c r="C120" s="831" t="s">
        <v>136</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207</v>
      </c>
      <c r="AB120" s="818"/>
      <c r="AC120" s="818"/>
      <c r="AD120" s="818"/>
      <c r="AE120" s="819"/>
      <c r="AF120" s="820" t="s">
        <v>207</v>
      </c>
      <c r="AG120" s="818"/>
      <c r="AH120" s="818"/>
      <c r="AI120" s="818"/>
      <c r="AJ120" s="819"/>
      <c r="AK120" s="820" t="s">
        <v>207</v>
      </c>
      <c r="AL120" s="818"/>
      <c r="AM120" s="818"/>
      <c r="AN120" s="818"/>
      <c r="AO120" s="819"/>
      <c r="AP120" s="821" t="s">
        <v>207</v>
      </c>
      <c r="AQ120" s="822"/>
      <c r="AR120" s="822"/>
      <c r="AS120" s="822"/>
      <c r="AT120" s="823"/>
      <c r="AU120" s="992" t="s">
        <v>479</v>
      </c>
      <c r="AV120" s="993"/>
      <c r="AW120" s="993"/>
      <c r="AX120" s="993"/>
      <c r="AY120" s="994"/>
      <c r="AZ120" s="804" t="s">
        <v>224</v>
      </c>
      <c r="BA120" s="795"/>
      <c r="BB120" s="795"/>
      <c r="BC120" s="795"/>
      <c r="BD120" s="795"/>
      <c r="BE120" s="795"/>
      <c r="BF120" s="795"/>
      <c r="BG120" s="795"/>
      <c r="BH120" s="795"/>
      <c r="BI120" s="795"/>
      <c r="BJ120" s="795"/>
      <c r="BK120" s="795"/>
      <c r="BL120" s="795"/>
      <c r="BM120" s="795"/>
      <c r="BN120" s="795"/>
      <c r="BO120" s="795"/>
      <c r="BP120" s="796"/>
      <c r="BQ120" s="805">
        <v>7505159</v>
      </c>
      <c r="BR120" s="806"/>
      <c r="BS120" s="806"/>
      <c r="BT120" s="806"/>
      <c r="BU120" s="806"/>
      <c r="BV120" s="806">
        <v>7291200</v>
      </c>
      <c r="BW120" s="806"/>
      <c r="BX120" s="806"/>
      <c r="BY120" s="806"/>
      <c r="BZ120" s="806"/>
      <c r="CA120" s="806">
        <v>8019012</v>
      </c>
      <c r="CB120" s="806"/>
      <c r="CC120" s="806"/>
      <c r="CD120" s="806"/>
      <c r="CE120" s="806"/>
      <c r="CF120" s="807">
        <v>40.5</v>
      </c>
      <c r="CG120" s="808"/>
      <c r="CH120" s="808"/>
      <c r="CI120" s="808"/>
      <c r="CJ120" s="808"/>
      <c r="CK120" s="1000" t="s">
        <v>272</v>
      </c>
      <c r="CL120" s="1001"/>
      <c r="CM120" s="1001"/>
      <c r="CN120" s="1001"/>
      <c r="CO120" s="1002"/>
      <c r="CP120" s="867" t="s">
        <v>179</v>
      </c>
      <c r="CQ120" s="868"/>
      <c r="CR120" s="868"/>
      <c r="CS120" s="868"/>
      <c r="CT120" s="868"/>
      <c r="CU120" s="868"/>
      <c r="CV120" s="868"/>
      <c r="CW120" s="868"/>
      <c r="CX120" s="868"/>
      <c r="CY120" s="868"/>
      <c r="CZ120" s="868"/>
      <c r="DA120" s="868"/>
      <c r="DB120" s="868"/>
      <c r="DC120" s="868"/>
      <c r="DD120" s="868"/>
      <c r="DE120" s="868"/>
      <c r="DF120" s="869"/>
      <c r="DG120" s="805" t="s">
        <v>207</v>
      </c>
      <c r="DH120" s="806"/>
      <c r="DI120" s="806"/>
      <c r="DJ120" s="806"/>
      <c r="DK120" s="806"/>
      <c r="DL120" s="806" t="s">
        <v>207</v>
      </c>
      <c r="DM120" s="806"/>
      <c r="DN120" s="806"/>
      <c r="DO120" s="806"/>
      <c r="DP120" s="806"/>
      <c r="DQ120" s="806" t="s">
        <v>207</v>
      </c>
      <c r="DR120" s="806"/>
      <c r="DS120" s="806"/>
      <c r="DT120" s="806"/>
      <c r="DU120" s="806"/>
      <c r="DV120" s="812" t="s">
        <v>207</v>
      </c>
      <c r="DW120" s="812"/>
      <c r="DX120" s="812"/>
      <c r="DY120" s="812"/>
      <c r="DZ120" s="813"/>
    </row>
    <row r="121" spans="1:130" s="55" customFormat="1" ht="26.25" customHeight="1" x14ac:dyDescent="0.15">
      <c r="A121" s="1030"/>
      <c r="B121" s="1026"/>
      <c r="C121" s="839" t="s">
        <v>138</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207</v>
      </c>
      <c r="AB121" s="818"/>
      <c r="AC121" s="818"/>
      <c r="AD121" s="818"/>
      <c r="AE121" s="819"/>
      <c r="AF121" s="820" t="s">
        <v>207</v>
      </c>
      <c r="AG121" s="818"/>
      <c r="AH121" s="818"/>
      <c r="AI121" s="818"/>
      <c r="AJ121" s="819"/>
      <c r="AK121" s="820" t="s">
        <v>207</v>
      </c>
      <c r="AL121" s="818"/>
      <c r="AM121" s="818"/>
      <c r="AN121" s="818"/>
      <c r="AO121" s="819"/>
      <c r="AP121" s="821" t="s">
        <v>207</v>
      </c>
      <c r="AQ121" s="822"/>
      <c r="AR121" s="822"/>
      <c r="AS121" s="822"/>
      <c r="AT121" s="823"/>
      <c r="AU121" s="995"/>
      <c r="AV121" s="996"/>
      <c r="AW121" s="996"/>
      <c r="AX121" s="996"/>
      <c r="AY121" s="997"/>
      <c r="AZ121" s="824" t="s">
        <v>491</v>
      </c>
      <c r="BA121" s="825"/>
      <c r="BB121" s="825"/>
      <c r="BC121" s="825"/>
      <c r="BD121" s="825"/>
      <c r="BE121" s="825"/>
      <c r="BF121" s="825"/>
      <c r="BG121" s="825"/>
      <c r="BH121" s="825"/>
      <c r="BI121" s="825"/>
      <c r="BJ121" s="825"/>
      <c r="BK121" s="825"/>
      <c r="BL121" s="825"/>
      <c r="BM121" s="825"/>
      <c r="BN121" s="825"/>
      <c r="BO121" s="825"/>
      <c r="BP121" s="826"/>
      <c r="BQ121" s="827">
        <v>6627620</v>
      </c>
      <c r="BR121" s="828"/>
      <c r="BS121" s="828"/>
      <c r="BT121" s="828"/>
      <c r="BU121" s="828"/>
      <c r="BV121" s="828">
        <v>6721135</v>
      </c>
      <c r="BW121" s="828"/>
      <c r="BX121" s="828"/>
      <c r="BY121" s="828"/>
      <c r="BZ121" s="828"/>
      <c r="CA121" s="828">
        <v>6791001</v>
      </c>
      <c r="CB121" s="828"/>
      <c r="CC121" s="828"/>
      <c r="CD121" s="828"/>
      <c r="CE121" s="828"/>
      <c r="CF121" s="829">
        <v>34.299999999999997</v>
      </c>
      <c r="CG121" s="830"/>
      <c r="CH121" s="830"/>
      <c r="CI121" s="830"/>
      <c r="CJ121" s="830"/>
      <c r="CK121" s="1003"/>
      <c r="CL121" s="1004"/>
      <c r="CM121" s="1004"/>
      <c r="CN121" s="1004"/>
      <c r="CO121" s="1005"/>
      <c r="CP121" s="870" t="s">
        <v>463</v>
      </c>
      <c r="CQ121" s="871"/>
      <c r="CR121" s="871"/>
      <c r="CS121" s="871"/>
      <c r="CT121" s="871"/>
      <c r="CU121" s="871"/>
      <c r="CV121" s="871"/>
      <c r="CW121" s="871"/>
      <c r="CX121" s="871"/>
      <c r="CY121" s="871"/>
      <c r="CZ121" s="871"/>
      <c r="DA121" s="871"/>
      <c r="DB121" s="871"/>
      <c r="DC121" s="871"/>
      <c r="DD121" s="871"/>
      <c r="DE121" s="871"/>
      <c r="DF121" s="872"/>
      <c r="DG121" s="827" t="s">
        <v>207</v>
      </c>
      <c r="DH121" s="828"/>
      <c r="DI121" s="828"/>
      <c r="DJ121" s="828"/>
      <c r="DK121" s="828"/>
      <c r="DL121" s="828" t="s">
        <v>207</v>
      </c>
      <c r="DM121" s="828"/>
      <c r="DN121" s="828"/>
      <c r="DO121" s="828"/>
      <c r="DP121" s="828"/>
      <c r="DQ121" s="828" t="s">
        <v>207</v>
      </c>
      <c r="DR121" s="828"/>
      <c r="DS121" s="828"/>
      <c r="DT121" s="828"/>
      <c r="DU121" s="828"/>
      <c r="DV121" s="834" t="s">
        <v>207</v>
      </c>
      <c r="DW121" s="834"/>
      <c r="DX121" s="834"/>
      <c r="DY121" s="834"/>
      <c r="DZ121" s="835"/>
    </row>
    <row r="122" spans="1:130" s="55" customFormat="1" ht="26.25" customHeight="1" x14ac:dyDescent="0.15">
      <c r="A122" s="1030"/>
      <c r="B122" s="1026"/>
      <c r="C122" s="831" t="s">
        <v>485</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207</v>
      </c>
      <c r="AB122" s="818"/>
      <c r="AC122" s="818"/>
      <c r="AD122" s="818"/>
      <c r="AE122" s="819"/>
      <c r="AF122" s="820" t="s">
        <v>207</v>
      </c>
      <c r="AG122" s="818"/>
      <c r="AH122" s="818"/>
      <c r="AI122" s="818"/>
      <c r="AJ122" s="819"/>
      <c r="AK122" s="820" t="s">
        <v>207</v>
      </c>
      <c r="AL122" s="818"/>
      <c r="AM122" s="818"/>
      <c r="AN122" s="818"/>
      <c r="AO122" s="819"/>
      <c r="AP122" s="821" t="s">
        <v>207</v>
      </c>
      <c r="AQ122" s="822"/>
      <c r="AR122" s="822"/>
      <c r="AS122" s="822"/>
      <c r="AT122" s="823"/>
      <c r="AU122" s="995"/>
      <c r="AV122" s="996"/>
      <c r="AW122" s="996"/>
      <c r="AX122" s="996"/>
      <c r="AY122" s="997"/>
      <c r="AZ122" s="850" t="s">
        <v>493</v>
      </c>
      <c r="BA122" s="837"/>
      <c r="BB122" s="837"/>
      <c r="BC122" s="837"/>
      <c r="BD122" s="837"/>
      <c r="BE122" s="837"/>
      <c r="BF122" s="837"/>
      <c r="BG122" s="837"/>
      <c r="BH122" s="837"/>
      <c r="BI122" s="837"/>
      <c r="BJ122" s="837"/>
      <c r="BK122" s="837"/>
      <c r="BL122" s="837"/>
      <c r="BM122" s="837"/>
      <c r="BN122" s="837"/>
      <c r="BO122" s="837"/>
      <c r="BP122" s="838"/>
      <c r="BQ122" s="851">
        <v>47728476</v>
      </c>
      <c r="BR122" s="852"/>
      <c r="BS122" s="852"/>
      <c r="BT122" s="852"/>
      <c r="BU122" s="852"/>
      <c r="BV122" s="852">
        <v>48488061</v>
      </c>
      <c r="BW122" s="852"/>
      <c r="BX122" s="852"/>
      <c r="BY122" s="852"/>
      <c r="BZ122" s="852"/>
      <c r="CA122" s="852">
        <v>47777021</v>
      </c>
      <c r="CB122" s="852"/>
      <c r="CC122" s="852"/>
      <c r="CD122" s="852"/>
      <c r="CE122" s="852"/>
      <c r="CF122" s="873">
        <v>241.4</v>
      </c>
      <c r="CG122" s="874"/>
      <c r="CH122" s="874"/>
      <c r="CI122" s="874"/>
      <c r="CJ122" s="874"/>
      <c r="CK122" s="1003"/>
      <c r="CL122" s="1004"/>
      <c r="CM122" s="1004"/>
      <c r="CN122" s="1004"/>
      <c r="CO122" s="1005"/>
      <c r="CP122" s="870" t="s">
        <v>454</v>
      </c>
      <c r="CQ122" s="871"/>
      <c r="CR122" s="871"/>
      <c r="CS122" s="871"/>
      <c r="CT122" s="871"/>
      <c r="CU122" s="871"/>
      <c r="CV122" s="871"/>
      <c r="CW122" s="871"/>
      <c r="CX122" s="871"/>
      <c r="CY122" s="871"/>
      <c r="CZ122" s="871"/>
      <c r="DA122" s="871"/>
      <c r="DB122" s="871"/>
      <c r="DC122" s="871"/>
      <c r="DD122" s="871"/>
      <c r="DE122" s="871"/>
      <c r="DF122" s="872"/>
      <c r="DG122" s="827" t="s">
        <v>207</v>
      </c>
      <c r="DH122" s="828"/>
      <c r="DI122" s="828"/>
      <c r="DJ122" s="828"/>
      <c r="DK122" s="828"/>
      <c r="DL122" s="828" t="s">
        <v>207</v>
      </c>
      <c r="DM122" s="828"/>
      <c r="DN122" s="828"/>
      <c r="DO122" s="828"/>
      <c r="DP122" s="828"/>
      <c r="DQ122" s="828" t="s">
        <v>207</v>
      </c>
      <c r="DR122" s="828"/>
      <c r="DS122" s="828"/>
      <c r="DT122" s="828"/>
      <c r="DU122" s="828"/>
      <c r="DV122" s="834" t="s">
        <v>207</v>
      </c>
      <c r="DW122" s="834"/>
      <c r="DX122" s="834"/>
      <c r="DY122" s="834"/>
      <c r="DZ122" s="835"/>
    </row>
    <row r="123" spans="1:130" s="55" customFormat="1" ht="26.25" customHeight="1" x14ac:dyDescent="0.15">
      <c r="A123" s="1030"/>
      <c r="B123" s="1026"/>
      <c r="C123" s="831" t="s">
        <v>486</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207</v>
      </c>
      <c r="AB123" s="818"/>
      <c r="AC123" s="818"/>
      <c r="AD123" s="818"/>
      <c r="AE123" s="819"/>
      <c r="AF123" s="820" t="s">
        <v>207</v>
      </c>
      <c r="AG123" s="818"/>
      <c r="AH123" s="818"/>
      <c r="AI123" s="818"/>
      <c r="AJ123" s="819"/>
      <c r="AK123" s="820" t="s">
        <v>207</v>
      </c>
      <c r="AL123" s="818"/>
      <c r="AM123" s="818"/>
      <c r="AN123" s="818"/>
      <c r="AO123" s="819"/>
      <c r="AP123" s="821" t="s">
        <v>207</v>
      </c>
      <c r="AQ123" s="822"/>
      <c r="AR123" s="822"/>
      <c r="AS123" s="822"/>
      <c r="AT123" s="823"/>
      <c r="AU123" s="998"/>
      <c r="AV123" s="999"/>
      <c r="AW123" s="999"/>
      <c r="AX123" s="999"/>
      <c r="AY123" s="999"/>
      <c r="AZ123" s="84" t="s">
        <v>275</v>
      </c>
      <c r="BA123" s="84"/>
      <c r="BB123" s="84"/>
      <c r="BC123" s="84"/>
      <c r="BD123" s="84"/>
      <c r="BE123" s="84"/>
      <c r="BF123" s="84"/>
      <c r="BG123" s="84"/>
      <c r="BH123" s="84"/>
      <c r="BI123" s="84"/>
      <c r="BJ123" s="84"/>
      <c r="BK123" s="84"/>
      <c r="BL123" s="84"/>
      <c r="BM123" s="84"/>
      <c r="BN123" s="84"/>
      <c r="BO123" s="842" t="s">
        <v>494</v>
      </c>
      <c r="BP123" s="853"/>
      <c r="BQ123" s="875">
        <v>61861255</v>
      </c>
      <c r="BR123" s="876"/>
      <c r="BS123" s="876"/>
      <c r="BT123" s="876"/>
      <c r="BU123" s="876"/>
      <c r="BV123" s="876">
        <v>62500396</v>
      </c>
      <c r="BW123" s="876"/>
      <c r="BX123" s="876"/>
      <c r="BY123" s="876"/>
      <c r="BZ123" s="876"/>
      <c r="CA123" s="876">
        <v>62587034</v>
      </c>
      <c r="CB123" s="876"/>
      <c r="CC123" s="876"/>
      <c r="CD123" s="876"/>
      <c r="CE123" s="876"/>
      <c r="CF123" s="854"/>
      <c r="CG123" s="855"/>
      <c r="CH123" s="855"/>
      <c r="CI123" s="855"/>
      <c r="CJ123" s="856"/>
      <c r="CK123" s="1003"/>
      <c r="CL123" s="1004"/>
      <c r="CM123" s="1004"/>
      <c r="CN123" s="1004"/>
      <c r="CO123" s="1005"/>
      <c r="CP123" s="870" t="s">
        <v>462</v>
      </c>
      <c r="CQ123" s="871"/>
      <c r="CR123" s="871"/>
      <c r="CS123" s="871"/>
      <c r="CT123" s="871"/>
      <c r="CU123" s="871"/>
      <c r="CV123" s="871"/>
      <c r="CW123" s="871"/>
      <c r="CX123" s="871"/>
      <c r="CY123" s="871"/>
      <c r="CZ123" s="871"/>
      <c r="DA123" s="871"/>
      <c r="DB123" s="871"/>
      <c r="DC123" s="871"/>
      <c r="DD123" s="871"/>
      <c r="DE123" s="871"/>
      <c r="DF123" s="872"/>
      <c r="DG123" s="817" t="s">
        <v>207</v>
      </c>
      <c r="DH123" s="818"/>
      <c r="DI123" s="818"/>
      <c r="DJ123" s="818"/>
      <c r="DK123" s="819"/>
      <c r="DL123" s="820" t="s">
        <v>207</v>
      </c>
      <c r="DM123" s="818"/>
      <c r="DN123" s="818"/>
      <c r="DO123" s="818"/>
      <c r="DP123" s="819"/>
      <c r="DQ123" s="820" t="s">
        <v>207</v>
      </c>
      <c r="DR123" s="818"/>
      <c r="DS123" s="818"/>
      <c r="DT123" s="818"/>
      <c r="DU123" s="819"/>
      <c r="DV123" s="821" t="s">
        <v>207</v>
      </c>
      <c r="DW123" s="822"/>
      <c r="DX123" s="822"/>
      <c r="DY123" s="822"/>
      <c r="DZ123" s="823"/>
    </row>
    <row r="124" spans="1:130" s="55" customFormat="1" ht="26.25" customHeight="1" x14ac:dyDescent="0.15">
      <c r="A124" s="1030"/>
      <c r="B124" s="1026"/>
      <c r="C124" s="831" t="s">
        <v>336</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207</v>
      </c>
      <c r="AB124" s="818"/>
      <c r="AC124" s="818"/>
      <c r="AD124" s="818"/>
      <c r="AE124" s="819"/>
      <c r="AF124" s="820" t="s">
        <v>207</v>
      </c>
      <c r="AG124" s="818"/>
      <c r="AH124" s="818"/>
      <c r="AI124" s="818"/>
      <c r="AJ124" s="819"/>
      <c r="AK124" s="820" t="s">
        <v>207</v>
      </c>
      <c r="AL124" s="818"/>
      <c r="AM124" s="818"/>
      <c r="AN124" s="818"/>
      <c r="AO124" s="819"/>
      <c r="AP124" s="821" t="s">
        <v>207</v>
      </c>
      <c r="AQ124" s="822"/>
      <c r="AR124" s="822"/>
      <c r="AS124" s="822"/>
      <c r="AT124" s="823"/>
      <c r="AU124" s="877" t="s">
        <v>495</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31.4</v>
      </c>
      <c r="BR124" s="881"/>
      <c r="BS124" s="881"/>
      <c r="BT124" s="881"/>
      <c r="BU124" s="881"/>
      <c r="BV124" s="881">
        <v>36.6</v>
      </c>
      <c r="BW124" s="881"/>
      <c r="BX124" s="881"/>
      <c r="BY124" s="881"/>
      <c r="BZ124" s="881"/>
      <c r="CA124" s="881">
        <v>30</v>
      </c>
      <c r="CB124" s="881"/>
      <c r="CC124" s="881"/>
      <c r="CD124" s="881"/>
      <c r="CE124" s="881"/>
      <c r="CF124" s="882"/>
      <c r="CG124" s="883"/>
      <c r="CH124" s="883"/>
      <c r="CI124" s="883"/>
      <c r="CJ124" s="884"/>
      <c r="CK124" s="1006"/>
      <c r="CL124" s="1006"/>
      <c r="CM124" s="1006"/>
      <c r="CN124" s="1006"/>
      <c r="CO124" s="1007"/>
      <c r="CP124" s="870" t="s">
        <v>496</v>
      </c>
      <c r="CQ124" s="871"/>
      <c r="CR124" s="871"/>
      <c r="CS124" s="871"/>
      <c r="CT124" s="871"/>
      <c r="CU124" s="871"/>
      <c r="CV124" s="871"/>
      <c r="CW124" s="871"/>
      <c r="CX124" s="871"/>
      <c r="CY124" s="871"/>
      <c r="CZ124" s="871"/>
      <c r="DA124" s="871"/>
      <c r="DB124" s="871"/>
      <c r="DC124" s="871"/>
      <c r="DD124" s="871"/>
      <c r="DE124" s="871"/>
      <c r="DF124" s="872"/>
      <c r="DG124" s="860" t="s">
        <v>207</v>
      </c>
      <c r="DH124" s="861"/>
      <c r="DI124" s="861"/>
      <c r="DJ124" s="861"/>
      <c r="DK124" s="862"/>
      <c r="DL124" s="863" t="s">
        <v>207</v>
      </c>
      <c r="DM124" s="861"/>
      <c r="DN124" s="861"/>
      <c r="DO124" s="861"/>
      <c r="DP124" s="862"/>
      <c r="DQ124" s="863" t="s">
        <v>207</v>
      </c>
      <c r="DR124" s="861"/>
      <c r="DS124" s="861"/>
      <c r="DT124" s="861"/>
      <c r="DU124" s="862"/>
      <c r="DV124" s="864" t="s">
        <v>207</v>
      </c>
      <c r="DW124" s="865"/>
      <c r="DX124" s="865"/>
      <c r="DY124" s="865"/>
      <c r="DZ124" s="866"/>
    </row>
    <row r="125" spans="1:130" s="55" customFormat="1" ht="26.25" customHeight="1" x14ac:dyDescent="0.15">
      <c r="A125" s="1030"/>
      <c r="B125" s="1026"/>
      <c r="C125" s="831" t="s">
        <v>489</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207</v>
      </c>
      <c r="AB125" s="818"/>
      <c r="AC125" s="818"/>
      <c r="AD125" s="818"/>
      <c r="AE125" s="819"/>
      <c r="AF125" s="820" t="s">
        <v>207</v>
      </c>
      <c r="AG125" s="818"/>
      <c r="AH125" s="818"/>
      <c r="AI125" s="818"/>
      <c r="AJ125" s="819"/>
      <c r="AK125" s="820" t="s">
        <v>207</v>
      </c>
      <c r="AL125" s="818"/>
      <c r="AM125" s="818"/>
      <c r="AN125" s="818"/>
      <c r="AO125" s="819"/>
      <c r="AP125" s="821" t="s">
        <v>207</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497</v>
      </c>
      <c r="CL125" s="1001"/>
      <c r="CM125" s="1001"/>
      <c r="CN125" s="1001"/>
      <c r="CO125" s="1002"/>
      <c r="CP125" s="804" t="s">
        <v>141</v>
      </c>
      <c r="CQ125" s="795"/>
      <c r="CR125" s="795"/>
      <c r="CS125" s="795"/>
      <c r="CT125" s="795"/>
      <c r="CU125" s="795"/>
      <c r="CV125" s="795"/>
      <c r="CW125" s="795"/>
      <c r="CX125" s="795"/>
      <c r="CY125" s="795"/>
      <c r="CZ125" s="795"/>
      <c r="DA125" s="795"/>
      <c r="DB125" s="795"/>
      <c r="DC125" s="795"/>
      <c r="DD125" s="795"/>
      <c r="DE125" s="795"/>
      <c r="DF125" s="796"/>
      <c r="DG125" s="805" t="s">
        <v>207</v>
      </c>
      <c r="DH125" s="806"/>
      <c r="DI125" s="806"/>
      <c r="DJ125" s="806"/>
      <c r="DK125" s="806"/>
      <c r="DL125" s="806" t="s">
        <v>207</v>
      </c>
      <c r="DM125" s="806"/>
      <c r="DN125" s="806"/>
      <c r="DO125" s="806"/>
      <c r="DP125" s="806"/>
      <c r="DQ125" s="806" t="s">
        <v>207</v>
      </c>
      <c r="DR125" s="806"/>
      <c r="DS125" s="806"/>
      <c r="DT125" s="806"/>
      <c r="DU125" s="806"/>
      <c r="DV125" s="812" t="s">
        <v>207</v>
      </c>
      <c r="DW125" s="812"/>
      <c r="DX125" s="812"/>
      <c r="DY125" s="812"/>
      <c r="DZ125" s="813"/>
    </row>
    <row r="126" spans="1:130" s="55" customFormat="1" ht="26.25" customHeight="1" x14ac:dyDescent="0.15">
      <c r="A126" s="1030"/>
      <c r="B126" s="1026"/>
      <c r="C126" s="831" t="s">
        <v>490</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v>1925</v>
      </c>
      <c r="AB126" s="818"/>
      <c r="AC126" s="818"/>
      <c r="AD126" s="818"/>
      <c r="AE126" s="819"/>
      <c r="AF126" s="820">
        <v>455</v>
      </c>
      <c r="AG126" s="818"/>
      <c r="AH126" s="818"/>
      <c r="AI126" s="818"/>
      <c r="AJ126" s="819"/>
      <c r="AK126" s="820">
        <v>10</v>
      </c>
      <c r="AL126" s="818"/>
      <c r="AM126" s="818"/>
      <c r="AN126" s="818"/>
      <c r="AO126" s="819"/>
      <c r="AP126" s="821">
        <v>0</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416</v>
      </c>
      <c r="CQ126" s="825"/>
      <c r="CR126" s="825"/>
      <c r="CS126" s="825"/>
      <c r="CT126" s="825"/>
      <c r="CU126" s="825"/>
      <c r="CV126" s="825"/>
      <c r="CW126" s="825"/>
      <c r="CX126" s="825"/>
      <c r="CY126" s="825"/>
      <c r="CZ126" s="825"/>
      <c r="DA126" s="825"/>
      <c r="DB126" s="825"/>
      <c r="DC126" s="825"/>
      <c r="DD126" s="825"/>
      <c r="DE126" s="825"/>
      <c r="DF126" s="826"/>
      <c r="DG126" s="827" t="s">
        <v>207</v>
      </c>
      <c r="DH126" s="828"/>
      <c r="DI126" s="828"/>
      <c r="DJ126" s="828"/>
      <c r="DK126" s="828"/>
      <c r="DL126" s="828" t="s">
        <v>207</v>
      </c>
      <c r="DM126" s="828"/>
      <c r="DN126" s="828"/>
      <c r="DO126" s="828"/>
      <c r="DP126" s="828"/>
      <c r="DQ126" s="828" t="s">
        <v>207</v>
      </c>
      <c r="DR126" s="828"/>
      <c r="DS126" s="828"/>
      <c r="DT126" s="828"/>
      <c r="DU126" s="828"/>
      <c r="DV126" s="834" t="s">
        <v>207</v>
      </c>
      <c r="DW126" s="834"/>
      <c r="DX126" s="834"/>
      <c r="DY126" s="834"/>
      <c r="DZ126" s="835"/>
    </row>
    <row r="127" spans="1:130" s="55" customFormat="1" ht="26.25" customHeight="1" x14ac:dyDescent="0.15">
      <c r="A127" s="1031"/>
      <c r="B127" s="1028"/>
      <c r="C127" s="857" t="s">
        <v>75</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207</v>
      </c>
      <c r="AB127" s="818"/>
      <c r="AC127" s="818"/>
      <c r="AD127" s="818"/>
      <c r="AE127" s="819"/>
      <c r="AF127" s="820" t="s">
        <v>207</v>
      </c>
      <c r="AG127" s="818"/>
      <c r="AH127" s="818"/>
      <c r="AI127" s="818"/>
      <c r="AJ127" s="819"/>
      <c r="AK127" s="820" t="s">
        <v>207</v>
      </c>
      <c r="AL127" s="818"/>
      <c r="AM127" s="818"/>
      <c r="AN127" s="818"/>
      <c r="AO127" s="819"/>
      <c r="AP127" s="821" t="s">
        <v>207</v>
      </c>
      <c r="AQ127" s="822"/>
      <c r="AR127" s="822"/>
      <c r="AS127" s="822"/>
      <c r="AT127" s="823"/>
      <c r="AU127" s="78"/>
      <c r="AV127" s="78"/>
      <c r="AW127" s="78"/>
      <c r="AX127" s="885" t="s">
        <v>500</v>
      </c>
      <c r="AY127" s="886"/>
      <c r="AZ127" s="886"/>
      <c r="BA127" s="886"/>
      <c r="BB127" s="886"/>
      <c r="BC127" s="886"/>
      <c r="BD127" s="886"/>
      <c r="BE127" s="887"/>
      <c r="BF127" s="888" t="s">
        <v>240</v>
      </c>
      <c r="BG127" s="886"/>
      <c r="BH127" s="886"/>
      <c r="BI127" s="886"/>
      <c r="BJ127" s="886"/>
      <c r="BK127" s="886"/>
      <c r="BL127" s="887"/>
      <c r="BM127" s="888" t="s">
        <v>417</v>
      </c>
      <c r="BN127" s="886"/>
      <c r="BO127" s="886"/>
      <c r="BP127" s="886"/>
      <c r="BQ127" s="886"/>
      <c r="BR127" s="886"/>
      <c r="BS127" s="887"/>
      <c r="BT127" s="888" t="s">
        <v>409</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446</v>
      </c>
      <c r="CQ127" s="825"/>
      <c r="CR127" s="825"/>
      <c r="CS127" s="825"/>
      <c r="CT127" s="825"/>
      <c r="CU127" s="825"/>
      <c r="CV127" s="825"/>
      <c r="CW127" s="825"/>
      <c r="CX127" s="825"/>
      <c r="CY127" s="825"/>
      <c r="CZ127" s="825"/>
      <c r="DA127" s="825"/>
      <c r="DB127" s="825"/>
      <c r="DC127" s="825"/>
      <c r="DD127" s="825"/>
      <c r="DE127" s="825"/>
      <c r="DF127" s="826"/>
      <c r="DG127" s="827" t="s">
        <v>207</v>
      </c>
      <c r="DH127" s="828"/>
      <c r="DI127" s="828"/>
      <c r="DJ127" s="828"/>
      <c r="DK127" s="828"/>
      <c r="DL127" s="828" t="s">
        <v>207</v>
      </c>
      <c r="DM127" s="828"/>
      <c r="DN127" s="828"/>
      <c r="DO127" s="828"/>
      <c r="DP127" s="828"/>
      <c r="DQ127" s="828" t="s">
        <v>207</v>
      </c>
      <c r="DR127" s="828"/>
      <c r="DS127" s="828"/>
      <c r="DT127" s="828"/>
      <c r="DU127" s="828"/>
      <c r="DV127" s="834" t="s">
        <v>207</v>
      </c>
      <c r="DW127" s="834"/>
      <c r="DX127" s="834"/>
      <c r="DY127" s="834"/>
      <c r="DZ127" s="835"/>
    </row>
    <row r="128" spans="1:130" s="55" customFormat="1" ht="26.25" customHeight="1" x14ac:dyDescent="0.15">
      <c r="A128" s="890" t="s">
        <v>501</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639035</v>
      </c>
      <c r="AB128" s="798"/>
      <c r="AC128" s="798"/>
      <c r="AD128" s="798"/>
      <c r="AE128" s="799"/>
      <c r="AF128" s="800">
        <v>640993</v>
      </c>
      <c r="AG128" s="798"/>
      <c r="AH128" s="798"/>
      <c r="AI128" s="798"/>
      <c r="AJ128" s="799"/>
      <c r="AK128" s="800">
        <v>641787</v>
      </c>
      <c r="AL128" s="798"/>
      <c r="AM128" s="798"/>
      <c r="AN128" s="798"/>
      <c r="AO128" s="799"/>
      <c r="AP128" s="894"/>
      <c r="AQ128" s="895"/>
      <c r="AR128" s="895"/>
      <c r="AS128" s="895"/>
      <c r="AT128" s="896"/>
      <c r="AU128" s="78"/>
      <c r="AV128" s="78"/>
      <c r="AW128" s="78"/>
      <c r="AX128" s="794" t="s">
        <v>304</v>
      </c>
      <c r="AY128" s="795"/>
      <c r="AZ128" s="795"/>
      <c r="BA128" s="795"/>
      <c r="BB128" s="795"/>
      <c r="BC128" s="795"/>
      <c r="BD128" s="795"/>
      <c r="BE128" s="796"/>
      <c r="BF128" s="897" t="s">
        <v>207</v>
      </c>
      <c r="BG128" s="898"/>
      <c r="BH128" s="898"/>
      <c r="BI128" s="898"/>
      <c r="BJ128" s="898"/>
      <c r="BK128" s="898"/>
      <c r="BL128" s="899"/>
      <c r="BM128" s="897">
        <v>12.17</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399</v>
      </c>
      <c r="CQ128" s="902"/>
      <c r="CR128" s="902"/>
      <c r="CS128" s="902"/>
      <c r="CT128" s="902"/>
      <c r="CU128" s="902"/>
      <c r="CV128" s="902"/>
      <c r="CW128" s="902"/>
      <c r="CX128" s="902"/>
      <c r="CY128" s="902"/>
      <c r="CZ128" s="902"/>
      <c r="DA128" s="902"/>
      <c r="DB128" s="902"/>
      <c r="DC128" s="902"/>
      <c r="DD128" s="902"/>
      <c r="DE128" s="902"/>
      <c r="DF128" s="903"/>
      <c r="DG128" s="904">
        <v>19253</v>
      </c>
      <c r="DH128" s="905"/>
      <c r="DI128" s="905"/>
      <c r="DJ128" s="905"/>
      <c r="DK128" s="905"/>
      <c r="DL128" s="905">
        <v>34014</v>
      </c>
      <c r="DM128" s="905"/>
      <c r="DN128" s="905"/>
      <c r="DO128" s="905"/>
      <c r="DP128" s="905"/>
      <c r="DQ128" s="905" t="s">
        <v>207</v>
      </c>
      <c r="DR128" s="905"/>
      <c r="DS128" s="905"/>
      <c r="DT128" s="905"/>
      <c r="DU128" s="905"/>
      <c r="DV128" s="906" t="s">
        <v>207</v>
      </c>
      <c r="DW128" s="906"/>
      <c r="DX128" s="906"/>
      <c r="DY128" s="906"/>
      <c r="DZ128" s="907"/>
    </row>
    <row r="129" spans="1:131" s="55" customFormat="1" ht="26.25" customHeight="1" x14ac:dyDescent="0.15">
      <c r="A129" s="814" t="s">
        <v>177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245</v>
      </c>
      <c r="X129" s="909"/>
      <c r="Y129" s="909"/>
      <c r="Z129" s="910"/>
      <c r="AA129" s="817">
        <v>22867209</v>
      </c>
      <c r="AB129" s="818"/>
      <c r="AC129" s="818"/>
      <c r="AD129" s="818"/>
      <c r="AE129" s="819"/>
      <c r="AF129" s="820">
        <v>22942160</v>
      </c>
      <c r="AG129" s="818"/>
      <c r="AH129" s="818"/>
      <c r="AI129" s="818"/>
      <c r="AJ129" s="819"/>
      <c r="AK129" s="820">
        <v>23758100</v>
      </c>
      <c r="AL129" s="818"/>
      <c r="AM129" s="818"/>
      <c r="AN129" s="818"/>
      <c r="AO129" s="819"/>
      <c r="AP129" s="911"/>
      <c r="AQ129" s="912"/>
      <c r="AR129" s="912"/>
      <c r="AS129" s="912"/>
      <c r="AT129" s="913"/>
      <c r="AU129" s="80"/>
      <c r="AV129" s="80"/>
      <c r="AW129" s="80"/>
      <c r="AX129" s="914" t="s">
        <v>116</v>
      </c>
      <c r="AY129" s="825"/>
      <c r="AZ129" s="825"/>
      <c r="BA129" s="825"/>
      <c r="BB129" s="825"/>
      <c r="BC129" s="825"/>
      <c r="BD129" s="825"/>
      <c r="BE129" s="826"/>
      <c r="BF129" s="915" t="s">
        <v>207</v>
      </c>
      <c r="BG129" s="916"/>
      <c r="BH129" s="916"/>
      <c r="BI129" s="916"/>
      <c r="BJ129" s="916"/>
      <c r="BK129" s="916"/>
      <c r="BL129" s="917"/>
      <c r="BM129" s="915">
        <v>17.170000000000002</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503</v>
      </c>
      <c r="X130" s="909"/>
      <c r="Y130" s="909"/>
      <c r="Z130" s="910"/>
      <c r="AA130" s="817">
        <v>3794531</v>
      </c>
      <c r="AB130" s="818"/>
      <c r="AC130" s="818"/>
      <c r="AD130" s="818"/>
      <c r="AE130" s="819"/>
      <c r="AF130" s="820">
        <v>3832226</v>
      </c>
      <c r="AG130" s="818"/>
      <c r="AH130" s="818"/>
      <c r="AI130" s="818"/>
      <c r="AJ130" s="819"/>
      <c r="AK130" s="820">
        <v>3964047</v>
      </c>
      <c r="AL130" s="818"/>
      <c r="AM130" s="818"/>
      <c r="AN130" s="818"/>
      <c r="AO130" s="819"/>
      <c r="AP130" s="911"/>
      <c r="AQ130" s="912"/>
      <c r="AR130" s="912"/>
      <c r="AS130" s="912"/>
      <c r="AT130" s="913"/>
      <c r="AU130" s="80"/>
      <c r="AV130" s="80"/>
      <c r="AW130" s="80"/>
      <c r="AX130" s="914" t="s">
        <v>432</v>
      </c>
      <c r="AY130" s="825"/>
      <c r="AZ130" s="825"/>
      <c r="BA130" s="825"/>
      <c r="BB130" s="825"/>
      <c r="BC130" s="825"/>
      <c r="BD130" s="825"/>
      <c r="BE130" s="826"/>
      <c r="BF130" s="920">
        <v>6.5</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181</v>
      </c>
      <c r="X131" s="928"/>
      <c r="Y131" s="928"/>
      <c r="Z131" s="929"/>
      <c r="AA131" s="860">
        <v>19072678</v>
      </c>
      <c r="AB131" s="861"/>
      <c r="AC131" s="861"/>
      <c r="AD131" s="861"/>
      <c r="AE131" s="862"/>
      <c r="AF131" s="863">
        <v>19109934</v>
      </c>
      <c r="AG131" s="861"/>
      <c r="AH131" s="861"/>
      <c r="AI131" s="861"/>
      <c r="AJ131" s="862"/>
      <c r="AK131" s="863">
        <v>19794053</v>
      </c>
      <c r="AL131" s="861"/>
      <c r="AM131" s="861"/>
      <c r="AN131" s="861"/>
      <c r="AO131" s="862"/>
      <c r="AP131" s="930"/>
      <c r="AQ131" s="931"/>
      <c r="AR131" s="931"/>
      <c r="AS131" s="931"/>
      <c r="AT131" s="932"/>
      <c r="AU131" s="80"/>
      <c r="AV131" s="80"/>
      <c r="AW131" s="80"/>
      <c r="AX131" s="933" t="s">
        <v>476</v>
      </c>
      <c r="AY131" s="902"/>
      <c r="AZ131" s="902"/>
      <c r="BA131" s="902"/>
      <c r="BB131" s="902"/>
      <c r="BC131" s="902"/>
      <c r="BD131" s="902"/>
      <c r="BE131" s="903"/>
      <c r="BF131" s="934">
        <v>30</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28</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504</v>
      </c>
      <c r="W132" s="940"/>
      <c r="X132" s="940"/>
      <c r="Y132" s="940"/>
      <c r="Z132" s="941"/>
      <c r="AA132" s="942">
        <v>7.3748164779999996</v>
      </c>
      <c r="AB132" s="943"/>
      <c r="AC132" s="943"/>
      <c r="AD132" s="943"/>
      <c r="AE132" s="944"/>
      <c r="AF132" s="945">
        <v>6.2406233320000002</v>
      </c>
      <c r="AG132" s="943"/>
      <c r="AH132" s="943"/>
      <c r="AI132" s="943"/>
      <c r="AJ132" s="944"/>
      <c r="AK132" s="945">
        <v>6.1195552019999999</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82</v>
      </c>
      <c r="W133" s="947"/>
      <c r="X133" s="947"/>
      <c r="Y133" s="947"/>
      <c r="Z133" s="948"/>
      <c r="AA133" s="949">
        <v>7.5</v>
      </c>
      <c r="AB133" s="950"/>
      <c r="AC133" s="950"/>
      <c r="AD133" s="950"/>
      <c r="AE133" s="951"/>
      <c r="AF133" s="949">
        <v>7.1</v>
      </c>
      <c r="AG133" s="950"/>
      <c r="AH133" s="950"/>
      <c r="AI133" s="950"/>
      <c r="AJ133" s="951"/>
      <c r="AK133" s="949">
        <v>6.5</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fvXq57cjF0aUFpBF1mYL83QlUoS7hewa56T49Jj7GdN/u3kBoJV+FRfHGrgrJSZooj8dy5938Xcipr2rmycRtg==" saltValue="5XkKvJQ+WXxziNpVhAXxs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5" zoomScaleNormal="7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100</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MrwfoBUM9sRf7n0cBwQuHU4ssKf2CRn3ZnlleyjbchI+4+AX7JLNIvHACNWimXHFxhuWgZxQTq5pF+moDJhA==" saltValue="+HmdvKFMbsE6BZ9Y3nBmdg=="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KWTJi5k3eTG1s+SoxuRYM3VHukra4RvooVyyguWjYsfaYflsBqU1Aaa/ogLaJnoQdQFUtKQVmqAJ24OWfueKA==" saltValue="0c5HJ8kYzS7khANyVtarqA==" spinCount="100000" sheet="1" objects="1" scenarios="1"/>
  <phoneticPr fontId="6"/>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5" zoomScaleNormal="75"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87</v>
      </c>
      <c r="AP7" s="145"/>
      <c r="AQ7" s="156" t="s">
        <v>506</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507</v>
      </c>
      <c r="AQ8" s="157" t="s">
        <v>509</v>
      </c>
      <c r="AR8" s="171" t="s">
        <v>420</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510</v>
      </c>
      <c r="AL9" s="1033"/>
      <c r="AM9" s="1033"/>
      <c r="AN9" s="1034"/>
      <c r="AO9" s="135">
        <v>7418321</v>
      </c>
      <c r="AP9" s="135">
        <v>69178</v>
      </c>
      <c r="AQ9" s="158">
        <v>61284</v>
      </c>
      <c r="AR9" s="172">
        <v>12.9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217</v>
      </c>
      <c r="AL10" s="1033"/>
      <c r="AM10" s="1033"/>
      <c r="AN10" s="1034"/>
      <c r="AO10" s="136">
        <v>455179</v>
      </c>
      <c r="AP10" s="136">
        <v>4245</v>
      </c>
      <c r="AQ10" s="159">
        <v>4056</v>
      </c>
      <c r="AR10" s="173">
        <v>4.7</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397</v>
      </c>
      <c r="AL11" s="1033"/>
      <c r="AM11" s="1033"/>
      <c r="AN11" s="1034"/>
      <c r="AO11" s="136" t="s">
        <v>207</v>
      </c>
      <c r="AP11" s="136" t="s">
        <v>207</v>
      </c>
      <c r="AQ11" s="159">
        <v>604</v>
      </c>
      <c r="AR11" s="173" t="s">
        <v>207</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243</v>
      </c>
      <c r="AL12" s="1033"/>
      <c r="AM12" s="1033"/>
      <c r="AN12" s="1034"/>
      <c r="AO12" s="136">
        <v>91000</v>
      </c>
      <c r="AP12" s="136">
        <v>849</v>
      </c>
      <c r="AQ12" s="159">
        <v>21</v>
      </c>
      <c r="AR12" s="173">
        <v>3942.9</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511</v>
      </c>
      <c r="AL13" s="1033"/>
      <c r="AM13" s="1033"/>
      <c r="AN13" s="1034"/>
      <c r="AO13" s="136">
        <v>290043</v>
      </c>
      <c r="AP13" s="136">
        <v>2705</v>
      </c>
      <c r="AQ13" s="159">
        <v>2509</v>
      </c>
      <c r="AR13" s="173">
        <v>7.8</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512</v>
      </c>
      <c r="AL14" s="1033"/>
      <c r="AM14" s="1033"/>
      <c r="AN14" s="1034"/>
      <c r="AO14" s="136">
        <v>334293</v>
      </c>
      <c r="AP14" s="136">
        <v>3117</v>
      </c>
      <c r="AQ14" s="159">
        <v>1157</v>
      </c>
      <c r="AR14" s="173">
        <v>169.4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307</v>
      </c>
      <c r="AL15" s="1036"/>
      <c r="AM15" s="1036"/>
      <c r="AN15" s="1037"/>
      <c r="AO15" s="136">
        <v>-502139</v>
      </c>
      <c r="AP15" s="136">
        <v>-4683</v>
      </c>
      <c r="AQ15" s="159">
        <v>-4228</v>
      </c>
      <c r="AR15" s="173">
        <v>10.8</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275</v>
      </c>
      <c r="AL16" s="1036"/>
      <c r="AM16" s="1036"/>
      <c r="AN16" s="1037"/>
      <c r="AO16" s="136">
        <v>8086697</v>
      </c>
      <c r="AP16" s="136">
        <v>75410</v>
      </c>
      <c r="AQ16" s="159">
        <v>65402</v>
      </c>
      <c r="AR16" s="173">
        <v>15.3</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175</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513</v>
      </c>
      <c r="AP20" s="147" t="s">
        <v>334</v>
      </c>
      <c r="AQ20" s="160" t="s">
        <v>40</v>
      </c>
      <c r="AR20" s="174"/>
    </row>
    <row r="21" spans="1:46" s="99" customFormat="1" x14ac:dyDescent="0.15">
      <c r="A21" s="101"/>
      <c r="AK21" s="1038" t="s">
        <v>514</v>
      </c>
      <c r="AL21" s="1039"/>
      <c r="AM21" s="1039"/>
      <c r="AN21" s="1040"/>
      <c r="AO21" s="138">
        <v>7.08</v>
      </c>
      <c r="AP21" s="148">
        <v>6.06</v>
      </c>
      <c r="AQ21" s="161">
        <v>1.02</v>
      </c>
      <c r="AS21" s="180"/>
      <c r="AT21" s="101"/>
    </row>
    <row r="22" spans="1:46" s="99" customFormat="1" x14ac:dyDescent="0.15">
      <c r="A22" s="101"/>
      <c r="AK22" s="1038" t="s">
        <v>515</v>
      </c>
      <c r="AL22" s="1039"/>
      <c r="AM22" s="1039"/>
      <c r="AN22" s="1040"/>
      <c r="AO22" s="139">
        <v>97.9</v>
      </c>
      <c r="AP22" s="149">
        <v>99.2</v>
      </c>
      <c r="AQ22" s="162">
        <v>-1.3</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516</v>
      </c>
      <c r="AP26" s="150"/>
      <c r="AQ26" s="150"/>
      <c r="AR26" s="150"/>
      <c r="AS26" s="103"/>
      <c r="AT26" s="103"/>
    </row>
    <row r="27" spans="1:46" x14ac:dyDescent="0.15">
      <c r="A27" s="104"/>
      <c r="AO27" s="109"/>
      <c r="AP27" s="109"/>
      <c r="AQ27" s="109"/>
      <c r="AR27" s="109"/>
      <c r="AS27" s="109"/>
      <c r="AT27" s="109"/>
    </row>
    <row r="28" spans="1:46" ht="17.25" x14ac:dyDescent="0.15">
      <c r="A28" s="100" t="s">
        <v>267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87</v>
      </c>
      <c r="AP30" s="145"/>
      <c r="AQ30" s="156" t="s">
        <v>506</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507</v>
      </c>
      <c r="AQ31" s="157" t="s">
        <v>509</v>
      </c>
      <c r="AR31" s="171" t="s">
        <v>420</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517</v>
      </c>
      <c r="AL32" s="1042"/>
      <c r="AM32" s="1042"/>
      <c r="AN32" s="1043"/>
      <c r="AO32" s="136">
        <v>4424838</v>
      </c>
      <c r="AP32" s="136">
        <v>41263</v>
      </c>
      <c r="AQ32" s="163">
        <v>32044</v>
      </c>
      <c r="AR32" s="173">
        <v>28.8</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518</v>
      </c>
      <c r="AL33" s="1042"/>
      <c r="AM33" s="1042"/>
      <c r="AN33" s="1043"/>
      <c r="AO33" s="136" t="s">
        <v>207</v>
      </c>
      <c r="AP33" s="136" t="s">
        <v>207</v>
      </c>
      <c r="AQ33" s="163">
        <v>6</v>
      </c>
      <c r="AR33" s="173" t="s">
        <v>207</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16</v>
      </c>
      <c r="AL34" s="1042"/>
      <c r="AM34" s="1042"/>
      <c r="AN34" s="1043"/>
      <c r="AO34" s="136">
        <v>52667</v>
      </c>
      <c r="AP34" s="136">
        <v>491</v>
      </c>
      <c r="AQ34" s="163">
        <v>29</v>
      </c>
      <c r="AR34" s="173">
        <v>1593.1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519</v>
      </c>
      <c r="AL35" s="1042"/>
      <c r="AM35" s="1042"/>
      <c r="AN35" s="1043"/>
      <c r="AO35" s="136" t="s">
        <v>207</v>
      </c>
      <c r="AP35" s="136" t="s">
        <v>207</v>
      </c>
      <c r="AQ35" s="163">
        <v>6008</v>
      </c>
      <c r="AR35" s="173" t="s">
        <v>207</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33</v>
      </c>
      <c r="AL36" s="1042"/>
      <c r="AM36" s="1042"/>
      <c r="AN36" s="1043"/>
      <c r="AO36" s="136">
        <v>1339610</v>
      </c>
      <c r="AP36" s="136">
        <v>12492</v>
      </c>
      <c r="AQ36" s="163">
        <v>1138</v>
      </c>
      <c r="AR36" s="173">
        <v>997.7</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347</v>
      </c>
      <c r="AL37" s="1042"/>
      <c r="AM37" s="1042"/>
      <c r="AN37" s="1043"/>
      <c r="AO37" s="136">
        <v>10</v>
      </c>
      <c r="AP37" s="136">
        <v>0</v>
      </c>
      <c r="AQ37" s="163">
        <v>852</v>
      </c>
      <c r="AR37" s="173">
        <v>-100</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520</v>
      </c>
      <c r="AL38" s="1045"/>
      <c r="AM38" s="1045"/>
      <c r="AN38" s="1046"/>
      <c r="AO38" s="140">
        <v>17</v>
      </c>
      <c r="AP38" s="140">
        <v>0</v>
      </c>
      <c r="AQ38" s="164">
        <v>2</v>
      </c>
      <c r="AR38" s="162">
        <v>-100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84</v>
      </c>
      <c r="AL39" s="1045"/>
      <c r="AM39" s="1045"/>
      <c r="AN39" s="1046"/>
      <c r="AO39" s="136">
        <v>-641787</v>
      </c>
      <c r="AP39" s="136">
        <v>-5985</v>
      </c>
      <c r="AQ39" s="163">
        <v>-6316</v>
      </c>
      <c r="AR39" s="173">
        <v>-5.2</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521</v>
      </c>
      <c r="AL40" s="1042"/>
      <c r="AM40" s="1042"/>
      <c r="AN40" s="1043"/>
      <c r="AO40" s="136">
        <v>-3964047</v>
      </c>
      <c r="AP40" s="136">
        <v>-36966</v>
      </c>
      <c r="AQ40" s="163">
        <v>-26078</v>
      </c>
      <c r="AR40" s="173">
        <v>41.8</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387</v>
      </c>
      <c r="AL41" s="1048"/>
      <c r="AM41" s="1048"/>
      <c r="AN41" s="1049"/>
      <c r="AO41" s="136">
        <v>1211308</v>
      </c>
      <c r="AP41" s="136">
        <v>11296</v>
      </c>
      <c r="AQ41" s="163">
        <v>7686</v>
      </c>
      <c r="AR41" s="173">
        <v>47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58</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523</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87</v>
      </c>
      <c r="AN49" s="1050" t="s">
        <v>440</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498</v>
      </c>
      <c r="AO50" s="142" t="s">
        <v>499</v>
      </c>
      <c r="AP50" s="153" t="s">
        <v>524</v>
      </c>
      <c r="AQ50" s="166" t="s">
        <v>381</v>
      </c>
      <c r="AR50" s="176" t="s">
        <v>525</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4555720</v>
      </c>
      <c r="AN51" s="133">
        <v>42021</v>
      </c>
      <c r="AO51" s="143">
        <v>-8.5</v>
      </c>
      <c r="AP51" s="154">
        <v>40879</v>
      </c>
      <c r="AQ51" s="167">
        <v>-7.7</v>
      </c>
      <c r="AR51" s="177">
        <v>-0.8</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2919208</v>
      </c>
      <c r="AN52" s="134">
        <v>26926</v>
      </c>
      <c r="AO52" s="144">
        <v>5.7</v>
      </c>
      <c r="AP52" s="155">
        <v>24087</v>
      </c>
      <c r="AQ52" s="168">
        <v>-7.9</v>
      </c>
      <c r="AR52" s="178">
        <v>13.6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238</v>
      </c>
      <c r="AL53" s="121"/>
      <c r="AM53" s="126">
        <v>4126360</v>
      </c>
      <c r="AN53" s="133">
        <v>38190</v>
      </c>
      <c r="AO53" s="143">
        <v>-9.1</v>
      </c>
      <c r="AP53" s="154">
        <v>42651</v>
      </c>
      <c r="AQ53" s="167">
        <v>4.3</v>
      </c>
      <c r="AR53" s="177">
        <v>-13.4</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2167112</v>
      </c>
      <c r="AN54" s="134">
        <v>20057</v>
      </c>
      <c r="AO54" s="144">
        <v>-25.5</v>
      </c>
      <c r="AP54" s="155">
        <v>22675</v>
      </c>
      <c r="AQ54" s="168">
        <v>-5.9</v>
      </c>
      <c r="AR54" s="178">
        <v>-19.600000000000001</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508</v>
      </c>
      <c r="AL55" s="121"/>
      <c r="AM55" s="126">
        <v>5226008</v>
      </c>
      <c r="AN55" s="133">
        <v>48619</v>
      </c>
      <c r="AO55" s="143">
        <v>27.3</v>
      </c>
      <c r="AP55" s="154">
        <v>43226</v>
      </c>
      <c r="AQ55" s="167">
        <v>1.3</v>
      </c>
      <c r="AR55" s="177">
        <v>26</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3470951</v>
      </c>
      <c r="AN56" s="134">
        <v>32291</v>
      </c>
      <c r="AO56" s="144">
        <v>61</v>
      </c>
      <c r="AP56" s="155">
        <v>22622</v>
      </c>
      <c r="AQ56" s="168">
        <v>-0.2</v>
      </c>
      <c r="AR56" s="178">
        <v>61.2</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526</v>
      </c>
      <c r="AL57" s="121"/>
      <c r="AM57" s="126">
        <v>7537740</v>
      </c>
      <c r="AN57" s="133">
        <v>70382</v>
      </c>
      <c r="AO57" s="143">
        <v>44.8</v>
      </c>
      <c r="AP57" s="154">
        <v>42836</v>
      </c>
      <c r="AQ57" s="167">
        <v>-0.9</v>
      </c>
      <c r="AR57" s="177">
        <v>45.7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4003408</v>
      </c>
      <c r="AN58" s="134">
        <v>37381</v>
      </c>
      <c r="AO58" s="144">
        <v>15.8</v>
      </c>
      <c r="AP58" s="155">
        <v>22936</v>
      </c>
      <c r="AQ58" s="168">
        <v>1.4</v>
      </c>
      <c r="AR58" s="178">
        <v>14.4</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481</v>
      </c>
      <c r="AL59" s="121"/>
      <c r="AM59" s="126">
        <v>4715327</v>
      </c>
      <c r="AN59" s="133">
        <v>43971</v>
      </c>
      <c r="AO59" s="143">
        <v>-37.5</v>
      </c>
      <c r="AP59" s="154">
        <v>44161</v>
      </c>
      <c r="AQ59" s="167">
        <v>3.1</v>
      </c>
      <c r="AR59" s="177">
        <v>-40.6</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1837938</v>
      </c>
      <c r="AN60" s="134">
        <v>17139</v>
      </c>
      <c r="AO60" s="144">
        <v>-54.2</v>
      </c>
      <c r="AP60" s="155">
        <v>23644</v>
      </c>
      <c r="AQ60" s="168">
        <v>3.1</v>
      </c>
      <c r="AR60" s="178">
        <v>-57.3</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527</v>
      </c>
      <c r="AL61" s="124"/>
      <c r="AM61" s="126">
        <v>5232231</v>
      </c>
      <c r="AN61" s="133">
        <v>48637</v>
      </c>
      <c r="AO61" s="143">
        <v>3.4</v>
      </c>
      <c r="AP61" s="154">
        <v>42751</v>
      </c>
      <c r="AQ61" s="169">
        <v>0</v>
      </c>
      <c r="AR61" s="177">
        <v>3.4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2879723</v>
      </c>
      <c r="AN62" s="134">
        <v>26759</v>
      </c>
      <c r="AO62" s="144">
        <v>0.6</v>
      </c>
      <c r="AP62" s="155">
        <v>23193</v>
      </c>
      <c r="AQ62" s="168">
        <v>-1.9</v>
      </c>
      <c r="AR62" s="178">
        <v>2.5</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WVa6kH9lUxJ4vuvxt+F9voFgynwVo66mH5LQUXaylhqzZw4dFs1zVKKpUR11ZjgtI6gPULphMfHJ/6Ypdc6SdQ==" saltValue="z+TnfYrgCiZiQPFqWzfvk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100</v>
      </c>
    </row>
    <row r="120" spans="125:125" ht="13.5" hidden="1" customHeight="1" x14ac:dyDescent="0.15"/>
    <row r="121" spans="125:125" ht="13.5" hidden="1" customHeight="1" x14ac:dyDescent="0.15">
      <c r="DU121" s="96"/>
    </row>
  </sheetData>
  <sheetProtection algorithmName="SHA-512" hashValue="jpkxz3maJYf1OBSGmLk52kfGdGpRdx7YTIaRNx0NCYHFKvY44DtPkUKx8UfmIkVc42wvsoR8UZSiZboVWh8Z7A==" saltValue="AKUuaE0HzTCt6oJIXW7ojw==" spinCount="100000" sheet="1" objects="1" scenarios="1"/>
  <phoneticPr fontId="6"/>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sheetData>
  <sheetProtection algorithmName="SHA-512" hashValue="6pZ2ZJiAgNv32549iZMe0IQVg7W1RGocTDzEfpkdOmqjEdiFVlf5U/Ylgkja1eSAvBSeBfKiOqW10jZaSnIGIA==" saltValue="qmLXtO0OXQ12HS8WrO+QMQ==" spinCount="100000" sheet="1" objects="1" scenarios="1"/>
  <phoneticPr fontId="6"/>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529</v>
      </c>
      <c r="G46" s="195" t="s">
        <v>445</v>
      </c>
      <c r="H46" s="195" t="s">
        <v>530</v>
      </c>
      <c r="I46" s="195" t="s">
        <v>531</v>
      </c>
      <c r="J46" s="200" t="s">
        <v>532</v>
      </c>
    </row>
    <row r="47" spans="2:10" ht="57.75" customHeight="1" x14ac:dyDescent="0.15">
      <c r="B47" s="186"/>
      <c r="C47" s="1057" t="s">
        <v>3</v>
      </c>
      <c r="D47" s="1057"/>
      <c r="E47" s="1058"/>
      <c r="F47" s="192">
        <v>9.8699999999999992</v>
      </c>
      <c r="G47" s="196">
        <v>10.29</v>
      </c>
      <c r="H47" s="196">
        <v>9.89</v>
      </c>
      <c r="I47" s="196">
        <v>7.28</v>
      </c>
      <c r="J47" s="201">
        <v>5.72</v>
      </c>
    </row>
    <row r="48" spans="2:10" ht="57.75" customHeight="1" x14ac:dyDescent="0.15">
      <c r="B48" s="187"/>
      <c r="C48" s="1059" t="s">
        <v>9</v>
      </c>
      <c r="D48" s="1059"/>
      <c r="E48" s="1060"/>
      <c r="F48" s="193">
        <v>3.97</v>
      </c>
      <c r="G48" s="197">
        <v>5.41</v>
      </c>
      <c r="H48" s="197">
        <v>3.63</v>
      </c>
      <c r="I48" s="197">
        <v>3.54</v>
      </c>
      <c r="J48" s="202">
        <v>5.29</v>
      </c>
    </row>
    <row r="49" spans="2:10" ht="57.75" customHeight="1" x14ac:dyDescent="0.15">
      <c r="B49" s="188"/>
      <c r="C49" s="1061" t="s">
        <v>13</v>
      </c>
      <c r="D49" s="1061"/>
      <c r="E49" s="1062"/>
      <c r="F49" s="194" t="s">
        <v>533</v>
      </c>
      <c r="G49" s="198">
        <v>1.8</v>
      </c>
      <c r="H49" s="198" t="s">
        <v>534</v>
      </c>
      <c r="I49" s="198" t="s">
        <v>129</v>
      </c>
      <c r="J49" s="203">
        <v>0.56000000000000005</v>
      </c>
    </row>
    <row r="50" spans="2:10" ht="13.5" customHeight="1" x14ac:dyDescent="0.15"/>
  </sheetData>
  <sheetProtection algorithmName="SHA-512" hashValue="G+lS1G4WQMkIPSs5BcdbFwLHdIzvVXgzsHl/CBtfVJ/eaXrz37YzF6D9RN3yz7y7FtJMKINBMalzDdfS1FEQ/g==" saltValue="0C7pjirydxDsL4rTXy+0CQ=="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529</v>
      </c>
      <c r="G33" s="219" t="s">
        <v>445</v>
      </c>
      <c r="H33" s="219" t="s">
        <v>530</v>
      </c>
      <c r="I33" s="219" t="s">
        <v>531</v>
      </c>
      <c r="J33" s="223" t="s">
        <v>532</v>
      </c>
      <c r="K33" s="204"/>
      <c r="L33" s="204"/>
      <c r="M33" s="204"/>
      <c r="N33" s="204"/>
      <c r="O33" s="204"/>
      <c r="P33" s="204"/>
    </row>
    <row r="34" spans="1:16" ht="39" customHeight="1" x14ac:dyDescent="0.15">
      <c r="A34" s="204"/>
      <c r="B34" s="206"/>
      <c r="C34" s="1063" t="s">
        <v>462</v>
      </c>
      <c r="D34" s="1063"/>
      <c r="E34" s="1064"/>
      <c r="F34" s="215">
        <v>5.23</v>
      </c>
      <c r="G34" s="220">
        <v>4.83</v>
      </c>
      <c r="H34" s="220">
        <v>3.54</v>
      </c>
      <c r="I34" s="220">
        <v>4.42</v>
      </c>
      <c r="J34" s="224">
        <v>5.92</v>
      </c>
      <c r="K34" s="204"/>
      <c r="L34" s="204"/>
      <c r="M34" s="204"/>
      <c r="N34" s="204"/>
      <c r="O34" s="204"/>
      <c r="P34" s="204"/>
    </row>
    <row r="35" spans="1:16" ht="39" customHeight="1" x14ac:dyDescent="0.15">
      <c r="A35" s="204"/>
      <c r="B35" s="207"/>
      <c r="C35" s="1065" t="s">
        <v>450</v>
      </c>
      <c r="D35" s="1065"/>
      <c r="E35" s="1066"/>
      <c r="F35" s="216">
        <v>3.86</v>
      </c>
      <c r="G35" s="221">
        <v>5.34</v>
      </c>
      <c r="H35" s="221">
        <v>3.49</v>
      </c>
      <c r="I35" s="221">
        <v>3.47</v>
      </c>
      <c r="J35" s="225">
        <v>5.23</v>
      </c>
      <c r="K35" s="204"/>
      <c r="L35" s="204"/>
      <c r="M35" s="204"/>
      <c r="N35" s="204"/>
      <c r="O35" s="204"/>
      <c r="P35" s="204"/>
    </row>
    <row r="36" spans="1:16" ht="39" customHeight="1" x14ac:dyDescent="0.15">
      <c r="A36" s="204"/>
      <c r="B36" s="207"/>
      <c r="C36" s="1065" t="s">
        <v>179</v>
      </c>
      <c r="D36" s="1065"/>
      <c r="E36" s="1066"/>
      <c r="F36" s="216">
        <v>2.3199999999999998</v>
      </c>
      <c r="G36" s="221">
        <v>0.91</v>
      </c>
      <c r="H36" s="221">
        <v>1.25</v>
      </c>
      <c r="I36" s="221">
        <v>0.89</v>
      </c>
      <c r="J36" s="225">
        <v>1.18</v>
      </c>
      <c r="K36" s="204"/>
      <c r="L36" s="204"/>
      <c r="M36" s="204"/>
      <c r="N36" s="204"/>
      <c r="O36" s="204"/>
      <c r="P36" s="204"/>
    </row>
    <row r="37" spans="1:16" ht="39" customHeight="1" x14ac:dyDescent="0.15">
      <c r="A37" s="204"/>
      <c r="B37" s="207"/>
      <c r="C37" s="1065" t="s">
        <v>454</v>
      </c>
      <c r="D37" s="1065"/>
      <c r="E37" s="1066"/>
      <c r="F37" s="216">
        <v>0.04</v>
      </c>
      <c r="G37" s="221">
        <v>0.14000000000000001</v>
      </c>
      <c r="H37" s="221">
        <v>7.0000000000000007E-2</v>
      </c>
      <c r="I37" s="221">
        <v>0.1</v>
      </c>
      <c r="J37" s="225">
        <v>0.16</v>
      </c>
      <c r="K37" s="204"/>
      <c r="L37" s="204"/>
      <c r="M37" s="204"/>
      <c r="N37" s="204"/>
      <c r="O37" s="204"/>
      <c r="P37" s="204"/>
    </row>
    <row r="38" spans="1:16" ht="39" customHeight="1" x14ac:dyDescent="0.15">
      <c r="A38" s="204"/>
      <c r="B38" s="207"/>
      <c r="C38" s="1065" t="s">
        <v>463</v>
      </c>
      <c r="D38" s="1065"/>
      <c r="E38" s="1066"/>
      <c r="F38" s="216">
        <v>0.2</v>
      </c>
      <c r="G38" s="221">
        <v>0.19</v>
      </c>
      <c r="H38" s="221">
        <v>0.12</v>
      </c>
      <c r="I38" s="221">
        <v>0.04</v>
      </c>
      <c r="J38" s="225">
        <v>0.15</v>
      </c>
      <c r="K38" s="204"/>
      <c r="L38" s="204"/>
      <c r="M38" s="204"/>
      <c r="N38" s="204"/>
      <c r="O38" s="204"/>
      <c r="P38" s="204"/>
    </row>
    <row r="39" spans="1:16" ht="39" customHeight="1" x14ac:dyDescent="0.15">
      <c r="A39" s="204"/>
      <c r="B39" s="207"/>
      <c r="C39" s="1065" t="s">
        <v>452</v>
      </c>
      <c r="D39" s="1065"/>
      <c r="E39" s="1066"/>
      <c r="F39" s="216">
        <v>0.1</v>
      </c>
      <c r="G39" s="221">
        <v>0.06</v>
      </c>
      <c r="H39" s="221">
        <v>0.13</v>
      </c>
      <c r="I39" s="221">
        <v>0.06</v>
      </c>
      <c r="J39" s="225">
        <v>0.04</v>
      </c>
      <c r="K39" s="204"/>
      <c r="L39" s="204"/>
      <c r="M39" s="204"/>
      <c r="N39" s="204"/>
      <c r="O39" s="204"/>
      <c r="P39" s="204"/>
    </row>
    <row r="40" spans="1:16" ht="39" customHeight="1" x14ac:dyDescent="0.15">
      <c r="A40" s="204"/>
      <c r="B40" s="207"/>
      <c r="C40" s="1065" t="s">
        <v>453</v>
      </c>
      <c r="D40" s="1065"/>
      <c r="E40" s="1066"/>
      <c r="F40" s="216">
        <v>0</v>
      </c>
      <c r="G40" s="221">
        <v>0</v>
      </c>
      <c r="H40" s="221">
        <v>0</v>
      </c>
      <c r="I40" s="221">
        <v>0</v>
      </c>
      <c r="J40" s="225">
        <v>0</v>
      </c>
      <c r="K40" s="204"/>
      <c r="L40" s="204"/>
      <c r="M40" s="204"/>
      <c r="N40" s="204"/>
      <c r="O40" s="204"/>
      <c r="P40" s="204"/>
    </row>
    <row r="41" spans="1:16" ht="39" customHeight="1" x14ac:dyDescent="0.15">
      <c r="A41" s="204"/>
      <c r="B41" s="207"/>
      <c r="C41" s="1065"/>
      <c r="D41" s="1065"/>
      <c r="E41" s="1066"/>
      <c r="F41" s="216"/>
      <c r="G41" s="221"/>
      <c r="H41" s="221"/>
      <c r="I41" s="221"/>
      <c r="J41" s="225"/>
      <c r="K41" s="204"/>
      <c r="L41" s="204"/>
      <c r="M41" s="204"/>
      <c r="N41" s="204"/>
      <c r="O41" s="204"/>
      <c r="P41" s="204"/>
    </row>
    <row r="42" spans="1:16" ht="39" customHeight="1" x14ac:dyDescent="0.15">
      <c r="A42" s="204"/>
      <c r="B42" s="208"/>
      <c r="C42" s="1065" t="s">
        <v>535</v>
      </c>
      <c r="D42" s="1065"/>
      <c r="E42" s="1066"/>
      <c r="F42" s="216" t="s">
        <v>207</v>
      </c>
      <c r="G42" s="221" t="s">
        <v>207</v>
      </c>
      <c r="H42" s="221" t="s">
        <v>207</v>
      </c>
      <c r="I42" s="221" t="s">
        <v>207</v>
      </c>
      <c r="J42" s="225" t="s">
        <v>207</v>
      </c>
      <c r="K42" s="204"/>
      <c r="L42" s="204"/>
      <c r="M42" s="204"/>
      <c r="N42" s="204"/>
      <c r="O42" s="204"/>
      <c r="P42" s="204"/>
    </row>
    <row r="43" spans="1:16" ht="39" customHeight="1" x14ac:dyDescent="0.15">
      <c r="A43" s="204"/>
      <c r="B43" s="209"/>
      <c r="C43" s="1067" t="s">
        <v>492</v>
      </c>
      <c r="D43" s="1067"/>
      <c r="E43" s="1068"/>
      <c r="F43" s="217">
        <v>0</v>
      </c>
      <c r="G43" s="222">
        <v>0</v>
      </c>
      <c r="H43" s="222">
        <v>0</v>
      </c>
      <c r="I43" s="222" t="s">
        <v>207</v>
      </c>
      <c r="J43" s="226" t="s">
        <v>207</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Qln8pmLXfgAaK812QpTSjVU7N/82PJVuCHqYdxuRJzJ2bz3/MKlqhcmxONNW0ZGwgM/9OhtbSlwWkz0EgAfDFg==" saltValue="wWxVF2iCRUa0D5mRS+jzl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529</v>
      </c>
      <c r="L44" s="254" t="s">
        <v>445</v>
      </c>
      <c r="M44" s="254" t="s">
        <v>530</v>
      </c>
      <c r="N44" s="254" t="s">
        <v>531</v>
      </c>
      <c r="O44" s="262" t="s">
        <v>532</v>
      </c>
      <c r="P44" s="104"/>
      <c r="Q44" s="104"/>
      <c r="R44" s="104"/>
      <c r="S44" s="104"/>
      <c r="T44" s="104"/>
      <c r="U44" s="104"/>
    </row>
    <row r="45" spans="1:21" ht="30.75" customHeight="1" x14ac:dyDescent="0.15">
      <c r="A45" s="104"/>
      <c r="B45" s="1089" t="s">
        <v>25</v>
      </c>
      <c r="C45" s="1090"/>
      <c r="D45" s="236"/>
      <c r="E45" s="1069" t="s">
        <v>23</v>
      </c>
      <c r="F45" s="1069"/>
      <c r="G45" s="1069"/>
      <c r="H45" s="1069"/>
      <c r="I45" s="1069"/>
      <c r="J45" s="1070"/>
      <c r="K45" s="247">
        <v>4083</v>
      </c>
      <c r="L45" s="255">
        <v>4327</v>
      </c>
      <c r="M45" s="255">
        <v>4346</v>
      </c>
      <c r="N45" s="255">
        <v>4237</v>
      </c>
      <c r="O45" s="263">
        <v>4425</v>
      </c>
      <c r="P45" s="104"/>
      <c r="Q45" s="104"/>
      <c r="R45" s="104"/>
      <c r="S45" s="104"/>
      <c r="T45" s="104"/>
      <c r="U45" s="104"/>
    </row>
    <row r="46" spans="1:21" ht="30.75" customHeight="1" x14ac:dyDescent="0.15">
      <c r="A46" s="104"/>
      <c r="B46" s="1091"/>
      <c r="C46" s="1092"/>
      <c r="D46" s="237"/>
      <c r="E46" s="1071" t="s">
        <v>27</v>
      </c>
      <c r="F46" s="1071"/>
      <c r="G46" s="1071"/>
      <c r="H46" s="1071"/>
      <c r="I46" s="1071"/>
      <c r="J46" s="1072"/>
      <c r="K46" s="248" t="s">
        <v>207</v>
      </c>
      <c r="L46" s="256" t="s">
        <v>207</v>
      </c>
      <c r="M46" s="256" t="s">
        <v>207</v>
      </c>
      <c r="N46" s="256" t="s">
        <v>207</v>
      </c>
      <c r="O46" s="264" t="s">
        <v>207</v>
      </c>
      <c r="P46" s="104"/>
      <c r="Q46" s="104"/>
      <c r="R46" s="104"/>
      <c r="S46" s="104"/>
      <c r="T46" s="104"/>
      <c r="U46" s="104"/>
    </row>
    <row r="47" spans="1:21" ht="30.75" customHeight="1" x14ac:dyDescent="0.15">
      <c r="A47" s="104"/>
      <c r="B47" s="1091"/>
      <c r="C47" s="1092"/>
      <c r="D47" s="237"/>
      <c r="E47" s="1071" t="s">
        <v>32</v>
      </c>
      <c r="F47" s="1071"/>
      <c r="G47" s="1071"/>
      <c r="H47" s="1071"/>
      <c r="I47" s="1071"/>
      <c r="J47" s="1072"/>
      <c r="K47" s="248">
        <v>53</v>
      </c>
      <c r="L47" s="256">
        <v>53</v>
      </c>
      <c r="M47" s="256">
        <v>53</v>
      </c>
      <c r="N47" s="256">
        <v>53</v>
      </c>
      <c r="O47" s="264">
        <v>53</v>
      </c>
      <c r="P47" s="104"/>
      <c r="Q47" s="104"/>
      <c r="R47" s="104"/>
      <c r="S47" s="104"/>
      <c r="T47" s="104"/>
      <c r="U47" s="104"/>
    </row>
    <row r="48" spans="1:21" ht="30.75" customHeight="1" x14ac:dyDescent="0.15">
      <c r="A48" s="104"/>
      <c r="B48" s="1091"/>
      <c r="C48" s="1092"/>
      <c r="D48" s="237"/>
      <c r="E48" s="1071" t="s">
        <v>36</v>
      </c>
      <c r="F48" s="1071"/>
      <c r="G48" s="1071"/>
      <c r="H48" s="1071"/>
      <c r="I48" s="1071"/>
      <c r="J48" s="1072"/>
      <c r="K48" s="248" t="s">
        <v>207</v>
      </c>
      <c r="L48" s="256" t="s">
        <v>207</v>
      </c>
      <c r="M48" s="256" t="s">
        <v>207</v>
      </c>
      <c r="N48" s="256" t="s">
        <v>207</v>
      </c>
      <c r="O48" s="264" t="s">
        <v>207</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1497</v>
      </c>
      <c r="L49" s="256">
        <v>1459</v>
      </c>
      <c r="M49" s="256">
        <v>1439</v>
      </c>
      <c r="N49" s="256">
        <v>1375</v>
      </c>
      <c r="O49" s="264">
        <v>1340</v>
      </c>
      <c r="P49" s="104"/>
      <c r="Q49" s="104"/>
      <c r="R49" s="104"/>
      <c r="S49" s="104"/>
      <c r="T49" s="104"/>
      <c r="U49" s="104"/>
    </row>
    <row r="50" spans="1:21" ht="30.75" customHeight="1" x14ac:dyDescent="0.15">
      <c r="A50" s="104"/>
      <c r="B50" s="1091"/>
      <c r="C50" s="1092"/>
      <c r="D50" s="237"/>
      <c r="E50" s="1071" t="s">
        <v>41</v>
      </c>
      <c r="F50" s="1071"/>
      <c r="G50" s="1071"/>
      <c r="H50" s="1071"/>
      <c r="I50" s="1071"/>
      <c r="J50" s="1072"/>
      <c r="K50" s="248">
        <v>14</v>
      </c>
      <c r="L50" s="256">
        <v>3</v>
      </c>
      <c r="M50" s="256">
        <v>2</v>
      </c>
      <c r="N50" s="256">
        <v>0</v>
      </c>
      <c r="O50" s="264">
        <v>0</v>
      </c>
      <c r="P50" s="104"/>
      <c r="Q50" s="104"/>
      <c r="R50" s="104"/>
      <c r="S50" s="104"/>
      <c r="T50" s="104"/>
      <c r="U50" s="104"/>
    </row>
    <row r="51" spans="1:21" ht="30.75" customHeight="1" x14ac:dyDescent="0.15">
      <c r="A51" s="104"/>
      <c r="B51" s="1093"/>
      <c r="C51" s="1094"/>
      <c r="D51" s="238"/>
      <c r="E51" s="1071" t="s">
        <v>43</v>
      </c>
      <c r="F51" s="1071"/>
      <c r="G51" s="1071"/>
      <c r="H51" s="1071"/>
      <c r="I51" s="1071"/>
      <c r="J51" s="1072"/>
      <c r="K51" s="248">
        <v>0</v>
      </c>
      <c r="L51" s="256" t="s">
        <v>207</v>
      </c>
      <c r="M51" s="256">
        <v>0</v>
      </c>
      <c r="N51" s="256">
        <v>0</v>
      </c>
      <c r="O51" s="264">
        <v>0</v>
      </c>
      <c r="P51" s="104"/>
      <c r="Q51" s="104"/>
      <c r="R51" s="104"/>
      <c r="S51" s="104"/>
      <c r="T51" s="104"/>
      <c r="U51" s="104"/>
    </row>
    <row r="52" spans="1:21" ht="30.75" customHeight="1" x14ac:dyDescent="0.15">
      <c r="A52" s="104"/>
      <c r="B52" s="1073" t="s">
        <v>49</v>
      </c>
      <c r="C52" s="1074"/>
      <c r="D52" s="238"/>
      <c r="E52" s="1071" t="s">
        <v>51</v>
      </c>
      <c r="F52" s="1071"/>
      <c r="G52" s="1071"/>
      <c r="H52" s="1071"/>
      <c r="I52" s="1071"/>
      <c r="J52" s="1072"/>
      <c r="K52" s="248">
        <v>4262</v>
      </c>
      <c r="L52" s="256">
        <v>4345</v>
      </c>
      <c r="M52" s="256">
        <v>4434</v>
      </c>
      <c r="N52" s="256">
        <v>4473</v>
      </c>
      <c r="O52" s="264">
        <v>4606</v>
      </c>
      <c r="P52" s="104"/>
      <c r="Q52" s="104"/>
      <c r="R52" s="104"/>
      <c r="S52" s="104"/>
      <c r="T52" s="104"/>
      <c r="U52" s="104"/>
    </row>
    <row r="53" spans="1:21" ht="30.75" customHeight="1" x14ac:dyDescent="0.15">
      <c r="A53" s="104"/>
      <c r="B53" s="1075" t="s">
        <v>53</v>
      </c>
      <c r="C53" s="1076"/>
      <c r="D53" s="239"/>
      <c r="E53" s="1077" t="s">
        <v>56</v>
      </c>
      <c r="F53" s="1077"/>
      <c r="G53" s="1077"/>
      <c r="H53" s="1077"/>
      <c r="I53" s="1077"/>
      <c r="J53" s="1078"/>
      <c r="K53" s="249">
        <v>1385</v>
      </c>
      <c r="L53" s="257">
        <v>1497</v>
      </c>
      <c r="M53" s="257">
        <v>1406</v>
      </c>
      <c r="N53" s="257">
        <v>1192</v>
      </c>
      <c r="O53" s="265">
        <v>1212</v>
      </c>
      <c r="P53" s="104"/>
      <c r="Q53" s="104"/>
      <c r="R53" s="104"/>
      <c r="S53" s="104"/>
      <c r="T53" s="104"/>
      <c r="U53" s="104"/>
    </row>
    <row r="54" spans="1:21" ht="24" customHeight="1" x14ac:dyDescent="0.15">
      <c r="A54" s="104"/>
      <c r="B54" s="228" t="s">
        <v>57</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536</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537</v>
      </c>
      <c r="L56" s="258" t="s">
        <v>538</v>
      </c>
      <c r="M56" s="258" t="s">
        <v>539</v>
      </c>
      <c r="N56" s="258" t="s">
        <v>540</v>
      </c>
      <c r="O56" s="267" t="s">
        <v>541</v>
      </c>
      <c r="P56" s="104"/>
      <c r="Q56" s="104"/>
      <c r="R56" s="104"/>
      <c r="S56" s="104"/>
      <c r="T56" s="104"/>
      <c r="U56" s="104"/>
    </row>
    <row r="57" spans="1:21" ht="31.5" customHeight="1" x14ac:dyDescent="0.15">
      <c r="B57" s="1085" t="s">
        <v>50</v>
      </c>
      <c r="C57" s="1086"/>
      <c r="D57" s="1079" t="s">
        <v>66</v>
      </c>
      <c r="E57" s="1080"/>
      <c r="F57" s="1080"/>
      <c r="G57" s="1080"/>
      <c r="H57" s="1080"/>
      <c r="I57" s="1080"/>
      <c r="J57" s="1081"/>
      <c r="K57" s="252">
        <v>1545</v>
      </c>
      <c r="L57" s="259">
        <v>1506</v>
      </c>
      <c r="M57" s="259">
        <v>1326</v>
      </c>
      <c r="N57" s="259">
        <v>1247</v>
      </c>
      <c r="O57" s="268">
        <v>967</v>
      </c>
    </row>
    <row r="58" spans="1:21" ht="31.5" customHeight="1" x14ac:dyDescent="0.15">
      <c r="B58" s="1087"/>
      <c r="C58" s="1088"/>
      <c r="D58" s="1082" t="s">
        <v>18</v>
      </c>
      <c r="E58" s="1083"/>
      <c r="F58" s="1083"/>
      <c r="G58" s="1083"/>
      <c r="H58" s="1083"/>
      <c r="I58" s="1083"/>
      <c r="J58" s="1084"/>
      <c r="K58" s="253">
        <v>331</v>
      </c>
      <c r="L58" s="260">
        <v>384</v>
      </c>
      <c r="M58" s="260">
        <v>437</v>
      </c>
      <c r="N58" s="260">
        <v>489</v>
      </c>
      <c r="O58" s="269">
        <v>542</v>
      </c>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RemQq3yy//a5C2sHHt2v0FyJcpbtvOBBVekL/zfn/6BZJhu6tDHK2yr32x8JAFRn+xEwJMteWtCuFD8ylWIToQ==" saltValue="1WKsSll+aSepB2aQdx//X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529</v>
      </c>
      <c r="J40" s="254" t="s">
        <v>445</v>
      </c>
      <c r="K40" s="254" t="s">
        <v>530</v>
      </c>
      <c r="L40" s="254" t="s">
        <v>531</v>
      </c>
      <c r="M40" s="275" t="s">
        <v>532</v>
      </c>
    </row>
    <row r="41" spans="2:13" ht="27.75" customHeight="1" x14ac:dyDescent="0.15">
      <c r="B41" s="1089" t="s">
        <v>38</v>
      </c>
      <c r="C41" s="1090"/>
      <c r="D41" s="236"/>
      <c r="E41" s="1095" t="s">
        <v>68</v>
      </c>
      <c r="F41" s="1095"/>
      <c r="G41" s="1095"/>
      <c r="H41" s="1096"/>
      <c r="I41" s="247">
        <v>45725</v>
      </c>
      <c r="J41" s="255">
        <v>45867</v>
      </c>
      <c r="K41" s="255">
        <v>47211</v>
      </c>
      <c r="L41" s="255">
        <v>49928</v>
      </c>
      <c r="M41" s="263">
        <v>49996</v>
      </c>
    </row>
    <row r="42" spans="2:13" ht="27.75" customHeight="1" x14ac:dyDescent="0.15">
      <c r="B42" s="1091"/>
      <c r="C42" s="1092"/>
      <c r="D42" s="237"/>
      <c r="E42" s="1097" t="s">
        <v>61</v>
      </c>
      <c r="F42" s="1097"/>
      <c r="G42" s="1097"/>
      <c r="H42" s="1098"/>
      <c r="I42" s="248">
        <v>5</v>
      </c>
      <c r="J42" s="256">
        <v>2</v>
      </c>
      <c r="K42" s="256">
        <v>0</v>
      </c>
      <c r="L42" s="256" t="s">
        <v>207</v>
      </c>
      <c r="M42" s="264" t="s">
        <v>207</v>
      </c>
    </row>
    <row r="43" spans="2:13" ht="27.75" customHeight="1" x14ac:dyDescent="0.15">
      <c r="B43" s="1091"/>
      <c r="C43" s="1092"/>
      <c r="D43" s="237"/>
      <c r="E43" s="1097" t="s">
        <v>69</v>
      </c>
      <c r="F43" s="1097"/>
      <c r="G43" s="1097"/>
      <c r="H43" s="1098"/>
      <c r="I43" s="248" t="s">
        <v>207</v>
      </c>
      <c r="J43" s="256" t="s">
        <v>207</v>
      </c>
      <c r="K43" s="256" t="s">
        <v>207</v>
      </c>
      <c r="L43" s="256" t="s">
        <v>207</v>
      </c>
      <c r="M43" s="264" t="s">
        <v>207</v>
      </c>
    </row>
    <row r="44" spans="2:13" ht="27.75" customHeight="1" x14ac:dyDescent="0.15">
      <c r="B44" s="1091"/>
      <c r="C44" s="1092"/>
      <c r="D44" s="237"/>
      <c r="E44" s="1097" t="s">
        <v>71</v>
      </c>
      <c r="F44" s="1097"/>
      <c r="G44" s="1097"/>
      <c r="H44" s="1098"/>
      <c r="I44" s="248">
        <v>20426</v>
      </c>
      <c r="J44" s="256">
        <v>19512</v>
      </c>
      <c r="K44" s="256">
        <v>17750</v>
      </c>
      <c r="L44" s="256">
        <v>16622</v>
      </c>
      <c r="M44" s="264">
        <v>15700</v>
      </c>
    </row>
    <row r="45" spans="2:13" ht="27.75" customHeight="1" x14ac:dyDescent="0.15">
      <c r="B45" s="1091"/>
      <c r="C45" s="1092"/>
      <c r="D45" s="237"/>
      <c r="E45" s="1097" t="s">
        <v>73</v>
      </c>
      <c r="F45" s="1097"/>
      <c r="G45" s="1097"/>
      <c r="H45" s="1098"/>
      <c r="I45" s="248">
        <v>3304</v>
      </c>
      <c r="J45" s="256">
        <v>3222</v>
      </c>
      <c r="K45" s="256">
        <v>2878</v>
      </c>
      <c r="L45" s="256">
        <v>2914</v>
      </c>
      <c r="M45" s="264">
        <v>2837</v>
      </c>
    </row>
    <row r="46" spans="2:13" ht="27.75" customHeight="1" x14ac:dyDescent="0.15">
      <c r="B46" s="1091"/>
      <c r="C46" s="1092"/>
      <c r="D46" s="238"/>
      <c r="E46" s="1097" t="s">
        <v>72</v>
      </c>
      <c r="F46" s="1097"/>
      <c r="G46" s="1097"/>
      <c r="H46" s="1098"/>
      <c r="I46" s="248">
        <v>44</v>
      </c>
      <c r="J46" s="256">
        <v>39</v>
      </c>
      <c r="K46" s="256">
        <v>19</v>
      </c>
      <c r="L46" s="256">
        <v>34</v>
      </c>
      <c r="M46" s="264" t="s">
        <v>207</v>
      </c>
    </row>
    <row r="47" spans="2:13" ht="27.75" customHeight="1" x14ac:dyDescent="0.15">
      <c r="B47" s="1091"/>
      <c r="C47" s="1092"/>
      <c r="D47" s="271"/>
      <c r="E47" s="1099" t="s">
        <v>76</v>
      </c>
      <c r="F47" s="1100"/>
      <c r="G47" s="1100"/>
      <c r="H47" s="1101"/>
      <c r="I47" s="248" t="s">
        <v>207</v>
      </c>
      <c r="J47" s="256" t="s">
        <v>207</v>
      </c>
      <c r="K47" s="256" t="s">
        <v>207</v>
      </c>
      <c r="L47" s="256" t="s">
        <v>207</v>
      </c>
      <c r="M47" s="264" t="s">
        <v>207</v>
      </c>
    </row>
    <row r="48" spans="2:13" ht="27.75" customHeight="1" x14ac:dyDescent="0.15">
      <c r="B48" s="1091"/>
      <c r="C48" s="1092"/>
      <c r="D48" s="237"/>
      <c r="E48" s="1097" t="s">
        <v>83</v>
      </c>
      <c r="F48" s="1097"/>
      <c r="G48" s="1097"/>
      <c r="H48" s="1098"/>
      <c r="I48" s="248" t="s">
        <v>207</v>
      </c>
      <c r="J48" s="256" t="s">
        <v>207</v>
      </c>
      <c r="K48" s="256" t="s">
        <v>207</v>
      </c>
      <c r="L48" s="256" t="s">
        <v>207</v>
      </c>
      <c r="M48" s="264" t="s">
        <v>207</v>
      </c>
    </row>
    <row r="49" spans="2:13" ht="27.75" customHeight="1" x14ac:dyDescent="0.15">
      <c r="B49" s="1093"/>
      <c r="C49" s="1094"/>
      <c r="D49" s="237"/>
      <c r="E49" s="1097" t="s">
        <v>88</v>
      </c>
      <c r="F49" s="1097"/>
      <c r="G49" s="1097"/>
      <c r="H49" s="1098"/>
      <c r="I49" s="248" t="s">
        <v>207</v>
      </c>
      <c r="J49" s="256" t="s">
        <v>207</v>
      </c>
      <c r="K49" s="256" t="s">
        <v>207</v>
      </c>
      <c r="L49" s="256" t="s">
        <v>207</v>
      </c>
      <c r="M49" s="264" t="s">
        <v>207</v>
      </c>
    </row>
    <row r="50" spans="2:13" ht="27.75" customHeight="1" x14ac:dyDescent="0.15">
      <c r="B50" s="1104" t="s">
        <v>90</v>
      </c>
      <c r="C50" s="1105"/>
      <c r="D50" s="272"/>
      <c r="E50" s="1097" t="s">
        <v>91</v>
      </c>
      <c r="F50" s="1097"/>
      <c r="G50" s="1097"/>
      <c r="H50" s="1098"/>
      <c r="I50" s="248">
        <v>6787</v>
      </c>
      <c r="J50" s="256">
        <v>7170</v>
      </c>
      <c r="K50" s="256">
        <v>7505</v>
      </c>
      <c r="L50" s="256">
        <v>7291</v>
      </c>
      <c r="M50" s="264">
        <v>8019</v>
      </c>
    </row>
    <row r="51" spans="2:13" ht="27.75" customHeight="1" x14ac:dyDescent="0.15">
      <c r="B51" s="1091"/>
      <c r="C51" s="1092"/>
      <c r="D51" s="237"/>
      <c r="E51" s="1097" t="s">
        <v>93</v>
      </c>
      <c r="F51" s="1097"/>
      <c r="G51" s="1097"/>
      <c r="H51" s="1098"/>
      <c r="I51" s="248">
        <v>7069</v>
      </c>
      <c r="J51" s="256">
        <v>6845</v>
      </c>
      <c r="K51" s="256">
        <v>6628</v>
      </c>
      <c r="L51" s="256">
        <v>6721</v>
      </c>
      <c r="M51" s="264">
        <v>6791</v>
      </c>
    </row>
    <row r="52" spans="2:13" ht="27.75" customHeight="1" x14ac:dyDescent="0.15">
      <c r="B52" s="1093"/>
      <c r="C52" s="1094"/>
      <c r="D52" s="237"/>
      <c r="E52" s="1097" t="s">
        <v>48</v>
      </c>
      <c r="F52" s="1097"/>
      <c r="G52" s="1097"/>
      <c r="H52" s="1098"/>
      <c r="I52" s="248">
        <v>46673</v>
      </c>
      <c r="J52" s="256">
        <v>46493</v>
      </c>
      <c r="K52" s="256">
        <v>47728</v>
      </c>
      <c r="L52" s="256">
        <v>48488</v>
      </c>
      <c r="M52" s="264">
        <v>47777</v>
      </c>
    </row>
    <row r="53" spans="2:13" ht="27.75" customHeight="1" x14ac:dyDescent="0.15">
      <c r="B53" s="1075" t="s">
        <v>53</v>
      </c>
      <c r="C53" s="1076"/>
      <c r="D53" s="239"/>
      <c r="E53" s="1102" t="s">
        <v>97</v>
      </c>
      <c r="F53" s="1102"/>
      <c r="G53" s="1102"/>
      <c r="H53" s="1103"/>
      <c r="I53" s="249">
        <v>8974</v>
      </c>
      <c r="J53" s="257">
        <v>8134</v>
      </c>
      <c r="K53" s="257">
        <v>5997</v>
      </c>
      <c r="L53" s="257">
        <v>6999</v>
      </c>
      <c r="M53" s="265">
        <v>5946</v>
      </c>
    </row>
    <row r="54" spans="2:13" ht="27.75" customHeight="1" x14ac:dyDescent="0.15">
      <c r="B54" s="270" t="s">
        <v>79</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qur3ZfpxI1tatjPrrOYIDtsRZCHw3R+fL1odX9VXyTsf3s3eVEvJJGrA/MX1Ibi+DEU0XhPbyR0yImn/OxMw==" saltValue="WBnRGLY+LWaGAsWcjn0QW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95</v>
      </c>
    </row>
    <row r="54" spans="2:8" ht="29.25" customHeight="1" x14ac:dyDescent="0.2">
      <c r="B54" s="276" t="s">
        <v>5</v>
      </c>
      <c r="C54" s="282"/>
      <c r="D54" s="282"/>
      <c r="E54" s="283" t="s">
        <v>14</v>
      </c>
      <c r="F54" s="284" t="s">
        <v>530</v>
      </c>
      <c r="G54" s="284" t="s">
        <v>531</v>
      </c>
      <c r="H54" s="292" t="s">
        <v>532</v>
      </c>
    </row>
    <row r="55" spans="2:8" ht="52.5" customHeight="1" x14ac:dyDescent="0.15">
      <c r="B55" s="277"/>
      <c r="C55" s="1106" t="s">
        <v>101</v>
      </c>
      <c r="D55" s="1106"/>
      <c r="E55" s="1107"/>
      <c r="F55" s="285">
        <v>2261</v>
      </c>
      <c r="G55" s="285">
        <v>1670</v>
      </c>
      <c r="H55" s="293">
        <v>1359</v>
      </c>
    </row>
    <row r="56" spans="2:8" ht="52.5" customHeight="1" x14ac:dyDescent="0.15">
      <c r="B56" s="278"/>
      <c r="C56" s="1108" t="s">
        <v>104</v>
      </c>
      <c r="D56" s="1108"/>
      <c r="E56" s="1109"/>
      <c r="F56" s="286">
        <v>1247</v>
      </c>
      <c r="G56" s="286">
        <v>967</v>
      </c>
      <c r="H56" s="294">
        <v>688</v>
      </c>
    </row>
    <row r="57" spans="2:8" ht="53.25" customHeight="1" x14ac:dyDescent="0.15">
      <c r="B57" s="278"/>
      <c r="C57" s="1110" t="s">
        <v>63</v>
      </c>
      <c r="D57" s="1110"/>
      <c r="E57" s="1111"/>
      <c r="F57" s="287">
        <v>1043</v>
      </c>
      <c r="G57" s="287">
        <v>1159</v>
      </c>
      <c r="H57" s="295">
        <v>1748</v>
      </c>
    </row>
    <row r="58" spans="2:8" ht="45.75" customHeight="1" x14ac:dyDescent="0.15">
      <c r="B58" s="279"/>
      <c r="C58" s="1112" t="s">
        <v>391</v>
      </c>
      <c r="D58" s="1113"/>
      <c r="E58" s="1114"/>
      <c r="F58" s="288">
        <v>516</v>
      </c>
      <c r="G58" s="288">
        <v>469</v>
      </c>
      <c r="H58" s="296">
        <v>909</v>
      </c>
    </row>
    <row r="59" spans="2:8" ht="45.75" customHeight="1" x14ac:dyDescent="0.15">
      <c r="B59" s="279"/>
      <c r="C59" s="1112" t="s">
        <v>550</v>
      </c>
      <c r="D59" s="1113"/>
      <c r="E59" s="1114"/>
      <c r="F59" s="288">
        <v>111</v>
      </c>
      <c r="G59" s="288">
        <v>238</v>
      </c>
      <c r="H59" s="296">
        <v>409</v>
      </c>
    </row>
    <row r="60" spans="2:8" ht="45.75" customHeight="1" x14ac:dyDescent="0.15">
      <c r="B60" s="279"/>
      <c r="C60" s="1112" t="s">
        <v>551</v>
      </c>
      <c r="D60" s="1113"/>
      <c r="E60" s="1114"/>
      <c r="F60" s="288">
        <v>251</v>
      </c>
      <c r="G60" s="288">
        <v>251</v>
      </c>
      <c r="H60" s="296">
        <v>251</v>
      </c>
    </row>
    <row r="61" spans="2:8" ht="45.75" customHeight="1" x14ac:dyDescent="0.15">
      <c r="B61" s="279"/>
      <c r="C61" s="1112" t="s">
        <v>552</v>
      </c>
      <c r="D61" s="1113"/>
      <c r="E61" s="1114"/>
      <c r="F61" s="288">
        <v>68</v>
      </c>
      <c r="G61" s="288">
        <v>103</v>
      </c>
      <c r="H61" s="296">
        <v>85</v>
      </c>
    </row>
    <row r="62" spans="2:8" ht="45.75" customHeight="1" x14ac:dyDescent="0.15">
      <c r="B62" s="280"/>
      <c r="C62" s="1115" t="s">
        <v>553</v>
      </c>
      <c r="D62" s="1116"/>
      <c r="E62" s="1117"/>
      <c r="F62" s="289">
        <v>77</v>
      </c>
      <c r="G62" s="289">
        <v>73</v>
      </c>
      <c r="H62" s="297">
        <v>66</v>
      </c>
    </row>
    <row r="63" spans="2:8" ht="52.5" customHeight="1" x14ac:dyDescent="0.15">
      <c r="B63" s="281"/>
      <c r="C63" s="1118" t="s">
        <v>108</v>
      </c>
      <c r="D63" s="1118"/>
      <c r="E63" s="1119"/>
      <c r="F63" s="290">
        <v>4551</v>
      </c>
      <c r="G63" s="290">
        <v>3796</v>
      </c>
      <c r="H63" s="298">
        <v>3794</v>
      </c>
    </row>
    <row r="64" spans="2:8" ht="15" customHeight="1" x14ac:dyDescent="0.15"/>
  </sheetData>
  <sheetProtection algorithmName="SHA-512" hashValue="IDCgskm5aPkO/dKDFgTQDdvirJTpvOrsvTlzD6vbXEi2wi/JCVIuqmqi2apSpiaQs95ic00j17Be1kClNNgHlA==" saltValue="4NN9VII6yUTxVe0ORR6WC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78</v>
      </c>
      <c r="E2" s="142"/>
      <c r="F2" s="314" t="s">
        <v>528</v>
      </c>
      <c r="G2" s="166"/>
      <c r="H2" s="176"/>
    </row>
    <row r="3" spans="1:8" x14ac:dyDescent="0.15">
      <c r="A3" s="132" t="s">
        <v>135</v>
      </c>
      <c r="B3" s="124"/>
      <c r="C3" s="307"/>
      <c r="D3" s="310">
        <v>42021</v>
      </c>
      <c r="E3" s="312"/>
      <c r="F3" s="315">
        <v>40879</v>
      </c>
      <c r="G3" s="317"/>
      <c r="H3" s="320"/>
    </row>
    <row r="4" spans="1:8" x14ac:dyDescent="0.15">
      <c r="A4" s="117"/>
      <c r="B4" s="123"/>
      <c r="C4" s="308"/>
      <c r="D4" s="311">
        <v>26926</v>
      </c>
      <c r="E4" s="313"/>
      <c r="F4" s="316">
        <v>24087</v>
      </c>
      <c r="G4" s="318"/>
      <c r="H4" s="321"/>
    </row>
    <row r="5" spans="1:8" x14ac:dyDescent="0.15">
      <c r="A5" s="132" t="s">
        <v>238</v>
      </c>
      <c r="B5" s="124"/>
      <c r="C5" s="307"/>
      <c r="D5" s="310">
        <v>38190</v>
      </c>
      <c r="E5" s="312"/>
      <c r="F5" s="315">
        <v>42651</v>
      </c>
      <c r="G5" s="317"/>
      <c r="H5" s="320"/>
    </row>
    <row r="6" spans="1:8" x14ac:dyDescent="0.15">
      <c r="A6" s="117"/>
      <c r="B6" s="123"/>
      <c r="C6" s="308"/>
      <c r="D6" s="311">
        <v>20057</v>
      </c>
      <c r="E6" s="313"/>
      <c r="F6" s="316">
        <v>22675</v>
      </c>
      <c r="G6" s="318"/>
      <c r="H6" s="321"/>
    </row>
    <row r="7" spans="1:8" x14ac:dyDescent="0.15">
      <c r="A7" s="132" t="s">
        <v>508</v>
      </c>
      <c r="B7" s="124"/>
      <c r="C7" s="307"/>
      <c r="D7" s="310">
        <v>48619</v>
      </c>
      <c r="E7" s="312"/>
      <c r="F7" s="315">
        <v>43226</v>
      </c>
      <c r="G7" s="317"/>
      <c r="H7" s="320"/>
    </row>
    <row r="8" spans="1:8" x14ac:dyDescent="0.15">
      <c r="A8" s="117"/>
      <c r="B8" s="123"/>
      <c r="C8" s="308"/>
      <c r="D8" s="311">
        <v>32291</v>
      </c>
      <c r="E8" s="313"/>
      <c r="F8" s="316">
        <v>22622</v>
      </c>
      <c r="G8" s="318"/>
      <c r="H8" s="321"/>
    </row>
    <row r="9" spans="1:8" x14ac:dyDescent="0.15">
      <c r="A9" s="132" t="s">
        <v>526</v>
      </c>
      <c r="B9" s="124"/>
      <c r="C9" s="307"/>
      <c r="D9" s="310">
        <v>70382</v>
      </c>
      <c r="E9" s="312"/>
      <c r="F9" s="315">
        <v>42836</v>
      </c>
      <c r="G9" s="317"/>
      <c r="H9" s="320"/>
    </row>
    <row r="10" spans="1:8" x14ac:dyDescent="0.15">
      <c r="A10" s="117"/>
      <c r="B10" s="123"/>
      <c r="C10" s="308"/>
      <c r="D10" s="311">
        <v>37381</v>
      </c>
      <c r="E10" s="313"/>
      <c r="F10" s="316">
        <v>22936</v>
      </c>
      <c r="G10" s="318"/>
      <c r="H10" s="321"/>
    </row>
    <row r="11" spans="1:8" x14ac:dyDescent="0.15">
      <c r="A11" s="132" t="s">
        <v>481</v>
      </c>
      <c r="B11" s="124"/>
      <c r="C11" s="307"/>
      <c r="D11" s="310">
        <v>43971</v>
      </c>
      <c r="E11" s="312"/>
      <c r="F11" s="315">
        <v>44161</v>
      </c>
      <c r="G11" s="317"/>
      <c r="H11" s="320"/>
    </row>
    <row r="12" spans="1:8" x14ac:dyDescent="0.15">
      <c r="A12" s="117"/>
      <c r="B12" s="123"/>
      <c r="C12" s="309"/>
      <c r="D12" s="311">
        <v>17139</v>
      </c>
      <c r="E12" s="313"/>
      <c r="F12" s="316">
        <v>23644</v>
      </c>
      <c r="G12" s="318"/>
      <c r="H12" s="321"/>
    </row>
    <row r="13" spans="1:8" x14ac:dyDescent="0.15">
      <c r="A13" s="132"/>
      <c r="B13" s="124"/>
      <c r="C13" s="307"/>
      <c r="D13" s="310">
        <v>48637</v>
      </c>
      <c r="E13" s="312"/>
      <c r="F13" s="315">
        <v>42751</v>
      </c>
      <c r="G13" s="319"/>
      <c r="H13" s="320"/>
    </row>
    <row r="14" spans="1:8" x14ac:dyDescent="0.15">
      <c r="A14" s="117"/>
      <c r="B14" s="123"/>
      <c r="C14" s="308"/>
      <c r="D14" s="311">
        <v>26759</v>
      </c>
      <c r="E14" s="313"/>
      <c r="F14" s="316">
        <v>23193</v>
      </c>
      <c r="G14" s="318"/>
      <c r="H14" s="321"/>
    </row>
    <row r="17" spans="1:11" x14ac:dyDescent="0.15">
      <c r="A17" s="299" t="s">
        <v>24</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85</v>
      </c>
      <c r="B19" s="300">
        <f>ROUND(VALUE(SUBSTITUTE(実質収支比率等に係る経年分析!F$48,"▲","-")),2)</f>
        <v>3.97</v>
      </c>
      <c r="C19" s="300">
        <f>ROUND(VALUE(SUBSTITUTE(実質収支比率等に係る経年分析!G$48,"▲","-")),2)</f>
        <v>5.41</v>
      </c>
      <c r="D19" s="300">
        <f>ROUND(VALUE(SUBSTITUTE(実質収支比率等に係る経年分析!H$48,"▲","-")),2)</f>
        <v>3.63</v>
      </c>
      <c r="E19" s="300">
        <f>ROUND(VALUE(SUBSTITUTE(実質収支比率等に係る経年分析!I$48,"▲","-")),2)</f>
        <v>3.54</v>
      </c>
      <c r="F19" s="300">
        <f>ROUND(VALUE(SUBSTITUTE(実質収支比率等に係る経年分析!J$48,"▲","-")),2)</f>
        <v>5.29</v>
      </c>
    </row>
    <row r="20" spans="1:11" x14ac:dyDescent="0.15">
      <c r="A20" s="300" t="s">
        <v>39</v>
      </c>
      <c r="B20" s="300">
        <f>ROUND(VALUE(SUBSTITUTE(実質収支比率等に係る経年分析!F$47,"▲","-")),2)</f>
        <v>9.8699999999999992</v>
      </c>
      <c r="C20" s="300">
        <f>ROUND(VALUE(SUBSTITUTE(実質収支比率等に係る経年分析!G$47,"▲","-")),2)</f>
        <v>10.29</v>
      </c>
      <c r="D20" s="300">
        <f>ROUND(VALUE(SUBSTITUTE(実質収支比率等に係る経年分析!H$47,"▲","-")),2)</f>
        <v>9.89</v>
      </c>
      <c r="E20" s="300">
        <f>ROUND(VALUE(SUBSTITUTE(実質収支比率等に係る経年分析!I$47,"▲","-")),2)</f>
        <v>7.28</v>
      </c>
      <c r="F20" s="300">
        <f>ROUND(VALUE(SUBSTITUTE(実質収支比率等に係る経年分析!J$47,"▲","-")),2)</f>
        <v>5.72</v>
      </c>
    </row>
    <row r="21" spans="1:11" x14ac:dyDescent="0.15">
      <c r="A21" s="300" t="s">
        <v>111</v>
      </c>
      <c r="B21" s="300">
        <f>IF(ISNUMBER(VALUE(SUBSTITUTE(実質収支比率等に係る経年分析!F$49,"▲","-"))),ROUND(VALUE(SUBSTITUTE(実質収支比率等に係る経年分析!F$49,"▲","-")),2),NA())</f>
        <v>-3.49</v>
      </c>
      <c r="C21" s="300">
        <f>IF(ISNUMBER(VALUE(SUBSTITUTE(実質収支比率等に係る経年分析!G$49,"▲","-"))),ROUND(VALUE(SUBSTITUTE(実質収支比率等に係る経年分析!G$49,"▲","-")),2),NA())</f>
        <v>1.8</v>
      </c>
      <c r="D21" s="300">
        <f>IF(ISNUMBER(VALUE(SUBSTITUTE(実質収支比率等に係る経年分析!H$49,"▲","-"))),ROUND(VALUE(SUBSTITUTE(実質収支比率等に係る経年分析!H$49,"▲","-")),2),NA())</f>
        <v>-1.9</v>
      </c>
      <c r="E21" s="300">
        <f>IF(ISNUMBER(VALUE(SUBSTITUTE(実質収支比率等に係る経年分析!I$49,"▲","-"))),ROUND(VALUE(SUBSTITUTE(実質収支比率等に係る経年分析!I$49,"▲","-")),2),NA())</f>
        <v>-2.65</v>
      </c>
      <c r="F21" s="300">
        <f>IF(ISNUMBER(VALUE(SUBSTITUTE(実質収支比率等に係る経年分析!J$49,"▲","-"))),ROUND(VALUE(SUBSTITUTE(実質収支比率等に係る経年分析!J$49,"▲","-")),2),NA())</f>
        <v>0.56000000000000005</v>
      </c>
    </row>
    <row r="24" spans="1:11" x14ac:dyDescent="0.15">
      <c r="A24" s="299" t="s">
        <v>98</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113</v>
      </c>
      <c r="C26" s="301" t="s">
        <v>65</v>
      </c>
      <c r="D26" s="301" t="s">
        <v>113</v>
      </c>
      <c r="E26" s="301" t="s">
        <v>65</v>
      </c>
      <c r="F26" s="301" t="s">
        <v>113</v>
      </c>
      <c r="G26" s="301" t="s">
        <v>65</v>
      </c>
      <c r="H26" s="301" t="s">
        <v>113</v>
      </c>
      <c r="I26" s="301" t="s">
        <v>65</v>
      </c>
      <c r="J26" s="301" t="s">
        <v>113</v>
      </c>
      <c r="K26" s="301" t="s">
        <v>65</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str">
        <f>IF(連結実質赤字比率に係る赤字・黒字の構成分析!C$40="",NA(),連結実質赤字比率に係る赤字・黒字の構成分析!C$40)</f>
        <v>取手地方公平委員会特別会計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取手市取手駅西口都市整備事業特別会計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0.1</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0.06</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0.13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0.06</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0.04</v>
      </c>
    </row>
    <row r="32" spans="1:11" x14ac:dyDescent="0.15">
      <c r="A32" s="301" t="str">
        <f>IF(連結実質赤字比率に係る赤字・黒字の構成分析!C$38="",NA(),連結実質赤字比率に係る赤字・黒字の構成分析!C$38)</f>
        <v>取手市競輪事業特別会計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0.2</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0.19</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0.12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0.04</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0.15</v>
      </c>
    </row>
    <row r="33" spans="1:16" x14ac:dyDescent="0.15">
      <c r="A33" s="301" t="str">
        <f>IF(連結実質赤字比率に係る赤字・黒字の構成分析!C$37="",NA(),連結実質赤字比率に係る赤字・黒字の構成分析!C$37)</f>
        <v>取手市後期高齢者医療特別会計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0.14000000000000001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7.0000000000000007E-2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0.1</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0.16</v>
      </c>
    </row>
    <row r="34" spans="1:16" x14ac:dyDescent="0.15">
      <c r="A34" s="301" t="str">
        <f>IF(連結実質赤字比率に係る赤字・黒字の構成分析!C$36="",NA(),連結実質赤字比率に係る赤字・黒字の構成分析!C$36)</f>
        <v>取手市介護保険特別会計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2.3199999999999998</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0.91</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1.25</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0.89</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1.18</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3.86</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5.34</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3.49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3.47</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5.23</v>
      </c>
    </row>
    <row r="36" spans="1:16" x14ac:dyDescent="0.15">
      <c r="A36" s="301" t="str">
        <f>IF(連結実質赤字比率に係る赤字・黒字の構成分析!C$34="",NA(),連結実質赤字比率に係る赤字・黒字の構成分析!C$34)</f>
        <v>取手市国民健康保険事業特別会計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5.23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4.83</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3.54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4.42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5.92</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15">
      <c r="A42" s="302" t="s">
        <v>115</v>
      </c>
      <c r="B42" s="302"/>
      <c r="C42" s="302"/>
      <c r="D42" s="302">
        <f>'実質公債費比率（分子）の構造'!K$52</f>
        <v>4262</v>
      </c>
      <c r="E42" s="302"/>
      <c r="F42" s="302"/>
      <c r="G42" s="302">
        <f>'実質公債費比率（分子）の構造'!L$52</f>
        <v>4345</v>
      </c>
      <c r="H42" s="302"/>
      <c r="I42" s="302"/>
      <c r="J42" s="302">
        <f>'実質公債費比率（分子）の構造'!M$52</f>
        <v>4434</v>
      </c>
      <c r="K42" s="302"/>
      <c r="L42" s="302"/>
      <c r="M42" s="302">
        <f>'実質公債費比率（分子）の構造'!N$52</f>
        <v>4473</v>
      </c>
      <c r="N42" s="302"/>
      <c r="O42" s="302"/>
      <c r="P42" s="302">
        <f>'実質公債費比率（分子）の構造'!O$52</f>
        <v>4606</v>
      </c>
    </row>
    <row r="43" spans="1:16" x14ac:dyDescent="0.15">
      <c r="A43" s="302" t="s">
        <v>43</v>
      </c>
      <c r="B43" s="302">
        <f>'実質公債費比率（分子）の構造'!K$51</f>
        <v>0</v>
      </c>
      <c r="C43" s="302"/>
      <c r="D43" s="302"/>
      <c r="E43" s="302" t="str">
        <f>'実質公債費比率（分子）の構造'!L$51</f>
        <v>-</v>
      </c>
      <c r="F43" s="302"/>
      <c r="G43" s="302"/>
      <c r="H43" s="302">
        <f>'実質公債費比率（分子）の構造'!M$51</f>
        <v>0</v>
      </c>
      <c r="I43" s="302"/>
      <c r="J43" s="302"/>
      <c r="K43" s="302">
        <f>'実質公債費比率（分子）の構造'!N$51</f>
        <v>0</v>
      </c>
      <c r="L43" s="302"/>
      <c r="M43" s="302"/>
      <c r="N43" s="302">
        <f>'実質公債費比率（分子）の構造'!O$51</f>
        <v>0</v>
      </c>
      <c r="O43" s="302"/>
      <c r="P43" s="302"/>
    </row>
    <row r="44" spans="1:16" x14ac:dyDescent="0.15">
      <c r="A44" s="302" t="s">
        <v>41</v>
      </c>
      <c r="B44" s="302">
        <f>'実質公債費比率（分子）の構造'!K$50</f>
        <v>14</v>
      </c>
      <c r="C44" s="302"/>
      <c r="D44" s="302"/>
      <c r="E44" s="302">
        <f>'実質公債費比率（分子）の構造'!L$50</f>
        <v>3</v>
      </c>
      <c r="F44" s="302"/>
      <c r="G44" s="302"/>
      <c r="H44" s="302">
        <f>'実質公債費比率（分子）の構造'!M$50</f>
        <v>2</v>
      </c>
      <c r="I44" s="302"/>
      <c r="J44" s="302"/>
      <c r="K44" s="302">
        <f>'実質公債費比率（分子）の構造'!N$50</f>
        <v>0</v>
      </c>
      <c r="L44" s="302"/>
      <c r="M44" s="302"/>
      <c r="N44" s="302">
        <f>'実質公債費比率（分子）の構造'!O$50</f>
        <v>0</v>
      </c>
      <c r="O44" s="302"/>
      <c r="P44" s="302"/>
    </row>
    <row r="45" spans="1:16" x14ac:dyDescent="0.15">
      <c r="A45" s="302" t="s">
        <v>0</v>
      </c>
      <c r="B45" s="302">
        <f>'実質公債費比率（分子）の構造'!K$49</f>
        <v>1497</v>
      </c>
      <c r="C45" s="302"/>
      <c r="D45" s="302"/>
      <c r="E45" s="302">
        <f>'実質公債費比率（分子）の構造'!L$49</f>
        <v>1459</v>
      </c>
      <c r="F45" s="302"/>
      <c r="G45" s="302"/>
      <c r="H45" s="302">
        <f>'実質公債費比率（分子）の構造'!M$49</f>
        <v>1439</v>
      </c>
      <c r="I45" s="302"/>
      <c r="J45" s="302"/>
      <c r="K45" s="302">
        <f>'実質公債費比率（分子）の構造'!N$49</f>
        <v>1375</v>
      </c>
      <c r="L45" s="302"/>
      <c r="M45" s="302"/>
      <c r="N45" s="302">
        <f>'実質公債費比率（分子）の構造'!O$49</f>
        <v>1340</v>
      </c>
      <c r="O45" s="302"/>
      <c r="P45" s="302"/>
    </row>
    <row r="46" spans="1:16" x14ac:dyDescent="0.15">
      <c r="A46" s="302" t="s">
        <v>36</v>
      </c>
      <c r="B46" s="302" t="str">
        <f>'実質公債費比率（分子）の構造'!K$48</f>
        <v>-</v>
      </c>
      <c r="C46" s="302"/>
      <c r="D46" s="302"/>
      <c r="E46" s="302" t="str">
        <f>'実質公債費比率（分子）の構造'!L$48</f>
        <v>-</v>
      </c>
      <c r="F46" s="302"/>
      <c r="G46" s="302"/>
      <c r="H46" s="302" t="str">
        <f>'実質公債費比率（分子）の構造'!M$48</f>
        <v>-</v>
      </c>
      <c r="I46" s="302"/>
      <c r="J46" s="302"/>
      <c r="K46" s="302" t="str">
        <f>'実質公債費比率（分子）の構造'!N$48</f>
        <v>-</v>
      </c>
      <c r="L46" s="302"/>
      <c r="M46" s="302"/>
      <c r="N46" s="302" t="str">
        <f>'実質公債費比率（分子）の構造'!O$48</f>
        <v>-</v>
      </c>
      <c r="O46" s="302"/>
      <c r="P46" s="302"/>
    </row>
    <row r="47" spans="1:16" x14ac:dyDescent="0.15">
      <c r="A47" s="302" t="s">
        <v>32</v>
      </c>
      <c r="B47" s="302">
        <f>'実質公債費比率（分子）の構造'!K$47</f>
        <v>53</v>
      </c>
      <c r="C47" s="302"/>
      <c r="D47" s="302"/>
      <c r="E47" s="302">
        <f>'実質公債費比率（分子）の構造'!L$47</f>
        <v>53</v>
      </c>
      <c r="F47" s="302"/>
      <c r="G47" s="302"/>
      <c r="H47" s="302">
        <f>'実質公債費比率（分子）の構造'!M$47</f>
        <v>53</v>
      </c>
      <c r="I47" s="302"/>
      <c r="J47" s="302"/>
      <c r="K47" s="302">
        <f>'実質公債費比率（分子）の構造'!N$47</f>
        <v>53</v>
      </c>
      <c r="L47" s="302"/>
      <c r="M47" s="302"/>
      <c r="N47" s="302">
        <f>'実質公債費比率（分子）の構造'!O$47</f>
        <v>53</v>
      </c>
      <c r="O47" s="302"/>
      <c r="P47" s="302"/>
    </row>
    <row r="48" spans="1:16" x14ac:dyDescent="0.15">
      <c r="A48" s="302" t="s">
        <v>29</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4083</v>
      </c>
      <c r="C49" s="302"/>
      <c r="D49" s="302"/>
      <c r="E49" s="302">
        <f>'実質公債費比率（分子）の構造'!L$45</f>
        <v>4327</v>
      </c>
      <c r="F49" s="302"/>
      <c r="G49" s="302"/>
      <c r="H49" s="302">
        <f>'実質公債費比率（分子）の構造'!M$45</f>
        <v>4346</v>
      </c>
      <c r="I49" s="302"/>
      <c r="J49" s="302"/>
      <c r="K49" s="302">
        <f>'実質公債費比率（分子）の構造'!N$45</f>
        <v>4237</v>
      </c>
      <c r="L49" s="302"/>
      <c r="M49" s="302"/>
      <c r="N49" s="302">
        <f>'実質公債費比率（分子）の構造'!O$45</f>
        <v>4425</v>
      </c>
      <c r="O49" s="302"/>
      <c r="P49" s="302"/>
    </row>
    <row r="50" spans="1:16" x14ac:dyDescent="0.15">
      <c r="A50" s="302" t="s">
        <v>56</v>
      </c>
      <c r="B50" s="302" t="e">
        <f>NA()</f>
        <v>#N/A</v>
      </c>
      <c r="C50" s="302">
        <f>IF(ISNUMBER('実質公債費比率（分子）の構造'!K$53),'実質公債費比率（分子）の構造'!K$53,NA())</f>
        <v>1385</v>
      </c>
      <c r="D50" s="302" t="e">
        <f>NA()</f>
        <v>#N/A</v>
      </c>
      <c r="E50" s="302" t="e">
        <f>NA()</f>
        <v>#N/A</v>
      </c>
      <c r="F50" s="302">
        <f>IF(ISNUMBER('実質公債費比率（分子）の構造'!L$53),'実質公債費比率（分子）の構造'!L$53,NA())</f>
        <v>1497</v>
      </c>
      <c r="G50" s="302" t="e">
        <f>NA()</f>
        <v>#N/A</v>
      </c>
      <c r="H50" s="302" t="e">
        <f>NA()</f>
        <v>#N/A</v>
      </c>
      <c r="I50" s="302">
        <f>IF(ISNUMBER('実質公債費比率（分子）の構造'!M$53),'実質公債費比率（分子）の構造'!M$53,NA())</f>
        <v>1406</v>
      </c>
      <c r="J50" s="302" t="e">
        <f>NA()</f>
        <v>#N/A</v>
      </c>
      <c r="K50" s="302" t="e">
        <f>NA()</f>
        <v>#N/A</v>
      </c>
      <c r="L50" s="302">
        <f>IF(ISNUMBER('実質公債費比率（分子）の構造'!N$53),'実質公債費比率（分子）の構造'!N$53,NA())</f>
        <v>1192</v>
      </c>
      <c r="M50" s="302" t="e">
        <f>NA()</f>
        <v>#N/A</v>
      </c>
      <c r="N50" s="302" t="e">
        <f>NA()</f>
        <v>#N/A</v>
      </c>
      <c r="O50" s="302">
        <f>IF(ISNUMBER('実質公債費比率（分子）の構造'!O$53),'実質公債費比率（分子）の構造'!O$53,NA())</f>
        <v>1212</v>
      </c>
      <c r="P50" s="302" t="e">
        <f>NA()</f>
        <v>#N/A</v>
      </c>
    </row>
    <row r="53" spans="1:16" x14ac:dyDescent="0.15">
      <c r="A53" s="299" t="s">
        <v>118</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15">
      <c r="A56" s="301" t="s">
        <v>48</v>
      </c>
      <c r="B56" s="301"/>
      <c r="C56" s="301"/>
      <c r="D56" s="301">
        <f>'将来負担比率（分子）の構造'!I$52</f>
        <v>46673</v>
      </c>
      <c r="E56" s="301"/>
      <c r="F56" s="301"/>
      <c r="G56" s="301">
        <f>'将来負担比率（分子）の構造'!J$52</f>
        <v>46493</v>
      </c>
      <c r="H56" s="301"/>
      <c r="I56" s="301"/>
      <c r="J56" s="301">
        <f>'将来負担比率（分子）の構造'!K$52</f>
        <v>47728</v>
      </c>
      <c r="K56" s="301"/>
      <c r="L56" s="301"/>
      <c r="M56" s="301">
        <f>'将来負担比率（分子）の構造'!L$52</f>
        <v>48488</v>
      </c>
      <c r="N56" s="301"/>
      <c r="O56" s="301"/>
      <c r="P56" s="301">
        <f>'将来負担比率（分子）の構造'!M$52</f>
        <v>47777</v>
      </c>
    </row>
    <row r="57" spans="1:16" x14ac:dyDescent="0.15">
      <c r="A57" s="301" t="s">
        <v>93</v>
      </c>
      <c r="B57" s="301"/>
      <c r="C57" s="301"/>
      <c r="D57" s="301">
        <f>'将来負担比率（分子）の構造'!I$51</f>
        <v>7069</v>
      </c>
      <c r="E57" s="301"/>
      <c r="F57" s="301"/>
      <c r="G57" s="301">
        <f>'将来負担比率（分子）の構造'!J$51</f>
        <v>6845</v>
      </c>
      <c r="H57" s="301"/>
      <c r="I57" s="301"/>
      <c r="J57" s="301">
        <f>'将来負担比率（分子）の構造'!K$51</f>
        <v>6628</v>
      </c>
      <c r="K57" s="301"/>
      <c r="L57" s="301"/>
      <c r="M57" s="301">
        <f>'将来負担比率（分子）の構造'!L$51</f>
        <v>6721</v>
      </c>
      <c r="N57" s="301"/>
      <c r="O57" s="301"/>
      <c r="P57" s="301">
        <f>'将来負担比率（分子）の構造'!M$51</f>
        <v>6791</v>
      </c>
    </row>
    <row r="58" spans="1:16" x14ac:dyDescent="0.15">
      <c r="A58" s="301" t="s">
        <v>91</v>
      </c>
      <c r="B58" s="301"/>
      <c r="C58" s="301"/>
      <c r="D58" s="301">
        <f>'将来負担比率（分子）の構造'!I$50</f>
        <v>6787</v>
      </c>
      <c r="E58" s="301"/>
      <c r="F58" s="301"/>
      <c r="G58" s="301">
        <f>'将来負担比率（分子）の構造'!J$50</f>
        <v>7170</v>
      </c>
      <c r="H58" s="301"/>
      <c r="I58" s="301"/>
      <c r="J58" s="301">
        <f>'将来負担比率（分子）の構造'!K$50</f>
        <v>7505</v>
      </c>
      <c r="K58" s="301"/>
      <c r="L58" s="301"/>
      <c r="M58" s="301">
        <f>'将来負担比率（分子）の構造'!L$50</f>
        <v>7291</v>
      </c>
      <c r="N58" s="301"/>
      <c r="O58" s="301"/>
      <c r="P58" s="301">
        <f>'将来負担比率（分子）の構造'!M$50</f>
        <v>8019</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83</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72</v>
      </c>
      <c r="B61" s="301">
        <f>'将来負担比率（分子）の構造'!I$46</f>
        <v>44</v>
      </c>
      <c r="C61" s="301"/>
      <c r="D61" s="301"/>
      <c r="E61" s="301">
        <f>'将来負担比率（分子）の構造'!J$46</f>
        <v>39</v>
      </c>
      <c r="F61" s="301"/>
      <c r="G61" s="301"/>
      <c r="H61" s="301">
        <f>'将来負担比率（分子）の構造'!K$46</f>
        <v>19</v>
      </c>
      <c r="I61" s="301"/>
      <c r="J61" s="301"/>
      <c r="K61" s="301">
        <f>'将来負担比率（分子）の構造'!L$46</f>
        <v>34</v>
      </c>
      <c r="L61" s="301"/>
      <c r="M61" s="301"/>
      <c r="N61" s="301" t="str">
        <f>'将来負担比率（分子）の構造'!M$46</f>
        <v>-</v>
      </c>
      <c r="O61" s="301"/>
      <c r="P61" s="301"/>
    </row>
    <row r="62" spans="1:16" x14ac:dyDescent="0.15">
      <c r="A62" s="301" t="s">
        <v>73</v>
      </c>
      <c r="B62" s="301">
        <f>'将来負担比率（分子）の構造'!I$45</f>
        <v>3304</v>
      </c>
      <c r="C62" s="301"/>
      <c r="D62" s="301"/>
      <c r="E62" s="301">
        <f>'将来負担比率（分子）の構造'!J$45</f>
        <v>3222</v>
      </c>
      <c r="F62" s="301"/>
      <c r="G62" s="301"/>
      <c r="H62" s="301">
        <f>'将来負担比率（分子）の構造'!K$45</f>
        <v>2878</v>
      </c>
      <c r="I62" s="301"/>
      <c r="J62" s="301"/>
      <c r="K62" s="301">
        <f>'将来負担比率（分子）の構造'!L$45</f>
        <v>2914</v>
      </c>
      <c r="L62" s="301"/>
      <c r="M62" s="301"/>
      <c r="N62" s="301">
        <f>'将来負担比率（分子）の構造'!M$45</f>
        <v>2837</v>
      </c>
      <c r="O62" s="301"/>
      <c r="P62" s="301"/>
    </row>
    <row r="63" spans="1:16" x14ac:dyDescent="0.15">
      <c r="A63" s="301" t="s">
        <v>71</v>
      </c>
      <c r="B63" s="301">
        <f>'将来負担比率（分子）の構造'!I$44</f>
        <v>20426</v>
      </c>
      <c r="C63" s="301"/>
      <c r="D63" s="301"/>
      <c r="E63" s="301">
        <f>'将来負担比率（分子）の構造'!J$44</f>
        <v>19512</v>
      </c>
      <c r="F63" s="301"/>
      <c r="G63" s="301"/>
      <c r="H63" s="301">
        <f>'将来負担比率（分子）の構造'!K$44</f>
        <v>17750</v>
      </c>
      <c r="I63" s="301"/>
      <c r="J63" s="301"/>
      <c r="K63" s="301">
        <f>'将来負担比率（分子）の構造'!L$44</f>
        <v>16622</v>
      </c>
      <c r="L63" s="301"/>
      <c r="M63" s="301"/>
      <c r="N63" s="301">
        <f>'将来負担比率（分子）の構造'!M$44</f>
        <v>15700</v>
      </c>
      <c r="O63" s="301"/>
      <c r="P63" s="301"/>
    </row>
    <row r="64" spans="1:16" x14ac:dyDescent="0.15">
      <c r="A64" s="301" t="s">
        <v>69</v>
      </c>
      <c r="B64" s="301" t="str">
        <f>'将来負担比率（分子）の構造'!I$43</f>
        <v>-</v>
      </c>
      <c r="C64" s="301"/>
      <c r="D64" s="301"/>
      <c r="E64" s="301" t="str">
        <f>'将来負担比率（分子）の構造'!J$43</f>
        <v>-</v>
      </c>
      <c r="F64" s="301"/>
      <c r="G64" s="301"/>
      <c r="H64" s="301" t="str">
        <f>'将来負担比率（分子）の構造'!K$43</f>
        <v>-</v>
      </c>
      <c r="I64" s="301"/>
      <c r="J64" s="301"/>
      <c r="K64" s="301" t="str">
        <f>'将来負担比率（分子）の構造'!L$43</f>
        <v>-</v>
      </c>
      <c r="L64" s="301"/>
      <c r="M64" s="301"/>
      <c r="N64" s="301" t="str">
        <f>'将来負担比率（分子）の構造'!M$43</f>
        <v>-</v>
      </c>
      <c r="O64" s="301"/>
      <c r="P64" s="301"/>
    </row>
    <row r="65" spans="1:16" x14ac:dyDescent="0.15">
      <c r="A65" s="301" t="s">
        <v>61</v>
      </c>
      <c r="B65" s="301">
        <f>'将来負担比率（分子）の構造'!I$42</f>
        <v>5</v>
      </c>
      <c r="C65" s="301"/>
      <c r="D65" s="301"/>
      <c r="E65" s="301">
        <f>'将来負担比率（分子）の構造'!J$42</f>
        <v>2</v>
      </c>
      <c r="F65" s="301"/>
      <c r="G65" s="301"/>
      <c r="H65" s="301">
        <f>'将来負担比率（分子）の構造'!K$42</f>
        <v>0</v>
      </c>
      <c r="I65" s="301"/>
      <c r="J65" s="301"/>
      <c r="K65" s="301" t="str">
        <f>'将来負担比率（分子）の構造'!L$42</f>
        <v>-</v>
      </c>
      <c r="L65" s="301"/>
      <c r="M65" s="301"/>
      <c r="N65" s="301" t="str">
        <f>'将来負担比率（分子）の構造'!M$42</f>
        <v>-</v>
      </c>
      <c r="O65" s="301"/>
      <c r="P65" s="301"/>
    </row>
    <row r="66" spans="1:16" x14ac:dyDescent="0.15">
      <c r="A66" s="301" t="s">
        <v>68</v>
      </c>
      <c r="B66" s="301">
        <f>'将来負担比率（分子）の構造'!I$41</f>
        <v>45725</v>
      </c>
      <c r="C66" s="301"/>
      <c r="D66" s="301"/>
      <c r="E66" s="301">
        <f>'将来負担比率（分子）の構造'!J$41</f>
        <v>45867</v>
      </c>
      <c r="F66" s="301"/>
      <c r="G66" s="301"/>
      <c r="H66" s="301">
        <f>'将来負担比率（分子）の構造'!K$41</f>
        <v>47211</v>
      </c>
      <c r="I66" s="301"/>
      <c r="J66" s="301"/>
      <c r="K66" s="301">
        <f>'将来負担比率（分子）の構造'!L$41</f>
        <v>49928</v>
      </c>
      <c r="L66" s="301"/>
      <c r="M66" s="301"/>
      <c r="N66" s="301">
        <f>'将来負担比率（分子）の構造'!M$41</f>
        <v>49996</v>
      </c>
      <c r="O66" s="301"/>
      <c r="P66" s="301"/>
    </row>
    <row r="67" spans="1:16" x14ac:dyDescent="0.15">
      <c r="A67" s="301" t="s">
        <v>97</v>
      </c>
      <c r="B67" s="301" t="e">
        <f>NA()</f>
        <v>#N/A</v>
      </c>
      <c r="C67" s="301">
        <f>IF(ISNUMBER('将来負担比率（分子）の構造'!I$53),IF('将来負担比率（分子）の構造'!I$53&lt;0,0,'将来負担比率（分子）の構造'!I$53),NA())</f>
        <v>8974</v>
      </c>
      <c r="D67" s="301" t="e">
        <f>NA()</f>
        <v>#N/A</v>
      </c>
      <c r="E67" s="301" t="e">
        <f>NA()</f>
        <v>#N/A</v>
      </c>
      <c r="F67" s="301">
        <f>IF(ISNUMBER('将来負担比率（分子）の構造'!J$53),IF('将来負担比率（分子）の構造'!J$53&lt;0,0,'将来負担比率（分子）の構造'!J$53),NA())</f>
        <v>8134</v>
      </c>
      <c r="G67" s="301" t="e">
        <f>NA()</f>
        <v>#N/A</v>
      </c>
      <c r="H67" s="301" t="e">
        <f>NA()</f>
        <v>#N/A</v>
      </c>
      <c r="I67" s="301">
        <f>IF(ISNUMBER('将来負担比率（分子）の構造'!K$53),IF('将来負担比率（分子）の構造'!K$53&lt;0,0,'将来負担比率（分子）の構造'!K$53),NA())</f>
        <v>5997</v>
      </c>
      <c r="J67" s="301" t="e">
        <f>NA()</f>
        <v>#N/A</v>
      </c>
      <c r="K67" s="301" t="e">
        <f>NA()</f>
        <v>#N/A</v>
      </c>
      <c r="L67" s="301">
        <f>IF(ISNUMBER('将来負担比率（分子）の構造'!L$53),IF('将来負担比率（分子）の構造'!L$53&lt;0,0,'将来負担比率（分子）の構造'!L$53),NA())</f>
        <v>6999</v>
      </c>
      <c r="M67" s="301" t="e">
        <f>NA()</f>
        <v>#N/A</v>
      </c>
      <c r="N67" s="301" t="e">
        <f>NA()</f>
        <v>#N/A</v>
      </c>
      <c r="O67" s="301">
        <f>IF(ISNUMBER('将来負担比率（分子）の構造'!M$53),IF('将来負担比率（分子）の構造'!M$53&lt;0,0,'将来負担比率（分子）の構造'!M$53),NA())</f>
        <v>5946</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2261</v>
      </c>
      <c r="C72" s="305">
        <f>基金残高に係る経年分析!G55</f>
        <v>1670</v>
      </c>
      <c r="D72" s="305">
        <f>基金残高に係る経年分析!H55</f>
        <v>1359</v>
      </c>
    </row>
    <row r="73" spans="1:16" x14ac:dyDescent="0.15">
      <c r="A73" s="303" t="s">
        <v>127</v>
      </c>
      <c r="B73" s="305">
        <f>基金残高に係る経年分析!F56</f>
        <v>1247</v>
      </c>
      <c r="C73" s="305">
        <f>基金残高に係る経年分析!G56</f>
        <v>967</v>
      </c>
      <c r="D73" s="305">
        <f>基金残高に係る経年分析!H56</f>
        <v>688</v>
      </c>
    </row>
    <row r="74" spans="1:16" x14ac:dyDescent="0.15">
      <c r="A74" s="303" t="s">
        <v>130</v>
      </c>
      <c r="B74" s="305">
        <f>基金残高に係る経年分析!F57</f>
        <v>1043</v>
      </c>
      <c r="C74" s="305">
        <f>基金残高に係る経年分析!G57</f>
        <v>1159</v>
      </c>
      <c r="D74" s="305">
        <f>基金残高に係る経年分析!H57</f>
        <v>1748</v>
      </c>
    </row>
  </sheetData>
  <sheetProtection algorithmName="SHA-512" hashValue="MNVIhZDFKl+8fUJ6BYnTHEntXYORAK3fOV3zywgSrGqC45nWmKcRk2GxNqdsIJVp4mIZ8+p5Zrk3bXm3cPM58g==" saltValue="lZ0jgvR0U4u+3oHA5shir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30</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30</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554</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555</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558</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169</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529</v>
      </c>
      <c r="BQ50" s="1122"/>
      <c r="BR50" s="1122"/>
      <c r="BS50" s="1122"/>
      <c r="BT50" s="1122"/>
      <c r="BU50" s="1122"/>
      <c r="BV50" s="1122"/>
      <c r="BW50" s="1122"/>
      <c r="BX50" s="1122" t="s">
        <v>445</v>
      </c>
      <c r="BY50" s="1122"/>
      <c r="BZ50" s="1122"/>
      <c r="CA50" s="1122"/>
      <c r="CB50" s="1122"/>
      <c r="CC50" s="1122"/>
      <c r="CD50" s="1122"/>
      <c r="CE50" s="1122"/>
      <c r="CF50" s="1122" t="s">
        <v>530</v>
      </c>
      <c r="CG50" s="1122"/>
      <c r="CH50" s="1122"/>
      <c r="CI50" s="1122"/>
      <c r="CJ50" s="1122"/>
      <c r="CK50" s="1122"/>
      <c r="CL50" s="1122"/>
      <c r="CM50" s="1122"/>
      <c r="CN50" s="1122" t="s">
        <v>531</v>
      </c>
      <c r="CO50" s="1122"/>
      <c r="CP50" s="1122"/>
      <c r="CQ50" s="1122"/>
      <c r="CR50" s="1122"/>
      <c r="CS50" s="1122"/>
      <c r="CT50" s="1122"/>
      <c r="CU50" s="1122"/>
      <c r="CV50" s="1122" t="s">
        <v>532</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556</v>
      </c>
      <c r="AO51" s="1135"/>
      <c r="AP51" s="1135"/>
      <c r="AQ51" s="1135"/>
      <c r="AR51" s="1135"/>
      <c r="AS51" s="1135"/>
      <c r="AT51" s="1135"/>
      <c r="AU51" s="1135"/>
      <c r="AV51" s="1135"/>
      <c r="AW51" s="1135"/>
      <c r="AX51" s="1135"/>
      <c r="AY51" s="1135"/>
      <c r="AZ51" s="1135"/>
      <c r="BA51" s="1135"/>
      <c r="BB51" s="1135" t="s">
        <v>557</v>
      </c>
      <c r="BC51" s="1135"/>
      <c r="BD51" s="1135"/>
      <c r="BE51" s="1135"/>
      <c r="BF51" s="1135"/>
      <c r="BG51" s="1135"/>
      <c r="BH51" s="1135"/>
      <c r="BI51" s="1135"/>
      <c r="BJ51" s="1135"/>
      <c r="BK51" s="1135"/>
      <c r="BL51" s="1135"/>
      <c r="BM51" s="1135"/>
      <c r="BN51" s="1135"/>
      <c r="BO51" s="1135"/>
      <c r="BP51" s="1136">
        <v>47.3</v>
      </c>
      <c r="BQ51" s="1136"/>
      <c r="BR51" s="1136"/>
      <c r="BS51" s="1136"/>
      <c r="BT51" s="1136"/>
      <c r="BU51" s="1136"/>
      <c r="BV51" s="1136"/>
      <c r="BW51" s="1136"/>
      <c r="BX51" s="1136">
        <v>43.3</v>
      </c>
      <c r="BY51" s="1136"/>
      <c r="BZ51" s="1136"/>
      <c r="CA51" s="1136"/>
      <c r="CB51" s="1136"/>
      <c r="CC51" s="1136"/>
      <c r="CD51" s="1136"/>
      <c r="CE51" s="1136"/>
      <c r="CF51" s="1136">
        <v>31.4</v>
      </c>
      <c r="CG51" s="1136"/>
      <c r="CH51" s="1136"/>
      <c r="CI51" s="1136"/>
      <c r="CJ51" s="1136"/>
      <c r="CK51" s="1136"/>
      <c r="CL51" s="1136"/>
      <c r="CM51" s="1136"/>
      <c r="CN51" s="1136">
        <v>36.6</v>
      </c>
      <c r="CO51" s="1136"/>
      <c r="CP51" s="1136"/>
      <c r="CQ51" s="1136"/>
      <c r="CR51" s="1136"/>
      <c r="CS51" s="1136"/>
      <c r="CT51" s="1136"/>
      <c r="CU51" s="1136"/>
      <c r="CV51" s="1136">
        <v>30</v>
      </c>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147</v>
      </c>
      <c r="BC53" s="1135"/>
      <c r="BD53" s="1135"/>
      <c r="BE53" s="1135"/>
      <c r="BF53" s="1135"/>
      <c r="BG53" s="1135"/>
      <c r="BH53" s="1135"/>
      <c r="BI53" s="1135"/>
      <c r="BJ53" s="1135"/>
      <c r="BK53" s="1135"/>
      <c r="BL53" s="1135"/>
      <c r="BM53" s="1135"/>
      <c r="BN53" s="1135"/>
      <c r="BO53" s="1135"/>
      <c r="BP53" s="1136">
        <v>60.4</v>
      </c>
      <c r="BQ53" s="1136"/>
      <c r="BR53" s="1136"/>
      <c r="BS53" s="1136"/>
      <c r="BT53" s="1136"/>
      <c r="BU53" s="1136"/>
      <c r="BV53" s="1136"/>
      <c r="BW53" s="1136"/>
      <c r="BX53" s="1136">
        <v>61.4</v>
      </c>
      <c r="BY53" s="1136"/>
      <c r="BZ53" s="1136"/>
      <c r="CA53" s="1136"/>
      <c r="CB53" s="1136"/>
      <c r="CC53" s="1136"/>
      <c r="CD53" s="1136"/>
      <c r="CE53" s="1136"/>
      <c r="CF53" s="1136">
        <v>62</v>
      </c>
      <c r="CG53" s="1136"/>
      <c r="CH53" s="1136"/>
      <c r="CI53" s="1136"/>
      <c r="CJ53" s="1136"/>
      <c r="CK53" s="1136"/>
      <c r="CL53" s="1136"/>
      <c r="CM53" s="1136"/>
      <c r="CN53" s="1136">
        <v>63</v>
      </c>
      <c r="CO53" s="1136"/>
      <c r="CP53" s="1136"/>
      <c r="CQ53" s="1136"/>
      <c r="CR53" s="1136"/>
      <c r="CS53" s="1136"/>
      <c r="CT53" s="1136"/>
      <c r="CU53" s="1136"/>
      <c r="CV53" s="1136">
        <v>64</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557</v>
      </c>
      <c r="BC55" s="1135"/>
      <c r="BD55" s="1135"/>
      <c r="BE55" s="1135"/>
      <c r="BF55" s="1135"/>
      <c r="BG55" s="1135"/>
      <c r="BH55" s="1135"/>
      <c r="BI55" s="1135"/>
      <c r="BJ55" s="1135"/>
      <c r="BK55" s="1135"/>
      <c r="BL55" s="1135"/>
      <c r="BM55" s="1135"/>
      <c r="BN55" s="1135"/>
      <c r="BO55" s="1135"/>
      <c r="BP55" s="1136">
        <v>15</v>
      </c>
      <c r="BQ55" s="1136"/>
      <c r="BR55" s="1136"/>
      <c r="BS55" s="1136"/>
      <c r="BT55" s="1136"/>
      <c r="BU55" s="1136"/>
      <c r="BV55" s="1136"/>
      <c r="BW55" s="1136"/>
      <c r="BX55" s="1136">
        <v>12.2</v>
      </c>
      <c r="BY55" s="1136"/>
      <c r="BZ55" s="1136"/>
      <c r="CA55" s="1136"/>
      <c r="CB55" s="1136"/>
      <c r="CC55" s="1136"/>
      <c r="CD55" s="1136"/>
      <c r="CE55" s="1136"/>
      <c r="CF55" s="1136">
        <v>5</v>
      </c>
      <c r="CG55" s="1136"/>
      <c r="CH55" s="1136"/>
      <c r="CI55" s="1136"/>
      <c r="CJ55" s="1136"/>
      <c r="CK55" s="1136"/>
      <c r="CL55" s="1136"/>
      <c r="CM55" s="1136"/>
      <c r="CN55" s="1136">
        <v>5.4</v>
      </c>
      <c r="CO55" s="1136"/>
      <c r="CP55" s="1136"/>
      <c r="CQ55" s="1136"/>
      <c r="CR55" s="1136"/>
      <c r="CS55" s="1136"/>
      <c r="CT55" s="1136"/>
      <c r="CU55" s="1136"/>
      <c r="CV55" s="1136">
        <v>3.9</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147</v>
      </c>
      <c r="BC57" s="1135"/>
      <c r="BD57" s="1135"/>
      <c r="BE57" s="1135"/>
      <c r="BF57" s="1135"/>
      <c r="BG57" s="1135"/>
      <c r="BH57" s="1135"/>
      <c r="BI57" s="1135"/>
      <c r="BJ57" s="1135"/>
      <c r="BK57" s="1135"/>
      <c r="BL57" s="1135"/>
      <c r="BM57" s="1135"/>
      <c r="BN57" s="1135"/>
      <c r="BO57" s="1135"/>
      <c r="BP57" s="1136">
        <v>60.1</v>
      </c>
      <c r="BQ57" s="1136"/>
      <c r="BR57" s="1136"/>
      <c r="BS57" s="1136"/>
      <c r="BT57" s="1136"/>
      <c r="BU57" s="1136"/>
      <c r="BV57" s="1136"/>
      <c r="BW57" s="1136"/>
      <c r="BX57" s="1136">
        <v>61.2</v>
      </c>
      <c r="BY57" s="1136"/>
      <c r="BZ57" s="1136"/>
      <c r="CA57" s="1136"/>
      <c r="CB57" s="1136"/>
      <c r="CC57" s="1136"/>
      <c r="CD57" s="1136"/>
      <c r="CE57" s="1136"/>
      <c r="CF57" s="1136">
        <v>61.7</v>
      </c>
      <c r="CG57" s="1136"/>
      <c r="CH57" s="1136"/>
      <c r="CI57" s="1136"/>
      <c r="CJ57" s="1136"/>
      <c r="CK57" s="1136"/>
      <c r="CL57" s="1136"/>
      <c r="CM57" s="1136"/>
      <c r="CN57" s="1136">
        <v>62.6</v>
      </c>
      <c r="CO57" s="1136"/>
      <c r="CP57" s="1136"/>
      <c r="CQ57" s="1136"/>
      <c r="CR57" s="1136"/>
      <c r="CS57" s="1136"/>
      <c r="CT57" s="1136"/>
      <c r="CU57" s="1136"/>
      <c r="CV57" s="1136">
        <v>63.1</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326</v>
      </c>
    </row>
    <row r="64" spans="1:109" x14ac:dyDescent="0.15">
      <c r="B64" s="98"/>
      <c r="G64" s="331"/>
      <c r="N64" s="345"/>
      <c r="AM64" s="331"/>
      <c r="AN64" s="331" t="s">
        <v>555</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38" t="s">
        <v>314</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169</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529</v>
      </c>
      <c r="BQ72" s="1122"/>
      <c r="BR72" s="1122"/>
      <c r="BS72" s="1122"/>
      <c r="BT72" s="1122"/>
      <c r="BU72" s="1122"/>
      <c r="BV72" s="1122"/>
      <c r="BW72" s="1122"/>
      <c r="BX72" s="1122" t="s">
        <v>445</v>
      </c>
      <c r="BY72" s="1122"/>
      <c r="BZ72" s="1122"/>
      <c r="CA72" s="1122"/>
      <c r="CB72" s="1122"/>
      <c r="CC72" s="1122"/>
      <c r="CD72" s="1122"/>
      <c r="CE72" s="1122"/>
      <c r="CF72" s="1122" t="s">
        <v>530</v>
      </c>
      <c r="CG72" s="1122"/>
      <c r="CH72" s="1122"/>
      <c r="CI72" s="1122"/>
      <c r="CJ72" s="1122"/>
      <c r="CK72" s="1122"/>
      <c r="CL72" s="1122"/>
      <c r="CM72" s="1122"/>
      <c r="CN72" s="1122" t="s">
        <v>531</v>
      </c>
      <c r="CO72" s="1122"/>
      <c r="CP72" s="1122"/>
      <c r="CQ72" s="1122"/>
      <c r="CR72" s="1122"/>
      <c r="CS72" s="1122"/>
      <c r="CT72" s="1122"/>
      <c r="CU72" s="1122"/>
      <c r="CV72" s="1122" t="s">
        <v>532</v>
      </c>
      <c r="CW72" s="1122"/>
      <c r="CX72" s="1122"/>
      <c r="CY72" s="1122"/>
      <c r="CZ72" s="1122"/>
      <c r="DA72" s="1122"/>
      <c r="DB72" s="1122"/>
      <c r="DC72" s="1122"/>
    </row>
    <row r="73" spans="2:107" x14ac:dyDescent="0.15">
      <c r="B73" s="98"/>
      <c r="G73" s="1132"/>
      <c r="H73" s="1132"/>
      <c r="I73" s="1132"/>
      <c r="J73" s="1132"/>
      <c r="K73" s="1139"/>
      <c r="L73" s="1139"/>
      <c r="M73" s="1139"/>
      <c r="N73" s="1139"/>
      <c r="AM73" s="333"/>
      <c r="AN73" s="1135" t="s">
        <v>556</v>
      </c>
      <c r="AO73" s="1135"/>
      <c r="AP73" s="1135"/>
      <c r="AQ73" s="1135"/>
      <c r="AR73" s="1135"/>
      <c r="AS73" s="1135"/>
      <c r="AT73" s="1135"/>
      <c r="AU73" s="1135"/>
      <c r="AV73" s="1135"/>
      <c r="AW73" s="1135"/>
      <c r="AX73" s="1135"/>
      <c r="AY73" s="1135"/>
      <c r="AZ73" s="1135"/>
      <c r="BA73" s="1135"/>
      <c r="BB73" s="1135" t="s">
        <v>557</v>
      </c>
      <c r="BC73" s="1135"/>
      <c r="BD73" s="1135"/>
      <c r="BE73" s="1135"/>
      <c r="BF73" s="1135"/>
      <c r="BG73" s="1135"/>
      <c r="BH73" s="1135"/>
      <c r="BI73" s="1135"/>
      <c r="BJ73" s="1135"/>
      <c r="BK73" s="1135"/>
      <c r="BL73" s="1135"/>
      <c r="BM73" s="1135"/>
      <c r="BN73" s="1135"/>
      <c r="BO73" s="1135"/>
      <c r="BP73" s="1136">
        <v>47.3</v>
      </c>
      <c r="BQ73" s="1136"/>
      <c r="BR73" s="1136"/>
      <c r="BS73" s="1136"/>
      <c r="BT73" s="1136"/>
      <c r="BU73" s="1136"/>
      <c r="BV73" s="1136"/>
      <c r="BW73" s="1136"/>
      <c r="BX73" s="1136">
        <v>43.3</v>
      </c>
      <c r="BY73" s="1136"/>
      <c r="BZ73" s="1136"/>
      <c r="CA73" s="1136"/>
      <c r="CB73" s="1136"/>
      <c r="CC73" s="1136"/>
      <c r="CD73" s="1136"/>
      <c r="CE73" s="1136"/>
      <c r="CF73" s="1136">
        <v>31.4</v>
      </c>
      <c r="CG73" s="1136"/>
      <c r="CH73" s="1136"/>
      <c r="CI73" s="1136"/>
      <c r="CJ73" s="1136"/>
      <c r="CK73" s="1136"/>
      <c r="CL73" s="1136"/>
      <c r="CM73" s="1136"/>
      <c r="CN73" s="1136">
        <v>36.6</v>
      </c>
      <c r="CO73" s="1136"/>
      <c r="CP73" s="1136"/>
      <c r="CQ73" s="1136"/>
      <c r="CR73" s="1136"/>
      <c r="CS73" s="1136"/>
      <c r="CT73" s="1136"/>
      <c r="CU73" s="1136"/>
      <c r="CV73" s="1136">
        <v>30</v>
      </c>
      <c r="CW73" s="1136"/>
      <c r="CX73" s="1136"/>
      <c r="CY73" s="1136"/>
      <c r="CZ73" s="1136"/>
      <c r="DA73" s="1136"/>
      <c r="DB73" s="1136"/>
      <c r="DC73" s="1136"/>
    </row>
    <row r="74" spans="2:107" x14ac:dyDescent="0.15">
      <c r="B74" s="98"/>
      <c r="G74" s="1132"/>
      <c r="H74" s="1132"/>
      <c r="I74" s="1132"/>
      <c r="J74" s="1132"/>
      <c r="K74" s="1139"/>
      <c r="L74" s="1139"/>
      <c r="M74" s="1139"/>
      <c r="N74" s="1139"/>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407</v>
      </c>
      <c r="BC75" s="1135"/>
      <c r="BD75" s="1135"/>
      <c r="BE75" s="1135"/>
      <c r="BF75" s="1135"/>
      <c r="BG75" s="1135"/>
      <c r="BH75" s="1135"/>
      <c r="BI75" s="1135"/>
      <c r="BJ75" s="1135"/>
      <c r="BK75" s="1135"/>
      <c r="BL75" s="1135"/>
      <c r="BM75" s="1135"/>
      <c r="BN75" s="1135"/>
      <c r="BO75" s="1135"/>
      <c r="BP75" s="1136">
        <v>7.5</v>
      </c>
      <c r="BQ75" s="1136"/>
      <c r="BR75" s="1136"/>
      <c r="BS75" s="1136"/>
      <c r="BT75" s="1136"/>
      <c r="BU75" s="1136"/>
      <c r="BV75" s="1136"/>
      <c r="BW75" s="1136"/>
      <c r="BX75" s="1136">
        <v>7.6</v>
      </c>
      <c r="BY75" s="1136"/>
      <c r="BZ75" s="1136"/>
      <c r="CA75" s="1136"/>
      <c r="CB75" s="1136"/>
      <c r="CC75" s="1136"/>
      <c r="CD75" s="1136"/>
      <c r="CE75" s="1136"/>
      <c r="CF75" s="1136">
        <v>7.5</v>
      </c>
      <c r="CG75" s="1136"/>
      <c r="CH75" s="1136"/>
      <c r="CI75" s="1136"/>
      <c r="CJ75" s="1136"/>
      <c r="CK75" s="1136"/>
      <c r="CL75" s="1136"/>
      <c r="CM75" s="1136"/>
      <c r="CN75" s="1136">
        <v>7.1</v>
      </c>
      <c r="CO75" s="1136"/>
      <c r="CP75" s="1136"/>
      <c r="CQ75" s="1136"/>
      <c r="CR75" s="1136"/>
      <c r="CS75" s="1136"/>
      <c r="CT75" s="1136"/>
      <c r="CU75" s="1136"/>
      <c r="CV75" s="1136">
        <v>6.5</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9"/>
      <c r="L77" s="1139"/>
      <c r="M77" s="1139"/>
      <c r="N77" s="1139"/>
      <c r="AN77" s="1122" t="s">
        <v>17</v>
      </c>
      <c r="AO77" s="1122"/>
      <c r="AP77" s="1122"/>
      <c r="AQ77" s="1122"/>
      <c r="AR77" s="1122"/>
      <c r="AS77" s="1122"/>
      <c r="AT77" s="1122"/>
      <c r="AU77" s="1122"/>
      <c r="AV77" s="1122"/>
      <c r="AW77" s="1122"/>
      <c r="AX77" s="1122"/>
      <c r="AY77" s="1122"/>
      <c r="AZ77" s="1122"/>
      <c r="BA77" s="1122"/>
      <c r="BB77" s="1135" t="s">
        <v>557</v>
      </c>
      <c r="BC77" s="1135"/>
      <c r="BD77" s="1135"/>
      <c r="BE77" s="1135"/>
      <c r="BF77" s="1135"/>
      <c r="BG77" s="1135"/>
      <c r="BH77" s="1135"/>
      <c r="BI77" s="1135"/>
      <c r="BJ77" s="1135"/>
      <c r="BK77" s="1135"/>
      <c r="BL77" s="1135"/>
      <c r="BM77" s="1135"/>
      <c r="BN77" s="1135"/>
      <c r="BO77" s="1135"/>
      <c r="BP77" s="1136">
        <v>15</v>
      </c>
      <c r="BQ77" s="1136"/>
      <c r="BR77" s="1136"/>
      <c r="BS77" s="1136"/>
      <c r="BT77" s="1136"/>
      <c r="BU77" s="1136"/>
      <c r="BV77" s="1136"/>
      <c r="BW77" s="1136"/>
      <c r="BX77" s="1136">
        <v>12.2</v>
      </c>
      <c r="BY77" s="1136"/>
      <c r="BZ77" s="1136"/>
      <c r="CA77" s="1136"/>
      <c r="CB77" s="1136"/>
      <c r="CC77" s="1136"/>
      <c r="CD77" s="1136"/>
      <c r="CE77" s="1136"/>
      <c r="CF77" s="1136">
        <v>5</v>
      </c>
      <c r="CG77" s="1136"/>
      <c r="CH77" s="1136"/>
      <c r="CI77" s="1136"/>
      <c r="CJ77" s="1136"/>
      <c r="CK77" s="1136"/>
      <c r="CL77" s="1136"/>
      <c r="CM77" s="1136"/>
      <c r="CN77" s="1136">
        <v>5.4</v>
      </c>
      <c r="CO77" s="1136"/>
      <c r="CP77" s="1136"/>
      <c r="CQ77" s="1136"/>
      <c r="CR77" s="1136"/>
      <c r="CS77" s="1136"/>
      <c r="CT77" s="1136"/>
      <c r="CU77" s="1136"/>
      <c r="CV77" s="1136">
        <v>3.9</v>
      </c>
      <c r="CW77" s="1136"/>
      <c r="CX77" s="1136"/>
      <c r="CY77" s="1136"/>
      <c r="CZ77" s="1136"/>
      <c r="DA77" s="1136"/>
      <c r="DB77" s="1136"/>
      <c r="DC77" s="1136"/>
    </row>
    <row r="78" spans="2:107" x14ac:dyDescent="0.15">
      <c r="B78" s="98"/>
      <c r="G78" s="1120"/>
      <c r="H78" s="1120"/>
      <c r="I78" s="1120"/>
      <c r="J78" s="1120"/>
      <c r="K78" s="1139"/>
      <c r="L78" s="1139"/>
      <c r="M78" s="1139"/>
      <c r="N78" s="1139"/>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40"/>
      <c r="L79" s="1140"/>
      <c r="M79" s="1140"/>
      <c r="N79" s="1140"/>
      <c r="AN79" s="1122"/>
      <c r="AO79" s="1122"/>
      <c r="AP79" s="1122"/>
      <c r="AQ79" s="1122"/>
      <c r="AR79" s="1122"/>
      <c r="AS79" s="1122"/>
      <c r="AT79" s="1122"/>
      <c r="AU79" s="1122"/>
      <c r="AV79" s="1122"/>
      <c r="AW79" s="1122"/>
      <c r="AX79" s="1122"/>
      <c r="AY79" s="1122"/>
      <c r="AZ79" s="1122"/>
      <c r="BA79" s="1122"/>
      <c r="BB79" s="1135" t="s">
        <v>407</v>
      </c>
      <c r="BC79" s="1135"/>
      <c r="BD79" s="1135"/>
      <c r="BE79" s="1135"/>
      <c r="BF79" s="1135"/>
      <c r="BG79" s="1135"/>
      <c r="BH79" s="1135"/>
      <c r="BI79" s="1135"/>
      <c r="BJ79" s="1135"/>
      <c r="BK79" s="1135"/>
      <c r="BL79" s="1135"/>
      <c r="BM79" s="1135"/>
      <c r="BN79" s="1135"/>
      <c r="BO79" s="1135"/>
      <c r="BP79" s="1136">
        <v>5</v>
      </c>
      <c r="BQ79" s="1136"/>
      <c r="BR79" s="1136"/>
      <c r="BS79" s="1136"/>
      <c r="BT79" s="1136"/>
      <c r="BU79" s="1136"/>
      <c r="BV79" s="1136"/>
      <c r="BW79" s="1136"/>
      <c r="BX79" s="1136">
        <v>4.8</v>
      </c>
      <c r="BY79" s="1136"/>
      <c r="BZ79" s="1136"/>
      <c r="CA79" s="1136"/>
      <c r="CB79" s="1136"/>
      <c r="CC79" s="1136"/>
      <c r="CD79" s="1136"/>
      <c r="CE79" s="1136"/>
      <c r="CF79" s="1136">
        <v>4.5</v>
      </c>
      <c r="CG79" s="1136"/>
      <c r="CH79" s="1136"/>
      <c r="CI79" s="1136"/>
      <c r="CJ79" s="1136"/>
      <c r="CK79" s="1136"/>
      <c r="CL79" s="1136"/>
      <c r="CM79" s="1136"/>
      <c r="CN79" s="1136">
        <v>4.2</v>
      </c>
      <c r="CO79" s="1136"/>
      <c r="CP79" s="1136"/>
      <c r="CQ79" s="1136"/>
      <c r="CR79" s="1136"/>
      <c r="CS79" s="1136"/>
      <c r="CT79" s="1136"/>
      <c r="CU79" s="1136"/>
      <c r="CV79" s="1136">
        <v>4.2</v>
      </c>
      <c r="CW79" s="1136"/>
      <c r="CX79" s="1136"/>
      <c r="CY79" s="1136"/>
      <c r="CZ79" s="1136"/>
      <c r="DA79" s="1136"/>
      <c r="DB79" s="1136"/>
      <c r="DC79" s="1136"/>
    </row>
    <row r="80" spans="2:107" x14ac:dyDescent="0.15">
      <c r="B80" s="98"/>
      <c r="G80" s="1120"/>
      <c r="H80" s="1120"/>
      <c r="I80" s="1137"/>
      <c r="J80" s="1137"/>
      <c r="K80" s="1140"/>
      <c r="L80" s="1140"/>
      <c r="M80" s="1140"/>
      <c r="N80" s="1140"/>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1BKaknzTxohdJ1BDxnY/ObOCjfzbxqsDCXnNvN3vhpgnlMQt/aGAfR/zif4DUo/3GKMeNmujLNFXYjETZXUbdQ==" saltValue="I+PuGXQp6TTHrY7tH2q4W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xiCx2Qlthrl1QZ6WKEcWqUtQBcBhcfs3nbpJrhEdRxbP8d3JrUAP3LR3AhSjkFHj37Vr4+BuwOaGepOfMrWuCg==" saltValue="G/ZYLO+Z6dhFXIY3dPNah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100</v>
      </c>
    </row>
  </sheetData>
  <sheetProtection algorithmName="SHA-512" hashValue="F2ylmCjS14o+PEY6QefMARaJ96e+qtxUJDEWFViL0ogCOAMwrR2GVXKLTBXMbS96qtwiKGxkrwj2E2qK6+14rA==" saltValue="b7fcgnbmB7gOSPvKmvJbs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2022-02-02T03:57:42Z</dcterms:created>
  <dcterms:modified xsi:type="dcterms:W3CDTF">2022-09-27T05:23:07Z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2022-09-14T00:47:25Z</vt:filetime>
  </property>
</Properties>
</file>