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04030144\Desktop\05HP用最終版\"/>
    </mc:Choice>
  </mc:AlternateContent>
  <bookViews>
    <workbookView xWindow="0" yWindow="0" windowWidth="20490" windowHeight="726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BE34"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c r="U36" i="10" s="1"/>
  <c r="BW34" i="10" l="1"/>
  <c r="BW35" i="10" s="1"/>
  <c r="BW36" i="10" s="1"/>
  <c r="BW37" i="10" s="1"/>
  <c r="BW38" i="10" s="1"/>
  <c r="BW39" i="10" s="1"/>
  <c r="BW40" i="10" s="1"/>
  <c r="BW41" i="10" s="1"/>
  <c r="BW42" i="10" s="1"/>
  <c r="AM34" i="10"/>
  <c r="AM35" i="10" s="1"/>
  <c r="CO34" i="10" l="1"/>
</calcChain>
</file>

<file path=xl/sharedStrings.xml><?xml version="1.0" encoding="utf-8"?>
<sst xmlns="http://schemas.openxmlformats.org/spreadsheetml/2006/main" count="1121" uniqueCount="618">
  <si>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</si>
  <si>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</si>
  <si>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</si>
  <si>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</si>
  <si>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</si>
  <si>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</si>
  <si>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</si>
  <si>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</si>
  <si>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</si>
  <si>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</si>
  <si>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</si>
  <si>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</si>
  <si>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</si>
  <si>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</si>
  <si>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</si>
  <si>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</si>
  <si>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</si>
  <si>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</si>
  <si>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</si>
  <si>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</si>
  <si>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</si>
  <si>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</si>
  <si>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</si>
  <si>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</si>
  <si>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</si>
  <si>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</si>
  <si>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</si>
  <si>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</si>
  <si>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</si>
  <si>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</si>
  <si>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</si>
  <si>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</si>
  <si>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</si>
  <si>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</si>
  <si>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</si>
  <si>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</si>
  <si>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</si>
  <si>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</si>
  <si>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</si>
  <si>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</si>
  <si>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</si>
  <si>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</si>
  <si>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</si>
  <si>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</si>
  <si>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</si>
  <si>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</si>
  <si>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</si>
  <si>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</si>
  <si>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</si>
  <si>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</si>
  <si>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</si>
  <si>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</si>
  <si>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</si>
  <si>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</si>
  <si>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</si>
  <si>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</si>
  <si>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</si>
  <si>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</si>
  <si>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</si>
  <si>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</si>
  <si>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</si>
  <si>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</si>
  <si>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</si>
  <si>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</si>
  <si>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</si>
  <si>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</si>
  <si>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</si>
  <si>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</si>
  <si>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</si>
  <si>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</si>
  <si>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</si>
  <si>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</si>
  <si>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</si>
  <si>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</si>
  <si>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</si>
  <si>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</si>
  <si>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</si>
  <si>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</si>
  <si>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</si>
  <si>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</si>
  <si>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</si>
  <si>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</si>
  <si>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</si>
  <si>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茨城県</t>
    <phoneticPr fontId="5"/>
  </si>
  <si>
    <t>市町村類型</t>
    <phoneticPr fontId="5"/>
  </si>
  <si>
    <t>Ⅰ－２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</si>
  <si>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</si>
  <si>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</si>
  <si>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</si>
  <si>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</si>
  <si>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</si>
  <si>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</si>
  <si>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</si>
  <si>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</si>
  <si>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</si>
  <si>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</si>
  <si>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</si>
  <si>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</si>
  <si>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高萩市</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</si>
  <si>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</si>
  <si>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</si>
  <si>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</si>
  <si>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</si>
  <si>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</si>
  <si>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</si>
  <si>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</si>
  <si>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</si>
  <si>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</si>
  <si>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</si>
  <si>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</si>
  <si>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</si>
  <si>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</si>
  <si>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</si>
  <si>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</si>
  <si>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</si>
  <si>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</si>
  <si>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</si>
  <si>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</si>
  <si>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</si>
  <si>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</si>
  <si>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</si>
  <si>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</si>
  <si>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</si>
  <si>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</si>
  <si>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-6.5</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</si>
  <si>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</si>
  <si>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</si>
  <si>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</si>
  <si>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</si>
  <si>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</si>
  <si>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</si>
  <si>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</si>
  <si>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</si>
  <si>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</si>
  <si>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</si>
  <si>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</si>
  <si>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</si>
  <si>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</si>
  <si>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</si>
  <si>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</si>
  <si>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</si>
  <si>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</si>
  <si>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</si>
  <si>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</si>
  <si>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</si>
  <si>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</si>
  <si>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</si>
  <si>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</si>
  <si>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</si>
  <si>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</si>
  <si>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</si>
  <si>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</si>
  <si>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</si>
  <si>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</si>
  <si>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25"/>
  </si>
  <si>
    <t>うち日本人(％)</t>
    <phoneticPr fontId="5"/>
  </si>
  <si>
    <t>-1.6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</si>
  <si>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</si>
  <si>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</si>
  <si>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</si>
  <si>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</si>
  <si>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</si>
  <si>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</si>
  <si>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</si>
  <si>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</si>
  <si>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</si>
  <si>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</si>
  <si>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</si>
  <si>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</si>
  <si>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</si>
  <si>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</si>
  <si>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</si>
  <si>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</si>
  <si>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</si>
  <si>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</si>
  <si>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</si>
  <si>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</si>
  <si>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</si>
  <si>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</si>
  <si>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</si>
  <si>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</si>
  <si>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</si>
  <si>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</si>
  <si>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</si>
  <si>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</si>
  <si>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</si>
  <si>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</si>
  <si>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</si>
  <si>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</si>
  <si>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</si>
  <si>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</si>
  <si>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</si>
  <si>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</si>
  <si>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</si>
  <si>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</si>
  <si>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</si>
  <si>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</si>
  <si>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</si>
  <si>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</si>
  <si>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</si>
  <si>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</si>
  <si>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</si>
  <si>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</si>
  <si>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</si>
  <si>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</si>
  <si>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</si>
  <si>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</si>
  <si>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</si>
  <si>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</si>
  <si>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</si>
  <si>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</si>
  <si>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</si>
  <si>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</si>
  <si>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</si>
  <si>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</si>
  <si>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茨城県高萩市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</si>
  <si>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</si>
  <si>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</si>
  <si>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</si>
  <si>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</si>
  <si>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</si>
  <si>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</si>
  <si>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</si>
  <si>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</si>
  <si>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</si>
  <si>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</si>
  <si>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</si>
  <si>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</si>
  <si>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</si>
  <si>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</si>
  <si>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</si>
  <si>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</si>
  <si>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</si>
  <si>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</si>
  <si>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</si>
  <si>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</si>
  <si>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</si>
  <si>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</si>
  <si>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</si>
  <si>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</si>
  <si>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</si>
  <si>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</si>
  <si>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</si>
  <si>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</si>
  <si>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</si>
  <si>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</si>
  <si>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</si>
  <si>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</si>
  <si>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</si>
  <si>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</si>
  <si>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</si>
  <si>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</si>
  <si>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</si>
  <si>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</si>
  <si>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</si>
  <si>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</si>
  <si>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</si>
  <si>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</si>
  <si>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</si>
  <si>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</si>
  <si>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</si>
  <si>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</si>
  <si>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</si>
  <si>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</si>
  <si>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</si>
  <si>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</si>
  <si>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</si>
  <si>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</si>
  <si>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</si>
  <si>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</si>
  <si>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</si>
  <si>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</si>
  <si>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</si>
  <si>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</si>
  <si>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</si>
  <si>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</si>
  <si>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</si>
  <si>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</si>
  <si>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</si>
  <si>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</si>
  <si>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</si>
  <si>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</si>
  <si>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</si>
  <si>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</si>
  <si>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</si>
  <si>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</si>
  <si>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</si>
  <si>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</si>
  <si>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</si>
  <si>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</si>
  <si>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</si>
  <si>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</si>
  <si>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</si>
  <si>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</si>
  <si>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</si>
  <si>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</si>
  <si>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</si>
  <si>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</si>
  <si>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</si>
  <si>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</si>
  <si>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</si>
  <si>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</si>
  <si>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</si>
  <si>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</si>
  <si>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</si>
  <si>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</si>
  <si>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</si>
  <si>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</si>
  <si>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</si>
  <si>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</si>
  <si>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</si>
  <si>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</si>
  <si>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</si>
  <si>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</si>
  <si>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</si>
  <si>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</si>
  <si>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</si>
  <si>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</si>
  <si>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</si>
  <si>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</si>
  <si>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</si>
  <si>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</si>
  <si>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</si>
  <si>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</si>
  <si>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</si>
  <si>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</si>
  <si>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</si>
  <si>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</si>
  <si>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</si>
  <si>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</si>
  <si>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</si>
  <si>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</si>
  <si>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</si>
  <si>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</si>
  <si>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</si>
  <si>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</si>
  <si>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</si>
  <si>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工業用水道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</si>
  <si>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</si>
  <si>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</si>
  <si>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</si>
  <si>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</si>
  <si>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</si>
  <si>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</si>
  <si>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</si>
  <si>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</si>
  <si>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</si>
  <si>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</si>
  <si>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</si>
  <si>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</si>
  <si>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</si>
  <si>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</si>
  <si>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</si>
  <si>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</si>
  <si>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</si>
  <si>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</si>
  <si>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</si>
  <si>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</si>
  <si>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</si>
  <si>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</si>
  <si>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</si>
  <si>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</si>
  <si>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</si>
  <si>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</si>
  <si>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</si>
  <si>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</si>
  <si>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</si>
  <si>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</si>
  <si>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</si>
  <si>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</si>
  <si>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令和2年度</t>
  </si>
  <si>
    <t>茨城県高萩市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</si>
  <si>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</si>
  <si>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</si>
  <si>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</si>
  <si>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</si>
  <si>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</si>
  <si>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</si>
  <si>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</si>
  <si>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</si>
  <si>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</si>
  <si>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</si>
  <si>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</si>
  <si>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</si>
  <si>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</si>
  <si>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</si>
  <si>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</si>
  <si>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</si>
  <si>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</si>
  <si>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</si>
  <si>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</si>
  <si>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</si>
  <si>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高萩市霊園事業特別会計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</si>
  <si>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</si>
  <si>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</si>
  <si>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</si>
  <si>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</si>
  <si>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</si>
  <si>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</si>
  <si>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</si>
  <si>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</si>
  <si>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</si>
  <si>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</si>
  <si>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</si>
  <si>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</si>
  <si>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</si>
  <si>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高萩市国民健康保険事業特別会計</t>
    <phoneticPr fontId="5"/>
  </si>
  <si>
    <t>高萩市介護保険事業特別会計</t>
    <phoneticPr fontId="5"/>
  </si>
  <si>
    <t>高萩市後期高齢者医療事業特別会計</t>
    <phoneticPr fontId="5"/>
  </si>
  <si>
    <t>高萩市水道事業会計</t>
    <phoneticPr fontId="5"/>
  </si>
  <si>
    <t>法適用企業</t>
    <phoneticPr fontId="5"/>
  </si>
  <si>
    <t>高萩市工業用水道事業会計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</si>
  <si>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</si>
  <si>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</si>
  <si>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</si>
  <si>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</si>
  <si>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</si>
  <si>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</si>
  <si>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</si>
  <si>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</si>
  <si>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</si>
  <si>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</si>
  <si>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</si>
  <si>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</si>
  <si>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</si>
  <si>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</si>
  <si>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</si>
  <si>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</si>
  <si>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</si>
  <si>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</si>
  <si>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</si>
  <si>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</si>
  <si>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</si>
  <si>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</si>
  <si>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</si>
  <si>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</si>
  <si>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</si>
  <si>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</si>
  <si>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</si>
  <si>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</si>
  <si>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</si>
  <si>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</si>
  <si>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</si>
  <si>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</si>
  <si>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</si>
  <si>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</si>
  <si>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</si>
  <si>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</si>
  <si>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</si>
  <si>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</si>
  <si>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</si>
  <si>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</si>
  <si>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</si>
  <si>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</si>
  <si>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</si>
  <si>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</si>
  <si>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</si>
  <si>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</si>
  <si>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</si>
  <si>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</si>
  <si>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</si>
  <si>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</si>
  <si>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</si>
  <si>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</si>
  <si>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</si>
  <si>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</si>
  <si>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</si>
  <si>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</si>
  <si>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</si>
  <si>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</si>
  <si>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</si>
  <si>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</si>
  <si>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</si>
  <si>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</si>
  <si>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</si>
  <si>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高萩市水道事業会計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</si>
  <si>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</si>
  <si>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</si>
  <si>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高萩市介護保険事業特別会計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</si>
  <si>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</si>
  <si>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高萩市後期高齢者医療事業特別会計</t>
    <phoneticPr fontId="5"/>
  </si>
  <si>
    <t>(Ｆ)</t>
    <phoneticPr fontId="5"/>
  </si>
  <si>
    <t>高萩市工業用水道事業会計</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</si>
  <si>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</si>
  <si>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</si>
  <si>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</si>
  <si>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</si>
  <si>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</si>
  <si>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</si>
  <si>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</si>
  <si>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</si>
  <si>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t>
    <phoneticPr fontId="5"/>
  </si>
  <si>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</si>
  <si>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</si>
  <si>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</si>
  <si>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</si>
  <si>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</si>
  <si>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</si>
  <si>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</si>
  <si>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</si>
  <si>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</si>
  <si>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</si>
  <si>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</si>
  <si>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</si>
  <si>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</si>
  <si>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</si>
  <si>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</si>
  <si>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</si>
  <si>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</si>
  <si>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</si>
  <si>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</si>
  <si>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</si>
  <si>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</si>
  <si>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</si>
  <si>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</si>
  <si>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</si>
  <si>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</si>
  <si>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</si>
  <si>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</si>
  <si>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</si>
  <si>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</si>
  <si>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</si>
  <si>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</si>
  <si>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</si>
  <si>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</si>
  <si>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</si>
  <si>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</si>
  <si>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</si>
  <si>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</si>
  <si>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</si>
  <si>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</si>
  <si>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</si>
  <si>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</si>
  <si>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</si>
  <si>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</si>
  <si>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</si>
  <si>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</si>
  <si>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</si>
  <si>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</si>
  <si>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</si>
  <si>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</si>
  <si>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</si>
  <si>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</si>
  <si>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</si>
  <si>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</si>
  <si>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</si>
  <si>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</si>
  <si>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</si>
  <si>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</si>
  <si>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</si>
  <si>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</si>
  <si>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</si>
  <si>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</si>
  <si>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</si>
  <si>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</si>
  <si>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</si>
  <si>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</si>
  <si>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</si>
  <si>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</si>
  <si>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</si>
  <si>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</si>
  <si>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</si>
  <si>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</si>
  <si>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</si>
  <si>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</si>
  <si>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</si>
  <si>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</si>
  <si>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</si>
  <si>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</si>
  <si>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0.50</t>
  </si>
  <si>
    <t>▲ 1.53</t>
  </si>
  <si>
    <t>▲ 3.40</t>
  </si>
  <si>
    <t>▲ 4.84</t>
  </si>
  <si>
    <t>高萩市水道事業会計</t>
  </si>
  <si>
    <t>高萩市工業用水道事業会計</t>
  </si>
  <si>
    <t>一般会計</t>
  </si>
  <si>
    <t>高萩市介護保険事業特別会計</t>
  </si>
  <si>
    <t>高萩市国民健康保険事業特別会計</t>
  </si>
  <si>
    <t>高萩市霊園事業特別会計</t>
  </si>
  <si>
    <t>高萩市後期高齢者医療事業特別会計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</si>
  <si>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</si>
  <si>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</si>
  <si>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</si>
  <si>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</si>
  <si>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</si>
  <si>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</si>
  <si>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</si>
  <si>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</si>
  <si>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</si>
  <si>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高萩市土地開発公社</t>
    <rPh sb="0" eb="3">
      <t>タカハギシ</t>
    </rPh>
    <rPh sb="3" eb="5">
      <t>トチ</t>
    </rPh>
    <rPh sb="5" eb="7">
      <t>カイハツ</t>
    </rPh>
    <rPh sb="7" eb="9">
      <t>コウシャ</t>
    </rPh>
    <phoneticPr fontId="2"/>
  </si>
  <si>
    <t>学校施設建設基金</t>
    <rPh sb="0" eb="2">
      <t>ガッコウ</t>
    </rPh>
    <rPh sb="2" eb="4">
      <t>シセツ</t>
    </rPh>
    <rPh sb="4" eb="6">
      <t>ケンセツ</t>
    </rPh>
    <rPh sb="6" eb="8">
      <t>キキン</t>
    </rPh>
    <phoneticPr fontId="5"/>
  </si>
  <si>
    <t>地域振興基金</t>
    <rPh sb="0" eb="2">
      <t>チイキ</t>
    </rPh>
    <rPh sb="2" eb="4">
      <t>シンコウ</t>
    </rPh>
    <rPh sb="4" eb="6">
      <t>キキン</t>
    </rPh>
    <phoneticPr fontId="5"/>
  </si>
  <si>
    <t>地域福祉基金</t>
    <rPh sb="0" eb="2">
      <t>チイキ</t>
    </rPh>
    <rPh sb="2" eb="4">
      <t>フクシ</t>
    </rPh>
    <rPh sb="4" eb="6">
      <t>キキン</t>
    </rPh>
    <phoneticPr fontId="5"/>
  </si>
  <si>
    <t>霊園管理基金</t>
    <rPh sb="0" eb="2">
      <t>レイエン</t>
    </rPh>
    <rPh sb="2" eb="4">
      <t>カンリ</t>
    </rPh>
    <rPh sb="4" eb="6">
      <t>キキン</t>
    </rPh>
    <phoneticPr fontId="5"/>
  </si>
  <si>
    <t>ふるさと水と土保全対策基金</t>
    <rPh sb="4" eb="5">
      <t>ミズ</t>
    </rPh>
    <rPh sb="6" eb="7">
      <t>ツチ</t>
    </rPh>
    <rPh sb="7" eb="9">
      <t>ホゼン</t>
    </rPh>
    <rPh sb="9" eb="11">
      <t>タイサク</t>
    </rPh>
    <rPh sb="11" eb="13">
      <t>キキン</t>
    </rPh>
    <phoneticPr fontId="5"/>
  </si>
  <si>
    <t>茨城県市町村総合事務組合（一般会計）</t>
    <rPh sb="0" eb="3">
      <t>イバラキケン</t>
    </rPh>
    <rPh sb="3" eb="6">
      <t>シチョウソン</t>
    </rPh>
    <rPh sb="6" eb="8">
      <t>ソウゴウ</t>
    </rPh>
    <rPh sb="8" eb="10">
      <t>ジム</t>
    </rPh>
    <rPh sb="10" eb="12">
      <t>クミアイ</t>
    </rPh>
    <rPh sb="13" eb="15">
      <t>イッパン</t>
    </rPh>
    <rPh sb="15" eb="17">
      <t>カイケイ</t>
    </rPh>
    <phoneticPr fontId="2"/>
  </si>
  <si>
    <t>茨城県市町村総合事務組合（県民交通災害共済事業特別会計）</t>
    <rPh sb="0" eb="3">
      <t>イバラキケン</t>
    </rPh>
    <rPh sb="3" eb="6">
      <t>シチョウソン</t>
    </rPh>
    <rPh sb="6" eb="8">
      <t>ソウゴウ</t>
    </rPh>
    <rPh sb="8" eb="10">
      <t>ジム</t>
    </rPh>
    <rPh sb="10" eb="12">
      <t>クミアイ</t>
    </rPh>
    <rPh sb="13" eb="15">
      <t>ケンミン</t>
    </rPh>
    <rPh sb="15" eb="17">
      <t>コウツウ</t>
    </rPh>
    <rPh sb="17" eb="19">
      <t>サイガイ</t>
    </rPh>
    <rPh sb="19" eb="21">
      <t>キョウサイ</t>
    </rPh>
    <rPh sb="21" eb="23">
      <t>ジギョウ</t>
    </rPh>
    <rPh sb="23" eb="25">
      <t>トクベツ</t>
    </rPh>
    <rPh sb="25" eb="27">
      <t>カイケイ</t>
    </rPh>
    <phoneticPr fontId="2"/>
  </si>
  <si>
    <t>日立・高萩広域下水道組合</t>
    <rPh sb="0" eb="2">
      <t>ヒタチ</t>
    </rPh>
    <rPh sb="3" eb="5">
      <t>タカハギ</t>
    </rPh>
    <rPh sb="5" eb="7">
      <t>コウイキ</t>
    </rPh>
    <rPh sb="7" eb="10">
      <t>ゲスイドウ</t>
    </rPh>
    <rPh sb="10" eb="12">
      <t>クミアイ</t>
    </rPh>
    <phoneticPr fontId="2"/>
  </si>
  <si>
    <t>高萩・北茨城広域事務組合（一般会計）</t>
    <rPh sb="0" eb="2">
      <t>タカハギ</t>
    </rPh>
    <rPh sb="3" eb="6">
      <t>キタイバラキ</t>
    </rPh>
    <rPh sb="6" eb="8">
      <t>コウイキ</t>
    </rPh>
    <rPh sb="8" eb="10">
      <t>ジム</t>
    </rPh>
    <rPh sb="10" eb="12">
      <t>クミアイ</t>
    </rPh>
    <rPh sb="13" eb="15">
      <t>イッパン</t>
    </rPh>
    <rPh sb="15" eb="17">
      <t>カイケイ</t>
    </rPh>
    <phoneticPr fontId="2"/>
  </si>
  <si>
    <t>高萩・北茨城広域事務組合（工業用水道事業会計）</t>
    <rPh sb="0" eb="2">
      <t>タカハギ</t>
    </rPh>
    <rPh sb="3" eb="6">
      <t>キタイバラキ</t>
    </rPh>
    <rPh sb="6" eb="8">
      <t>コウイキ</t>
    </rPh>
    <rPh sb="8" eb="10">
      <t>ジム</t>
    </rPh>
    <rPh sb="10" eb="12">
      <t>クミアイ</t>
    </rPh>
    <rPh sb="13" eb="16">
      <t>コウギョウヨウ</t>
    </rPh>
    <rPh sb="16" eb="18">
      <t>スイドウ</t>
    </rPh>
    <rPh sb="18" eb="20">
      <t>ジギョウ</t>
    </rPh>
    <rPh sb="20" eb="22">
      <t>カイケイ</t>
    </rPh>
    <phoneticPr fontId="2"/>
  </si>
  <si>
    <t>茨城北農業共済事務組合</t>
    <rPh sb="0" eb="2">
      <t>イバラキ</t>
    </rPh>
    <rPh sb="2" eb="3">
      <t>キタ</t>
    </rPh>
    <rPh sb="3" eb="5">
      <t>ノウギョウ</t>
    </rPh>
    <rPh sb="5" eb="7">
      <t>キョウサイ</t>
    </rPh>
    <rPh sb="7" eb="9">
      <t>ジム</t>
    </rPh>
    <rPh sb="9" eb="11">
      <t>クミアイ</t>
    </rPh>
    <phoneticPr fontId="2"/>
  </si>
  <si>
    <t>茨城租税債権管理機構</t>
    <rPh sb="0" eb="2">
      <t>イバラキ</t>
    </rPh>
    <rPh sb="2" eb="4">
      <t>ソゼイ</t>
    </rPh>
    <rPh sb="4" eb="6">
      <t>サイケン</t>
    </rPh>
    <rPh sb="6" eb="8">
      <t>カンリ</t>
    </rPh>
    <rPh sb="8" eb="10">
      <t>キコウ</t>
    </rPh>
    <phoneticPr fontId="2"/>
  </si>
  <si>
    <t>茨城県後期高齢者医療広域連合（一般会計）</t>
    <rPh sb="0" eb="3">
      <t>イバラキケン</t>
    </rPh>
    <rPh sb="3" eb="5">
      <t>コウキ</t>
    </rPh>
    <rPh sb="5" eb="8">
      <t>コウレイシャ</t>
    </rPh>
    <rPh sb="8" eb="10">
      <t>イリョウ</t>
    </rPh>
    <rPh sb="10" eb="12">
      <t>コウイキ</t>
    </rPh>
    <rPh sb="12" eb="14">
      <t>レンゴウ</t>
    </rPh>
    <rPh sb="15" eb="17">
      <t>イッパン</t>
    </rPh>
    <rPh sb="17" eb="19">
      <t>カイケイ</t>
    </rPh>
    <phoneticPr fontId="2"/>
  </si>
  <si>
    <t>茨城県後期高齢者医療広域連合（後期高齢者医療特別会計）</t>
    <rPh sb="0" eb="3">
      <t>イバラキケン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</si>
  <si>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</si>
  <si>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</si>
  <si>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</si>
  <si>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</si>
  <si>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</si>
  <si>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</si>
  <si>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</si>
  <si>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</si>
  <si>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</si>
  <si>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</si>
  <si>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</si>
  <si>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</si>
  <si>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将来負担比率と実質公債費比率ともに類似団体内平均値よりも高い水準にあるものの、いずれも改善傾向にあり、実質公債費比率については類似団体内平均値とほぼ同水準にまで低下してきている。将来負担比率は、地方債現在高の減少及び充当可能基金の増加などにより前年度よりも改善したが、充当可能財源については、年度による変動が大きいため、安定的な財源の確保に努めていく必要がある。実質公債費比率は、住宅公社改革推進債(三セク債)の利率見直し等により元利償還金が減となったことなどから、前年度比1.3ポイント減の8.9ポイントとなった。地方債の償還が進み、将来負担額や元利償還金は減少傾向にあるものの、現在進めているごみ処理施設整備や幼保一元化を進めるための認定こども園整備等に伴い新たな地方債発行により、各比率の再上昇も見込まれることから、今後も必要な投資を計画的に進めつつ、公債費の適正化に取り組んでいく。</t>
    <phoneticPr fontId="5"/>
  </si>
  <si>
    <t>　将来負担比率は低下した一方で、有形固定資産減価償却率は上昇傾向にある。将来負担比率低下の要因としては、地方債償還元金に対し発行額を抑えていることで地方債現在高が減少したことや、財政調整基金への積立てによる充当可能基金の増加等が挙げられ、前年度と比較して22.4ポイント改善した。有形固定資産減価償却率は、H29年度の本庁舎再建に伴い減少に転じたことで、R2年度においても類似団体内平均値を下回っているものの、各施設等での老朽化の進行により数値は上昇傾向にあるため、R1年度に改訂した公共施設等管理計画などに基づき計画的に施設の更新等を進める。また、施設の更新等に伴う地方債の発行により将来負担比率についても今後上昇が懸念されるため、充当可能基金などの必要な財源の確保に努めていく。</t>
    <rPh sb="28" eb="30">
      <t>ジョウショウ</t>
    </rPh>
    <rPh sb="30" eb="32">
      <t>ケイコウ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</si>
</sst>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65876</c:v>
                </c:pt>
                <c:pt idx="1">
                  <c:v>68468</c:v>
                </c:pt>
                <c:pt idx="2">
                  <c:v>69729</c:v>
                </c:pt>
                <c:pt idx="3">
                  <c:v>74581</c:v>
                </c:pt>
                <c:pt idx="4">
                  <c:v>76347</c:v>
                </c:pt>
              </c:numCache>
            </c:numRef>
          </c:val>
          <c:smooth val="0"/>
          <c:extLst>
            <c:ext xmlns:c16="http://schemas.microsoft.com/office/drawing/2014/chart" uri="{C3380CC4-5D6E-409C-BE32-E72D297353CC}">
              <c16:uniqueId val="{00000000-2055-4873-ADED-D528D68F9FD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38489</c:v>
                </c:pt>
                <c:pt idx="1">
                  <c:v>24629</c:v>
                </c:pt>
                <c:pt idx="2">
                  <c:v>36049</c:v>
                </c:pt>
                <c:pt idx="3">
                  <c:v>51068</c:v>
                </c:pt>
                <c:pt idx="4">
                  <c:v>35541</c:v>
                </c:pt>
              </c:numCache>
            </c:numRef>
          </c:val>
          <c:smooth val="0"/>
          <c:extLst>
            <c:ext xmlns:c16="http://schemas.microsoft.com/office/drawing/2014/chart" uri="{C3380CC4-5D6E-409C-BE32-E72D297353CC}">
              <c16:uniqueId val="{00000001-2055-4873-ADED-D528D68F9FD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8.6</c:v>
                </c:pt>
                <c:pt idx="1">
                  <c:v>7.08</c:v>
                </c:pt>
                <c:pt idx="2">
                  <c:v>6.43</c:v>
                </c:pt>
                <c:pt idx="3">
                  <c:v>5.65</c:v>
                </c:pt>
                <c:pt idx="4">
                  <c:v>5.4</c:v>
                </c:pt>
              </c:numCache>
            </c:numRef>
          </c:val>
          <c:extLst>
            <c:ext xmlns:c16="http://schemas.microsoft.com/office/drawing/2014/chart" uri="{C3380CC4-5D6E-409C-BE32-E72D297353CC}">
              <c16:uniqueId val="{00000000-D76D-4CFB-96E6-2C3509D6BEE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15.19</c:v>
                </c:pt>
                <c:pt idx="1">
                  <c:v>15.25</c:v>
                </c:pt>
                <c:pt idx="2">
                  <c:v>12.42</c:v>
                </c:pt>
                <c:pt idx="3">
                  <c:v>8.66</c:v>
                </c:pt>
                <c:pt idx="4">
                  <c:v>13.43</c:v>
                </c:pt>
              </c:numCache>
            </c:numRef>
          </c:val>
          <c:extLst>
            <c:ext xmlns:c16="http://schemas.microsoft.com/office/drawing/2014/chart" uri="{C3380CC4-5D6E-409C-BE32-E72D297353CC}">
              <c16:uniqueId val="{00000001-D76D-4CFB-96E6-2C3509D6BEE0}"/>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-0.5</c:v>
                </c:pt>
                <c:pt idx="1">
                  <c:v>-1.53</c:v>
                </c:pt>
                <c:pt idx="2">
                  <c:v>-3.4</c:v>
                </c:pt>
                <c:pt idx="3">
                  <c:v>-4.84</c:v>
                </c:pt>
                <c:pt idx="4">
                  <c:v>5.96</c:v>
                </c:pt>
              </c:numCache>
            </c:numRef>
          </c:val>
          <c:smooth val="0"/>
          <c:extLst>
            <c:ext xmlns:c16="http://schemas.microsoft.com/office/drawing/2014/chart" uri="{C3380CC4-5D6E-409C-BE32-E72D297353CC}">
              <c16:uniqueId val="{00000002-D76D-4CFB-96E6-2C3509D6BEE0}"/>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56EF-486B-96EE-1539CEF8EA1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6EF-486B-96EE-1539CEF8EA19}"/>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56EF-486B-96EE-1539CEF8EA19}"/>
            </c:ext>
          </c:extLst>
        </c:ser>
        <c:ser>
          <c:idx val="3"/>
          <c:order val="3"/>
          <c:tx>
            <c:strRef>
              <c:f>データシート!$A$30</c:f>
              <c:strCache>
                <c:ptCount val="1"/>
                <c:pt idx="0">
                  <c:v>高萩市後期高齢者医療事業特別会計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0.05</c:v>
                </c:pt>
                <c:pt idx="2">
                  <c:v>#N/A</c:v>
                </c:pt>
                <c:pt idx="3">
                  <c:v>0.06</c:v>
                </c:pt>
                <c:pt idx="4">
                  <c:v>#N/A</c:v>
                </c:pt>
                <c:pt idx="5">
                  <c:v>0</c:v>
                </c:pt>
                <c:pt idx="6">
                  <c:v>#N/A</c:v>
                </c:pt>
                <c:pt idx="7">
                  <c:v>0</c:v>
                </c:pt>
                <c:pt idx="8">
                  <c:v>#N/A</c:v>
                </c:pt>
                <c:pt idx="9">
                  <c:v>0</c:v>
                </c:pt>
              </c:numCache>
            </c:numRef>
          </c:val>
          <c:extLst>
            <c:ext xmlns:c16="http://schemas.microsoft.com/office/drawing/2014/chart" uri="{C3380CC4-5D6E-409C-BE32-E72D297353CC}">
              <c16:uniqueId val="{00000003-56EF-486B-96EE-1539CEF8EA19}"/>
            </c:ext>
          </c:extLst>
        </c:ser>
        <c:ser>
          <c:idx val="4"/>
          <c:order val="4"/>
          <c:tx>
            <c:strRef>
              <c:f>データシート!$A$31</c:f>
              <c:strCache>
                <c:ptCount val="1"/>
                <c:pt idx="0">
                  <c:v>高萩市霊園事業特別会計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0.09</c:v>
                </c:pt>
                <c:pt idx="2">
                  <c:v>#N/A</c:v>
                </c:pt>
                <c:pt idx="3">
                  <c:v>0.13</c:v>
                </c:pt>
                <c:pt idx="4">
                  <c:v>#N/A</c:v>
                </c:pt>
                <c:pt idx="5">
                  <c:v>0.13</c:v>
                </c:pt>
                <c:pt idx="6">
                  <c:v>#N/A</c:v>
                </c:pt>
                <c:pt idx="7">
                  <c:v>0.02</c:v>
                </c:pt>
                <c:pt idx="8">
                  <c:v>#N/A</c:v>
                </c:pt>
                <c:pt idx="9">
                  <c:v>0.03</c:v>
                </c:pt>
              </c:numCache>
            </c:numRef>
          </c:val>
          <c:extLst>
            <c:ext xmlns:c16="http://schemas.microsoft.com/office/drawing/2014/chart" uri="{C3380CC4-5D6E-409C-BE32-E72D297353CC}">
              <c16:uniqueId val="{00000004-56EF-486B-96EE-1539CEF8EA19}"/>
            </c:ext>
          </c:extLst>
        </c:ser>
        <c:ser>
          <c:idx val="5"/>
          <c:order val="5"/>
          <c:tx>
            <c:strRef>
              <c:f>データシート!$A$32</c:f>
              <c:strCache>
                <c:ptCount val="1"/>
                <c:pt idx="0">
                  <c:v>高萩市国民健康保険事業特別会計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0.02</c:v>
                </c:pt>
                <c:pt idx="2">
                  <c:v>#N/A</c:v>
                </c:pt>
                <c:pt idx="3">
                  <c:v>0.01</c:v>
                </c:pt>
                <c:pt idx="4">
                  <c:v>#N/A</c:v>
                </c:pt>
                <c:pt idx="5">
                  <c:v>0.36</c:v>
                </c:pt>
                <c:pt idx="6">
                  <c:v>#N/A</c:v>
                </c:pt>
                <c:pt idx="7">
                  <c:v>0.32</c:v>
                </c:pt>
                <c:pt idx="8">
                  <c:v>#N/A</c:v>
                </c:pt>
                <c:pt idx="9">
                  <c:v>0.38</c:v>
                </c:pt>
              </c:numCache>
            </c:numRef>
          </c:val>
          <c:extLst>
            <c:ext xmlns:c16="http://schemas.microsoft.com/office/drawing/2014/chart" uri="{C3380CC4-5D6E-409C-BE32-E72D297353CC}">
              <c16:uniqueId val="{00000005-56EF-486B-96EE-1539CEF8EA19}"/>
            </c:ext>
          </c:extLst>
        </c:ser>
        <c:ser>
          <c:idx val="6"/>
          <c:order val="6"/>
          <c:tx>
            <c:strRef>
              <c:f>データシート!$A$33</c:f>
              <c:strCache>
                <c:ptCount val="1"/>
                <c:pt idx="0">
                  <c:v>高萩市介護保険事業特別会計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1.07</c:v>
                </c:pt>
                <c:pt idx="2">
                  <c:v>#N/A</c:v>
                </c:pt>
                <c:pt idx="3">
                  <c:v>1.02</c:v>
                </c:pt>
                <c:pt idx="4">
                  <c:v>#N/A</c:v>
                </c:pt>
                <c:pt idx="5">
                  <c:v>1.56</c:v>
                </c:pt>
                <c:pt idx="6">
                  <c:v>#N/A</c:v>
                </c:pt>
                <c:pt idx="7">
                  <c:v>2.2400000000000002</c:v>
                </c:pt>
                <c:pt idx="8">
                  <c:v>#N/A</c:v>
                </c:pt>
                <c:pt idx="9">
                  <c:v>2.74</c:v>
                </c:pt>
              </c:numCache>
            </c:numRef>
          </c:val>
          <c:extLst>
            <c:ext xmlns:c16="http://schemas.microsoft.com/office/drawing/2014/chart" uri="{C3380CC4-5D6E-409C-BE32-E72D297353CC}">
              <c16:uniqueId val="{00000006-56EF-486B-96EE-1539CEF8EA19}"/>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8.5</c:v>
                </c:pt>
                <c:pt idx="2">
                  <c:v>#N/A</c:v>
                </c:pt>
                <c:pt idx="3">
                  <c:v>6.94</c:v>
                </c:pt>
                <c:pt idx="4">
                  <c:v>#N/A</c:v>
                </c:pt>
                <c:pt idx="5">
                  <c:v>6.29</c:v>
                </c:pt>
                <c:pt idx="6">
                  <c:v>#N/A</c:v>
                </c:pt>
                <c:pt idx="7">
                  <c:v>5.62</c:v>
                </c:pt>
                <c:pt idx="8">
                  <c:v>#N/A</c:v>
                </c:pt>
                <c:pt idx="9">
                  <c:v>5.35</c:v>
                </c:pt>
              </c:numCache>
            </c:numRef>
          </c:val>
          <c:extLst>
            <c:ext xmlns:c16="http://schemas.microsoft.com/office/drawing/2014/chart" uri="{C3380CC4-5D6E-409C-BE32-E72D297353CC}">
              <c16:uniqueId val="{00000007-56EF-486B-96EE-1539CEF8EA19}"/>
            </c:ext>
          </c:extLst>
        </c:ser>
        <c:ser>
          <c:idx val="8"/>
          <c:order val="8"/>
          <c:tx>
            <c:strRef>
              <c:f>データシート!$A$35</c:f>
              <c:strCache>
                <c:ptCount val="1"/>
                <c:pt idx="0">
                  <c:v>高萩市工業用水道事業会計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6.18</c:v>
                </c:pt>
                <c:pt idx="2">
                  <c:v>#N/A</c:v>
                </c:pt>
                <c:pt idx="3">
                  <c:v>5.97</c:v>
                </c:pt>
                <c:pt idx="4">
                  <c:v>#N/A</c:v>
                </c:pt>
                <c:pt idx="5">
                  <c:v>6.83</c:v>
                </c:pt>
                <c:pt idx="6">
                  <c:v>#N/A</c:v>
                </c:pt>
                <c:pt idx="7">
                  <c:v>7.18</c:v>
                </c:pt>
                <c:pt idx="8">
                  <c:v>#N/A</c:v>
                </c:pt>
                <c:pt idx="9">
                  <c:v>7.4</c:v>
                </c:pt>
              </c:numCache>
            </c:numRef>
          </c:val>
          <c:extLst>
            <c:ext xmlns:c16="http://schemas.microsoft.com/office/drawing/2014/chart" uri="{C3380CC4-5D6E-409C-BE32-E72D297353CC}">
              <c16:uniqueId val="{00000008-56EF-486B-96EE-1539CEF8EA19}"/>
            </c:ext>
          </c:extLst>
        </c:ser>
        <c:ser>
          <c:idx val="9"/>
          <c:order val="9"/>
          <c:tx>
            <c:strRef>
              <c:f>データシート!$A$36</c:f>
              <c:strCache>
                <c:ptCount val="1"/>
                <c:pt idx="0">
                  <c:v>高萩市水道事業会計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6.21</c:v>
                </c:pt>
                <c:pt idx="2">
                  <c:v>#N/A</c:v>
                </c:pt>
                <c:pt idx="3">
                  <c:v>7.87</c:v>
                </c:pt>
                <c:pt idx="4">
                  <c:v>#N/A</c:v>
                </c:pt>
                <c:pt idx="5">
                  <c:v>9.76</c:v>
                </c:pt>
                <c:pt idx="6">
                  <c:v>#N/A</c:v>
                </c:pt>
                <c:pt idx="7">
                  <c:v>11.51</c:v>
                </c:pt>
                <c:pt idx="8">
                  <c:v>#N/A</c:v>
                </c:pt>
                <c:pt idx="9">
                  <c:v>12.11</c:v>
                </c:pt>
              </c:numCache>
            </c:numRef>
          </c:val>
          <c:extLst>
            <c:ext xmlns:c16="http://schemas.microsoft.com/office/drawing/2014/chart" uri="{C3380CC4-5D6E-409C-BE32-E72D297353CC}">
              <c16:uniqueId val="{00000009-56EF-486B-96EE-1539CEF8EA1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1440</c:v>
                </c:pt>
                <c:pt idx="5">
                  <c:v>1377</c:v>
                </c:pt>
                <c:pt idx="8">
                  <c:v>1325</c:v>
                </c:pt>
                <c:pt idx="11">
                  <c:v>1302</c:v>
                </c:pt>
                <c:pt idx="14">
                  <c:v>1313</c:v>
                </c:pt>
              </c:numCache>
            </c:numRef>
          </c:val>
          <c:extLst>
            <c:ext xmlns:c16="http://schemas.microsoft.com/office/drawing/2014/chart" uri="{C3380CC4-5D6E-409C-BE32-E72D297353CC}">
              <c16:uniqueId val="{00000000-1232-4CAD-9B5B-37A09E8CEF6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232-4CAD-9B5B-37A09E8CEF6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1232-4CAD-9B5B-37A09E8CEF6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373</c:v>
                </c:pt>
                <c:pt idx="3">
                  <c:v>347</c:v>
                </c:pt>
                <c:pt idx="6">
                  <c:v>333</c:v>
                </c:pt>
                <c:pt idx="9">
                  <c:v>304</c:v>
                </c:pt>
                <c:pt idx="12">
                  <c:v>288</c:v>
                </c:pt>
              </c:numCache>
            </c:numRef>
          </c:val>
          <c:extLst>
            <c:ext xmlns:c16="http://schemas.microsoft.com/office/drawing/2014/chart" uri="{C3380CC4-5D6E-409C-BE32-E72D297353CC}">
              <c16:uniqueId val="{00000003-1232-4CAD-9B5B-37A09E8CEF6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3</c:v>
                </c:pt>
                <c:pt idx="3">
                  <c:v>2</c:v>
                </c:pt>
                <c:pt idx="6">
                  <c:v>2</c:v>
                </c:pt>
                <c:pt idx="9">
                  <c:v>2</c:v>
                </c:pt>
                <c:pt idx="12">
                  <c:v>1</c:v>
                </c:pt>
              </c:numCache>
            </c:numRef>
          </c:val>
          <c:extLst>
            <c:ext xmlns:c16="http://schemas.microsoft.com/office/drawing/2014/chart" uri="{C3380CC4-5D6E-409C-BE32-E72D297353CC}">
              <c16:uniqueId val="{00000004-1232-4CAD-9B5B-37A09E8CEF6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232-4CAD-9B5B-37A09E8CEF6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232-4CAD-9B5B-37A09E8CEF6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1665</c:v>
                </c:pt>
                <c:pt idx="3">
                  <c:v>1709</c:v>
                </c:pt>
                <c:pt idx="6">
                  <c:v>1657</c:v>
                </c:pt>
                <c:pt idx="9">
                  <c:v>1553</c:v>
                </c:pt>
                <c:pt idx="12">
                  <c:v>1485</c:v>
                </c:pt>
              </c:numCache>
            </c:numRef>
          </c:val>
          <c:extLst>
            <c:ext xmlns:c16="http://schemas.microsoft.com/office/drawing/2014/chart" uri="{C3380CC4-5D6E-409C-BE32-E72D297353CC}">
              <c16:uniqueId val="{00000007-1232-4CAD-9B5B-37A09E8CEF6C}"/>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601</c:v>
                </c:pt>
                <c:pt idx="2">
                  <c:v>#N/A</c:v>
                </c:pt>
                <c:pt idx="3">
                  <c:v>#N/A</c:v>
                </c:pt>
                <c:pt idx="4">
                  <c:v>681</c:v>
                </c:pt>
                <c:pt idx="5">
                  <c:v>#N/A</c:v>
                </c:pt>
                <c:pt idx="6">
                  <c:v>#N/A</c:v>
                </c:pt>
                <c:pt idx="7">
                  <c:v>667</c:v>
                </c:pt>
                <c:pt idx="8">
                  <c:v>#N/A</c:v>
                </c:pt>
                <c:pt idx="9">
                  <c:v>#N/A</c:v>
                </c:pt>
                <c:pt idx="10">
                  <c:v>557</c:v>
                </c:pt>
                <c:pt idx="11">
                  <c:v>#N/A</c:v>
                </c:pt>
                <c:pt idx="12">
                  <c:v>#N/A</c:v>
                </c:pt>
                <c:pt idx="13">
                  <c:v>461</c:v>
                </c:pt>
                <c:pt idx="14">
                  <c:v>#N/A</c:v>
                </c:pt>
              </c:numCache>
            </c:numRef>
          </c:val>
          <c:smooth val="0"/>
          <c:extLst>
            <c:ext xmlns:c16="http://schemas.microsoft.com/office/drawing/2014/chart" uri="{C3380CC4-5D6E-409C-BE32-E72D297353CC}">
              <c16:uniqueId val="{00000008-1232-4CAD-9B5B-37A09E8CEF6C}"/>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11404</c:v>
                </c:pt>
                <c:pt idx="5">
                  <c:v>11353</c:v>
                </c:pt>
                <c:pt idx="8">
                  <c:v>11130</c:v>
                </c:pt>
                <c:pt idx="11">
                  <c:v>11043</c:v>
                </c:pt>
                <c:pt idx="14">
                  <c:v>11249</c:v>
                </c:pt>
              </c:numCache>
            </c:numRef>
          </c:val>
          <c:extLst>
            <c:ext xmlns:c16="http://schemas.microsoft.com/office/drawing/2014/chart" uri="{C3380CC4-5D6E-409C-BE32-E72D297353CC}">
              <c16:uniqueId val="{00000000-5627-4007-BAC2-F72597050B7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2142</c:v>
                </c:pt>
                <c:pt idx="5">
                  <c:v>1788</c:v>
                </c:pt>
                <c:pt idx="8">
                  <c:v>1443</c:v>
                </c:pt>
                <c:pt idx="11">
                  <c:v>1424</c:v>
                </c:pt>
                <c:pt idx="14">
                  <c:v>1433</c:v>
                </c:pt>
              </c:numCache>
            </c:numRef>
          </c:val>
          <c:extLst>
            <c:ext xmlns:c16="http://schemas.microsoft.com/office/drawing/2014/chart" uri="{C3380CC4-5D6E-409C-BE32-E72D297353CC}">
              <c16:uniqueId val="{00000001-5627-4007-BAC2-F72597050B7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2521</c:v>
                </c:pt>
                <c:pt idx="5">
                  <c:v>1804</c:v>
                </c:pt>
                <c:pt idx="8">
                  <c:v>2137</c:v>
                </c:pt>
                <c:pt idx="11">
                  <c:v>1443</c:v>
                </c:pt>
                <c:pt idx="14">
                  <c:v>2102</c:v>
                </c:pt>
              </c:numCache>
            </c:numRef>
          </c:val>
          <c:extLst>
            <c:ext xmlns:c16="http://schemas.microsoft.com/office/drawing/2014/chart" uri="{C3380CC4-5D6E-409C-BE32-E72D297353CC}">
              <c16:uniqueId val="{00000002-5627-4007-BAC2-F72597050B7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627-4007-BAC2-F72597050B7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627-4007-BAC2-F72597050B7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1</c:v>
                </c:pt>
                <c:pt idx="6">
                  <c:v>0</c:v>
                </c:pt>
                <c:pt idx="9">
                  <c:v>0</c:v>
                </c:pt>
                <c:pt idx="12">
                  <c:v>0</c:v>
                </c:pt>
              </c:numCache>
            </c:numRef>
          </c:val>
          <c:extLst>
            <c:ext xmlns:c16="http://schemas.microsoft.com/office/drawing/2014/chart" uri="{C3380CC4-5D6E-409C-BE32-E72D297353CC}">
              <c16:uniqueId val="{00000005-5627-4007-BAC2-F72597050B7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2467</c:v>
                </c:pt>
                <c:pt idx="3">
                  <c:v>2560</c:v>
                </c:pt>
                <c:pt idx="6">
                  <c:v>2468</c:v>
                </c:pt>
                <c:pt idx="9">
                  <c:v>2430</c:v>
                </c:pt>
                <c:pt idx="12">
                  <c:v>2427</c:v>
                </c:pt>
              </c:numCache>
            </c:numRef>
          </c:val>
          <c:extLst>
            <c:ext xmlns:c16="http://schemas.microsoft.com/office/drawing/2014/chart" uri="{C3380CC4-5D6E-409C-BE32-E72D297353CC}">
              <c16:uniqueId val="{00000006-5627-4007-BAC2-F72597050B7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3408</c:v>
                </c:pt>
                <c:pt idx="3">
                  <c:v>2618</c:v>
                </c:pt>
                <c:pt idx="6">
                  <c:v>1950</c:v>
                </c:pt>
                <c:pt idx="9">
                  <c:v>1860</c:v>
                </c:pt>
                <c:pt idx="12">
                  <c:v>1918</c:v>
                </c:pt>
              </c:numCache>
            </c:numRef>
          </c:val>
          <c:extLst>
            <c:ext xmlns:c16="http://schemas.microsoft.com/office/drawing/2014/chart" uri="{C3380CC4-5D6E-409C-BE32-E72D297353CC}">
              <c16:uniqueId val="{00000007-5627-4007-BAC2-F72597050B7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16</c:v>
                </c:pt>
                <c:pt idx="3">
                  <c:v>17</c:v>
                </c:pt>
                <c:pt idx="6">
                  <c:v>18</c:v>
                </c:pt>
                <c:pt idx="9">
                  <c:v>17</c:v>
                </c:pt>
                <c:pt idx="12">
                  <c:v>13</c:v>
                </c:pt>
              </c:numCache>
            </c:numRef>
          </c:val>
          <c:extLst>
            <c:ext xmlns:c16="http://schemas.microsoft.com/office/drawing/2014/chart" uri="{C3380CC4-5D6E-409C-BE32-E72D297353CC}">
              <c16:uniqueId val="{00000008-5627-4007-BAC2-F72597050B7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5627-4007-BAC2-F72597050B7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14998</c:v>
                </c:pt>
                <c:pt idx="3">
                  <c:v>14587</c:v>
                </c:pt>
                <c:pt idx="6">
                  <c:v>14004</c:v>
                </c:pt>
                <c:pt idx="9">
                  <c:v>13780</c:v>
                </c:pt>
                <c:pt idx="12">
                  <c:v>13343</c:v>
                </c:pt>
              </c:numCache>
            </c:numRef>
          </c:val>
          <c:extLst>
            <c:ext xmlns:c16="http://schemas.microsoft.com/office/drawing/2014/chart" uri="{C3380CC4-5D6E-409C-BE32-E72D297353CC}">
              <c16:uniqueId val="{0000000A-5627-4007-BAC2-F72597050B7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4822</c:v>
                </c:pt>
                <c:pt idx="2">
                  <c:v>#N/A</c:v>
                </c:pt>
                <c:pt idx="3">
                  <c:v>#N/A</c:v>
                </c:pt>
                <c:pt idx="4">
                  <c:v>4838</c:v>
                </c:pt>
                <c:pt idx="5">
                  <c:v>#N/A</c:v>
                </c:pt>
                <c:pt idx="6">
                  <c:v>#N/A</c:v>
                </c:pt>
                <c:pt idx="7">
                  <c:v>3730</c:v>
                </c:pt>
                <c:pt idx="8">
                  <c:v>#N/A</c:v>
                </c:pt>
                <c:pt idx="9">
                  <c:v>#N/A</c:v>
                </c:pt>
                <c:pt idx="10">
                  <c:v>4177</c:v>
                </c:pt>
                <c:pt idx="11">
                  <c:v>#N/A</c:v>
                </c:pt>
                <c:pt idx="12">
                  <c:v>#N/A</c:v>
                </c:pt>
                <c:pt idx="13">
                  <c:v>2916</c:v>
                </c:pt>
                <c:pt idx="14">
                  <c:v>#N/A</c:v>
                </c:pt>
              </c:numCache>
            </c:numRef>
          </c:val>
          <c:smooth val="0"/>
          <c:extLst>
            <c:ext xmlns:c16="http://schemas.microsoft.com/office/drawing/2014/chart" uri="{C3380CC4-5D6E-409C-BE32-E72D297353CC}">
              <c16:uniqueId val="{0000000B-5627-4007-BAC2-F72597050B7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900</c:v>
                </c:pt>
                <c:pt idx="1">
                  <c:v>619</c:v>
                </c:pt>
                <c:pt idx="2">
                  <c:v>995</c:v>
                </c:pt>
              </c:numCache>
            </c:numRef>
          </c:val>
          <c:extLst>
            <c:ext xmlns:c16="http://schemas.microsoft.com/office/drawing/2014/chart" uri="{C3380CC4-5D6E-409C-BE32-E72D297353CC}">
              <c16:uniqueId val="{00000000-A737-4FAB-9E6E-A58FE43E139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410</c:v>
                </c:pt>
                <c:pt idx="1">
                  <c:v>345</c:v>
                </c:pt>
                <c:pt idx="2">
                  <c:v>145</c:v>
                </c:pt>
              </c:numCache>
            </c:numRef>
          </c:val>
          <c:extLst>
            <c:ext xmlns:c16="http://schemas.microsoft.com/office/drawing/2014/chart" uri="{C3380CC4-5D6E-409C-BE32-E72D297353CC}">
              <c16:uniqueId val="{00000001-A737-4FAB-9E6E-A58FE43E139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557</c:v>
                </c:pt>
                <c:pt idx="1">
                  <c:v>539</c:v>
                </c:pt>
                <c:pt idx="2">
                  <c:v>539</c:v>
                </c:pt>
              </c:numCache>
            </c:numRef>
          </c:val>
          <c:extLst>
            <c:ext xmlns:c16="http://schemas.microsoft.com/office/drawing/2014/chart" uri="{C3380CC4-5D6E-409C-BE32-E72D297353CC}">
              <c16:uniqueId val="{00000002-A737-4FAB-9E6E-A58FE43E139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{4C057A52-9E76-4987-8751-5B6CEEFE9BB3}</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32C7-49E3-992F-AB6AF9A5B5D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{FFF6FB75-5A65-4332-8039-81CDBFBA3AE4}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2C7-49E3-992F-AB6AF9A5B5D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{FDADB463-1FDF-4402-8469-991DCDB842C4}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2C7-49E3-992F-AB6AF9A5B5D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{3A27932A-1FE1-4139-8C86-7D9F57986949}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2C7-49E3-992F-AB6AF9A5B5D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{8D4F8D3A-E961-41F8-BD51-0670C53D3035}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2C7-49E3-992F-AB6AF9A5B5DB}"/>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{C17F2067-7A4F-403E-83DD-F4E2986D3A1B}</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32C7-49E3-992F-AB6AF9A5B5DB}"/>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{A34535B3-12E2-45BF-8933-2118872C14B5}</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32C7-49E3-992F-AB6AF9A5B5DB}"/>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{FA62A3F5-F7D3-4730-B8CA-2A99B27CF04D}</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32C7-49E3-992F-AB6AF9A5B5DB}"/>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{01915510-A1C1-493B-A858-D41E05B65135}</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32C7-49E3-992F-AB6AF9A5B5D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57.1</c:v>
                </c:pt>
                <c:pt idx="8">
                  <c:v>54.6</c:v>
                </c:pt>
                <c:pt idx="16">
                  <c:v>55.8</c:v>
                </c:pt>
                <c:pt idx="24">
                  <c:v>57.2</c:v>
                </c:pt>
                <c:pt idx="32">
                  <c:v>58.9</c:v>
                </c:pt>
              </c:numCache>
            </c:numRef>
          </c:xVal>
          <c:yVal>
            <c:numRef>
              <c:f>公会計指標分析・財政指標組合せ分析表!$BP$51:$DC$51</c:f>
              <c:numCache>
                <c:formatCode>#,##0.0;"▲ "#,##0.0</c:formatCode>
                <c:ptCount val="40"/>
                <c:pt idx="0">
                  <c:v>78.099999999999994</c:v>
                </c:pt>
                <c:pt idx="8">
                  <c:v>78.7</c:v>
                </c:pt>
                <c:pt idx="16">
                  <c:v>60.2</c:v>
                </c:pt>
                <c:pt idx="24">
                  <c:v>67.900000000000006</c:v>
                </c:pt>
                <c:pt idx="32">
                  <c:v>45.5</c:v>
                </c:pt>
              </c:numCache>
            </c:numRef>
          </c:yVal>
          <c:smooth val="0"/>
          <c:extLst>
            <c:ext xmlns:c16="http://schemas.microsoft.com/office/drawing/2014/chart" uri="{C3380CC4-5D6E-409C-BE32-E72D297353CC}">
              <c16:uniqueId val="{00000009-32C7-49E3-992F-AB6AF9A5B5D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{40E49A13-9E23-4E3D-BC55-E4544D59F434}</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32C7-49E3-992F-AB6AF9A5B5DB}"/>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{5B078228-791A-4DFA-B0DE-25234DFA18D3}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2C7-49E3-992F-AB6AF9A5B5D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{95386204-FA8C-4C74-AAFE-FCAA2D8AA91F}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2C7-49E3-992F-AB6AF9A5B5D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{AE490F27-B54A-4FB4-9AD6-AF3DE56EF1D1}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2C7-49E3-992F-AB6AF9A5B5D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{A07287CD-AB07-4CF8-8A93-D75882075D62}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2C7-49E3-992F-AB6AF9A5B5DB}"/>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{44EA808F-F2F2-46D1-8169-22341EA536D9}</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32C7-49E3-992F-AB6AF9A5B5DB}"/>
                </c:ext>
              </c:extLst>
            </c:dLbl>
            <c:dLbl>
              <c:idx val="16"/>
              <c:layout>
                <c:manualLayout>
                  <c:x val="-2.7005722293588694E-2"/>
                  <c:y val="-6.4739042105865174E-2"/>
                </c:manualLayout>
              </c:layout>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{E023F6F7-FAAA-468C-B7E1-6C74EC804A06}</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32C7-49E3-992F-AB6AF9A5B5DB}"/>
                </c:ext>
              </c:extLst>
            </c:dLbl>
            <c:dLbl>
              <c:idx val="24"/>
              <c:layout>
                <c:manualLayout>
                  <c:x val="-3.7155228826217766E-2"/>
                  <c:y val="-6.4739042105865174E-2"/>
                </c:manualLayout>
              </c:layout>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{804FA7E8-490F-4705-9ED7-BCA138AD1C37}</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32C7-49E3-992F-AB6AF9A5B5DB}"/>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{45675F80-5DDC-4BE4-B702-C640DF15DDF0}</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32C7-49E3-992F-AB6AF9A5B5D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57.1</c:v>
                </c:pt>
                <c:pt idx="8">
                  <c:v>58.7</c:v>
                </c:pt>
                <c:pt idx="16">
                  <c:v>59.9</c:v>
                </c:pt>
                <c:pt idx="24">
                  <c:v>60.1</c:v>
                </c:pt>
                <c:pt idx="32">
                  <c:v>61.8</c:v>
                </c:pt>
              </c:numCache>
            </c:numRef>
          </c:xVal>
          <c:yVal>
            <c:numRef>
              <c:f>公会計指標分析・財政指標組合せ分析表!$BP$55:$DC$55</c:f>
              <c:numCache>
                <c:formatCode>#,##0.0;"▲ "#,##0.0</c:formatCode>
                <c:ptCount val="40"/>
                <c:pt idx="0">
                  <c:v>52.3</c:v>
                </c:pt>
                <c:pt idx="8">
                  <c:v>55.4</c:v>
                </c:pt>
                <c:pt idx="16">
                  <c:v>52.7</c:v>
                </c:pt>
                <c:pt idx="24">
                  <c:v>49.7</c:v>
                </c:pt>
                <c:pt idx="32">
                  <c:v>37.299999999999997</c:v>
                </c:pt>
              </c:numCache>
            </c:numRef>
          </c:yVal>
          <c:smooth val="0"/>
          <c:extLst>
            <c:ext xmlns:c16="http://schemas.microsoft.com/office/drawing/2014/chart" uri="{C3380CC4-5D6E-409C-BE32-E72D297353CC}">
              <c16:uniqueId val="{00000013-32C7-49E3-992F-AB6AF9A5B5DB}"/>
            </c:ext>
          </c:extLst>
        </c:ser>
        <c:dLbls>
          <c:showLegendKey val="0"/>
          <c:showVal val="1"/>
          <c:showCatName val="0"/>
          <c:showSerName val="0"/>
          <c:showPercent val="0"/>
          <c:showBubbleSize val="0"/>
        </c:dLbls>
        <c:axId val="46179840"/>
        <c:axId val="46181760"/>
      </c:scatterChart>
      <c:valAx>
        <c:axId val="46179840"/>
        <c:scaling>
          <c:orientation val="maxMin"/>
          <c:max val="63"/>
          <c:min val="53"/>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9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{5D1D7BD7-DB18-45FF-9036-11C5E3BE6F5F}</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34D6-4A63-99A7-C6198075FC4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{1D78D8A1-1D12-40E7-9949-193BF78A4DE4}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4D6-4A63-99A7-C6198075FC4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{BE8960C0-6699-4104-8BB4-9389210E15B8}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4D6-4A63-99A7-C6198075FC4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{81F3A56D-3376-4C98-BDD8-A016C768CCF4}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4D6-4A63-99A7-C6198075FC4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{D8FC2C13-11E9-45A5-8CA8-CB402DD08C77}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4D6-4A63-99A7-C6198075FC42}"/>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{B4382E2B-0910-4322-BC18-9C978DA14CD4}</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34D6-4A63-99A7-C6198075FC42}"/>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{43D161A9-EF57-4107-94B9-1496EE406957}</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34D6-4A63-99A7-C6198075FC42}"/>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{B40397F5-861F-4CE9-A1E5-0364BA050AC0}</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34D6-4A63-99A7-C6198075FC42}"/>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{6F66ABE8-4C58-4667-8BB1-5971E8601654}</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34D6-4A63-99A7-C6198075FC4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12.5</c:v>
                </c:pt>
                <c:pt idx="8">
                  <c:v>11.6</c:v>
                </c:pt>
                <c:pt idx="16">
                  <c:v>10.5</c:v>
                </c:pt>
                <c:pt idx="24">
                  <c:v>10.199999999999999</c:v>
                </c:pt>
                <c:pt idx="32">
                  <c:v>8.9</c:v>
                </c:pt>
              </c:numCache>
            </c:numRef>
          </c:xVal>
          <c:yVal>
            <c:numRef>
              <c:f>公会計指標分析・財政指標組合せ分析表!$BP$73:$DC$73</c:f>
              <c:numCache>
                <c:formatCode>#,##0.0;"▲ "#,##0.0</c:formatCode>
                <c:ptCount val="40"/>
                <c:pt idx="0">
                  <c:v>78.099999999999994</c:v>
                </c:pt>
                <c:pt idx="8">
                  <c:v>78.7</c:v>
                </c:pt>
                <c:pt idx="16">
                  <c:v>60.2</c:v>
                </c:pt>
                <c:pt idx="24">
                  <c:v>67.900000000000006</c:v>
                </c:pt>
                <c:pt idx="32">
                  <c:v>45.5</c:v>
                </c:pt>
              </c:numCache>
            </c:numRef>
          </c:yVal>
          <c:smooth val="0"/>
          <c:extLst>
            <c:ext xmlns:c16="http://schemas.microsoft.com/office/drawing/2014/chart" uri="{C3380CC4-5D6E-409C-BE32-E72D297353CC}">
              <c16:uniqueId val="{00000009-34D6-4A63-99A7-C6198075FC4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{7FA6C181-5BE2-462E-88CD-03E108FC11F9}</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34D6-4A63-99A7-C6198075FC42}"/>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{94A0FB32-1CE5-461C-9E3D-36B4D56C1F39}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4D6-4A63-99A7-C6198075FC4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{81241D72-A6D0-41B7-9611-C12D1371D89A}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4D6-4A63-99A7-C6198075FC4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{06FD7AC1-9B95-44F8-8AD7-2F7099EACBCC}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4D6-4A63-99A7-C6198075FC4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{32212BC5-86C3-45BF-83AF-7B572E6196F2}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4D6-4A63-99A7-C6198075FC42}"/>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{D9699CE8-C1A1-4454-AC89-7BE02C5081ED}</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34D6-4A63-99A7-C6198075FC42}"/>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{FCB5ED96-A1CB-4BAF-89D2-434EDC82C3CF}</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34D6-4A63-99A7-C6198075FC42}"/>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{9698E4C5-5283-4738-9976-B3A6B0F9EB70}</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34D6-4A63-99A7-C6198075FC42}"/>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{07AB8204-0837-4A18-8838-A79D44D3285A}</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34D6-4A63-99A7-C6198075FC4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c:v>
                </c:pt>
                <c:pt idx="8">
                  <c:v>9.6999999999999993</c:v>
                </c:pt>
                <c:pt idx="16">
                  <c:v>9.5</c:v>
                </c:pt>
                <c:pt idx="24">
                  <c:v>9.1999999999999993</c:v>
                </c:pt>
                <c:pt idx="32">
                  <c:v>8.6</c:v>
                </c:pt>
              </c:numCache>
            </c:numRef>
          </c:xVal>
          <c:yVal>
            <c:numRef>
              <c:f>公会計指標分析・財政指標組合せ分析表!$BP$77:$DC$77</c:f>
              <c:numCache>
                <c:formatCode>#,##0.0;"▲ "#,##0.0</c:formatCode>
                <c:ptCount val="40"/>
                <c:pt idx="0">
                  <c:v>52.3</c:v>
                </c:pt>
                <c:pt idx="8">
                  <c:v>55.4</c:v>
                </c:pt>
                <c:pt idx="16">
                  <c:v>52.7</c:v>
                </c:pt>
                <c:pt idx="24">
                  <c:v>49.7</c:v>
                </c:pt>
                <c:pt idx="32">
                  <c:v>37.299999999999997</c:v>
                </c:pt>
              </c:numCache>
            </c:numRef>
          </c:yVal>
          <c:smooth val="0"/>
          <c:extLst>
            <c:ext xmlns:c16="http://schemas.microsoft.com/office/drawing/2014/chart" uri="{C3380CC4-5D6E-409C-BE32-E72D297353CC}">
              <c16:uniqueId val="{00000013-34D6-4A63-99A7-C6198075FC42}"/>
            </c:ext>
          </c:extLst>
        </c:ser>
        <c:dLbls>
          <c:showLegendKey val="0"/>
          <c:showVal val="1"/>
          <c:showCatName val="0"/>
          <c:showSerName val="0"/>
          <c:showPercent val="0"/>
          <c:showBubbleSize val="0"/>
        </c:dLbls>
        <c:axId val="84219776"/>
        <c:axId val="84234240"/>
      </c:scatterChart>
      <c:valAx>
        <c:axId val="84219776"/>
        <c:scaling>
          <c:orientation val="maxMin"/>
          <c:max val="13"/>
          <c:min val="8"/>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9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茨城県高萩市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27,866
27,637
193.58
16,829,238
16,332,490
399,584
7,405,949
13,342,770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45.5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基準財政収入額は地方消費税交付金の増等により前年度比</a:t>
          </a:r>
          <a:r>
            <a:rPr kumimoji="1" lang="en-US" altLang="ja-JP" sz="1100">
              <a:latin typeface="ＭＳ Ｐゴシック" panose="020B0600070205080204" pitchFamily="50" charset="-128"/>
              <a:ea typeface="ＭＳ Ｐゴシック" panose="020B0600070205080204" pitchFamily="50" charset="-128"/>
            </a:rPr>
            <a:t>3.80</a:t>
          </a:r>
          <a:r>
            <a:rPr kumimoji="1" lang="ja-JP" altLang="en-US" sz="1100">
              <a:latin typeface="ＭＳ Ｐゴシック" panose="020B0600070205080204" pitchFamily="50" charset="-128"/>
              <a:ea typeface="ＭＳ Ｐゴシック" panose="020B0600070205080204" pitchFamily="50" charset="-128"/>
            </a:rPr>
            <a:t>％の増となった一方で、基準財政需要額は前年度比</a:t>
          </a:r>
          <a:r>
            <a:rPr kumimoji="1" lang="en-US" altLang="ja-JP" sz="1100">
              <a:latin typeface="ＭＳ Ｐゴシック" panose="020B0600070205080204" pitchFamily="50" charset="-128"/>
              <a:ea typeface="ＭＳ Ｐゴシック" panose="020B0600070205080204" pitchFamily="50" charset="-128"/>
            </a:rPr>
            <a:t>4.47</a:t>
          </a:r>
          <a:r>
            <a:rPr kumimoji="1" lang="ja-JP" altLang="en-US" sz="1100">
              <a:latin typeface="ＭＳ Ｐゴシック" panose="020B0600070205080204" pitchFamily="50" charset="-128"/>
              <a:ea typeface="ＭＳ Ｐゴシック" panose="020B0600070205080204" pitchFamily="50" charset="-128"/>
            </a:rPr>
            <a:t>％の増となったことから、単年度では財政力指数が微減しているものの、</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ヶ年平均値では、前年度同様に</a:t>
          </a:r>
          <a:r>
            <a:rPr kumimoji="1" lang="en-US" altLang="ja-JP" sz="1100">
              <a:latin typeface="ＭＳ Ｐゴシック" panose="020B0600070205080204" pitchFamily="50" charset="-128"/>
              <a:ea typeface="ＭＳ Ｐゴシック" panose="020B0600070205080204" pitchFamily="50" charset="-128"/>
            </a:rPr>
            <a:t>0.61</a:t>
          </a:r>
          <a:r>
            <a:rPr kumimoji="1" lang="ja-JP" altLang="en-US" sz="1100">
              <a:latin typeface="ＭＳ Ｐゴシック" panose="020B0600070205080204" pitchFamily="50" charset="-128"/>
              <a:ea typeface="ＭＳ Ｐゴシック" panose="020B0600070205080204" pitchFamily="50" charset="-128"/>
            </a:rPr>
            <a:t>となり、類似団体内平均値との比較では、</a:t>
          </a:r>
          <a:r>
            <a:rPr kumimoji="1" lang="en-US" altLang="ja-JP" sz="1100">
              <a:latin typeface="ＭＳ Ｐゴシック" panose="020B0600070205080204" pitchFamily="50" charset="-128"/>
              <a:ea typeface="ＭＳ Ｐゴシック" panose="020B0600070205080204" pitchFamily="50" charset="-128"/>
            </a:rPr>
            <a:t>0.04</a:t>
          </a:r>
          <a:r>
            <a:rPr kumimoji="1" lang="ja-JP" altLang="en-US" sz="1100">
              <a:latin typeface="ＭＳ Ｐゴシック" panose="020B0600070205080204" pitchFamily="50" charset="-128"/>
              <a:ea typeface="ＭＳ Ｐゴシック" panose="020B0600070205080204" pitchFamily="50" charset="-128"/>
            </a:rPr>
            <a:t>ポイント上回っている。</a:t>
          </a:r>
        </a:p>
        <a:p>
          <a:r>
            <a:rPr kumimoji="1" lang="ja-JP" altLang="en-US" sz="1100">
              <a:latin typeface="ＭＳ Ｐゴシック" panose="020B0600070205080204" pitchFamily="50" charset="-128"/>
              <a:ea typeface="ＭＳ Ｐゴシック" panose="020B0600070205080204" pitchFamily="50" charset="-128"/>
            </a:rPr>
            <a:t>　高萩市の令和２年度の市税徴収率は</a:t>
          </a:r>
          <a:r>
            <a:rPr kumimoji="1" lang="en-US" altLang="ja-JP" sz="1100">
              <a:latin typeface="ＭＳ Ｐゴシック" panose="020B0600070205080204" pitchFamily="50" charset="-128"/>
              <a:ea typeface="ＭＳ Ｐゴシック" panose="020B0600070205080204" pitchFamily="50" charset="-128"/>
            </a:rPr>
            <a:t>99.1</a:t>
          </a:r>
          <a:r>
            <a:rPr kumimoji="1" lang="ja-JP" altLang="en-US" sz="1100">
              <a:latin typeface="ＭＳ Ｐゴシック" panose="020B0600070205080204" pitchFamily="50" charset="-128"/>
              <a:ea typeface="ＭＳ Ｐゴシック" panose="020B0600070205080204" pitchFamily="50" charset="-128"/>
            </a:rPr>
            <a:t>％と、高い徴収率を維持しているが、市税収入は前年度比で</a:t>
          </a:r>
          <a:r>
            <a:rPr kumimoji="1" lang="en-US" altLang="ja-JP" sz="1100">
              <a:latin typeface="ＭＳ Ｐゴシック" panose="020B0600070205080204" pitchFamily="50" charset="-128"/>
              <a:ea typeface="ＭＳ Ｐゴシック" panose="020B0600070205080204" pitchFamily="50" charset="-128"/>
            </a:rPr>
            <a:t>36</a:t>
          </a:r>
          <a:r>
            <a:rPr kumimoji="1" lang="ja-JP" altLang="en-US" sz="1100">
              <a:latin typeface="ＭＳ Ｐゴシック" panose="020B0600070205080204" pitchFamily="50" charset="-128"/>
              <a:ea typeface="ＭＳ Ｐゴシック" panose="020B0600070205080204" pitchFamily="50" charset="-128"/>
            </a:rPr>
            <a:t>百万円の減となった。今後も人口減等の影響により市税を始めとした自主財源の減少が見込まれることから、転入者の住宅支援補助や、</a:t>
          </a:r>
          <a:r>
            <a:rPr kumimoji="1" lang="en-US" altLang="ja-JP" sz="1100">
              <a:latin typeface="ＭＳ Ｐゴシック" panose="020B0600070205080204" pitchFamily="50" charset="-128"/>
              <a:ea typeface="ＭＳ Ｐゴシック" panose="020B0600070205080204" pitchFamily="50" charset="-128"/>
            </a:rPr>
            <a:t>UIJ</a:t>
          </a:r>
          <a:r>
            <a:rPr kumimoji="1" lang="ja-JP" altLang="en-US" sz="1100">
              <a:latin typeface="ＭＳ Ｐゴシック" panose="020B0600070205080204" pitchFamily="50" charset="-128"/>
              <a:ea typeface="ＭＳ Ｐゴシック" panose="020B0600070205080204" pitchFamily="50" charset="-128"/>
            </a:rPr>
            <a:t>ターンによる転入者に対する奨学金返還補助等、定住人口の増に必要な施策を行い、引き続き税収の確保に努める。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139700</xdr:rowOff>
    </xdr:from>
    <xdr:to>
      <xdr:col>23</xdr:col>
      <xdr:colOff>133350</xdr:colOff>
      <xdr:row>44</xdr:row>
      <xdr:rowOff>165100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140450"/>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54627</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139700</xdr:rowOff>
    </xdr:from>
    <xdr:to>
      <xdr:col>24</xdr:col>
      <xdr:colOff>12700</xdr:colOff>
      <xdr:row>35</xdr:row>
      <xdr:rowOff>139700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106892</xdr:rowOff>
    </xdr:from>
    <xdr:to>
      <xdr:col>23</xdr:col>
      <xdr:colOff>133350</xdr:colOff>
      <xdr:row>40</xdr:row>
      <xdr:rowOff>106892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696489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108602</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966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136525</xdr:rowOff>
    </xdr:from>
    <xdr:to>
      <xdr:col>23</xdr:col>
      <xdr:colOff>184150</xdr:colOff>
      <xdr:row>41</xdr:row>
      <xdr:rowOff>66675</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106892</xdr:rowOff>
    </xdr:from>
    <xdr:to>
      <xdr:col>19</xdr:col>
      <xdr:colOff>133350</xdr:colOff>
      <xdr:row>40</xdr:row>
      <xdr:rowOff>106892</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69648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136525</xdr:rowOff>
    </xdr:from>
    <xdr:to>
      <xdr:col>19</xdr:col>
      <xdr:colOff>184150</xdr:colOff>
      <xdr:row>41</xdr:row>
      <xdr:rowOff>66675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51452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080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106892</xdr:rowOff>
    </xdr:from>
    <xdr:to>
      <xdr:col>15</xdr:col>
      <xdr:colOff>82550</xdr:colOff>
      <xdr:row>40</xdr:row>
      <xdr:rowOff>106892</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69648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116417</xdr:rowOff>
    </xdr:from>
    <xdr:to>
      <xdr:col>15</xdr:col>
      <xdr:colOff>133350</xdr:colOff>
      <xdr:row>41</xdr:row>
      <xdr:rowOff>46567</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31344</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106892</xdr:rowOff>
    </xdr:from>
    <xdr:to>
      <xdr:col>11</xdr:col>
      <xdr:colOff>31750</xdr:colOff>
      <xdr:row>40</xdr:row>
      <xdr:rowOff>127000</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696489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116417</xdr:rowOff>
    </xdr:from>
    <xdr:to>
      <xdr:col>11</xdr:col>
      <xdr:colOff>82550</xdr:colOff>
      <xdr:row>41</xdr:row>
      <xdr:rowOff>46567</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31344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136525</xdr:rowOff>
    </xdr:from>
    <xdr:to>
      <xdr:col>7</xdr:col>
      <xdr:colOff>31750</xdr:colOff>
      <xdr:row>41</xdr:row>
      <xdr:rowOff>66675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51452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08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56092</xdr:rowOff>
    </xdr:from>
    <xdr:to>
      <xdr:col>23</xdr:col>
      <xdr:colOff>184150</xdr:colOff>
      <xdr:row>40</xdr:row>
      <xdr:rowOff>157692</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91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72619</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759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56092</xdr:rowOff>
    </xdr:from>
    <xdr:to>
      <xdr:col>19</xdr:col>
      <xdr:colOff>184150</xdr:colOff>
      <xdr:row>40</xdr:row>
      <xdr:rowOff>157692</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91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167869</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682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56092</xdr:rowOff>
    </xdr:from>
    <xdr:to>
      <xdr:col>15</xdr:col>
      <xdr:colOff>133350</xdr:colOff>
      <xdr:row>40</xdr:row>
      <xdr:rowOff>157692</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91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167869</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682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56092</xdr:rowOff>
    </xdr:from>
    <xdr:to>
      <xdr:col>11</xdr:col>
      <xdr:colOff>82550</xdr:colOff>
      <xdr:row>40</xdr:row>
      <xdr:rowOff>157692</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91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167869</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682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76200</xdr:rowOff>
    </xdr:from>
    <xdr:to>
      <xdr:col>7</xdr:col>
      <xdr:colOff>31750</xdr:colOff>
      <xdr:row>41</xdr:row>
      <xdr:rowOff>6350</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16527</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令和２年度は、歳出において、小中学校</a:t>
          </a:r>
          <a:r>
            <a:rPr kumimoji="1" lang="en-US" altLang="ja-JP" sz="1100">
              <a:latin typeface="ＭＳ Ｐゴシック" panose="020B0600070205080204" pitchFamily="50" charset="-128"/>
              <a:ea typeface="ＭＳ Ｐゴシック" panose="020B0600070205080204" pitchFamily="50" charset="-128"/>
            </a:rPr>
            <a:t>ICT</a:t>
          </a:r>
          <a:r>
            <a:rPr kumimoji="1" lang="ja-JP" altLang="en-US" sz="1100">
              <a:latin typeface="ＭＳ Ｐゴシック" panose="020B0600070205080204" pitchFamily="50" charset="-128"/>
              <a:ea typeface="ＭＳ Ｐゴシック" panose="020B0600070205080204" pitchFamily="50" charset="-128"/>
            </a:rPr>
            <a:t>教育環境機器借上料を始めとする物件費の増等により、経常経費充当一財等が</a:t>
          </a:r>
          <a:r>
            <a:rPr kumimoji="1" lang="en-US" altLang="ja-JP" sz="1100">
              <a:latin typeface="ＭＳ Ｐゴシック" panose="020B0600070205080204" pitchFamily="50" charset="-128"/>
              <a:ea typeface="ＭＳ Ｐゴシック" panose="020B0600070205080204" pitchFamily="50" charset="-128"/>
            </a:rPr>
            <a:t>5</a:t>
          </a:r>
          <a:r>
            <a:rPr kumimoji="1" lang="ja-JP" altLang="en-US" sz="1100">
              <a:latin typeface="ＭＳ Ｐゴシック" panose="020B0600070205080204" pitchFamily="50" charset="-128"/>
              <a:ea typeface="ＭＳ Ｐゴシック" panose="020B0600070205080204" pitchFamily="50" charset="-128"/>
            </a:rPr>
            <a:t>百万円増となったものの、それ以上に、歳入において普通交付税が</a:t>
          </a:r>
          <a:r>
            <a:rPr kumimoji="1" lang="en-US" altLang="ja-JP" sz="1100">
              <a:latin typeface="ＭＳ Ｐゴシック" panose="020B0600070205080204" pitchFamily="50" charset="-128"/>
              <a:ea typeface="ＭＳ Ｐゴシック" panose="020B0600070205080204" pitchFamily="50" charset="-128"/>
            </a:rPr>
            <a:t>135</a:t>
          </a:r>
          <a:r>
            <a:rPr kumimoji="1" lang="ja-JP" altLang="en-US" sz="1100">
              <a:latin typeface="ＭＳ Ｐゴシック" panose="020B0600070205080204" pitchFamily="50" charset="-128"/>
              <a:ea typeface="ＭＳ Ｐゴシック" panose="020B0600070205080204" pitchFamily="50" charset="-128"/>
            </a:rPr>
            <a:t>百万円の増となるなど、経常一財が</a:t>
          </a:r>
          <a:r>
            <a:rPr kumimoji="1" lang="en-US" altLang="ja-JP" sz="1100">
              <a:latin typeface="ＭＳ Ｐゴシック" panose="020B0600070205080204" pitchFamily="50" charset="-128"/>
              <a:ea typeface="ＭＳ Ｐゴシック" panose="020B0600070205080204" pitchFamily="50" charset="-128"/>
            </a:rPr>
            <a:t>210</a:t>
          </a:r>
          <a:r>
            <a:rPr kumimoji="1" lang="ja-JP" altLang="en-US" sz="1100">
              <a:latin typeface="ＭＳ Ｐゴシック" panose="020B0600070205080204" pitchFamily="50" charset="-128"/>
              <a:ea typeface="ＭＳ Ｐゴシック" panose="020B0600070205080204" pitchFamily="50" charset="-128"/>
            </a:rPr>
            <a:t>百万円の増となったことから、経常収支比率は、前年度より</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ポイント改善し、</a:t>
          </a:r>
          <a:r>
            <a:rPr kumimoji="1" lang="en-US" altLang="ja-JP" sz="1100">
              <a:latin typeface="ＭＳ Ｐゴシック" panose="020B0600070205080204" pitchFamily="50" charset="-128"/>
              <a:ea typeface="ＭＳ Ｐゴシック" panose="020B0600070205080204" pitchFamily="50" charset="-128"/>
            </a:rPr>
            <a:t>94.8</a:t>
          </a:r>
          <a:r>
            <a:rPr kumimoji="1" lang="ja-JP" altLang="en-US" sz="1100">
              <a:latin typeface="ＭＳ Ｐゴシック" panose="020B0600070205080204" pitchFamily="50" charset="-128"/>
              <a:ea typeface="ＭＳ Ｐゴシック" panose="020B0600070205080204" pitchFamily="50" charset="-128"/>
            </a:rPr>
            <a:t>％となった。</a:t>
          </a:r>
        </a:p>
        <a:p>
          <a:r>
            <a:rPr kumimoji="1" lang="ja-JP" altLang="en-US" sz="1100">
              <a:latin typeface="ＭＳ Ｐゴシック" panose="020B0600070205080204" pitchFamily="50" charset="-128"/>
              <a:ea typeface="ＭＳ Ｐゴシック" panose="020B0600070205080204" pitchFamily="50" charset="-128"/>
            </a:rPr>
            <a:t>　類似団体内平均値との比較では、依然として高い水準となっている。今後は、現在北茨城市と広域で進めているごみ処理施設整備事業に多額の負担金を要することや、幼保一元化を進めるための認定こども園施設整備に伴い新たな地方債発行を予定していることなどから、数値の再上昇も見込まれるため、引き続き、限られた財源の中で施策を重点化し、効率的・効果的な事業執行に努めていく。</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64135</xdr:rowOff>
    </xdr:from>
    <xdr:to>
      <xdr:col>23</xdr:col>
      <xdr:colOff>133350</xdr:colOff>
      <xdr:row>66</xdr:row>
      <xdr:rowOff>148907</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flipV="1">
          <a:off x="4953000" y="10179685"/>
          <a:ext cx="0" cy="12849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120984</xdr:rowOff>
    </xdr:from>
    <xdr:ext cx="762000" cy="259045"/>
    <xdr:sp macro="" textlink="">
      <xdr:nvSpPr>
        <xdr:cNvPr id="124" name="財政構造の弾力性最小値テキスト">
          <a:extLst>
            <a:ext uri="{FF2B5EF4-FFF2-40B4-BE49-F238E27FC236}">
              <a16:creationId xmlns:a16="http://schemas.microsoft.com/office/drawing/2014/main" id="{00000000-0008-0000-0300-00007C000000}"/>
            </a:ext>
          </a:extLst>
        </xdr:cNvPr>
        <xdr:cNvSpPr txBox="1"/>
      </xdr:nvSpPr>
      <xdr:spPr>
        <a:xfrm>
          <a:off x="5041900" y="11436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148907</xdr:rowOff>
    </xdr:from>
    <xdr:to>
      <xdr:col>24</xdr:col>
      <xdr:colOff>12700</xdr:colOff>
      <xdr:row>66</xdr:row>
      <xdr:rowOff>148907</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1464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150512</xdr:rowOff>
    </xdr:from>
    <xdr:ext cx="762000" cy="259045"/>
    <xdr:sp macro="" textlink="">
      <xdr:nvSpPr>
        <xdr:cNvPr id="126" name="財政構造の弾力性最大値テキスト">
          <a:extLst>
            <a:ext uri="{FF2B5EF4-FFF2-40B4-BE49-F238E27FC236}">
              <a16:creationId xmlns:a16="http://schemas.microsoft.com/office/drawing/2014/main" id="{00000000-0008-0000-0300-00007E000000}"/>
            </a:ext>
          </a:extLst>
        </xdr:cNvPr>
        <xdr:cNvSpPr txBox="1"/>
      </xdr:nvSpPr>
      <xdr:spPr>
        <a:xfrm>
          <a:off x="5041900" y="9923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64135</xdr:rowOff>
    </xdr:from>
    <xdr:to>
      <xdr:col>24</xdr:col>
      <xdr:colOff>12700</xdr:colOff>
      <xdr:row>59</xdr:row>
      <xdr:rowOff>64135</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0179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111760</xdr:rowOff>
    </xdr:from>
    <xdr:to>
      <xdr:col>23</xdr:col>
      <xdr:colOff>133350</xdr:colOff>
      <xdr:row>65</xdr:row>
      <xdr:rowOff>103188</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114800" y="11084560"/>
          <a:ext cx="838200" cy="162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37799</xdr:rowOff>
    </xdr:from>
    <xdr:ext cx="762000" cy="259045"/>
    <xdr:sp macro="" textlink="">
      <xdr:nvSpPr>
        <xdr:cNvPr id="129" name="財政構造の弾力性平均値テキスト">
          <a:extLst>
            <a:ext uri="{FF2B5EF4-FFF2-40B4-BE49-F238E27FC236}">
              <a16:creationId xmlns:a16="http://schemas.microsoft.com/office/drawing/2014/main" id="{00000000-0008-0000-0300-000081000000}"/>
            </a:ext>
          </a:extLst>
        </xdr:cNvPr>
        <xdr:cNvSpPr txBox="1"/>
      </xdr:nvSpPr>
      <xdr:spPr>
        <a:xfrm>
          <a:off x="5041900" y="106676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21272</xdr:rowOff>
    </xdr:from>
    <xdr:to>
      <xdr:col>23</xdr:col>
      <xdr:colOff>184150</xdr:colOff>
      <xdr:row>63</xdr:row>
      <xdr:rowOff>122872</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902200" y="10822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103188</xdr:rowOff>
    </xdr:from>
    <xdr:to>
      <xdr:col>19</xdr:col>
      <xdr:colOff>133350</xdr:colOff>
      <xdr:row>65</xdr:row>
      <xdr:rowOff>127318</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3225800" y="11247438"/>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87630</xdr:rowOff>
    </xdr:from>
    <xdr:to>
      <xdr:col>19</xdr:col>
      <xdr:colOff>184150</xdr:colOff>
      <xdr:row>64</xdr:row>
      <xdr:rowOff>17780</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0640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27957</xdr:rowOff>
    </xdr:from>
    <xdr:ext cx="7366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3733800" y="10657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121285</xdr:rowOff>
    </xdr:from>
    <xdr:to>
      <xdr:col>15</xdr:col>
      <xdr:colOff>82550</xdr:colOff>
      <xdr:row>65</xdr:row>
      <xdr:rowOff>127318</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2336800" y="11265535"/>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45403</xdr:rowOff>
    </xdr:from>
    <xdr:to>
      <xdr:col>15</xdr:col>
      <xdr:colOff>133350</xdr:colOff>
      <xdr:row>63</xdr:row>
      <xdr:rowOff>147003</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175000" y="1084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157180</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2844800" y="10615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42863</xdr:rowOff>
    </xdr:from>
    <xdr:to>
      <xdr:col>11</xdr:col>
      <xdr:colOff>31750</xdr:colOff>
      <xdr:row>65</xdr:row>
      <xdr:rowOff>121285</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1447800" y="11187113"/>
          <a:ext cx="889000" cy="78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51435</xdr:rowOff>
    </xdr:from>
    <xdr:to>
      <xdr:col>11</xdr:col>
      <xdr:colOff>82550</xdr:colOff>
      <xdr:row>63</xdr:row>
      <xdr:rowOff>153035</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286000" y="10852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163212</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955800" y="10621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168593</xdr:rowOff>
    </xdr:from>
    <xdr:to>
      <xdr:col>7</xdr:col>
      <xdr:colOff>31750</xdr:colOff>
      <xdr:row>63</xdr:row>
      <xdr:rowOff>98743</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1397000" y="10798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108920</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066800" y="10567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60960</xdr:rowOff>
    </xdr:from>
    <xdr:to>
      <xdr:col>23</xdr:col>
      <xdr:colOff>184150</xdr:colOff>
      <xdr:row>64</xdr:row>
      <xdr:rowOff>162560</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902200" y="1103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33037</xdr:rowOff>
    </xdr:from>
    <xdr:ext cx="762000" cy="259045"/>
    <xdr:sp macro="" textlink="">
      <xdr:nvSpPr>
        <xdr:cNvPr id="148" name="財政構造の弾力性該当値テキスト">
          <a:extLst>
            <a:ext uri="{FF2B5EF4-FFF2-40B4-BE49-F238E27FC236}">
              <a16:creationId xmlns:a16="http://schemas.microsoft.com/office/drawing/2014/main" id="{00000000-0008-0000-0300-000094000000}"/>
            </a:ext>
          </a:extLst>
        </xdr:cNvPr>
        <xdr:cNvSpPr txBox="1"/>
      </xdr:nvSpPr>
      <xdr:spPr>
        <a:xfrm>
          <a:off x="5041900" y="1100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52388</xdr:rowOff>
    </xdr:from>
    <xdr:to>
      <xdr:col>19</xdr:col>
      <xdr:colOff>184150</xdr:colOff>
      <xdr:row>65</xdr:row>
      <xdr:rowOff>153988</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064000" y="11196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138765</xdr:rowOff>
    </xdr:from>
    <xdr:ext cx="7366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733800" y="112830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76518</xdr:rowOff>
    </xdr:from>
    <xdr:to>
      <xdr:col>15</xdr:col>
      <xdr:colOff>133350</xdr:colOff>
      <xdr:row>66</xdr:row>
      <xdr:rowOff>6668</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175000" y="11220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162895</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844800" y="11307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70485</xdr:rowOff>
    </xdr:from>
    <xdr:to>
      <xdr:col>11</xdr:col>
      <xdr:colOff>82550</xdr:colOff>
      <xdr:row>66</xdr:row>
      <xdr:rowOff>635</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286000" y="1121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156862</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955800" y="11301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163513</xdr:rowOff>
    </xdr:from>
    <xdr:to>
      <xdr:col>7</xdr:col>
      <xdr:colOff>31750</xdr:colOff>
      <xdr:row>65</xdr:row>
      <xdr:rowOff>93663</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1397000" y="11136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78440</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066800" y="11222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[168,510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会計年度任用職員報酬</a:t>
          </a:r>
          <a:r>
            <a:rPr kumimoji="1" lang="en-US" altLang="ja-JP" sz="1100">
              <a:latin typeface="ＭＳ Ｐゴシック" panose="020B0600070205080204" pitchFamily="50" charset="-128"/>
              <a:ea typeface="ＭＳ Ｐゴシック" panose="020B0600070205080204" pitchFamily="50" charset="-128"/>
            </a:rPr>
            <a:t>193</a:t>
          </a:r>
          <a:r>
            <a:rPr kumimoji="1" lang="ja-JP" altLang="en-US" sz="1100">
              <a:latin typeface="ＭＳ Ｐゴシック" panose="020B0600070205080204" pitchFamily="50" charset="-128"/>
              <a:ea typeface="ＭＳ Ｐゴシック" panose="020B0600070205080204" pitchFamily="50" charset="-128"/>
            </a:rPr>
            <a:t>百万円の皆増等により人件費が</a:t>
          </a:r>
          <a:r>
            <a:rPr kumimoji="1" lang="en-US" altLang="ja-JP" sz="1100">
              <a:latin typeface="ＭＳ Ｐゴシック" panose="020B0600070205080204" pitchFamily="50" charset="-128"/>
              <a:ea typeface="ＭＳ Ｐゴシック" panose="020B0600070205080204" pitchFamily="50" charset="-128"/>
            </a:rPr>
            <a:t>101</a:t>
          </a:r>
          <a:r>
            <a:rPr kumimoji="1" lang="ja-JP" altLang="en-US" sz="1100">
              <a:latin typeface="ＭＳ Ｐゴシック" panose="020B0600070205080204" pitchFamily="50" charset="-128"/>
              <a:ea typeface="ＭＳ Ｐゴシック" panose="020B0600070205080204" pitchFamily="50" charset="-128"/>
            </a:rPr>
            <a:t>百万円の増となったほか、物件費において、小中学校タブレット端末購入費</a:t>
          </a:r>
          <a:r>
            <a:rPr kumimoji="1" lang="en-US" altLang="ja-JP" sz="1100">
              <a:latin typeface="ＭＳ Ｐゴシック" panose="020B0600070205080204" pitchFamily="50" charset="-128"/>
              <a:ea typeface="ＭＳ Ｐゴシック" panose="020B0600070205080204" pitchFamily="50" charset="-128"/>
            </a:rPr>
            <a:t>169</a:t>
          </a:r>
          <a:r>
            <a:rPr kumimoji="1" lang="ja-JP" altLang="en-US" sz="1100">
              <a:latin typeface="ＭＳ Ｐゴシック" panose="020B0600070205080204" pitchFamily="50" charset="-128"/>
              <a:ea typeface="ＭＳ Ｐゴシック" panose="020B0600070205080204" pitchFamily="50" charset="-128"/>
            </a:rPr>
            <a:t>百万円の皆増等により</a:t>
          </a:r>
          <a:r>
            <a:rPr kumimoji="1" lang="en-US" altLang="ja-JP" sz="1100">
              <a:latin typeface="ＭＳ Ｐゴシック" panose="020B0600070205080204" pitchFamily="50" charset="-128"/>
              <a:ea typeface="ＭＳ Ｐゴシック" panose="020B0600070205080204" pitchFamily="50" charset="-128"/>
            </a:rPr>
            <a:t>287</a:t>
          </a:r>
          <a:r>
            <a:rPr kumimoji="1" lang="ja-JP" altLang="en-US" sz="1100">
              <a:latin typeface="ＭＳ Ｐゴシック" panose="020B0600070205080204" pitchFamily="50" charset="-128"/>
              <a:ea typeface="ＭＳ Ｐゴシック" panose="020B0600070205080204" pitchFamily="50" charset="-128"/>
            </a:rPr>
            <a:t>百万円の大幅増となったことで、人口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人当たり決算額は</a:t>
          </a:r>
          <a:r>
            <a:rPr kumimoji="1" lang="en-US" altLang="ja-JP" sz="1100">
              <a:latin typeface="ＭＳ Ｐゴシック" panose="020B0600070205080204" pitchFamily="50" charset="-128"/>
              <a:ea typeface="ＭＳ Ｐゴシック" panose="020B0600070205080204" pitchFamily="50" charset="-128"/>
            </a:rPr>
            <a:t>17,091</a:t>
          </a:r>
          <a:r>
            <a:rPr kumimoji="1" lang="ja-JP" altLang="en-US" sz="1100">
              <a:latin typeface="ＭＳ Ｐゴシック" panose="020B0600070205080204" pitchFamily="50" charset="-128"/>
              <a:ea typeface="ＭＳ Ｐゴシック" panose="020B0600070205080204" pitchFamily="50" charset="-128"/>
            </a:rPr>
            <a:t>円の増となった。</a:t>
          </a:r>
        </a:p>
        <a:p>
          <a:r>
            <a:rPr kumimoji="1" lang="ja-JP" altLang="en-US" sz="1100">
              <a:latin typeface="ＭＳ Ｐゴシック" panose="020B0600070205080204" pitchFamily="50" charset="-128"/>
              <a:ea typeface="ＭＳ Ｐゴシック" panose="020B0600070205080204" pitchFamily="50" charset="-128"/>
            </a:rPr>
            <a:t>　行財政健全化を平成</a:t>
          </a:r>
          <a:r>
            <a:rPr kumimoji="1" lang="en-US" altLang="ja-JP" sz="1100">
              <a:latin typeface="ＭＳ Ｐゴシック" panose="020B0600070205080204" pitchFamily="50" charset="-128"/>
              <a:ea typeface="ＭＳ Ｐゴシック" panose="020B0600070205080204" pitchFamily="50" charset="-128"/>
            </a:rPr>
            <a:t>20</a:t>
          </a:r>
          <a:r>
            <a:rPr kumimoji="1" lang="ja-JP" altLang="en-US" sz="1100">
              <a:latin typeface="ＭＳ Ｐゴシック" panose="020B0600070205080204" pitchFamily="50" charset="-128"/>
              <a:ea typeface="ＭＳ Ｐゴシック" panose="020B0600070205080204" pitchFamily="50" charset="-128"/>
            </a:rPr>
            <a:t>年度から進めてきたことで、平成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年度までは類似団体内平均値と比べ低い水準で推移してきたが、平成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年度以降は、人件費及び物件費が増加したことにより類似団体内平均値を上回っている。</a:t>
          </a:r>
        </a:p>
        <a:p>
          <a:r>
            <a:rPr kumimoji="1" lang="ja-JP" altLang="en-US" sz="1100">
              <a:latin typeface="ＭＳ Ｐゴシック" panose="020B0600070205080204" pitchFamily="50" charset="-128"/>
              <a:ea typeface="ＭＳ Ｐゴシック" panose="020B0600070205080204" pitchFamily="50" charset="-128"/>
            </a:rPr>
            <a:t>　今後、小中学校</a:t>
          </a:r>
          <a:r>
            <a:rPr kumimoji="1" lang="en-US" altLang="ja-JP" sz="1100">
              <a:latin typeface="ＭＳ Ｐゴシック" panose="020B0600070205080204" pitchFamily="50" charset="-128"/>
              <a:ea typeface="ＭＳ Ｐゴシック" panose="020B0600070205080204" pitchFamily="50" charset="-128"/>
            </a:rPr>
            <a:t>ICT</a:t>
          </a:r>
          <a:r>
            <a:rPr kumimoji="1" lang="ja-JP" altLang="en-US" sz="1100">
              <a:latin typeface="ＭＳ Ｐゴシック" panose="020B0600070205080204" pitchFamily="50" charset="-128"/>
              <a:ea typeface="ＭＳ Ｐゴシック" panose="020B0600070205080204" pitchFamily="50" charset="-128"/>
            </a:rPr>
            <a:t>教育関連等の物件費の増加が見込まれることから、公共施設等総合管理計画や統一的な基準による財務書類などを有効に活用し、幼保一元化や施設の統廃合等といった施設管理の見直しによる経費削減に努めていく。</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137576</xdr:rowOff>
    </xdr:from>
    <xdr:to>
      <xdr:col>23</xdr:col>
      <xdr:colOff>133350</xdr:colOff>
      <xdr:row>88</xdr:row>
      <xdr:rowOff>160722</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853576"/>
          <a:ext cx="0" cy="13947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132799</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220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160722</xdr:rowOff>
    </xdr:from>
    <xdr:to>
      <xdr:col>24</xdr:col>
      <xdr:colOff>12700</xdr:colOff>
      <xdr:row>88</xdr:row>
      <xdr:rowOff>160722</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248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52503</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59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137576</xdr:rowOff>
    </xdr:from>
    <xdr:to>
      <xdr:col>24</xdr:col>
      <xdr:colOff>12700</xdr:colOff>
      <xdr:row>80</xdr:row>
      <xdr:rowOff>137576</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853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155347</xdr:rowOff>
    </xdr:from>
    <xdr:to>
      <xdr:col>23</xdr:col>
      <xdr:colOff>133350</xdr:colOff>
      <xdr:row>83</xdr:row>
      <xdr:rowOff>121365</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4214247"/>
          <a:ext cx="838200" cy="137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27629</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0865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11102</xdr:rowOff>
    </xdr:from>
    <xdr:to>
      <xdr:col>23</xdr:col>
      <xdr:colOff>184150</xdr:colOff>
      <xdr:row>83</xdr:row>
      <xdr:rowOff>112702</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241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87381</xdr:rowOff>
    </xdr:from>
    <xdr:to>
      <xdr:col>19</xdr:col>
      <xdr:colOff>133350</xdr:colOff>
      <xdr:row>82</xdr:row>
      <xdr:rowOff>155347</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4146281"/>
          <a:ext cx="889000" cy="67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49119</xdr:rowOff>
    </xdr:from>
    <xdr:to>
      <xdr:col>19</xdr:col>
      <xdr:colOff>184150</xdr:colOff>
      <xdr:row>82</xdr:row>
      <xdr:rowOff>150719</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10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160896</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38768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68366</xdr:rowOff>
    </xdr:from>
    <xdr:to>
      <xdr:col>15</xdr:col>
      <xdr:colOff>82550</xdr:colOff>
      <xdr:row>82</xdr:row>
      <xdr:rowOff>87381</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4127266"/>
          <a:ext cx="889000" cy="19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6764</xdr:rowOff>
    </xdr:from>
    <xdr:to>
      <xdr:col>15</xdr:col>
      <xdr:colOff>133350</xdr:colOff>
      <xdr:row>82</xdr:row>
      <xdr:rowOff>108364</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06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118541</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3834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41943</xdr:rowOff>
    </xdr:from>
    <xdr:to>
      <xdr:col>11</xdr:col>
      <xdr:colOff>31750</xdr:colOff>
      <xdr:row>82</xdr:row>
      <xdr:rowOff>68366</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4100843"/>
          <a:ext cx="889000" cy="26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27814</xdr:rowOff>
    </xdr:from>
    <xdr:to>
      <xdr:col>11</xdr:col>
      <xdr:colOff>82550</xdr:colOff>
      <xdr:row>82</xdr:row>
      <xdr:rowOff>129414</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086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114191</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417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170146</xdr:rowOff>
    </xdr:from>
    <xdr:to>
      <xdr:col>7</xdr:col>
      <xdr:colOff>31750</xdr:colOff>
      <xdr:row>82</xdr:row>
      <xdr:rowOff>100296</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4057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85073</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4143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70565</xdr:rowOff>
    </xdr:from>
    <xdr:to>
      <xdr:col>23</xdr:col>
      <xdr:colOff>184150</xdr:colOff>
      <xdr:row>84</xdr:row>
      <xdr:rowOff>715</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300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42642</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427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104547</xdr:rowOff>
    </xdr:from>
    <xdr:to>
      <xdr:col>19</xdr:col>
      <xdr:colOff>184150</xdr:colOff>
      <xdr:row>83</xdr:row>
      <xdr:rowOff>34697</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163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19474</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42498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36581</xdr:rowOff>
    </xdr:from>
    <xdr:to>
      <xdr:col>15</xdr:col>
      <xdr:colOff>133350</xdr:colOff>
      <xdr:row>82</xdr:row>
      <xdr:rowOff>138181</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4095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122958</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4181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17566</xdr:rowOff>
    </xdr:from>
    <xdr:to>
      <xdr:col>11</xdr:col>
      <xdr:colOff>82550</xdr:colOff>
      <xdr:row>82</xdr:row>
      <xdr:rowOff>119166</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4076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129343</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3845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162593</xdr:rowOff>
    </xdr:from>
    <xdr:to>
      <xdr:col>7</xdr:col>
      <xdr:colOff>31750</xdr:colOff>
      <xdr:row>82</xdr:row>
      <xdr:rowOff>92743</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405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102920</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3818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年度のラスパイレス指数は、前年より</a:t>
          </a:r>
          <a:r>
            <a:rPr kumimoji="1" lang="en-US" altLang="ja-JP" sz="1100">
              <a:latin typeface="ＭＳ Ｐゴシック" panose="020B0600070205080204" pitchFamily="50" charset="-128"/>
              <a:ea typeface="ＭＳ Ｐゴシック" panose="020B0600070205080204" pitchFamily="50" charset="-128"/>
            </a:rPr>
            <a:t>0.8</a:t>
          </a:r>
          <a:r>
            <a:rPr kumimoji="1" lang="ja-JP" altLang="en-US" sz="1100">
              <a:latin typeface="ＭＳ Ｐゴシック" panose="020B0600070205080204" pitchFamily="50" charset="-128"/>
              <a:ea typeface="ＭＳ Ｐゴシック" panose="020B0600070205080204" pitchFamily="50" charset="-128"/>
            </a:rPr>
            <a:t>低い数値となっており、類似団体内平均値と同一の水準、全国市平均と比較するとやや低い水準となっている。要因としては、職員の経験年数構成が変動したことが挙げられる。</a:t>
          </a:r>
        </a:p>
        <a:p>
          <a:r>
            <a:rPr kumimoji="1" lang="ja-JP" altLang="en-US" sz="1100">
              <a:latin typeface="ＭＳ Ｐゴシック" panose="020B0600070205080204" pitchFamily="50" charset="-128"/>
              <a:ea typeface="ＭＳ Ｐゴシック" panose="020B0600070205080204" pitchFamily="50" charset="-128"/>
            </a:rPr>
            <a:t>　今後も、市の財政状況を考慮しながら、社会情勢の変化や国の動向、他自治体の状況を踏まえ、引き続き給与の適正化に努めていく。</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31045</xdr:rowOff>
    </xdr:from>
    <xdr:to>
      <xdr:col>81</xdr:col>
      <xdr:colOff>44450</xdr:colOff>
      <xdr:row>88</xdr:row>
      <xdr:rowOff>40216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3747045"/>
          <a:ext cx="0" cy="13807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12293</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09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40216</xdr:rowOff>
    </xdr:from>
    <xdr:to>
      <xdr:col>81</xdr:col>
      <xdr:colOff>133350</xdr:colOff>
      <xdr:row>88</xdr:row>
      <xdr:rowOff>40216</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127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117422</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49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31045</xdr:rowOff>
    </xdr:from>
    <xdr:to>
      <xdr:col>81</xdr:col>
      <xdr:colOff>133350</xdr:colOff>
      <xdr:row>80</xdr:row>
      <xdr:rowOff>31045</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374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2116</xdr:rowOff>
    </xdr:from>
    <xdr:to>
      <xdr:col>81</xdr:col>
      <xdr:colOff>44450</xdr:colOff>
      <xdr:row>84</xdr:row>
      <xdr:rowOff>109361</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6179800" y="14403916"/>
          <a:ext cx="838200" cy="107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82</xdr:row>
      <xdr:rowOff>139293</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198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122766</xdr:rowOff>
    </xdr:from>
    <xdr:to>
      <xdr:col>81</xdr:col>
      <xdr:colOff>95250</xdr:colOff>
      <xdr:row>84</xdr:row>
      <xdr:rowOff>52916</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435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109361</xdr:rowOff>
    </xdr:from>
    <xdr:to>
      <xdr:col>77</xdr:col>
      <xdr:colOff>44450</xdr:colOff>
      <xdr:row>84</xdr:row>
      <xdr:rowOff>109361</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5290800" y="145111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149578</xdr:rowOff>
    </xdr:from>
    <xdr:to>
      <xdr:col>77</xdr:col>
      <xdr:colOff>95250</xdr:colOff>
      <xdr:row>84</xdr:row>
      <xdr:rowOff>79728</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437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89905</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4148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109361</xdr:rowOff>
    </xdr:from>
    <xdr:to>
      <xdr:col>72</xdr:col>
      <xdr:colOff>203200</xdr:colOff>
      <xdr:row>84</xdr:row>
      <xdr:rowOff>109361</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4401800" y="145111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149578</xdr:rowOff>
    </xdr:from>
    <xdr:to>
      <xdr:col>73</xdr:col>
      <xdr:colOff>44450</xdr:colOff>
      <xdr:row>84</xdr:row>
      <xdr:rowOff>79728</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437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89905</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414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133350</xdr:rowOff>
    </xdr:from>
    <xdr:to>
      <xdr:col>68</xdr:col>
      <xdr:colOff>152400</xdr:colOff>
      <xdr:row>84</xdr:row>
      <xdr:rowOff>109361</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3512800" y="14363700"/>
          <a:ext cx="889000" cy="147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4939</xdr:rowOff>
    </xdr:from>
    <xdr:to>
      <xdr:col>68</xdr:col>
      <xdr:colOff>203200</xdr:colOff>
      <xdr:row>84</xdr:row>
      <xdr:rowOff>106539</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440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116716</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417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136172</xdr:rowOff>
    </xdr:from>
    <xdr:to>
      <xdr:col>64</xdr:col>
      <xdr:colOff>152400</xdr:colOff>
      <xdr:row>84</xdr:row>
      <xdr:rowOff>66322</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436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51099</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4452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122766</xdr:rowOff>
    </xdr:from>
    <xdr:to>
      <xdr:col>81</xdr:col>
      <xdr:colOff>95250</xdr:colOff>
      <xdr:row>84</xdr:row>
      <xdr:rowOff>52916</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435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94843</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4325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58561</xdr:rowOff>
    </xdr:from>
    <xdr:to>
      <xdr:col>77</xdr:col>
      <xdr:colOff>95250</xdr:colOff>
      <xdr:row>84</xdr:row>
      <xdr:rowOff>160161</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446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144938</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4546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58561</xdr:rowOff>
    </xdr:from>
    <xdr:to>
      <xdr:col>73</xdr:col>
      <xdr:colOff>44450</xdr:colOff>
      <xdr:row>84</xdr:row>
      <xdr:rowOff>160161</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446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144938</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454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58561</xdr:rowOff>
    </xdr:from>
    <xdr:to>
      <xdr:col>68</xdr:col>
      <xdr:colOff>203200</xdr:colOff>
      <xdr:row>84</xdr:row>
      <xdr:rowOff>160161</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446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144938</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454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82550</xdr:rowOff>
    </xdr:from>
    <xdr:to>
      <xdr:col>64</xdr:col>
      <xdr:colOff>152400</xdr:colOff>
      <xdr:row>84</xdr:row>
      <xdr:rowOff>12700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22877</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定員適正化計画の目標値では、令和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年度は職員の増員を目指していたが、想定外退職者や採用辞退の影響で、前年度と比較すると</a:t>
          </a:r>
          <a:r>
            <a:rPr kumimoji="1" lang="en-US" altLang="ja-JP" sz="1100">
              <a:latin typeface="ＭＳ Ｐゴシック" panose="020B0600070205080204" pitchFamily="50" charset="-128"/>
              <a:ea typeface="ＭＳ Ｐゴシック" panose="020B0600070205080204" pitchFamily="50" charset="-128"/>
            </a:rPr>
            <a:t>5</a:t>
          </a:r>
          <a:r>
            <a:rPr kumimoji="1" lang="ja-JP" altLang="en-US" sz="1100">
              <a:latin typeface="ＭＳ Ｐゴシック" panose="020B0600070205080204" pitchFamily="50" charset="-128"/>
              <a:ea typeface="ＭＳ Ｐゴシック" panose="020B0600070205080204" pitchFamily="50" charset="-128"/>
            </a:rPr>
            <a:t>人減少し、人口</a:t>
          </a:r>
          <a:r>
            <a:rPr kumimoji="1" lang="en-US" altLang="ja-JP" sz="1100">
              <a:latin typeface="ＭＳ Ｐゴシック" panose="020B0600070205080204" pitchFamily="50" charset="-128"/>
              <a:ea typeface="ＭＳ Ｐゴシック" panose="020B0600070205080204" pitchFamily="50" charset="-128"/>
            </a:rPr>
            <a:t>1,000</a:t>
          </a:r>
          <a:r>
            <a:rPr kumimoji="1" lang="ja-JP" altLang="en-US" sz="1100">
              <a:latin typeface="ＭＳ Ｐゴシック" panose="020B0600070205080204" pitchFamily="50" charset="-128"/>
              <a:ea typeface="ＭＳ Ｐゴシック" panose="020B0600070205080204" pitchFamily="50" charset="-128"/>
            </a:rPr>
            <a:t>人当たりに換算すると</a:t>
          </a:r>
          <a:r>
            <a:rPr kumimoji="1" lang="en-US" altLang="ja-JP" sz="1100">
              <a:latin typeface="ＭＳ Ｐゴシック" panose="020B0600070205080204" pitchFamily="50" charset="-128"/>
              <a:ea typeface="ＭＳ Ｐゴシック" panose="020B0600070205080204" pitchFamily="50" charset="-128"/>
            </a:rPr>
            <a:t>0.03</a:t>
          </a:r>
          <a:r>
            <a:rPr kumimoji="1" lang="ja-JP" altLang="en-US" sz="1100">
              <a:latin typeface="ＭＳ Ｐゴシック" panose="020B0600070205080204" pitchFamily="50" charset="-128"/>
              <a:ea typeface="ＭＳ Ｐゴシック" panose="020B0600070205080204" pitchFamily="50" charset="-128"/>
            </a:rPr>
            <a:t>人の減となっており、類似団体内平均値を上回る状況が続いている。</a:t>
          </a:r>
        </a:p>
        <a:p>
          <a:r>
            <a:rPr kumimoji="1" lang="ja-JP" altLang="en-US" sz="1100">
              <a:latin typeface="ＭＳ Ｐゴシック" panose="020B0600070205080204" pitchFamily="50" charset="-128"/>
              <a:ea typeface="ＭＳ Ｐゴシック" panose="020B0600070205080204" pitchFamily="50" charset="-128"/>
            </a:rPr>
            <a:t>　今後は人口減少により人口</a:t>
          </a:r>
          <a:r>
            <a:rPr kumimoji="1" lang="en-US" altLang="ja-JP" sz="1100">
              <a:latin typeface="ＭＳ Ｐゴシック" panose="020B0600070205080204" pitchFamily="50" charset="-128"/>
              <a:ea typeface="ＭＳ Ｐゴシック" panose="020B0600070205080204" pitchFamily="50" charset="-128"/>
            </a:rPr>
            <a:t>1,000</a:t>
          </a:r>
          <a:r>
            <a:rPr kumimoji="1" lang="ja-JP" altLang="en-US" sz="1100">
              <a:latin typeface="ＭＳ Ｐゴシック" panose="020B0600070205080204" pitchFamily="50" charset="-128"/>
              <a:ea typeface="ＭＳ Ｐゴシック" panose="020B0600070205080204" pitchFamily="50" charset="-128"/>
            </a:rPr>
            <a:t>人当たり職員数が増加していくと見込まれるため、引き続き定員適正化計画により職員数の適正化を図りつつ、さらに既存事務事業の効率化、民間委託等を検討しながら適正な定員管理に努める。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163195</xdr:rowOff>
    </xdr:from>
    <xdr:to>
      <xdr:col>81</xdr:col>
      <xdr:colOff>44450</xdr:colOff>
      <xdr:row>68</xdr:row>
      <xdr:rowOff>30934</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10107295"/>
          <a:ext cx="0" cy="15822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3011</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661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30934</xdr:rowOff>
    </xdr:from>
    <xdr:to>
      <xdr:col>81</xdr:col>
      <xdr:colOff>133350</xdr:colOff>
      <xdr:row>68</xdr:row>
      <xdr:rowOff>30934</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689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78122</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850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163195</xdr:rowOff>
    </xdr:from>
    <xdr:to>
      <xdr:col>81</xdr:col>
      <xdr:colOff>133350</xdr:colOff>
      <xdr:row>58</xdr:row>
      <xdr:rowOff>163195</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0107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148772</xdr:rowOff>
    </xdr:from>
    <xdr:to>
      <xdr:col>81</xdr:col>
      <xdr:colOff>44450</xdr:colOff>
      <xdr:row>63</xdr:row>
      <xdr:rowOff>153942</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6179800" y="10950122"/>
          <a:ext cx="838200" cy="5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48096</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5065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31569</xdr:rowOff>
    </xdr:from>
    <xdr:to>
      <xdr:col>81</xdr:col>
      <xdr:colOff>95250</xdr:colOff>
      <xdr:row>62</xdr:row>
      <xdr:rowOff>133169</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66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102235</xdr:rowOff>
    </xdr:from>
    <xdr:to>
      <xdr:col>77</xdr:col>
      <xdr:colOff>44450</xdr:colOff>
      <xdr:row>63</xdr:row>
      <xdr:rowOff>153942</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0903585"/>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165100</xdr:rowOff>
    </xdr:from>
    <xdr:to>
      <xdr:col>77</xdr:col>
      <xdr:colOff>95250</xdr:colOff>
      <xdr:row>62</xdr:row>
      <xdr:rowOff>95250</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105427</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39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98788</xdr:rowOff>
    </xdr:from>
    <xdr:to>
      <xdr:col>72</xdr:col>
      <xdr:colOff>203200</xdr:colOff>
      <xdr:row>63</xdr:row>
      <xdr:rowOff>102235</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900138"/>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127181</xdr:rowOff>
    </xdr:from>
    <xdr:to>
      <xdr:col>73</xdr:col>
      <xdr:colOff>44450</xdr:colOff>
      <xdr:row>62</xdr:row>
      <xdr:rowOff>57331</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67508</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354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47081</xdr:rowOff>
    </xdr:from>
    <xdr:to>
      <xdr:col>68</xdr:col>
      <xdr:colOff>152400</xdr:colOff>
      <xdr:row>63</xdr:row>
      <xdr:rowOff>98788</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512800" y="10848431"/>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118563</xdr:rowOff>
    </xdr:from>
    <xdr:to>
      <xdr:col>68</xdr:col>
      <xdr:colOff>203200</xdr:colOff>
      <xdr:row>62</xdr:row>
      <xdr:rowOff>48713</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58890</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345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118563</xdr:rowOff>
    </xdr:from>
    <xdr:to>
      <xdr:col>64</xdr:col>
      <xdr:colOff>152400</xdr:colOff>
      <xdr:row>62</xdr:row>
      <xdr:rowOff>48713</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58890</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345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97972</xdr:rowOff>
    </xdr:from>
    <xdr:to>
      <xdr:col>81</xdr:col>
      <xdr:colOff>95250</xdr:colOff>
      <xdr:row>64</xdr:row>
      <xdr:rowOff>28122</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89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70049</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871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103142</xdr:rowOff>
    </xdr:from>
    <xdr:to>
      <xdr:col>77</xdr:col>
      <xdr:colOff>95250</xdr:colOff>
      <xdr:row>64</xdr:row>
      <xdr:rowOff>33292</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904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18069</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9908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51435</xdr:rowOff>
    </xdr:from>
    <xdr:to>
      <xdr:col>73</xdr:col>
      <xdr:colOff>44450</xdr:colOff>
      <xdr:row>63</xdr:row>
      <xdr:rowOff>153035</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85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137812</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0939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47988</xdr:rowOff>
    </xdr:from>
    <xdr:to>
      <xdr:col>68</xdr:col>
      <xdr:colOff>203200</xdr:colOff>
      <xdr:row>63</xdr:row>
      <xdr:rowOff>149588</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849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134365</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0935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167731</xdr:rowOff>
    </xdr:from>
    <xdr:to>
      <xdr:col>64</xdr:col>
      <xdr:colOff>152400</xdr:colOff>
      <xdr:row>63</xdr:row>
      <xdr:rowOff>97881</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797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82658</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884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元利償還金は、平成</a:t>
          </a:r>
          <a:r>
            <a:rPr kumimoji="1" lang="en-US" altLang="ja-JP" sz="1100">
              <a:latin typeface="ＭＳ Ｐゴシック" panose="020B0600070205080204" pitchFamily="50" charset="-128"/>
              <a:ea typeface="ＭＳ Ｐゴシック" panose="020B0600070205080204" pitchFamily="50" charset="-128"/>
            </a:rPr>
            <a:t>23</a:t>
          </a:r>
          <a:r>
            <a:rPr kumimoji="1" lang="ja-JP" altLang="en-US" sz="1100">
              <a:latin typeface="ＭＳ Ｐゴシック" panose="020B0600070205080204" pitchFamily="50" charset="-128"/>
              <a:ea typeface="ＭＳ Ｐゴシック" panose="020B0600070205080204" pitchFamily="50" charset="-128"/>
            </a:rPr>
            <a:t>年度をピークに減少傾向にあり、令和２年度においては、旧高萩市住宅公社改革推進債（三セク債）の利率の見直しにより償還額が減少したことなどにより元利償還金等は減少した。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は、現在北茨城市と広域で進めているごみ処理施設整備に伴い、組合等に対する公債費負担金の増加や、幼保一元化を進めるための認定こども園整備のため地方債発行を予定していることなどから、元利償還金等の増加が見込まれる。</a:t>
          </a:r>
        </a:p>
        <a:p>
          <a:r>
            <a:rPr kumimoji="1" lang="ja-JP" altLang="en-US" sz="1100">
              <a:latin typeface="ＭＳ Ｐゴシック" panose="020B0600070205080204" pitchFamily="50" charset="-128"/>
              <a:ea typeface="ＭＳ Ｐゴシック" panose="020B0600070205080204" pitchFamily="50" charset="-128"/>
            </a:rPr>
            <a:t>　全ての事業において、緊急性や必要性を検証し、「事業の見直し」と「事業の再構築」の徹底のもと事業費の圧縮を図るとともに、地方債の借入抑制に努めることで比率の上昇を抑えていく。</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a:extLst>
            <a:ext uri="{FF2B5EF4-FFF2-40B4-BE49-F238E27FC236}">
              <a16:creationId xmlns:a16="http://schemas.microsoft.com/office/drawing/2014/main" id="{00000000-0008-0000-0300-000074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79248</xdr:rowOff>
    </xdr:from>
    <xdr:to>
      <xdr:col>81</xdr:col>
      <xdr:colOff>44450</xdr:colOff>
      <xdr:row>45</xdr:row>
      <xdr:rowOff>70866</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flipV="1">
          <a:off x="17018000" y="6251448"/>
          <a:ext cx="0" cy="15346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42943</xdr:rowOff>
    </xdr:from>
    <xdr:ext cx="762000" cy="259045"/>
    <xdr:sp macro="" textlink="">
      <xdr:nvSpPr>
        <xdr:cNvPr id="374" name="公債費負担の状況最小値テキスト">
          <a:extLst>
            <a:ext uri="{FF2B5EF4-FFF2-40B4-BE49-F238E27FC236}">
              <a16:creationId xmlns:a16="http://schemas.microsoft.com/office/drawing/2014/main" id="{00000000-0008-0000-0300-000076010000}"/>
            </a:ext>
          </a:extLst>
        </xdr:cNvPr>
        <xdr:cNvSpPr txBox="1"/>
      </xdr:nvSpPr>
      <xdr:spPr>
        <a:xfrm>
          <a:off x="17106900" y="7758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70866</xdr:rowOff>
    </xdr:from>
    <xdr:to>
      <xdr:col>81</xdr:col>
      <xdr:colOff>133350</xdr:colOff>
      <xdr:row>45</xdr:row>
      <xdr:rowOff>70866</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929100" y="7786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165625</xdr:rowOff>
    </xdr:from>
    <xdr:ext cx="762000" cy="259045"/>
    <xdr:sp macro="" textlink="">
      <xdr:nvSpPr>
        <xdr:cNvPr id="376" name="公債費負担の状況最大値テキスト">
          <a:extLst>
            <a:ext uri="{FF2B5EF4-FFF2-40B4-BE49-F238E27FC236}">
              <a16:creationId xmlns:a16="http://schemas.microsoft.com/office/drawing/2014/main" id="{00000000-0008-0000-0300-000078010000}"/>
            </a:ext>
          </a:extLst>
        </xdr:cNvPr>
        <xdr:cNvSpPr txBox="1"/>
      </xdr:nvSpPr>
      <xdr:spPr>
        <a:xfrm>
          <a:off x="17106900" y="599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79248</xdr:rowOff>
    </xdr:from>
    <xdr:to>
      <xdr:col>81</xdr:col>
      <xdr:colOff>133350</xdr:colOff>
      <xdr:row>36</xdr:row>
      <xdr:rowOff>79248</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625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90678</xdr:rowOff>
    </xdr:from>
    <xdr:to>
      <xdr:col>81</xdr:col>
      <xdr:colOff>44450</xdr:colOff>
      <xdr:row>42</xdr:row>
      <xdr:rowOff>44704</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6179800" y="7120128"/>
          <a:ext cx="8382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27449</xdr:rowOff>
    </xdr:from>
    <xdr:ext cx="762000" cy="259045"/>
    <xdr:sp macro="" textlink="">
      <xdr:nvSpPr>
        <xdr:cNvPr id="379" name="公債費負担の状況平均値テキスト">
          <a:extLst>
            <a:ext uri="{FF2B5EF4-FFF2-40B4-BE49-F238E27FC236}">
              <a16:creationId xmlns:a16="http://schemas.microsoft.com/office/drawing/2014/main" id="{00000000-0008-0000-0300-00007B010000}"/>
            </a:ext>
          </a:extLst>
        </xdr:cNvPr>
        <xdr:cNvSpPr txBox="1"/>
      </xdr:nvSpPr>
      <xdr:spPr>
        <a:xfrm>
          <a:off x="17106900" y="6885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10922</xdr:rowOff>
    </xdr:from>
    <xdr:to>
      <xdr:col>81</xdr:col>
      <xdr:colOff>95250</xdr:colOff>
      <xdr:row>41</xdr:row>
      <xdr:rowOff>112522</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69672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44704</xdr:rowOff>
    </xdr:from>
    <xdr:to>
      <xdr:col>77</xdr:col>
      <xdr:colOff>44450</xdr:colOff>
      <xdr:row>42</xdr:row>
      <xdr:rowOff>73660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5290800" y="7245604"/>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68834</xdr:rowOff>
    </xdr:from>
    <xdr:to>
      <xdr:col>77</xdr:col>
      <xdr:colOff>95250</xdr:colOff>
      <xdr:row>41</xdr:row>
      <xdr:rowOff>170434</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129000" y="709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9161</xdr:rowOff>
    </xdr:from>
    <xdr:ext cx="7366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5798800" y="68671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73660</xdr:rowOff>
    </xdr:from>
    <xdr:to>
      <xdr:col>72</xdr:col>
      <xdr:colOff>203200</xdr:colOff>
      <xdr:row>43</xdr:row>
      <xdr:rowOff>8382</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4401800" y="7274560"/>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97790</xdr:rowOff>
    </xdr:from>
    <xdr:to>
      <xdr:col>73</xdr:col>
      <xdr:colOff>44450</xdr:colOff>
      <xdr:row>42</xdr:row>
      <xdr:rowOff>27940</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5240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38117</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909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8382</xdr:rowOff>
    </xdr:from>
    <xdr:to>
      <xdr:col>68</xdr:col>
      <xdr:colOff>152400</xdr:colOff>
      <xdr:row>43</xdr:row>
      <xdr:rowOff>95250</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3512800" y="7380732"/>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117094</xdr:rowOff>
    </xdr:from>
    <xdr:to>
      <xdr:col>68</xdr:col>
      <xdr:colOff>203200</xdr:colOff>
      <xdr:row>42</xdr:row>
      <xdr:rowOff>47244</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4351000" y="714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57421</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020800" y="6915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146050</xdr:rowOff>
    </xdr:from>
    <xdr:to>
      <xdr:col>64</xdr:col>
      <xdr:colOff>152400</xdr:colOff>
      <xdr:row>42</xdr:row>
      <xdr:rowOff>76200</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3462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86377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3131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39878</xdr:rowOff>
    </xdr:from>
    <xdr:to>
      <xdr:col>81</xdr:col>
      <xdr:colOff>95250</xdr:colOff>
      <xdr:row>41</xdr:row>
      <xdr:rowOff>141478</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6967200" y="706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11955</xdr:rowOff>
    </xdr:from>
    <xdr:ext cx="762000" cy="259045"/>
    <xdr:sp macro="" textlink="">
      <xdr:nvSpPr>
        <xdr:cNvPr id="398" name="公債費負担の状況該当値テキスト">
          <a:extLst>
            <a:ext uri="{FF2B5EF4-FFF2-40B4-BE49-F238E27FC236}">
              <a16:creationId xmlns:a16="http://schemas.microsoft.com/office/drawing/2014/main" id="{00000000-0008-0000-0300-00008E010000}"/>
            </a:ext>
          </a:extLst>
        </xdr:cNvPr>
        <xdr:cNvSpPr txBox="1"/>
      </xdr:nvSpPr>
      <xdr:spPr>
        <a:xfrm>
          <a:off x="17106900" y="704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165354</xdr:rowOff>
    </xdr:from>
    <xdr:to>
      <xdr:col>77</xdr:col>
      <xdr:colOff>95250</xdr:colOff>
      <xdr:row>42</xdr:row>
      <xdr:rowOff>95504</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129000" y="719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80281</xdr:rowOff>
    </xdr:from>
    <xdr:ext cx="7366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798800" y="72811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22860</xdr:rowOff>
    </xdr:from>
    <xdr:to>
      <xdr:col>73</xdr:col>
      <xdr:colOff>44450</xdr:colOff>
      <xdr:row>42</xdr:row>
      <xdr:rowOff>124460</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5240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109237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909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129032</xdr:rowOff>
    </xdr:from>
    <xdr:to>
      <xdr:col>68</xdr:col>
      <xdr:colOff>203200</xdr:colOff>
      <xdr:row>43</xdr:row>
      <xdr:rowOff>59182</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4351000" y="732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43959</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020800" y="7416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44450</xdr:rowOff>
    </xdr:from>
    <xdr:to>
      <xdr:col>64</xdr:col>
      <xdr:colOff>152400</xdr:colOff>
      <xdr:row>43</xdr:row>
      <xdr:rowOff>146050</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3462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130827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131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20</a:t>
          </a:r>
          <a:r>
            <a:rPr kumimoji="1" lang="ja-JP" altLang="en-US" sz="1100">
              <a:latin typeface="ＭＳ Ｐゴシック" panose="020B0600070205080204" pitchFamily="50" charset="-128"/>
              <a:ea typeface="ＭＳ Ｐゴシック" panose="020B0600070205080204" pitchFamily="50" charset="-128"/>
            </a:rPr>
            <a:t>年度の土地開発公社経営健全化債の発行（</a:t>
          </a:r>
          <a:r>
            <a:rPr kumimoji="1" lang="en-US" altLang="ja-JP" sz="1100">
              <a:latin typeface="ＭＳ Ｐゴシック" panose="020B0600070205080204" pitchFamily="50" charset="-128"/>
              <a:ea typeface="ＭＳ Ｐゴシック" panose="020B0600070205080204" pitchFamily="50" charset="-128"/>
            </a:rPr>
            <a:t>1,906</a:t>
          </a:r>
          <a:r>
            <a:rPr kumimoji="1" lang="ja-JP" altLang="en-US" sz="1100">
              <a:latin typeface="ＭＳ Ｐゴシック" panose="020B0600070205080204" pitchFamily="50" charset="-128"/>
              <a:ea typeface="ＭＳ Ｐゴシック" panose="020B0600070205080204" pitchFamily="50" charset="-128"/>
            </a:rPr>
            <a:t>百万円）及び平成</a:t>
          </a:r>
          <a:r>
            <a:rPr kumimoji="1" lang="en-US" altLang="ja-JP" sz="1100">
              <a:latin typeface="ＭＳ Ｐゴシック" panose="020B0600070205080204" pitchFamily="50" charset="-128"/>
              <a:ea typeface="ＭＳ Ｐゴシック" panose="020B0600070205080204" pitchFamily="50" charset="-128"/>
            </a:rPr>
            <a:t>22</a:t>
          </a:r>
          <a:r>
            <a:rPr kumimoji="1" lang="ja-JP" altLang="en-US" sz="1100">
              <a:latin typeface="ＭＳ Ｐゴシック" panose="020B0600070205080204" pitchFamily="50" charset="-128"/>
              <a:ea typeface="ＭＳ Ｐゴシック" panose="020B0600070205080204" pitchFamily="50" charset="-128"/>
            </a:rPr>
            <a:t>年度の住宅公社破産手続き開始に伴う三セク債の発行（</a:t>
          </a:r>
          <a:r>
            <a:rPr kumimoji="1" lang="en-US" altLang="ja-JP" sz="1100">
              <a:latin typeface="ＭＳ Ｐゴシック" panose="020B0600070205080204" pitchFamily="50" charset="-128"/>
              <a:ea typeface="ＭＳ Ｐゴシック" panose="020B0600070205080204" pitchFamily="50" charset="-128"/>
            </a:rPr>
            <a:t>4,678</a:t>
          </a:r>
          <a:r>
            <a:rPr kumimoji="1" lang="ja-JP" altLang="en-US" sz="1100">
              <a:latin typeface="ＭＳ Ｐゴシック" panose="020B0600070205080204" pitchFamily="50" charset="-128"/>
              <a:ea typeface="ＭＳ Ｐゴシック" panose="020B0600070205080204" pitchFamily="50" charset="-128"/>
            </a:rPr>
            <a:t>百万円）等により、将来負担比率は高い水準で推移してきたが、令和２年度においては、将来負担額の減少及び充当可能財源等の増加により将来負担比率は前年度と比較して</a:t>
          </a:r>
          <a:r>
            <a:rPr kumimoji="1" lang="en-US" altLang="ja-JP" sz="1100">
              <a:latin typeface="ＭＳ Ｐゴシック" panose="020B0600070205080204" pitchFamily="50" charset="-128"/>
              <a:ea typeface="ＭＳ Ｐゴシック" panose="020B0600070205080204" pitchFamily="50" charset="-128"/>
            </a:rPr>
            <a:t>22.4</a:t>
          </a:r>
          <a:r>
            <a:rPr kumimoji="1" lang="ja-JP" altLang="en-US" sz="1100">
              <a:latin typeface="ＭＳ Ｐゴシック" panose="020B0600070205080204" pitchFamily="50" charset="-128"/>
              <a:ea typeface="ＭＳ Ｐゴシック" panose="020B0600070205080204" pitchFamily="50" charset="-128"/>
            </a:rPr>
            <a:t>ポイント低下した。将来負担額については、地方債の償還が進んでいることにより減少傾向にあるほか、充当可能財源等については、土地開発公社経営健全化長期貸付金元利収入</a:t>
          </a:r>
          <a:r>
            <a:rPr kumimoji="1" lang="en-US" altLang="ja-JP" sz="1100">
              <a:latin typeface="ＭＳ Ｐゴシック" panose="020B0600070205080204" pitchFamily="50" charset="-128"/>
              <a:ea typeface="ＭＳ Ｐゴシック" panose="020B0600070205080204" pitchFamily="50" charset="-128"/>
            </a:rPr>
            <a:t>589</a:t>
          </a:r>
          <a:r>
            <a:rPr kumimoji="1" lang="ja-JP" altLang="en-US" sz="1100">
              <a:latin typeface="ＭＳ Ｐゴシック" panose="020B0600070205080204" pitchFamily="50" charset="-128"/>
              <a:ea typeface="ＭＳ Ｐゴシック" panose="020B0600070205080204" pitchFamily="50" charset="-128"/>
            </a:rPr>
            <a:t>百万円を財政調整基金に積み立てたことなどにより増加した。</a:t>
          </a:r>
        </a:p>
        <a:p>
          <a:r>
            <a:rPr kumimoji="1" lang="ja-JP" altLang="en-US" sz="1100">
              <a:latin typeface="ＭＳ Ｐゴシック" panose="020B0600070205080204" pitchFamily="50" charset="-128"/>
              <a:ea typeface="ＭＳ Ｐゴシック" panose="020B0600070205080204" pitchFamily="50" charset="-128"/>
            </a:rPr>
            <a:t>　今後は、幼保一元化を進めるための認定こども園施設整備等のための地方債発行により比率の再上昇も見込まれるため、資金調達に際しては慎重に行っていく。</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a:extLst>
            <a:ext uri="{FF2B5EF4-FFF2-40B4-BE49-F238E27FC236}">
              <a16:creationId xmlns:a16="http://schemas.microsoft.com/office/drawing/2014/main" id="{00000000-0008-0000-0300-0000B0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20</xdr:row>
      <xdr:rowOff>141732</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flipV="1">
          <a:off x="17018000" y="2451100"/>
          <a:ext cx="0" cy="11196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113809</xdr:rowOff>
    </xdr:from>
    <xdr:ext cx="762000" cy="259045"/>
    <xdr:sp macro="" textlink="">
      <xdr:nvSpPr>
        <xdr:cNvPr id="434" name="将来負担の状況最小値テキスト">
          <a:extLst>
            <a:ext uri="{FF2B5EF4-FFF2-40B4-BE49-F238E27FC236}">
              <a16:creationId xmlns:a16="http://schemas.microsoft.com/office/drawing/2014/main" id="{00000000-0008-0000-0300-0000B2010000}"/>
            </a:ext>
          </a:extLst>
        </xdr:cNvPr>
        <xdr:cNvSpPr txBox="1"/>
      </xdr:nvSpPr>
      <xdr:spPr>
        <a:xfrm>
          <a:off x="17106900" y="3542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20</xdr:row>
      <xdr:rowOff>141732</xdr:rowOff>
    </xdr:from>
    <xdr:to>
      <xdr:col>81</xdr:col>
      <xdr:colOff>133350</xdr:colOff>
      <xdr:row>20</xdr:row>
      <xdr:rowOff>141732</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6929100" y="3570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6" name="将来負担の状況最大値テキスト">
          <a:extLst>
            <a:ext uri="{FF2B5EF4-FFF2-40B4-BE49-F238E27FC236}">
              <a16:creationId xmlns:a16="http://schemas.microsoft.com/office/drawing/2014/main" id="{00000000-0008-0000-0300-0000B4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98933</xdr:rowOff>
    </xdr:from>
    <xdr:to>
      <xdr:col>81</xdr:col>
      <xdr:colOff>44450</xdr:colOff>
      <xdr:row>16</xdr:row>
      <xdr:rowOff>35585</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6179800" y="2670683"/>
          <a:ext cx="838200" cy="108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25087</xdr:rowOff>
    </xdr:from>
    <xdr:ext cx="762000" cy="259045"/>
    <xdr:sp macro="" textlink="">
      <xdr:nvSpPr>
        <xdr:cNvPr id="439" name="将来負担の状況平均値テキスト">
          <a:extLst>
            <a:ext uri="{FF2B5EF4-FFF2-40B4-BE49-F238E27FC236}">
              <a16:creationId xmlns:a16="http://schemas.microsoft.com/office/drawing/2014/main" id="{00000000-0008-0000-0300-0000B7010000}"/>
            </a:ext>
          </a:extLst>
        </xdr:cNvPr>
        <xdr:cNvSpPr txBox="1"/>
      </xdr:nvSpPr>
      <xdr:spPr>
        <a:xfrm>
          <a:off x="17106900" y="24253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8560</xdr:rowOff>
    </xdr:from>
    <xdr:to>
      <xdr:col>81</xdr:col>
      <xdr:colOff>95250</xdr:colOff>
      <xdr:row>15</xdr:row>
      <xdr:rowOff>110160</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6967200" y="258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169875</xdr:rowOff>
    </xdr:from>
    <xdr:to>
      <xdr:col>77</xdr:col>
      <xdr:colOff>44450</xdr:colOff>
      <xdr:row>16</xdr:row>
      <xdr:rowOff>35585</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5290800" y="2741625"/>
          <a:ext cx="889000" cy="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68402</xdr:rowOff>
    </xdr:from>
    <xdr:to>
      <xdr:col>77</xdr:col>
      <xdr:colOff>95250</xdr:colOff>
      <xdr:row>15</xdr:row>
      <xdr:rowOff>170002</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129000" y="264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8729</xdr:rowOff>
    </xdr:from>
    <xdr:ext cx="7366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5798800" y="24090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169875</xdr:rowOff>
    </xdr:from>
    <xdr:to>
      <xdr:col>72</xdr:col>
      <xdr:colOff>203200</xdr:colOff>
      <xdr:row>16</xdr:row>
      <xdr:rowOff>87706</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4401800" y="2741625"/>
          <a:ext cx="889000" cy="89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82880</xdr:rowOff>
    </xdr:from>
    <xdr:to>
      <xdr:col>73</xdr:col>
      <xdr:colOff>44450</xdr:colOff>
      <xdr:row>16</xdr:row>
      <xdr:rowOff>13030</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5240000" y="2654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23207</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909800" y="2423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84811</xdr:rowOff>
    </xdr:from>
    <xdr:to>
      <xdr:col>68</xdr:col>
      <xdr:colOff>152400</xdr:colOff>
      <xdr:row>16</xdr:row>
      <xdr:rowOff>87706</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3512800" y="2828011"/>
          <a:ext cx="889000" cy="2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95910</xdr:rowOff>
    </xdr:from>
    <xdr:to>
      <xdr:col>68</xdr:col>
      <xdr:colOff>203200</xdr:colOff>
      <xdr:row>16</xdr:row>
      <xdr:rowOff>26060</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4351000" y="266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36237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020800" y="2436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80950</xdr:rowOff>
    </xdr:from>
    <xdr:to>
      <xdr:col>64</xdr:col>
      <xdr:colOff>152400</xdr:colOff>
      <xdr:row>16</xdr:row>
      <xdr:rowOff>11100</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3462000" y="265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21277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3131800" y="24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48133</xdr:rowOff>
    </xdr:from>
    <xdr:to>
      <xdr:col>81</xdr:col>
      <xdr:colOff>95250</xdr:colOff>
      <xdr:row>15</xdr:row>
      <xdr:rowOff>149733</xdr:rowOff>
    </xdr:to>
    <xdr:sp macro="" textlink="">
      <xdr:nvSpPr>
        <xdr:cNvPr id="457" name="楕円 456">
          <a:extLst>
            <a:ext uri="{FF2B5EF4-FFF2-40B4-BE49-F238E27FC236}">
              <a16:creationId xmlns:a16="http://schemas.microsoft.com/office/drawing/2014/main" id="{00000000-0008-0000-0300-0000C9010000}"/>
            </a:ext>
          </a:extLst>
        </xdr:cNvPr>
        <xdr:cNvSpPr/>
      </xdr:nvSpPr>
      <xdr:spPr>
        <a:xfrm>
          <a:off x="16967200" y="2619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20210</xdr:rowOff>
    </xdr:from>
    <xdr:ext cx="762000" cy="259045"/>
    <xdr:sp macro="" textlink="">
      <xdr:nvSpPr>
        <xdr:cNvPr id="458" name="将来負担の状況該当値テキスト">
          <a:extLst>
            <a:ext uri="{FF2B5EF4-FFF2-40B4-BE49-F238E27FC236}">
              <a16:creationId xmlns:a16="http://schemas.microsoft.com/office/drawing/2014/main" id="{00000000-0008-0000-0300-0000CA010000}"/>
            </a:ext>
          </a:extLst>
        </xdr:cNvPr>
        <xdr:cNvSpPr txBox="1"/>
      </xdr:nvSpPr>
      <xdr:spPr>
        <a:xfrm>
          <a:off x="17106900" y="2591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156235</xdr:rowOff>
    </xdr:from>
    <xdr:to>
      <xdr:col>77</xdr:col>
      <xdr:colOff>95250</xdr:colOff>
      <xdr:row>16</xdr:row>
      <xdr:rowOff>86385</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6129000" y="2727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71162</xdr:rowOff>
    </xdr:from>
    <xdr:ext cx="7366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798800" y="2814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119075</xdr:rowOff>
    </xdr:from>
    <xdr:to>
      <xdr:col>73</xdr:col>
      <xdr:colOff>44450</xdr:colOff>
      <xdr:row>16</xdr:row>
      <xdr:rowOff>49225</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5240000" y="2690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34002</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909800" y="2777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36906</xdr:rowOff>
    </xdr:from>
    <xdr:to>
      <xdr:col>68</xdr:col>
      <xdr:colOff>203200</xdr:colOff>
      <xdr:row>16</xdr:row>
      <xdr:rowOff>138506</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4351000" y="2780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123283</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020800" y="2866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34011</xdr:rowOff>
    </xdr:from>
    <xdr:to>
      <xdr:col>64</xdr:col>
      <xdr:colOff>152400</xdr:colOff>
      <xdr:row>16</xdr:row>
      <xdr:rowOff>135611</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3462000" y="2777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120388</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3131800" y="2863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茨城県高萩市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27,866
27,637
193.58
16,829,238
16,332,490
399,584
7,405,949
13,342,770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45.5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人件費に係る経常収支比率は、類似団体内平均値との比較では</a:t>
          </a:r>
          <a:r>
            <a:rPr kumimoji="1" lang="en-US" altLang="ja-JP" sz="1100">
              <a:latin typeface="ＭＳ Ｐゴシック" panose="020B0600070205080204" pitchFamily="50" charset="-128"/>
              <a:ea typeface="ＭＳ Ｐゴシック" panose="020B0600070205080204" pitchFamily="50" charset="-128"/>
            </a:rPr>
            <a:t>6.7</a:t>
          </a:r>
          <a:r>
            <a:rPr kumimoji="1" lang="ja-JP" altLang="en-US" sz="1100">
              <a:latin typeface="ＭＳ Ｐゴシック" panose="020B0600070205080204" pitchFamily="50" charset="-128"/>
              <a:ea typeface="ＭＳ Ｐゴシック" panose="020B0600070205080204" pitchFamily="50" charset="-128"/>
            </a:rPr>
            <a:t>ポイント上回っているが、本市の前年度と比較すると</a:t>
          </a:r>
          <a:r>
            <a:rPr kumimoji="1" lang="en-US" altLang="ja-JP" sz="1100">
              <a:latin typeface="ＭＳ Ｐゴシック" panose="020B0600070205080204" pitchFamily="50" charset="-128"/>
              <a:ea typeface="ＭＳ Ｐゴシック" panose="020B0600070205080204" pitchFamily="50" charset="-128"/>
            </a:rPr>
            <a:t>0.4</a:t>
          </a:r>
          <a:r>
            <a:rPr kumimoji="1" lang="ja-JP" altLang="en-US" sz="1100">
              <a:latin typeface="ＭＳ Ｐゴシック" panose="020B0600070205080204" pitchFamily="50" charset="-128"/>
              <a:ea typeface="ＭＳ Ｐゴシック" panose="020B0600070205080204" pitchFamily="50" charset="-128"/>
            </a:rPr>
            <a:t>ポイント改善した。会計年度任用職員制度の導入に伴い、令和２年度は報酬や期末手当等の人件費が大幅に増となったものの、歳入において普通交付税等の一般財源も増加したことで比率が改善したと考えられる。</a:t>
          </a:r>
        </a:p>
        <a:p>
          <a:r>
            <a:rPr kumimoji="1" lang="ja-JP" altLang="en-US" sz="1100">
              <a:latin typeface="ＭＳ Ｐゴシック" panose="020B0600070205080204" pitchFamily="50" charset="-128"/>
              <a:ea typeface="ＭＳ Ｐゴシック" panose="020B0600070205080204" pitchFamily="50" charset="-128"/>
            </a:rPr>
            <a:t>　本市では、行財政健全化の一環として平成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年度までに平成</a:t>
          </a:r>
          <a:r>
            <a:rPr kumimoji="1" lang="en-US" altLang="ja-JP" sz="1100">
              <a:latin typeface="ＭＳ Ｐゴシック" panose="020B0600070205080204" pitchFamily="50" charset="-128"/>
              <a:ea typeface="ＭＳ Ｐゴシック" panose="020B0600070205080204" pitchFamily="50" charset="-128"/>
            </a:rPr>
            <a:t>19</a:t>
          </a:r>
          <a:r>
            <a:rPr kumimoji="1" lang="ja-JP" altLang="en-US" sz="1100">
              <a:latin typeface="ＭＳ Ｐゴシック" panose="020B0600070205080204" pitchFamily="50" charset="-128"/>
              <a:ea typeface="ＭＳ Ｐゴシック" panose="020B0600070205080204" pitchFamily="50" charset="-128"/>
            </a:rPr>
            <a:t>年度比△</a:t>
          </a:r>
          <a:r>
            <a:rPr kumimoji="1" lang="en-US" altLang="ja-JP" sz="1100">
              <a:latin typeface="ＭＳ Ｐゴシック" panose="020B0600070205080204" pitchFamily="50" charset="-128"/>
              <a:ea typeface="ＭＳ Ｐゴシック" panose="020B0600070205080204" pitchFamily="50" charset="-128"/>
            </a:rPr>
            <a:t>60</a:t>
          </a:r>
          <a:r>
            <a:rPr kumimoji="1" lang="ja-JP" altLang="en-US" sz="1100">
              <a:latin typeface="ＭＳ Ｐゴシック" panose="020B0600070205080204" pitchFamily="50" charset="-128"/>
              <a:ea typeface="ＭＳ Ｐゴシック" panose="020B0600070205080204" pitchFamily="50" charset="-128"/>
            </a:rPr>
            <a:t>人の職員数削減を進め経費削減を図ってきた。今後も、業務の更なる効率化を図るとともに、会計年度任用職員が行う業務について、民間委託等を進めることで人件費の抑制を図る。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69850</xdr:rowOff>
    </xdr:from>
    <xdr:to>
      <xdr:col>26</xdr:col>
      <xdr:colOff>184150</xdr:colOff>
      <xdr:row>42</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70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128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127000</xdr:rowOff>
    </xdr:from>
    <xdr:to>
      <xdr:col>26</xdr:col>
      <xdr:colOff>184150</xdr:colOff>
      <xdr:row>40</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12700</xdr:rowOff>
    </xdr:from>
    <xdr:to>
      <xdr:col>26</xdr:col>
      <xdr:colOff>184150</xdr:colOff>
      <xdr:row>39</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699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557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127000</xdr:rowOff>
    </xdr:from>
    <xdr:to>
      <xdr:col>26</xdr:col>
      <xdr:colOff>184150</xdr:colOff>
      <xdr:row>35</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6127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985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12700</xdr:rowOff>
    </xdr:from>
    <xdr:to>
      <xdr:col>26</xdr:col>
      <xdr:colOff>184150</xdr:colOff>
      <xdr:row>34</xdr:row>
      <xdr:rowOff>12700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41927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69850</xdr:rowOff>
    </xdr:from>
    <xdr:to>
      <xdr:col>26</xdr:col>
      <xdr:colOff>184150</xdr:colOff>
      <xdr:row>32</xdr:row>
      <xdr:rowOff>69850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556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99077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414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2" name="直線コネクタ 61">
          <a:extLst>
            <a:ext uri="{FF2B5EF4-FFF2-40B4-BE49-F238E27FC236}">
              <a16:creationId xmlns:a16="http://schemas.microsoft.com/office/drawing/2014/main" id="{00000000-0008-0000-0400-00003E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3" name="テキスト ボックス 62">
          <a:extLst>
            <a:ext uri="{FF2B5EF4-FFF2-40B4-BE49-F238E27FC236}">
              <a16:creationId xmlns:a16="http://schemas.microsoft.com/office/drawing/2014/main" id="{00000000-0008-0000-0400-00003F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4" name="人件費グラフ枠">
          <a:extLst>
            <a:ext uri="{FF2B5EF4-FFF2-40B4-BE49-F238E27FC236}">
              <a16:creationId xmlns:a16="http://schemas.microsoft.com/office/drawing/2014/main" id="{00000000-0008-0000-0400-000040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88900</xdr:rowOff>
    </xdr:from>
    <xdr:to>
      <xdr:col>24</xdr:col>
      <xdr:colOff>25400</xdr:colOff>
      <xdr:row>41</xdr:row>
      <xdr:rowOff>69850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flipV="1">
          <a:off x="4826000" y="57467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41927</xdr:rowOff>
    </xdr:from>
    <xdr:ext cx="762000" cy="259045"/>
    <xdr:sp macro="" textlink="">
      <xdr:nvSpPr>
        <xdr:cNvPr id="66" name="人件費最小値テキスト">
          <a:extLst>
            <a:ext uri="{FF2B5EF4-FFF2-40B4-BE49-F238E27FC236}">
              <a16:creationId xmlns:a16="http://schemas.microsoft.com/office/drawing/2014/main" id="{00000000-0008-0000-0400-000042000000}"/>
            </a:ext>
          </a:extLst>
        </xdr:cNvPr>
        <xdr:cNvSpPr txBox="1"/>
      </xdr:nvSpPr>
      <xdr:spPr>
        <a:xfrm>
          <a:off x="4914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69850</xdr:rowOff>
    </xdr:from>
    <xdr:to>
      <xdr:col>24</xdr:col>
      <xdr:colOff>114300</xdr:colOff>
      <xdr:row>41</xdr:row>
      <xdr:rowOff>69850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3827</xdr:rowOff>
    </xdr:from>
    <xdr:ext cx="762000" cy="259045"/>
    <xdr:sp macro="" textlink="">
      <xdr:nvSpPr>
        <xdr:cNvPr id="68" name="人件費最大値テキスト">
          <a:extLst>
            <a:ext uri="{FF2B5EF4-FFF2-40B4-BE49-F238E27FC236}">
              <a16:creationId xmlns:a16="http://schemas.microsoft.com/office/drawing/2014/main" id="{00000000-0008-0000-0400-000044000000}"/>
            </a:ext>
          </a:extLst>
        </xdr:cNvPr>
        <xdr:cNvSpPr txBox="1"/>
      </xdr:nvSpPr>
      <xdr:spPr>
        <a:xfrm>
          <a:off x="4914900" y="54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88900</xdr:rowOff>
    </xdr:from>
    <xdr:to>
      <xdr:col>24</xdr:col>
      <xdr:colOff>114300</xdr:colOff>
      <xdr:row>33</xdr:row>
      <xdr:rowOff>88900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4737100" y="5746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41</xdr:row>
      <xdr:rowOff>69850</xdr:rowOff>
    </xdr:from>
    <xdr:to>
      <xdr:col>24</xdr:col>
      <xdr:colOff>25400</xdr:colOff>
      <xdr:row>41</xdr:row>
      <xdr:rowOff>107950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3987800" y="70993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83202</xdr:rowOff>
    </xdr:from>
    <xdr:ext cx="762000" cy="259045"/>
    <xdr:sp macro="" textlink="">
      <xdr:nvSpPr>
        <xdr:cNvPr id="71" name="人件費平均値テキスト">
          <a:extLst>
            <a:ext uri="{FF2B5EF4-FFF2-40B4-BE49-F238E27FC236}">
              <a16:creationId xmlns:a16="http://schemas.microsoft.com/office/drawing/2014/main" id="{00000000-0008-0000-0400-000047000000}"/>
            </a:ext>
          </a:extLst>
        </xdr:cNvPr>
        <xdr:cNvSpPr txBox="1"/>
      </xdr:nvSpPr>
      <xdr:spPr>
        <a:xfrm>
          <a:off x="4914900" y="62554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66675</xdr:rowOff>
    </xdr:from>
    <xdr:to>
      <xdr:col>24</xdr:col>
      <xdr:colOff>76200</xdr:colOff>
      <xdr:row>37</xdr:row>
      <xdr:rowOff>168275</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4775200" y="6410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41</xdr:row>
      <xdr:rowOff>69850</xdr:rowOff>
    </xdr:from>
    <xdr:to>
      <xdr:col>19</xdr:col>
      <xdr:colOff>187325</xdr:colOff>
      <xdr:row>41</xdr:row>
      <xdr:rowOff>107950</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3098800" y="7099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28575</xdr:rowOff>
    </xdr:from>
    <xdr:to>
      <xdr:col>20</xdr:col>
      <xdr:colOff>38100</xdr:colOff>
      <xdr:row>36</xdr:row>
      <xdr:rowOff>130175</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3937000" y="620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140352</xdr:rowOff>
    </xdr:from>
    <xdr:ext cx="7366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3606800" y="59696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40</xdr:row>
      <xdr:rowOff>107950</xdr:rowOff>
    </xdr:from>
    <xdr:to>
      <xdr:col>15</xdr:col>
      <xdr:colOff>98425</xdr:colOff>
      <xdr:row>41</xdr:row>
      <xdr:rowOff>69850</xdr:rowOff>
    </xdr:to>
    <xdr:cxnSp macro="">
      <xdr:nvCxnSpPr>
        <xdr:cNvPr id="76" name="直線コネクタ 75">
          <a:extLst>
            <a:ext uri="{FF2B5EF4-FFF2-40B4-BE49-F238E27FC236}">
              <a16:creationId xmlns:a16="http://schemas.microsoft.com/office/drawing/2014/main" id="{00000000-0008-0000-0400-00004C000000}"/>
            </a:ext>
          </a:extLst>
        </xdr:cNvPr>
        <xdr:cNvCxnSpPr/>
      </xdr:nvCxnSpPr>
      <xdr:spPr>
        <a:xfrm>
          <a:off x="2209800" y="696595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28575</xdr:rowOff>
    </xdr:from>
    <xdr:to>
      <xdr:col>15</xdr:col>
      <xdr:colOff>149225</xdr:colOff>
      <xdr:row>36</xdr:row>
      <xdr:rowOff>130175</xdr:rowOff>
    </xdr:to>
    <xdr:sp macro="" textlink="">
      <xdr:nvSpPr>
        <xdr:cNvPr id="77" name="フローチャート: 判断 76">
          <a:extLst>
            <a:ext uri="{FF2B5EF4-FFF2-40B4-BE49-F238E27FC236}">
              <a16:creationId xmlns:a16="http://schemas.microsoft.com/office/drawing/2014/main" id="{00000000-0008-0000-0400-00004D000000}"/>
            </a:ext>
          </a:extLst>
        </xdr:cNvPr>
        <xdr:cNvSpPr/>
      </xdr:nvSpPr>
      <xdr:spPr>
        <a:xfrm>
          <a:off x="3048000" y="620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140352</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2717800" y="5969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40</xdr:row>
      <xdr:rowOff>107950</xdr:rowOff>
    </xdr:from>
    <xdr:to>
      <xdr:col>11</xdr:col>
      <xdr:colOff>9525</xdr:colOff>
      <xdr:row>41</xdr:row>
      <xdr:rowOff>3175</xdr:rowOff>
    </xdr:to>
    <xdr:cxnSp macro="">
      <xdr:nvCxnSpPr>
        <xdr:cNvPr id="79" name="直線コネクタ 78">
          <a:extLst>
            <a:ext uri="{FF2B5EF4-FFF2-40B4-BE49-F238E27FC236}">
              <a16:creationId xmlns:a16="http://schemas.microsoft.com/office/drawing/2014/main" id="{00000000-0008-0000-0400-00004F000000}"/>
            </a:ext>
          </a:extLst>
        </xdr:cNvPr>
        <xdr:cNvCxnSpPr/>
      </xdr:nvCxnSpPr>
      <xdr:spPr>
        <a:xfrm flipV="1">
          <a:off x="1320800" y="6965950"/>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28575</xdr:rowOff>
    </xdr:from>
    <xdr:to>
      <xdr:col>11</xdr:col>
      <xdr:colOff>60325</xdr:colOff>
      <xdr:row>36</xdr:row>
      <xdr:rowOff>130175</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2159000" y="620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140352</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828800" y="5969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161925</xdr:rowOff>
    </xdr:from>
    <xdr:to>
      <xdr:col>6</xdr:col>
      <xdr:colOff>171450</xdr:colOff>
      <xdr:row>36</xdr:row>
      <xdr:rowOff>92075</xdr:rowOff>
    </xdr:to>
    <xdr:sp macro="" textlink="">
      <xdr:nvSpPr>
        <xdr:cNvPr id="82" name="フローチャート: 判断 81">
          <a:extLst>
            <a:ext uri="{FF2B5EF4-FFF2-40B4-BE49-F238E27FC236}">
              <a16:creationId xmlns:a16="http://schemas.microsoft.com/office/drawing/2014/main" id="{00000000-0008-0000-0400-000052000000}"/>
            </a:ext>
          </a:extLst>
        </xdr:cNvPr>
        <xdr:cNvSpPr/>
      </xdr:nvSpPr>
      <xdr:spPr>
        <a:xfrm>
          <a:off x="1270000" y="6162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102252</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939800" y="593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7" name="テキスト ボックス 86">
          <a:extLst>
            <a:ext uri="{FF2B5EF4-FFF2-40B4-BE49-F238E27FC236}">
              <a16:creationId xmlns:a16="http://schemas.microsoft.com/office/drawing/2014/main" id="{00000000-0008-0000-0400-000057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41</xdr:row>
      <xdr:rowOff>19050</xdr:rowOff>
    </xdr:from>
    <xdr:to>
      <xdr:col>24</xdr:col>
      <xdr:colOff>76200</xdr:colOff>
      <xdr:row>41</xdr:row>
      <xdr:rowOff>120650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4775200" y="704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40</xdr:row>
      <xdr:rowOff>99077</xdr:rowOff>
    </xdr:from>
    <xdr:ext cx="762000" cy="259045"/>
    <xdr:sp macro="" textlink="">
      <xdr:nvSpPr>
        <xdr:cNvPr id="90" name="人件費該当値テキスト">
          <a:extLst>
            <a:ext uri="{FF2B5EF4-FFF2-40B4-BE49-F238E27FC236}">
              <a16:creationId xmlns:a16="http://schemas.microsoft.com/office/drawing/2014/main" id="{00000000-0008-0000-0400-00005A000000}"/>
            </a:ext>
          </a:extLst>
        </xdr:cNvPr>
        <xdr:cNvSpPr txBox="1"/>
      </xdr:nvSpPr>
      <xdr:spPr>
        <a:xfrm>
          <a:off x="4914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41</xdr:row>
      <xdr:rowOff>57150</xdr:rowOff>
    </xdr:from>
    <xdr:to>
      <xdr:col>20</xdr:col>
      <xdr:colOff>38100</xdr:colOff>
      <xdr:row>41</xdr:row>
      <xdr:rowOff>158750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937000" y="708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41</xdr:row>
      <xdr:rowOff>143527</xdr:rowOff>
    </xdr:from>
    <xdr:ext cx="7366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3606800" y="717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41</xdr:row>
      <xdr:rowOff>19050</xdr:rowOff>
    </xdr:from>
    <xdr:to>
      <xdr:col>15</xdr:col>
      <xdr:colOff>149225</xdr:colOff>
      <xdr:row>41</xdr:row>
      <xdr:rowOff>120650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3048000" y="704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41</xdr:row>
      <xdr:rowOff>105427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2717800" y="713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57150</xdr:rowOff>
    </xdr:from>
    <xdr:to>
      <xdr:col>11</xdr:col>
      <xdr:colOff>60325</xdr:colOff>
      <xdr:row>40</xdr:row>
      <xdr:rowOff>158750</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2159000" y="691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143527</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1828800" y="700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40</xdr:row>
      <xdr:rowOff>123825</xdr:rowOff>
    </xdr:from>
    <xdr:to>
      <xdr:col>6</xdr:col>
      <xdr:colOff>171450</xdr:colOff>
      <xdr:row>41</xdr:row>
      <xdr:rowOff>53975</xdr:rowOff>
    </xdr:to>
    <xdr:sp macro="" textlink="">
      <xdr:nvSpPr>
        <xdr:cNvPr id="97" name="楕円 96">
          <a:extLst>
            <a:ext uri="{FF2B5EF4-FFF2-40B4-BE49-F238E27FC236}">
              <a16:creationId xmlns:a16="http://schemas.microsoft.com/office/drawing/2014/main" id="{00000000-0008-0000-0400-000061000000}"/>
            </a:ext>
          </a:extLst>
        </xdr:cNvPr>
        <xdr:cNvSpPr/>
      </xdr:nvSpPr>
      <xdr:spPr>
        <a:xfrm>
          <a:off x="1270000" y="6981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41</xdr:row>
      <xdr:rowOff>38752</xdr:rowOff>
    </xdr:from>
    <xdr:ext cx="762000" cy="259045"/>
    <xdr:sp macro="" textlink="">
      <xdr:nvSpPr>
        <xdr:cNvPr id="98" name="テキスト ボックス 97">
          <a:extLst>
            <a:ext uri="{FF2B5EF4-FFF2-40B4-BE49-F238E27FC236}">
              <a16:creationId xmlns:a16="http://schemas.microsoft.com/office/drawing/2014/main" id="{00000000-0008-0000-0400-000062000000}"/>
            </a:ext>
          </a:extLst>
        </xdr:cNvPr>
        <xdr:cNvSpPr txBox="1"/>
      </xdr:nvSpPr>
      <xdr:spPr>
        <a:xfrm>
          <a:off x="939800" y="7068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7" name="正方形/長方形 106">
          <a:extLst>
            <a:ext uri="{FF2B5EF4-FFF2-40B4-BE49-F238E27FC236}">
              <a16:creationId xmlns:a16="http://schemas.microsoft.com/office/drawing/2014/main" id="{00000000-0008-0000-0400-00006B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8" name="正方形/長方形 107">
          <a:extLst>
            <a:ext uri="{FF2B5EF4-FFF2-40B4-BE49-F238E27FC236}">
              <a16:creationId xmlns:a16="http://schemas.microsoft.com/office/drawing/2014/main" id="{00000000-0008-0000-0400-00006C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9" name="テキスト ボックス 108">
          <a:extLst>
            <a:ext uri="{FF2B5EF4-FFF2-40B4-BE49-F238E27FC236}">
              <a16:creationId xmlns:a16="http://schemas.microsoft.com/office/drawing/2014/main" id="{00000000-0008-0000-0400-00006D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物件費に係る経常収支比率は、類似団体内平均値との比較では</a:t>
          </a:r>
          <a:r>
            <a:rPr kumimoji="1" lang="en-US" altLang="ja-JP" sz="1100">
              <a:latin typeface="ＭＳ Ｐゴシック" panose="020B0600070205080204" pitchFamily="50" charset="-128"/>
              <a:ea typeface="ＭＳ Ｐゴシック" panose="020B0600070205080204" pitchFamily="50" charset="-128"/>
            </a:rPr>
            <a:t>1.8</a:t>
          </a:r>
          <a:r>
            <a:rPr kumimoji="1" lang="ja-JP" altLang="en-US" sz="1100">
              <a:latin typeface="ＭＳ Ｐゴシック" panose="020B0600070205080204" pitchFamily="50" charset="-128"/>
              <a:ea typeface="ＭＳ Ｐゴシック" panose="020B0600070205080204" pitchFamily="50" charset="-128"/>
            </a:rPr>
            <a:t>ポイント上回っており、本市の前年度との比較でも</a:t>
          </a:r>
          <a:r>
            <a:rPr kumimoji="1" lang="en-US" altLang="ja-JP" sz="1100">
              <a:latin typeface="ＭＳ Ｐゴシック" panose="020B0600070205080204" pitchFamily="50" charset="-128"/>
              <a:ea typeface="ＭＳ Ｐゴシック" panose="020B0600070205080204" pitchFamily="50" charset="-128"/>
            </a:rPr>
            <a:t>0.7</a:t>
          </a:r>
          <a:r>
            <a:rPr kumimoji="1" lang="ja-JP" altLang="en-US" sz="1100">
              <a:latin typeface="ＭＳ Ｐゴシック" panose="020B0600070205080204" pitchFamily="50" charset="-128"/>
              <a:ea typeface="ＭＳ Ｐゴシック" panose="020B0600070205080204" pitchFamily="50" charset="-128"/>
            </a:rPr>
            <a:t>ポイントの増となった。要因として可燃ごみ等のごみ処理関連委託料や、小中学校</a:t>
          </a:r>
          <a:r>
            <a:rPr kumimoji="1" lang="en-US" altLang="ja-JP" sz="1100">
              <a:latin typeface="ＭＳ Ｐゴシック" panose="020B0600070205080204" pitchFamily="50" charset="-128"/>
              <a:ea typeface="ＭＳ Ｐゴシック" panose="020B0600070205080204" pitchFamily="50" charset="-128"/>
            </a:rPr>
            <a:t>ICT</a:t>
          </a:r>
          <a:r>
            <a:rPr kumimoji="1" lang="ja-JP" altLang="en-US" sz="1100">
              <a:latin typeface="ＭＳ Ｐゴシック" panose="020B0600070205080204" pitchFamily="50" charset="-128"/>
              <a:ea typeface="ＭＳ Ｐゴシック" panose="020B0600070205080204" pitchFamily="50" charset="-128"/>
            </a:rPr>
            <a:t>教育環境機器借上料等の経常的な物件費が増加したことが挙げられる。</a:t>
          </a:r>
        </a:p>
        <a:p>
          <a:r>
            <a:rPr kumimoji="1" lang="ja-JP" altLang="en-US" sz="1100">
              <a:latin typeface="ＭＳ Ｐゴシック" panose="020B0600070205080204" pitchFamily="50" charset="-128"/>
              <a:ea typeface="ＭＳ Ｐゴシック" panose="020B0600070205080204" pitchFamily="50" charset="-128"/>
            </a:rPr>
            <a:t>　これまで実施してきた職員数削減や、会計年度任用職員制度開始に伴う人件費増の抑制のための民間委託推進により委託料の増加が見込まれることに加え、小中学校</a:t>
          </a:r>
          <a:r>
            <a:rPr kumimoji="1" lang="en-US" altLang="ja-JP" sz="1100">
              <a:latin typeface="ＭＳ Ｐゴシック" panose="020B0600070205080204" pitchFamily="50" charset="-128"/>
              <a:ea typeface="ＭＳ Ｐゴシック" panose="020B0600070205080204" pitchFamily="50" charset="-128"/>
            </a:rPr>
            <a:t>ICT</a:t>
          </a:r>
          <a:r>
            <a:rPr kumimoji="1" lang="ja-JP" altLang="en-US" sz="1100">
              <a:latin typeface="ＭＳ Ｐゴシック" panose="020B0600070205080204" pitchFamily="50" charset="-128"/>
              <a:ea typeface="ＭＳ Ｐゴシック" panose="020B0600070205080204" pitchFamily="50" charset="-128"/>
            </a:rPr>
            <a:t>教育関連経費の増加も見込まれることから、公共施設等総合管理計画や統一的な基準による財務書類などを有効に活用し、引き続き経費削減に努めていく。</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a:extLst>
            <a:ext uri="{FF2B5EF4-FFF2-40B4-BE49-F238E27FC236}">
              <a16:creationId xmlns:a16="http://schemas.microsoft.com/office/drawing/2014/main" id="{00000000-0008-0000-0400-00007C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a:extLst>
            <a:ext uri="{FF2B5EF4-FFF2-40B4-BE49-F238E27FC236}">
              <a16:creationId xmlns:a16="http://schemas.microsoft.com/office/drawing/2014/main" id="{00000000-0008-0000-0400-00007D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62230</xdr:rowOff>
    </xdr:from>
    <xdr:to>
      <xdr:col>82</xdr:col>
      <xdr:colOff>107950</xdr:colOff>
      <xdr:row>20</xdr:row>
      <xdr:rowOff>58420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6510000" y="2291080"/>
          <a:ext cx="0" cy="119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30497</xdr:rowOff>
    </xdr:from>
    <xdr:ext cx="762000" cy="259045"/>
    <xdr:sp macro="" textlink="">
      <xdr:nvSpPr>
        <xdr:cNvPr id="127" name="物件費最小値テキスト">
          <a:extLst>
            <a:ext uri="{FF2B5EF4-FFF2-40B4-BE49-F238E27FC236}">
              <a16:creationId xmlns:a16="http://schemas.microsoft.com/office/drawing/2014/main" id="{00000000-0008-0000-0400-00007F000000}"/>
            </a:ext>
          </a:extLst>
        </xdr:cNvPr>
        <xdr:cNvSpPr txBox="1"/>
      </xdr:nvSpPr>
      <xdr:spPr>
        <a:xfrm>
          <a:off x="16598900" y="345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58420</xdr:rowOff>
    </xdr:from>
    <xdr:to>
      <xdr:col>82</xdr:col>
      <xdr:colOff>196850</xdr:colOff>
      <xdr:row>20</xdr:row>
      <xdr:rowOff>58420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3487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148607</xdr:rowOff>
    </xdr:from>
    <xdr:ext cx="762000" cy="259045"/>
    <xdr:sp macro="" textlink="">
      <xdr:nvSpPr>
        <xdr:cNvPr id="129" name="物件費最大値テキスト">
          <a:extLst>
            <a:ext uri="{FF2B5EF4-FFF2-40B4-BE49-F238E27FC236}">
              <a16:creationId xmlns:a16="http://schemas.microsoft.com/office/drawing/2014/main" id="{00000000-0008-0000-0400-000081000000}"/>
            </a:ext>
          </a:extLst>
        </xdr:cNvPr>
        <xdr:cNvSpPr txBox="1"/>
      </xdr:nvSpPr>
      <xdr:spPr>
        <a:xfrm>
          <a:off x="16598900" y="2034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62230</xdr:rowOff>
    </xdr:from>
    <xdr:to>
      <xdr:col>82</xdr:col>
      <xdr:colOff>196850</xdr:colOff>
      <xdr:row>13</xdr:row>
      <xdr:rowOff>62230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6421100" y="2291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46990</xdr:rowOff>
    </xdr:from>
    <xdr:to>
      <xdr:col>82</xdr:col>
      <xdr:colOff>107950</xdr:colOff>
      <xdr:row>17</xdr:row>
      <xdr:rowOff>100330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5671800" y="296164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100347</xdr:rowOff>
    </xdr:from>
    <xdr:ext cx="762000" cy="259045"/>
    <xdr:sp macro="" textlink="">
      <xdr:nvSpPr>
        <xdr:cNvPr id="132" name="物件費平均値テキスト">
          <a:extLst>
            <a:ext uri="{FF2B5EF4-FFF2-40B4-BE49-F238E27FC236}">
              <a16:creationId xmlns:a16="http://schemas.microsoft.com/office/drawing/2014/main" id="{00000000-0008-0000-0400-000084000000}"/>
            </a:ext>
          </a:extLst>
        </xdr:cNvPr>
        <xdr:cNvSpPr txBox="1"/>
      </xdr:nvSpPr>
      <xdr:spPr>
        <a:xfrm>
          <a:off x="16598900" y="2672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83820</xdr:rowOff>
    </xdr:from>
    <xdr:to>
      <xdr:col>82</xdr:col>
      <xdr:colOff>158750</xdr:colOff>
      <xdr:row>17</xdr:row>
      <xdr:rowOff>13970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64592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165100</xdr:rowOff>
    </xdr:from>
    <xdr:to>
      <xdr:col>78</xdr:col>
      <xdr:colOff>69850</xdr:colOff>
      <xdr:row>17</xdr:row>
      <xdr:rowOff>46990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4782800" y="29083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41910</xdr:rowOff>
    </xdr:from>
    <xdr:to>
      <xdr:col>78</xdr:col>
      <xdr:colOff>120650</xdr:colOff>
      <xdr:row>17</xdr:row>
      <xdr:rowOff>143510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5621000" y="295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128287</xdr:rowOff>
    </xdr:from>
    <xdr:ext cx="7366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5290800" y="3042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165100</xdr:rowOff>
    </xdr:from>
    <xdr:to>
      <xdr:col>73</xdr:col>
      <xdr:colOff>180975</xdr:colOff>
      <xdr:row>16</xdr:row>
      <xdr:rowOff>165100</xdr:rowOff>
    </xdr:to>
    <xdr:cxnSp macro="">
      <xdr:nvCxnSpPr>
        <xdr:cNvPr id="137" name="直線コネクタ 136">
          <a:extLst>
            <a:ext uri="{FF2B5EF4-FFF2-40B4-BE49-F238E27FC236}">
              <a16:creationId xmlns:a16="http://schemas.microsoft.com/office/drawing/2014/main" id="{00000000-0008-0000-0400-000089000000}"/>
            </a:ext>
          </a:extLst>
        </xdr:cNvPr>
        <xdr:cNvCxnSpPr/>
      </xdr:nvCxnSpPr>
      <xdr:spPr>
        <a:xfrm>
          <a:off x="13893800" y="2908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11430</xdr:rowOff>
    </xdr:from>
    <xdr:to>
      <xdr:col>74</xdr:col>
      <xdr:colOff>31750</xdr:colOff>
      <xdr:row>17</xdr:row>
      <xdr:rowOff>113030</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4732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97807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401800" y="301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134620</xdr:rowOff>
    </xdr:from>
    <xdr:to>
      <xdr:col>69</xdr:col>
      <xdr:colOff>92075</xdr:colOff>
      <xdr:row>16</xdr:row>
      <xdr:rowOff>165100</xdr:rowOff>
    </xdr:to>
    <xdr:cxnSp macro="">
      <xdr:nvCxnSpPr>
        <xdr:cNvPr id="140" name="直線コネクタ 139">
          <a:extLst>
            <a:ext uri="{FF2B5EF4-FFF2-40B4-BE49-F238E27FC236}">
              <a16:creationId xmlns:a16="http://schemas.microsoft.com/office/drawing/2014/main" id="{00000000-0008-0000-0400-00008C000000}"/>
            </a:ext>
          </a:extLst>
        </xdr:cNvPr>
        <xdr:cNvCxnSpPr/>
      </xdr:nvCxnSpPr>
      <xdr:spPr>
        <a:xfrm>
          <a:off x="13004800" y="28778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160020</xdr:rowOff>
    </xdr:from>
    <xdr:to>
      <xdr:col>69</xdr:col>
      <xdr:colOff>142875</xdr:colOff>
      <xdr:row>17</xdr:row>
      <xdr:rowOff>90170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3843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74947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512800" y="298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129540</xdr:rowOff>
    </xdr:from>
    <xdr:to>
      <xdr:col>65</xdr:col>
      <xdr:colOff>53975</xdr:colOff>
      <xdr:row>17</xdr:row>
      <xdr:rowOff>59690</xdr:rowOff>
    </xdr:to>
    <xdr:sp macro="" textlink="">
      <xdr:nvSpPr>
        <xdr:cNvPr id="143" name="フローチャート: 判断 142">
          <a:extLst>
            <a:ext uri="{FF2B5EF4-FFF2-40B4-BE49-F238E27FC236}">
              <a16:creationId xmlns:a16="http://schemas.microsoft.com/office/drawing/2014/main" id="{00000000-0008-0000-0400-00008F000000}"/>
            </a:ext>
          </a:extLst>
        </xdr:cNvPr>
        <xdr:cNvSpPr/>
      </xdr:nvSpPr>
      <xdr:spPr>
        <a:xfrm>
          <a:off x="129540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44467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623800" y="295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49530</xdr:rowOff>
    </xdr:from>
    <xdr:to>
      <xdr:col>82</xdr:col>
      <xdr:colOff>158750</xdr:colOff>
      <xdr:row>17</xdr:row>
      <xdr:rowOff>151130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6459200" y="296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21607</xdr:rowOff>
    </xdr:from>
    <xdr:ext cx="762000" cy="259045"/>
    <xdr:sp macro="" textlink="">
      <xdr:nvSpPr>
        <xdr:cNvPr id="151" name="物件費該当値テキスト">
          <a:extLst>
            <a:ext uri="{FF2B5EF4-FFF2-40B4-BE49-F238E27FC236}">
              <a16:creationId xmlns:a16="http://schemas.microsoft.com/office/drawing/2014/main" id="{00000000-0008-0000-0400-000097000000}"/>
            </a:ext>
          </a:extLst>
        </xdr:cNvPr>
        <xdr:cNvSpPr txBox="1"/>
      </xdr:nvSpPr>
      <xdr:spPr>
        <a:xfrm>
          <a:off x="16598900" y="293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167640</xdr:rowOff>
    </xdr:from>
    <xdr:to>
      <xdr:col>78</xdr:col>
      <xdr:colOff>120650</xdr:colOff>
      <xdr:row>17</xdr:row>
      <xdr:rowOff>97790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5621000" y="291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107967</xdr:rowOff>
    </xdr:from>
    <xdr:ext cx="7366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5290800" y="2679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114300</xdr:rowOff>
    </xdr:from>
    <xdr:to>
      <xdr:col>74</xdr:col>
      <xdr:colOff>31750</xdr:colOff>
      <xdr:row>17</xdr:row>
      <xdr:rowOff>44450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47320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54627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44018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114300</xdr:rowOff>
    </xdr:from>
    <xdr:to>
      <xdr:col>69</xdr:col>
      <xdr:colOff>142875</xdr:colOff>
      <xdr:row>17</xdr:row>
      <xdr:rowOff>44450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38430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54627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35128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83820</xdr:rowOff>
    </xdr:from>
    <xdr:to>
      <xdr:col>65</xdr:col>
      <xdr:colOff>53975</xdr:colOff>
      <xdr:row>17</xdr:row>
      <xdr:rowOff>13970</xdr:rowOff>
    </xdr:to>
    <xdr:sp macro="" textlink="">
      <xdr:nvSpPr>
        <xdr:cNvPr id="158" name="楕円 157">
          <a:extLst>
            <a:ext uri="{FF2B5EF4-FFF2-40B4-BE49-F238E27FC236}">
              <a16:creationId xmlns:a16="http://schemas.microsoft.com/office/drawing/2014/main" id="{00000000-0008-0000-0400-00009E000000}"/>
            </a:ext>
          </a:extLst>
        </xdr:cNvPr>
        <xdr:cNvSpPr/>
      </xdr:nvSpPr>
      <xdr:spPr>
        <a:xfrm>
          <a:off x="12954000" y="282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24147</xdr:rowOff>
    </xdr:from>
    <xdr:ext cx="762000" cy="259045"/>
    <xdr:sp macro="" textlink="">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12623800" y="259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a:extLst>
            <a:ext uri="{FF2B5EF4-FFF2-40B4-BE49-F238E27FC236}">
              <a16:creationId xmlns:a16="http://schemas.microsoft.com/office/drawing/2014/main" id="{00000000-0008-0000-0400-0000A8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a:extLst>
            <a:ext uri="{FF2B5EF4-FFF2-40B4-BE49-F238E27FC236}">
              <a16:creationId xmlns:a16="http://schemas.microsoft.com/office/drawing/2014/main" id="{00000000-0008-0000-0400-0000A9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扶助費に係る経常収支比率は、類似団体内平均値との比較で</a:t>
          </a:r>
          <a:r>
            <a:rPr kumimoji="1" lang="en-US" altLang="ja-JP" sz="1100">
              <a:latin typeface="ＭＳ Ｐゴシック" panose="020B0600070205080204" pitchFamily="50" charset="-128"/>
              <a:ea typeface="ＭＳ Ｐゴシック" panose="020B0600070205080204" pitchFamily="50" charset="-128"/>
            </a:rPr>
            <a:t>1.3</a:t>
          </a:r>
          <a:r>
            <a:rPr kumimoji="1" lang="ja-JP" altLang="en-US" sz="1100">
              <a:latin typeface="ＭＳ Ｐゴシック" panose="020B0600070205080204" pitchFamily="50" charset="-128"/>
              <a:ea typeface="ＭＳ Ｐゴシック" panose="020B0600070205080204" pitchFamily="50" charset="-128"/>
            </a:rPr>
            <a:t>ポイント上回っており、本市の前年度と比較すると</a:t>
          </a:r>
          <a:r>
            <a:rPr kumimoji="1" lang="en-US" altLang="ja-JP" sz="1100">
              <a:latin typeface="ＭＳ Ｐゴシック" panose="020B0600070205080204" pitchFamily="50" charset="-128"/>
              <a:ea typeface="ＭＳ Ｐゴシック" panose="020B0600070205080204" pitchFamily="50" charset="-128"/>
            </a:rPr>
            <a:t>0.9</a:t>
          </a:r>
          <a:r>
            <a:rPr kumimoji="1" lang="ja-JP" altLang="en-US" sz="1100">
              <a:latin typeface="ＭＳ Ｐゴシック" panose="020B0600070205080204" pitchFamily="50" charset="-128"/>
              <a:ea typeface="ＭＳ Ｐゴシック" panose="020B0600070205080204" pitchFamily="50" charset="-128"/>
            </a:rPr>
            <a:t>ポイント改善した。要因としては、児童扶養手当</a:t>
          </a:r>
          <a:r>
            <a:rPr kumimoji="1" lang="en-US" altLang="ja-JP" sz="1100">
              <a:latin typeface="ＭＳ Ｐゴシック" panose="020B0600070205080204" pitchFamily="50" charset="-128"/>
              <a:ea typeface="ＭＳ Ｐゴシック" panose="020B0600070205080204" pitchFamily="50" charset="-128"/>
            </a:rPr>
            <a:t>42</a:t>
          </a:r>
          <a:r>
            <a:rPr kumimoji="1" lang="ja-JP" altLang="en-US" sz="1100">
              <a:latin typeface="ＭＳ Ｐゴシック" panose="020B0600070205080204" pitchFamily="50" charset="-128"/>
              <a:ea typeface="ＭＳ Ｐゴシック" panose="020B0600070205080204" pitchFamily="50" charset="-128"/>
            </a:rPr>
            <a:t>百万円の減や、生活保護扶助費</a:t>
          </a:r>
          <a:r>
            <a:rPr kumimoji="1" lang="en-US" altLang="ja-JP" sz="1100">
              <a:latin typeface="ＭＳ Ｐゴシック" panose="020B0600070205080204" pitchFamily="50" charset="-128"/>
              <a:ea typeface="ＭＳ Ｐゴシック" panose="020B0600070205080204" pitchFamily="50" charset="-128"/>
            </a:rPr>
            <a:t>16</a:t>
          </a:r>
          <a:r>
            <a:rPr kumimoji="1" lang="ja-JP" altLang="en-US" sz="1100">
              <a:latin typeface="ＭＳ Ｐゴシック" panose="020B0600070205080204" pitchFamily="50" charset="-128"/>
              <a:ea typeface="ＭＳ Ｐゴシック" panose="020B0600070205080204" pitchFamily="50" charset="-128"/>
            </a:rPr>
            <a:t>百万円の減等が挙げられる。</a:t>
          </a:r>
        </a:p>
        <a:p>
          <a:r>
            <a:rPr kumimoji="1" lang="ja-JP" altLang="en-US" sz="1100">
              <a:latin typeface="ＭＳ Ｐゴシック" panose="020B0600070205080204" pitchFamily="50" charset="-128"/>
              <a:ea typeface="ＭＳ Ｐゴシック" panose="020B0600070205080204" pitchFamily="50" charset="-128"/>
            </a:rPr>
            <a:t>　少子高齢化に伴い、高齢者に係る医療費・介護費用の増が今後も見込まれるほか、障害福祉費の増加傾向が続いている。比率の推移については、類似団体内平均値と同様の傾向にあることから、今後も国・県の動向を注視し、適切なサービスの提供に努める。また、生活保護費については、引き続き厳正な受給資格審査を継続し適正支給に努めていく。</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8" name="扶助費グラフ枠">
          <a:extLst>
            <a:ext uri="{FF2B5EF4-FFF2-40B4-BE49-F238E27FC236}">
              <a16:creationId xmlns:a16="http://schemas.microsoft.com/office/drawing/2014/main" id="{00000000-0008-0000-0400-0000BC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143328</xdr:rowOff>
    </xdr:from>
    <xdr:to>
      <xdr:col>24</xdr:col>
      <xdr:colOff>25400</xdr:colOff>
      <xdr:row>61</xdr:row>
      <xdr:rowOff>167822</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4826000" y="9058728"/>
          <a:ext cx="0" cy="1567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139899</xdr:rowOff>
    </xdr:from>
    <xdr:ext cx="762000" cy="259045"/>
    <xdr:sp macro="" textlink="">
      <xdr:nvSpPr>
        <xdr:cNvPr id="190" name="扶助費最小値テキスト">
          <a:extLst>
            <a:ext uri="{FF2B5EF4-FFF2-40B4-BE49-F238E27FC236}">
              <a16:creationId xmlns:a16="http://schemas.microsoft.com/office/drawing/2014/main" id="{00000000-0008-0000-0400-0000BE000000}"/>
            </a:ext>
          </a:extLst>
        </xdr:cNvPr>
        <xdr:cNvSpPr txBox="1"/>
      </xdr:nvSpPr>
      <xdr:spPr>
        <a:xfrm>
          <a:off x="4914900" y="1059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167822</xdr:rowOff>
    </xdr:from>
    <xdr:to>
      <xdr:col>24</xdr:col>
      <xdr:colOff>114300</xdr:colOff>
      <xdr:row>61</xdr:row>
      <xdr:rowOff>167822</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1062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58255</xdr:rowOff>
    </xdr:from>
    <xdr:ext cx="762000" cy="259045"/>
    <xdr:sp macro="" textlink="">
      <xdr:nvSpPr>
        <xdr:cNvPr id="192" name="扶助費最大値テキスト">
          <a:extLst>
            <a:ext uri="{FF2B5EF4-FFF2-40B4-BE49-F238E27FC236}">
              <a16:creationId xmlns:a16="http://schemas.microsoft.com/office/drawing/2014/main" id="{00000000-0008-0000-0400-0000C0000000}"/>
            </a:ext>
          </a:extLst>
        </xdr:cNvPr>
        <xdr:cNvSpPr txBox="1"/>
      </xdr:nvSpPr>
      <xdr:spPr>
        <a:xfrm>
          <a:off x="4914900" y="88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143328</xdr:rowOff>
    </xdr:from>
    <xdr:to>
      <xdr:col>24</xdr:col>
      <xdr:colOff>114300</xdr:colOff>
      <xdr:row>52</xdr:row>
      <xdr:rowOff>143328</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4737100" y="905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151493</xdr:rowOff>
    </xdr:from>
    <xdr:to>
      <xdr:col>24</xdr:col>
      <xdr:colOff>25400</xdr:colOff>
      <xdr:row>58</xdr:row>
      <xdr:rowOff>127000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3987800" y="9924143"/>
          <a:ext cx="8382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76399</xdr:rowOff>
    </xdr:from>
    <xdr:ext cx="762000" cy="259045"/>
    <xdr:sp macro="" textlink="">
      <xdr:nvSpPr>
        <xdr:cNvPr id="195" name="扶助費平均値テキスト">
          <a:extLst>
            <a:ext uri="{FF2B5EF4-FFF2-40B4-BE49-F238E27FC236}">
              <a16:creationId xmlns:a16="http://schemas.microsoft.com/office/drawing/2014/main" id="{00000000-0008-0000-0400-0000C3000000}"/>
            </a:ext>
          </a:extLst>
        </xdr:cNvPr>
        <xdr:cNvSpPr txBox="1"/>
      </xdr:nvSpPr>
      <xdr:spPr>
        <a:xfrm>
          <a:off x="4914900" y="9506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4775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61685</xdr:rowOff>
    </xdr:from>
    <xdr:to>
      <xdr:col>19</xdr:col>
      <xdr:colOff>187325</xdr:colOff>
      <xdr:row>58</xdr:row>
      <xdr:rowOff>127000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3098800" y="10005785"/>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68035</xdr:rowOff>
    </xdr:from>
    <xdr:to>
      <xdr:col>20</xdr:col>
      <xdr:colOff>38100</xdr:colOff>
      <xdr:row>57</xdr:row>
      <xdr:rowOff>169635</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3937000" y="9840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8362</xdr:rowOff>
    </xdr:from>
    <xdr:ext cx="7366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606800" y="96095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61685</xdr:rowOff>
    </xdr:from>
    <xdr:to>
      <xdr:col>15</xdr:col>
      <xdr:colOff>98425</xdr:colOff>
      <xdr:row>58</xdr:row>
      <xdr:rowOff>143328</xdr:rowOff>
    </xdr:to>
    <xdr:cxnSp macro="">
      <xdr:nvCxnSpPr>
        <xdr:cNvPr id="200" name="直線コネクタ 199">
          <a:extLst>
            <a:ext uri="{FF2B5EF4-FFF2-40B4-BE49-F238E27FC236}">
              <a16:creationId xmlns:a16="http://schemas.microsoft.com/office/drawing/2014/main" id="{00000000-0008-0000-0400-0000C8000000}"/>
            </a:ext>
          </a:extLst>
        </xdr:cNvPr>
        <xdr:cNvCxnSpPr/>
      </xdr:nvCxnSpPr>
      <xdr:spPr>
        <a:xfrm flipV="1">
          <a:off x="2209800" y="10005785"/>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19050</xdr:rowOff>
    </xdr:from>
    <xdr:to>
      <xdr:col>15</xdr:col>
      <xdr:colOff>149225</xdr:colOff>
      <xdr:row>57</xdr:row>
      <xdr:rowOff>120650</xdr:rowOff>
    </xdr:to>
    <xdr:sp macro="" textlink="">
      <xdr:nvSpPr>
        <xdr:cNvPr id="201" name="フローチャート: 判断 200">
          <a:extLst>
            <a:ext uri="{FF2B5EF4-FFF2-40B4-BE49-F238E27FC236}">
              <a16:creationId xmlns:a16="http://schemas.microsoft.com/office/drawing/2014/main" id="{00000000-0008-0000-0400-0000C9000000}"/>
            </a:ext>
          </a:extLst>
        </xdr:cNvPr>
        <xdr:cNvSpPr/>
      </xdr:nvSpPr>
      <xdr:spPr>
        <a:xfrm>
          <a:off x="3048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130827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717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151493</xdr:rowOff>
    </xdr:from>
    <xdr:to>
      <xdr:col>11</xdr:col>
      <xdr:colOff>9525</xdr:colOff>
      <xdr:row>58</xdr:row>
      <xdr:rowOff>143328</xdr:rowOff>
    </xdr:to>
    <xdr:cxnSp macro="">
      <xdr:nvCxnSpPr>
        <xdr:cNvPr id="203" name="直線コネクタ 202">
          <a:extLst>
            <a:ext uri="{FF2B5EF4-FFF2-40B4-BE49-F238E27FC236}">
              <a16:creationId xmlns:a16="http://schemas.microsoft.com/office/drawing/2014/main" id="{00000000-0008-0000-0400-0000CB000000}"/>
            </a:ext>
          </a:extLst>
        </xdr:cNvPr>
        <xdr:cNvCxnSpPr/>
      </xdr:nvCxnSpPr>
      <xdr:spPr>
        <a:xfrm>
          <a:off x="1320800" y="9924143"/>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19050</xdr:rowOff>
    </xdr:from>
    <xdr:to>
      <xdr:col>11</xdr:col>
      <xdr:colOff>60325</xdr:colOff>
      <xdr:row>57</xdr:row>
      <xdr:rowOff>120650</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2159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130827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828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125185</xdr:rowOff>
    </xdr:from>
    <xdr:to>
      <xdr:col>6</xdr:col>
      <xdr:colOff>171450</xdr:colOff>
      <xdr:row>57</xdr:row>
      <xdr:rowOff>55335</xdr:rowOff>
    </xdr:to>
    <xdr:sp macro="" textlink="">
      <xdr:nvSpPr>
        <xdr:cNvPr id="206" name="フローチャート: 判断 205">
          <a:extLst>
            <a:ext uri="{FF2B5EF4-FFF2-40B4-BE49-F238E27FC236}">
              <a16:creationId xmlns:a16="http://schemas.microsoft.com/office/drawing/2014/main" id="{00000000-0008-0000-0400-0000CE000000}"/>
            </a:ext>
          </a:extLst>
        </xdr:cNvPr>
        <xdr:cNvSpPr/>
      </xdr:nvSpPr>
      <xdr:spPr>
        <a:xfrm>
          <a:off x="1270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65512</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939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100693</xdr:rowOff>
    </xdr:from>
    <xdr:to>
      <xdr:col>24</xdr:col>
      <xdr:colOff>76200</xdr:colOff>
      <xdr:row>58</xdr:row>
      <xdr:rowOff>30843</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4775200" y="9873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72770</xdr:rowOff>
    </xdr:from>
    <xdr:ext cx="762000" cy="259045"/>
    <xdr:sp macro="" textlink="">
      <xdr:nvSpPr>
        <xdr:cNvPr id="214" name="扶助費該当値テキスト">
          <a:extLst>
            <a:ext uri="{FF2B5EF4-FFF2-40B4-BE49-F238E27FC236}">
              <a16:creationId xmlns:a16="http://schemas.microsoft.com/office/drawing/2014/main" id="{00000000-0008-0000-0400-0000D6000000}"/>
            </a:ext>
          </a:extLst>
        </xdr:cNvPr>
        <xdr:cNvSpPr txBox="1"/>
      </xdr:nvSpPr>
      <xdr:spPr>
        <a:xfrm>
          <a:off x="49149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76200</xdr:rowOff>
    </xdr:from>
    <xdr:to>
      <xdr:col>20</xdr:col>
      <xdr:colOff>38100</xdr:colOff>
      <xdr:row>59</xdr:row>
      <xdr:rowOff>6350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937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162577</xdr:rowOff>
    </xdr:from>
    <xdr:ext cx="7366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3606800" y="1010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10885</xdr:rowOff>
    </xdr:from>
    <xdr:to>
      <xdr:col>15</xdr:col>
      <xdr:colOff>149225</xdr:colOff>
      <xdr:row>58</xdr:row>
      <xdr:rowOff>112485</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3048000" y="995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97262</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2717800" y="1004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92528</xdr:rowOff>
    </xdr:from>
    <xdr:to>
      <xdr:col>11</xdr:col>
      <xdr:colOff>60325</xdr:colOff>
      <xdr:row>59</xdr:row>
      <xdr:rowOff>22678</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2159000" y="10036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7455</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1828800" y="10123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100693</xdr:rowOff>
    </xdr:from>
    <xdr:to>
      <xdr:col>6</xdr:col>
      <xdr:colOff>171450</xdr:colOff>
      <xdr:row>58</xdr:row>
      <xdr:rowOff>30843</xdr:rowOff>
    </xdr:to>
    <xdr:sp macro="" textlink="">
      <xdr:nvSpPr>
        <xdr:cNvPr id="221" name="楕円 220">
          <a:extLst>
            <a:ext uri="{FF2B5EF4-FFF2-40B4-BE49-F238E27FC236}">
              <a16:creationId xmlns:a16="http://schemas.microsoft.com/office/drawing/2014/main" id="{00000000-0008-0000-0400-0000DD000000}"/>
            </a:ext>
          </a:extLst>
        </xdr:cNvPr>
        <xdr:cNvSpPr/>
      </xdr:nvSpPr>
      <xdr:spPr>
        <a:xfrm>
          <a:off x="1270000" y="9873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15620</xdr:rowOff>
    </xdr:from>
    <xdr:ext cx="762000" cy="259045"/>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939800" y="9959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31" name="正方形/長方形 230">
          <a:extLst>
            <a:ext uri="{FF2B5EF4-FFF2-40B4-BE49-F238E27FC236}">
              <a16:creationId xmlns:a16="http://schemas.microsoft.com/office/drawing/2014/main" id="{00000000-0008-0000-0400-0000E7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2" name="正方形/長方形 231">
          <a:extLst>
            <a:ext uri="{FF2B5EF4-FFF2-40B4-BE49-F238E27FC236}">
              <a16:creationId xmlns:a16="http://schemas.microsoft.com/office/drawing/2014/main" id="{00000000-0008-0000-0400-0000E8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その他に係る経常収支比率は、概ね横ばいで推移してきているが、類似団体内平均値との比較では、平均値の低下により</a:t>
          </a:r>
          <a:r>
            <a:rPr kumimoji="1" lang="en-US" altLang="ja-JP" sz="1100">
              <a:latin typeface="ＭＳ Ｐゴシック" panose="020B0600070205080204" pitchFamily="50" charset="-128"/>
              <a:ea typeface="ＭＳ Ｐゴシック" panose="020B0600070205080204" pitchFamily="50" charset="-128"/>
            </a:rPr>
            <a:t>0.6</a:t>
          </a:r>
          <a:r>
            <a:rPr kumimoji="1" lang="ja-JP" altLang="en-US" sz="1100">
              <a:latin typeface="ＭＳ Ｐゴシック" panose="020B0600070205080204" pitchFamily="50" charset="-128"/>
              <a:ea typeface="ＭＳ Ｐゴシック" panose="020B0600070205080204" pitchFamily="50" charset="-128"/>
            </a:rPr>
            <a:t>ポイント上回った。</a:t>
          </a:r>
        </a:p>
        <a:p>
          <a:r>
            <a:rPr kumimoji="1" lang="ja-JP" altLang="en-US" sz="1100">
              <a:latin typeface="ＭＳ Ｐゴシック" panose="020B0600070205080204" pitchFamily="50" charset="-128"/>
              <a:ea typeface="ＭＳ Ｐゴシック" panose="020B0600070205080204" pitchFamily="50" charset="-128"/>
            </a:rPr>
            <a:t>その他の経費の大部分を占めている繰出金は、令和２年度は新型コロナウイルス感染症による介護サービス利用控えの影響等により介護保険事業特別会計に対する繰出金が減少したことなどから減少し、繰出金に係る経常収支比率は</a:t>
          </a:r>
          <a:r>
            <a:rPr kumimoji="1" lang="en-US" altLang="ja-JP" sz="1100">
              <a:latin typeface="ＭＳ Ｐゴシック" panose="020B0600070205080204" pitchFamily="50" charset="-128"/>
              <a:ea typeface="ＭＳ Ｐゴシック" panose="020B0600070205080204" pitchFamily="50" charset="-128"/>
            </a:rPr>
            <a:t>0.5</a:t>
          </a:r>
          <a:r>
            <a:rPr kumimoji="1" lang="ja-JP" altLang="en-US" sz="1100">
              <a:latin typeface="ＭＳ Ｐゴシック" panose="020B0600070205080204" pitchFamily="50" charset="-128"/>
              <a:ea typeface="ＭＳ Ｐゴシック" panose="020B0600070205080204" pitchFamily="50" charset="-128"/>
            </a:rPr>
            <a:t>ポイント改善した。しかしながら、コロナ収束後は介護サービス等の利用者増が見込まれることや、少子高齢化に伴う医療費や介護費用等の増加により繰出金の増加が懸念されることから、疾病の早期発見・治療や介護予防などに努め、普通会計の負担軽減を図っていく。</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a:extLst>
            <a:ext uri="{FF2B5EF4-FFF2-40B4-BE49-F238E27FC236}">
              <a16:creationId xmlns:a16="http://schemas.microsoft.com/office/drawing/2014/main" id="{00000000-0008-0000-0400-0000F9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27940</xdr:rowOff>
    </xdr:from>
    <xdr:to>
      <xdr:col>82</xdr:col>
      <xdr:colOff>107950</xdr:colOff>
      <xdr:row>61</xdr:row>
      <xdr:rowOff>138430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6510000" y="928624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110507</xdr:rowOff>
    </xdr:from>
    <xdr:ext cx="762000" cy="259045"/>
    <xdr:sp macro="" textlink="">
      <xdr:nvSpPr>
        <xdr:cNvPr id="251" name="その他最小値テキスト">
          <a:extLst>
            <a:ext uri="{FF2B5EF4-FFF2-40B4-BE49-F238E27FC236}">
              <a16:creationId xmlns:a16="http://schemas.microsoft.com/office/drawing/2014/main" id="{00000000-0008-0000-0400-0000FB000000}"/>
            </a:ext>
          </a:extLst>
        </xdr:cNvPr>
        <xdr:cNvSpPr txBox="1"/>
      </xdr:nvSpPr>
      <xdr:spPr>
        <a:xfrm>
          <a:off x="16598900" y="1056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138430</xdr:rowOff>
    </xdr:from>
    <xdr:to>
      <xdr:col>82</xdr:col>
      <xdr:colOff>196850</xdr:colOff>
      <xdr:row>61</xdr:row>
      <xdr:rowOff>138430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1059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114317</xdr:rowOff>
    </xdr:from>
    <xdr:ext cx="762000" cy="259045"/>
    <xdr:sp macro="" textlink="">
      <xdr:nvSpPr>
        <xdr:cNvPr id="253" name="その他最大値テキスト">
          <a:extLst>
            <a:ext uri="{FF2B5EF4-FFF2-40B4-BE49-F238E27FC236}">
              <a16:creationId xmlns:a16="http://schemas.microsoft.com/office/drawing/2014/main" id="{00000000-0008-0000-0400-0000FD000000}"/>
            </a:ext>
          </a:extLst>
        </xdr:cNvPr>
        <xdr:cNvSpPr txBox="1"/>
      </xdr:nvSpPr>
      <xdr:spPr>
        <a:xfrm>
          <a:off x="16598900" y="902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27940</xdr:rowOff>
    </xdr:from>
    <xdr:to>
      <xdr:col>82</xdr:col>
      <xdr:colOff>196850</xdr:colOff>
      <xdr:row>54</xdr:row>
      <xdr:rowOff>27940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9286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127000</xdr:rowOff>
    </xdr:from>
    <xdr:to>
      <xdr:col>82</xdr:col>
      <xdr:colOff>107950</xdr:colOff>
      <xdr:row>56</xdr:row>
      <xdr:rowOff>134620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5671800" y="97282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47007</xdr:rowOff>
    </xdr:from>
    <xdr:ext cx="762000" cy="259045"/>
    <xdr:sp macro="" textlink="">
      <xdr:nvSpPr>
        <xdr:cNvPr id="256" name="その他平均値テキスト">
          <a:extLst>
            <a:ext uri="{FF2B5EF4-FFF2-40B4-BE49-F238E27FC236}">
              <a16:creationId xmlns:a16="http://schemas.microsoft.com/office/drawing/2014/main" id="{00000000-0008-0000-0400-000000010000}"/>
            </a:ext>
          </a:extLst>
        </xdr:cNvPr>
        <xdr:cNvSpPr txBox="1"/>
      </xdr:nvSpPr>
      <xdr:spPr>
        <a:xfrm>
          <a:off x="16598900" y="9476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30480</xdr:rowOff>
    </xdr:from>
    <xdr:to>
      <xdr:col>82</xdr:col>
      <xdr:colOff>158750</xdr:colOff>
      <xdr:row>56</xdr:row>
      <xdr:rowOff>132080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64592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134620</xdr:rowOff>
    </xdr:from>
    <xdr:to>
      <xdr:col>78</xdr:col>
      <xdr:colOff>69850</xdr:colOff>
      <xdr:row>56</xdr:row>
      <xdr:rowOff>142240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flipV="1">
          <a:off x="14782800" y="97358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160020</xdr:rowOff>
    </xdr:from>
    <xdr:to>
      <xdr:col>78</xdr:col>
      <xdr:colOff>120650</xdr:colOff>
      <xdr:row>57</xdr:row>
      <xdr:rowOff>90170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5621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74947</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9847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142240</xdr:rowOff>
    </xdr:from>
    <xdr:to>
      <xdr:col>73</xdr:col>
      <xdr:colOff>180975</xdr:colOff>
      <xdr:row>56</xdr:row>
      <xdr:rowOff>142240</xdr:rowOff>
    </xdr:to>
    <xdr:cxnSp macro="">
      <xdr:nvCxnSpPr>
        <xdr:cNvPr id="261" name="直線コネクタ 260">
          <a:extLst>
            <a:ext uri="{FF2B5EF4-FFF2-40B4-BE49-F238E27FC236}">
              <a16:creationId xmlns:a16="http://schemas.microsoft.com/office/drawing/2014/main" id="{00000000-0008-0000-0400-000005010000}"/>
            </a:ext>
          </a:extLst>
        </xdr:cNvPr>
        <xdr:cNvCxnSpPr/>
      </xdr:nvCxnSpPr>
      <xdr:spPr>
        <a:xfrm>
          <a:off x="13893800" y="97434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49530</xdr:rowOff>
    </xdr:from>
    <xdr:to>
      <xdr:col>74</xdr:col>
      <xdr:colOff>31750</xdr:colOff>
      <xdr:row>57</xdr:row>
      <xdr:rowOff>151130</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4732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135907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401800" y="990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127000</xdr:rowOff>
    </xdr:from>
    <xdr:to>
      <xdr:col>69</xdr:col>
      <xdr:colOff>92075</xdr:colOff>
      <xdr:row>56</xdr:row>
      <xdr:rowOff>142240</xdr:rowOff>
    </xdr:to>
    <xdr:cxnSp macro="">
      <xdr:nvCxnSpPr>
        <xdr:cNvPr id="264" name="直線コネクタ 263">
          <a:extLst>
            <a:ext uri="{FF2B5EF4-FFF2-40B4-BE49-F238E27FC236}">
              <a16:creationId xmlns:a16="http://schemas.microsoft.com/office/drawing/2014/main" id="{00000000-0008-0000-0400-000008010000}"/>
            </a:ext>
          </a:extLst>
        </xdr:cNvPr>
        <xdr:cNvCxnSpPr/>
      </xdr:nvCxnSpPr>
      <xdr:spPr>
        <a:xfrm>
          <a:off x="13004800" y="97282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72390</xdr:rowOff>
    </xdr:from>
    <xdr:to>
      <xdr:col>69</xdr:col>
      <xdr:colOff>142875</xdr:colOff>
      <xdr:row>58</xdr:row>
      <xdr:rowOff>2540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3843000" y="984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158767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93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102870</xdr:rowOff>
    </xdr:from>
    <xdr:to>
      <xdr:col>65</xdr:col>
      <xdr:colOff>53975</xdr:colOff>
      <xdr:row>58</xdr:row>
      <xdr:rowOff>33020</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2954000" y="987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17797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96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76200</xdr:rowOff>
    </xdr:from>
    <xdr:to>
      <xdr:col>82</xdr:col>
      <xdr:colOff>158750</xdr:colOff>
      <xdr:row>57</xdr:row>
      <xdr:rowOff>6350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64592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48277</xdr:rowOff>
    </xdr:from>
    <xdr:ext cx="762000" cy="259045"/>
    <xdr:sp macro="" textlink="">
      <xdr:nvSpPr>
        <xdr:cNvPr id="275" name="その他該当値テキスト">
          <a:extLst>
            <a:ext uri="{FF2B5EF4-FFF2-40B4-BE49-F238E27FC236}">
              <a16:creationId xmlns:a16="http://schemas.microsoft.com/office/drawing/2014/main" id="{00000000-0008-0000-0400-000013010000}"/>
            </a:ext>
          </a:extLst>
        </xdr:cNvPr>
        <xdr:cNvSpPr txBox="1"/>
      </xdr:nvSpPr>
      <xdr:spPr>
        <a:xfrm>
          <a:off x="165989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83820</xdr:rowOff>
    </xdr:from>
    <xdr:to>
      <xdr:col>78</xdr:col>
      <xdr:colOff>120650</xdr:colOff>
      <xdr:row>57</xdr:row>
      <xdr:rowOff>13970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5621000" y="968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24147</xdr:rowOff>
    </xdr:from>
    <xdr:ext cx="7366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5290800" y="9453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91440</xdr:rowOff>
    </xdr:from>
    <xdr:to>
      <xdr:col>74</xdr:col>
      <xdr:colOff>31750</xdr:colOff>
      <xdr:row>57</xdr:row>
      <xdr:rowOff>21590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4732000" y="969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31767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4401800" y="946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91440</xdr:rowOff>
    </xdr:from>
    <xdr:to>
      <xdr:col>69</xdr:col>
      <xdr:colOff>142875</xdr:colOff>
      <xdr:row>57</xdr:row>
      <xdr:rowOff>21590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3843000" y="969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31767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3512800" y="946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76200</xdr:rowOff>
    </xdr:from>
    <xdr:to>
      <xdr:col>65</xdr:col>
      <xdr:colOff>53975</xdr:colOff>
      <xdr:row>57</xdr:row>
      <xdr:rowOff>6350</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2954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16527</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2623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補助費等に係る経常収支比率は、日立・高萩広域下水道組合の法適化により繰出金から補助費等へ振り替えたことで数値が大きく上昇した平成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年度以降、低下傾向にあり、令和２年度においても、日立・高萩広域下水道組合負担金</a:t>
          </a:r>
          <a:r>
            <a:rPr kumimoji="1" lang="en-US" altLang="ja-JP" sz="1100">
              <a:latin typeface="ＭＳ Ｐゴシック" panose="020B0600070205080204" pitchFamily="50" charset="-128"/>
              <a:ea typeface="ＭＳ Ｐゴシック" panose="020B0600070205080204" pitchFamily="50" charset="-128"/>
            </a:rPr>
            <a:t>16</a:t>
          </a:r>
          <a:r>
            <a:rPr kumimoji="1" lang="ja-JP" altLang="en-US" sz="1100">
              <a:latin typeface="ＭＳ Ｐゴシック" panose="020B0600070205080204" pitchFamily="50" charset="-128"/>
              <a:ea typeface="ＭＳ Ｐゴシック" panose="020B0600070205080204" pitchFamily="50" charset="-128"/>
            </a:rPr>
            <a:t>百万円の減等により、前年度と比較して</a:t>
          </a:r>
          <a:r>
            <a:rPr kumimoji="1" lang="en-US" altLang="ja-JP" sz="1100">
              <a:latin typeface="ＭＳ Ｐゴシック" panose="020B0600070205080204" pitchFamily="50" charset="-128"/>
              <a:ea typeface="ＭＳ Ｐゴシック" panose="020B0600070205080204" pitchFamily="50" charset="-128"/>
            </a:rPr>
            <a:t>0.4</a:t>
          </a:r>
          <a:r>
            <a:rPr kumimoji="1" lang="ja-JP" altLang="en-US" sz="1100">
              <a:latin typeface="ＭＳ Ｐゴシック" panose="020B0600070205080204" pitchFamily="50" charset="-128"/>
              <a:ea typeface="ＭＳ Ｐゴシック" panose="020B0600070205080204" pitchFamily="50" charset="-128"/>
            </a:rPr>
            <a:t>ポイントの減となった。</a:t>
          </a:r>
        </a:p>
        <a:p>
          <a:r>
            <a:rPr kumimoji="1" lang="ja-JP" altLang="en-US" sz="1100">
              <a:latin typeface="ＭＳ Ｐゴシック" panose="020B0600070205080204" pitchFamily="50" charset="-128"/>
              <a:ea typeface="ＭＳ Ｐゴシック" panose="020B0600070205080204" pitchFamily="50" charset="-128"/>
            </a:rPr>
            <a:t>　今後は、現在北茨城市と広域で進めているごみ処理施設整備に伴い、事務費や公債費に係る一部事務組合負担金の増加も見込まれるため、引き続き補助金等の必要性と効果を検証し増加抑制に努めていく。</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a:extLst>
            <a:ext uri="{FF2B5EF4-FFF2-40B4-BE49-F238E27FC236}">
              <a16:creationId xmlns:a16="http://schemas.microsoft.com/office/drawing/2014/main" id="{00000000-0008-0000-0400-000033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40132</xdr:rowOff>
    </xdr:from>
    <xdr:to>
      <xdr:col>82</xdr:col>
      <xdr:colOff>107950</xdr:colOff>
      <xdr:row>41</xdr:row>
      <xdr:rowOff>37846</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6510000" y="5869432"/>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9923</xdr:rowOff>
    </xdr:from>
    <xdr:ext cx="762000" cy="259045"/>
    <xdr:sp macro="" textlink="">
      <xdr:nvSpPr>
        <xdr:cNvPr id="309" name="補助費等最小値テキスト">
          <a:extLst>
            <a:ext uri="{FF2B5EF4-FFF2-40B4-BE49-F238E27FC236}">
              <a16:creationId xmlns:a16="http://schemas.microsoft.com/office/drawing/2014/main" id="{00000000-0008-0000-0400-000035010000}"/>
            </a:ext>
          </a:extLst>
        </xdr:cNvPr>
        <xdr:cNvSpPr txBox="1"/>
      </xdr:nvSpPr>
      <xdr:spPr>
        <a:xfrm>
          <a:off x="16598900" y="703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37846</xdr:rowOff>
    </xdr:from>
    <xdr:to>
      <xdr:col>82</xdr:col>
      <xdr:colOff>196850</xdr:colOff>
      <xdr:row>41</xdr:row>
      <xdr:rowOff>37846</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7067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126509</xdr:rowOff>
    </xdr:from>
    <xdr:ext cx="762000" cy="259045"/>
    <xdr:sp macro="" textlink="">
      <xdr:nvSpPr>
        <xdr:cNvPr id="311" name="補助費等最大値テキスト">
          <a:extLst>
            <a:ext uri="{FF2B5EF4-FFF2-40B4-BE49-F238E27FC236}">
              <a16:creationId xmlns:a16="http://schemas.microsoft.com/office/drawing/2014/main" id="{00000000-0008-0000-0400-000037010000}"/>
            </a:ext>
          </a:extLst>
        </xdr:cNvPr>
        <xdr:cNvSpPr txBox="1"/>
      </xdr:nvSpPr>
      <xdr:spPr>
        <a:xfrm>
          <a:off x="16598900" y="5612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40132</xdr:rowOff>
    </xdr:from>
    <xdr:to>
      <xdr:col>82</xdr:col>
      <xdr:colOff>196850</xdr:colOff>
      <xdr:row>34</xdr:row>
      <xdr:rowOff>40132</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6421100" y="5869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19558</xdr:rowOff>
    </xdr:from>
    <xdr:to>
      <xdr:col>82</xdr:col>
      <xdr:colOff>107950</xdr:colOff>
      <xdr:row>35</xdr:row>
      <xdr:rowOff>37846</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5671800" y="6020308"/>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158005</xdr:rowOff>
    </xdr:from>
    <xdr:ext cx="762000" cy="259045"/>
    <xdr:sp macro="" textlink="">
      <xdr:nvSpPr>
        <xdr:cNvPr id="314" name="補助費等平均値テキスト">
          <a:extLst>
            <a:ext uri="{FF2B5EF4-FFF2-40B4-BE49-F238E27FC236}">
              <a16:creationId xmlns:a16="http://schemas.microsoft.com/office/drawing/2014/main" id="{00000000-0008-0000-0400-00003A010000}"/>
            </a:ext>
          </a:extLst>
        </xdr:cNvPr>
        <xdr:cNvSpPr txBox="1"/>
      </xdr:nvSpPr>
      <xdr:spPr>
        <a:xfrm>
          <a:off x="16598900" y="6330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14478</xdr:rowOff>
    </xdr:from>
    <xdr:to>
      <xdr:col>82</xdr:col>
      <xdr:colOff>158750</xdr:colOff>
      <xdr:row>37</xdr:row>
      <xdr:rowOff>116078</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64592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37846</xdr:rowOff>
    </xdr:from>
    <xdr:to>
      <xdr:col>78</xdr:col>
      <xdr:colOff>69850</xdr:colOff>
      <xdr:row>35</xdr:row>
      <xdr:rowOff>51562</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4782800" y="603859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131064</xdr:rowOff>
    </xdr:from>
    <xdr:to>
      <xdr:col>78</xdr:col>
      <xdr:colOff>120650</xdr:colOff>
      <xdr:row>37</xdr:row>
      <xdr:rowOff>61214</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5621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45991</xdr:rowOff>
    </xdr:from>
    <xdr:ext cx="7366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290800" y="6389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51562</xdr:rowOff>
    </xdr:from>
    <xdr:to>
      <xdr:col>73</xdr:col>
      <xdr:colOff>180975</xdr:colOff>
      <xdr:row>35</xdr:row>
      <xdr:rowOff>56134</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flipV="1">
          <a:off x="13893800" y="605231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103632</xdr:rowOff>
    </xdr:from>
    <xdr:to>
      <xdr:col>74</xdr:col>
      <xdr:colOff>31750</xdr:colOff>
      <xdr:row>37</xdr:row>
      <xdr:rowOff>33782</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4732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18559</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401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56134</xdr:rowOff>
    </xdr:from>
    <xdr:to>
      <xdr:col>69</xdr:col>
      <xdr:colOff>92075</xdr:colOff>
      <xdr:row>35</xdr:row>
      <xdr:rowOff>65278</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flipV="1">
          <a:off x="13004800" y="605688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94488</xdr:rowOff>
    </xdr:from>
    <xdr:to>
      <xdr:col>69</xdr:col>
      <xdr:colOff>142875</xdr:colOff>
      <xdr:row>37</xdr:row>
      <xdr:rowOff>24638</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3843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9415</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85344</xdr:rowOff>
    </xdr:from>
    <xdr:to>
      <xdr:col>65</xdr:col>
      <xdr:colOff>53975</xdr:colOff>
      <xdr:row>37</xdr:row>
      <xdr:rowOff>15494</xdr:rowOff>
    </xdr:to>
    <xdr:sp macro="" textlink="">
      <xdr:nvSpPr>
        <xdr:cNvPr id="325" name="フローチャート: 判断 324">
          <a:extLst>
            <a:ext uri="{FF2B5EF4-FFF2-40B4-BE49-F238E27FC236}">
              <a16:creationId xmlns:a16="http://schemas.microsoft.com/office/drawing/2014/main" id="{00000000-0008-0000-0400-000045010000}"/>
            </a:ext>
          </a:extLst>
        </xdr:cNvPr>
        <xdr:cNvSpPr/>
      </xdr:nvSpPr>
      <xdr:spPr>
        <a:xfrm>
          <a:off x="12954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271</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140208</xdr:rowOff>
    </xdr:from>
    <xdr:to>
      <xdr:col>82</xdr:col>
      <xdr:colOff>158750</xdr:colOff>
      <xdr:row>35</xdr:row>
      <xdr:rowOff>70358</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6459200" y="5969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156735</xdr:rowOff>
    </xdr:from>
    <xdr:ext cx="762000" cy="259045"/>
    <xdr:sp macro="" textlink="">
      <xdr:nvSpPr>
        <xdr:cNvPr id="333" name="補助費等該当値テキスト">
          <a:extLst>
            <a:ext uri="{FF2B5EF4-FFF2-40B4-BE49-F238E27FC236}">
              <a16:creationId xmlns:a16="http://schemas.microsoft.com/office/drawing/2014/main" id="{00000000-0008-0000-0400-00004D010000}"/>
            </a:ext>
          </a:extLst>
        </xdr:cNvPr>
        <xdr:cNvSpPr txBox="1"/>
      </xdr:nvSpPr>
      <xdr:spPr>
        <a:xfrm>
          <a:off x="16598900" y="5814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158496</xdr:rowOff>
    </xdr:from>
    <xdr:to>
      <xdr:col>78</xdr:col>
      <xdr:colOff>120650</xdr:colOff>
      <xdr:row>35</xdr:row>
      <xdr:rowOff>88646</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5621000" y="5987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98823</xdr:rowOff>
    </xdr:from>
    <xdr:ext cx="7366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5290800" y="57566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762</xdr:rowOff>
    </xdr:from>
    <xdr:to>
      <xdr:col>74</xdr:col>
      <xdr:colOff>31750</xdr:colOff>
      <xdr:row>35</xdr:row>
      <xdr:rowOff>102362</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4732000" y="6001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112539</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4401800" y="5770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5334</xdr:rowOff>
    </xdr:from>
    <xdr:to>
      <xdr:col>69</xdr:col>
      <xdr:colOff>142875</xdr:colOff>
      <xdr:row>35</xdr:row>
      <xdr:rowOff>106934</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3843000" y="600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117111</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3512800" y="5774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14478</xdr:rowOff>
    </xdr:from>
    <xdr:to>
      <xdr:col>65</xdr:col>
      <xdr:colOff>53975</xdr:colOff>
      <xdr:row>35</xdr:row>
      <xdr:rowOff>116078</xdr:rowOff>
    </xdr:to>
    <xdr:sp macro="" textlink="">
      <xdr:nvSpPr>
        <xdr:cNvPr id="340" name="楕円 339">
          <a:extLst>
            <a:ext uri="{FF2B5EF4-FFF2-40B4-BE49-F238E27FC236}">
              <a16:creationId xmlns:a16="http://schemas.microsoft.com/office/drawing/2014/main" id="{00000000-0008-0000-0400-000054010000}"/>
            </a:ext>
          </a:extLst>
        </xdr:cNvPr>
        <xdr:cNvSpPr/>
      </xdr:nvSpPr>
      <xdr:spPr>
        <a:xfrm>
          <a:off x="12954000" y="601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126255</xdr:rowOff>
    </xdr:from>
    <xdr:ext cx="762000" cy="259045"/>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12623800" y="5784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公債費に係る経常収支比率は、依然として類似団体内平均値を上回っているものの、年々改善してきており、前年度と比較すると</a:t>
          </a:r>
          <a:r>
            <a:rPr kumimoji="1" lang="en-US" altLang="ja-JP" sz="1100">
              <a:latin typeface="ＭＳ Ｐゴシック" panose="020B0600070205080204" pitchFamily="50" charset="-128"/>
              <a:ea typeface="ＭＳ Ｐゴシック" panose="020B0600070205080204" pitchFamily="50" charset="-128"/>
            </a:rPr>
            <a:t>1.6</a:t>
          </a:r>
          <a:r>
            <a:rPr kumimoji="1" lang="ja-JP" altLang="en-US" sz="1100">
              <a:latin typeface="ＭＳ Ｐゴシック" panose="020B0600070205080204" pitchFamily="50" charset="-128"/>
              <a:ea typeface="ＭＳ Ｐゴシック" panose="020B0600070205080204" pitchFamily="50" charset="-128"/>
            </a:rPr>
            <a:t>ポイントの大幅な減となった。本市の長年の課題である旧高萩市住宅公社改革推進債（三セク債）について、本年度行った利率の見直しにより償還額が</a:t>
          </a:r>
          <a:r>
            <a:rPr kumimoji="1" lang="en-US" altLang="ja-JP" sz="1100">
              <a:latin typeface="ＭＳ Ｐゴシック" panose="020B0600070205080204" pitchFamily="50" charset="-128"/>
              <a:ea typeface="ＭＳ Ｐゴシック" panose="020B0600070205080204" pitchFamily="50" charset="-128"/>
            </a:rPr>
            <a:t>39</a:t>
          </a:r>
          <a:r>
            <a:rPr kumimoji="1" lang="ja-JP" altLang="en-US" sz="1100">
              <a:latin typeface="ＭＳ Ｐゴシック" panose="020B0600070205080204" pitchFamily="50" charset="-128"/>
              <a:ea typeface="ＭＳ Ｐゴシック" panose="020B0600070205080204" pitchFamily="50" charset="-128"/>
            </a:rPr>
            <a:t>百万円減となったことが影響している。</a:t>
          </a:r>
        </a:p>
        <a:p>
          <a:r>
            <a:rPr kumimoji="1" lang="ja-JP" altLang="en-US" sz="1100">
              <a:latin typeface="ＭＳ Ｐゴシック" panose="020B0600070205080204" pitchFamily="50" charset="-128"/>
              <a:ea typeface="ＭＳ Ｐゴシック" panose="020B0600070205080204" pitchFamily="50" charset="-128"/>
            </a:rPr>
            <a:t>　今後は、認定こども園整備等による新たな地方債発行を予定していることに加え、老朽化した公共施設の更新等のための地方債発行も想定されることから、比率の再上昇も懸念されるため、引き続き投資的経費の圧縮に努め、地方債の発行を可能な限り抑制していく。</a:t>
          </a:r>
        </a:p>
      </xdr:txBody>
    </xdr:sp>
    <xdr:clientData/>
  </xdr:twoCellAnchor>
  <xdr:oneCellAnchor>
    <xdr:from>
      <xdr:col>3</xdr:col>
      <xdr:colOff>123825</xdr:colOff>
      <xdr:row>69</xdr:row>
      <xdr:rowOff>107950</xdr:rowOff>
    </xdr:from>
    <xdr:ext cx="298543" cy="225703"/>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a:extLst>
            <a:ext uri="{FF2B5EF4-FFF2-40B4-BE49-F238E27FC236}">
              <a16:creationId xmlns:a16="http://schemas.microsoft.com/office/drawing/2014/main" id="{00000000-0008-0000-0400-00007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161290</xdr:rowOff>
    </xdr:from>
    <xdr:to>
      <xdr:col>24</xdr:col>
      <xdr:colOff>25400</xdr:colOff>
      <xdr:row>81</xdr:row>
      <xdr:rowOff>153670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4826000" y="1267714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125747</xdr:rowOff>
    </xdr:from>
    <xdr:ext cx="762000" cy="259045"/>
    <xdr:sp macro="" textlink="">
      <xdr:nvSpPr>
        <xdr:cNvPr id="370" name="公債費最小値テキスト">
          <a:extLst>
            <a:ext uri="{FF2B5EF4-FFF2-40B4-BE49-F238E27FC236}">
              <a16:creationId xmlns:a16="http://schemas.microsoft.com/office/drawing/2014/main" id="{00000000-0008-0000-0400-000072010000}"/>
            </a:ext>
          </a:extLst>
        </xdr:cNvPr>
        <xdr:cNvSpPr txBox="1"/>
      </xdr:nvSpPr>
      <xdr:spPr>
        <a:xfrm>
          <a:off x="4914900" y="14013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153670</xdr:rowOff>
    </xdr:from>
    <xdr:to>
      <xdr:col>24</xdr:col>
      <xdr:colOff>114300</xdr:colOff>
      <xdr:row>81</xdr:row>
      <xdr:rowOff>153670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4041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76217</xdr:rowOff>
    </xdr:from>
    <xdr:ext cx="762000" cy="259045"/>
    <xdr:sp macro="" textlink="">
      <xdr:nvSpPr>
        <xdr:cNvPr id="372" name="公債費最大値テキスト">
          <a:extLst>
            <a:ext uri="{FF2B5EF4-FFF2-40B4-BE49-F238E27FC236}">
              <a16:creationId xmlns:a16="http://schemas.microsoft.com/office/drawing/2014/main" id="{00000000-0008-0000-0400-000074010000}"/>
            </a:ext>
          </a:extLst>
        </xdr:cNvPr>
        <xdr:cNvSpPr txBox="1"/>
      </xdr:nvSpPr>
      <xdr:spPr>
        <a:xfrm>
          <a:off x="4914900" y="1242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161290</xdr:rowOff>
    </xdr:from>
    <xdr:to>
      <xdr:col>24</xdr:col>
      <xdr:colOff>114300</xdr:colOff>
      <xdr:row>73</xdr:row>
      <xdr:rowOff>161290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4737100" y="12677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16511</xdr:rowOff>
    </xdr:from>
    <xdr:to>
      <xdr:col>24</xdr:col>
      <xdr:colOff>25400</xdr:colOff>
      <xdr:row>79</xdr:row>
      <xdr:rowOff>138430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3987800" y="13561061"/>
          <a:ext cx="838200" cy="121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31766</xdr:rowOff>
    </xdr:from>
    <xdr:ext cx="762000" cy="259045"/>
    <xdr:sp macro="" textlink="">
      <xdr:nvSpPr>
        <xdr:cNvPr id="375" name="公債費平均値テキスト">
          <a:extLst>
            <a:ext uri="{FF2B5EF4-FFF2-40B4-BE49-F238E27FC236}">
              <a16:creationId xmlns:a16="http://schemas.microsoft.com/office/drawing/2014/main" id="{00000000-0008-0000-0400-000077010000}"/>
            </a:ext>
          </a:extLst>
        </xdr:cNvPr>
        <xdr:cNvSpPr txBox="1"/>
      </xdr:nvSpPr>
      <xdr:spPr>
        <a:xfrm>
          <a:off x="4914900" y="132334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15239</xdr:rowOff>
    </xdr:from>
    <xdr:to>
      <xdr:col>24</xdr:col>
      <xdr:colOff>76200</xdr:colOff>
      <xdr:row>78</xdr:row>
      <xdr:rowOff>116839</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4775200" y="1338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138430</xdr:rowOff>
    </xdr:from>
    <xdr:to>
      <xdr:col>19</xdr:col>
      <xdr:colOff>187325</xdr:colOff>
      <xdr:row>80</xdr:row>
      <xdr:rowOff>81280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3098800" y="1368298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15239</xdr:rowOff>
    </xdr:from>
    <xdr:to>
      <xdr:col>20</xdr:col>
      <xdr:colOff>38100</xdr:colOff>
      <xdr:row>78</xdr:row>
      <xdr:rowOff>116839</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937000" y="1338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127016</xdr:rowOff>
    </xdr:from>
    <xdr:ext cx="7366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606800" y="13157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80</xdr:row>
      <xdr:rowOff>81280</xdr:rowOff>
    </xdr:from>
    <xdr:to>
      <xdr:col>15</xdr:col>
      <xdr:colOff>98425</xdr:colOff>
      <xdr:row>80</xdr:row>
      <xdr:rowOff>134620</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flipV="1">
          <a:off x="2209800" y="137972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0</xdr:rowOff>
    </xdr:from>
    <xdr:to>
      <xdr:col>15</xdr:col>
      <xdr:colOff>149225</xdr:colOff>
      <xdr:row>78</xdr:row>
      <xdr:rowOff>101600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3048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111777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314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80</xdr:row>
      <xdr:rowOff>88900</xdr:rowOff>
    </xdr:from>
    <xdr:to>
      <xdr:col>11</xdr:col>
      <xdr:colOff>9525</xdr:colOff>
      <xdr:row>80</xdr:row>
      <xdr:rowOff>134620</xdr:rowOff>
    </xdr:to>
    <xdr:cxnSp macro="">
      <xdr:nvCxnSpPr>
        <xdr:cNvPr id="383" name="直線コネクタ 382">
          <a:extLst>
            <a:ext uri="{FF2B5EF4-FFF2-40B4-BE49-F238E27FC236}">
              <a16:creationId xmlns:a16="http://schemas.microsoft.com/office/drawing/2014/main" id="{00000000-0008-0000-0400-00007F010000}"/>
            </a:ext>
          </a:extLst>
        </xdr:cNvPr>
        <xdr:cNvCxnSpPr/>
      </xdr:nvCxnSpPr>
      <xdr:spPr>
        <a:xfrm>
          <a:off x="1320800" y="138049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22861</xdr:rowOff>
    </xdr:from>
    <xdr:to>
      <xdr:col>11</xdr:col>
      <xdr:colOff>60325</xdr:colOff>
      <xdr:row>78</xdr:row>
      <xdr:rowOff>124461</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2159000" y="1339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134638</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828800" y="13164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30480</xdr:rowOff>
    </xdr:from>
    <xdr:to>
      <xdr:col>6</xdr:col>
      <xdr:colOff>171450</xdr:colOff>
      <xdr:row>78</xdr:row>
      <xdr:rowOff>132080</xdr:rowOff>
    </xdr:to>
    <xdr:sp macro="" textlink="">
      <xdr:nvSpPr>
        <xdr:cNvPr id="386" name="フローチャート: 判断 385">
          <a:extLst>
            <a:ext uri="{FF2B5EF4-FFF2-40B4-BE49-F238E27FC236}">
              <a16:creationId xmlns:a16="http://schemas.microsoft.com/office/drawing/2014/main" id="{00000000-0008-0000-0400-000082010000}"/>
            </a:ext>
          </a:extLst>
        </xdr:cNvPr>
        <xdr:cNvSpPr/>
      </xdr:nvSpPr>
      <xdr:spPr>
        <a:xfrm>
          <a:off x="1270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142257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939800" y="1317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137161</xdr:rowOff>
    </xdr:from>
    <xdr:to>
      <xdr:col>24</xdr:col>
      <xdr:colOff>76200</xdr:colOff>
      <xdr:row>79</xdr:row>
      <xdr:rowOff>67311</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4775200" y="13510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109238</xdr:rowOff>
    </xdr:from>
    <xdr:ext cx="762000" cy="259045"/>
    <xdr:sp macro="" textlink="">
      <xdr:nvSpPr>
        <xdr:cNvPr id="394" name="公債費該当値テキスト">
          <a:extLst>
            <a:ext uri="{FF2B5EF4-FFF2-40B4-BE49-F238E27FC236}">
              <a16:creationId xmlns:a16="http://schemas.microsoft.com/office/drawing/2014/main" id="{00000000-0008-0000-0400-00008A010000}"/>
            </a:ext>
          </a:extLst>
        </xdr:cNvPr>
        <xdr:cNvSpPr txBox="1"/>
      </xdr:nvSpPr>
      <xdr:spPr>
        <a:xfrm>
          <a:off x="4914900" y="13482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87630</xdr:rowOff>
    </xdr:from>
    <xdr:to>
      <xdr:col>20</xdr:col>
      <xdr:colOff>38100</xdr:colOff>
      <xdr:row>80</xdr:row>
      <xdr:rowOff>17780</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937000" y="1363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2557</xdr:rowOff>
    </xdr:from>
    <xdr:ext cx="7366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3606800" y="13718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80</xdr:row>
      <xdr:rowOff>30480</xdr:rowOff>
    </xdr:from>
    <xdr:to>
      <xdr:col>15</xdr:col>
      <xdr:colOff>149225</xdr:colOff>
      <xdr:row>80</xdr:row>
      <xdr:rowOff>132080</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3048000" y="1374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116857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2717800" y="1383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80</xdr:row>
      <xdr:rowOff>83820</xdr:rowOff>
    </xdr:from>
    <xdr:to>
      <xdr:col>11</xdr:col>
      <xdr:colOff>60325</xdr:colOff>
      <xdr:row>81</xdr:row>
      <xdr:rowOff>13970</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2159000" y="1379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170197</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828800" y="1388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38100</xdr:rowOff>
    </xdr:from>
    <xdr:to>
      <xdr:col>6</xdr:col>
      <xdr:colOff>171450</xdr:colOff>
      <xdr:row>80</xdr:row>
      <xdr:rowOff>139700</xdr:rowOff>
    </xdr:to>
    <xdr:sp macro="" textlink="">
      <xdr:nvSpPr>
        <xdr:cNvPr id="401" name="楕円 400">
          <a:extLst>
            <a:ext uri="{FF2B5EF4-FFF2-40B4-BE49-F238E27FC236}">
              <a16:creationId xmlns:a16="http://schemas.microsoft.com/office/drawing/2014/main" id="{00000000-0008-0000-0400-000091010000}"/>
            </a:ext>
          </a:extLst>
        </xdr:cNvPr>
        <xdr:cNvSpPr/>
      </xdr:nvSpPr>
      <xdr:spPr>
        <a:xfrm>
          <a:off x="1270000" y="1375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124477</xdr:rowOff>
    </xdr:from>
    <xdr:ext cx="762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939800" y="1384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公債費以外の経常収支比率は、普通交付税等の一般財源が増加したことなどにより、前年度と比較して</a:t>
          </a:r>
          <a:r>
            <a:rPr kumimoji="1" lang="en-US" altLang="ja-JP" sz="1100">
              <a:latin typeface="ＭＳ Ｐゴシック" panose="020B0600070205080204" pitchFamily="50" charset="-128"/>
              <a:ea typeface="ＭＳ Ｐゴシック" panose="020B0600070205080204" pitchFamily="50" charset="-128"/>
            </a:rPr>
            <a:t>1.1</a:t>
          </a:r>
          <a:r>
            <a:rPr kumimoji="1" lang="ja-JP" altLang="en-US" sz="1100">
              <a:latin typeface="ＭＳ Ｐゴシック" panose="020B0600070205080204" pitchFamily="50" charset="-128"/>
              <a:ea typeface="ＭＳ Ｐゴシック" panose="020B0600070205080204" pitchFamily="50" charset="-128"/>
            </a:rPr>
            <a:t>ポイント改善した。類似団体内平均値との比較においては、公債費以外の経費のうち、人件費及び物件費に係る経常収支比率が、類似団体内平均値を上回っているため、平均値よりも</a:t>
          </a:r>
          <a:r>
            <a:rPr kumimoji="1" lang="en-US" altLang="ja-JP" sz="1100">
              <a:latin typeface="ＭＳ Ｐゴシック" panose="020B0600070205080204" pitchFamily="50" charset="-128"/>
              <a:ea typeface="ＭＳ Ｐゴシック" panose="020B0600070205080204" pitchFamily="50" charset="-128"/>
            </a:rPr>
            <a:t>1.9</a:t>
          </a:r>
          <a:r>
            <a:rPr kumimoji="1" lang="ja-JP" altLang="en-US" sz="1100">
              <a:latin typeface="ＭＳ Ｐゴシック" panose="020B0600070205080204" pitchFamily="50" charset="-128"/>
              <a:ea typeface="ＭＳ Ｐゴシック" panose="020B0600070205080204" pitchFamily="50" charset="-128"/>
            </a:rPr>
            <a:t>ポイント高くなっている。</a:t>
          </a:r>
        </a:p>
        <a:p>
          <a:r>
            <a:rPr kumimoji="1" lang="ja-JP" altLang="en-US" sz="1100">
              <a:latin typeface="ＭＳ Ｐゴシック" panose="020B0600070205080204" pitchFamily="50" charset="-128"/>
              <a:ea typeface="ＭＳ Ｐゴシック" panose="020B0600070205080204" pitchFamily="50" charset="-128"/>
            </a:rPr>
            <a:t>　今後もすべての事業において緊急性や必要性を検証し、「事業の見直し」と「事業の再構築」の徹底を図るとともに、公共施設等総合管理計画や統一的な基準による財務書類などを有効に活用し、幼保一元化や施設の統廃合等といった施設管理の見直しによる経費削減に努めていく。</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a:extLst>
            <a:ext uri="{FF2B5EF4-FFF2-40B4-BE49-F238E27FC236}">
              <a16:creationId xmlns:a16="http://schemas.microsoft.com/office/drawing/2014/main" id="{00000000-0008-0000-0400-0000A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12700</xdr:rowOff>
    </xdr:from>
    <xdr:to>
      <xdr:col>82</xdr:col>
      <xdr:colOff>107950</xdr:colOff>
      <xdr:row>80</xdr:row>
      <xdr:rowOff>49276</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6510000" y="12700000"/>
          <a:ext cx="0"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21353</xdr:rowOff>
    </xdr:from>
    <xdr:ext cx="762000" cy="259045"/>
    <xdr:sp macro="" textlink="">
      <xdr:nvSpPr>
        <xdr:cNvPr id="429" name="公債費以外最小値テキスト">
          <a:extLst>
            <a:ext uri="{FF2B5EF4-FFF2-40B4-BE49-F238E27FC236}">
              <a16:creationId xmlns:a16="http://schemas.microsoft.com/office/drawing/2014/main" id="{00000000-0008-0000-0400-0000AD010000}"/>
            </a:ext>
          </a:extLst>
        </xdr:cNvPr>
        <xdr:cNvSpPr txBox="1"/>
      </xdr:nvSpPr>
      <xdr:spPr>
        <a:xfrm>
          <a:off x="16598900" y="1373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49276</xdr:rowOff>
    </xdr:from>
    <xdr:to>
      <xdr:col>82</xdr:col>
      <xdr:colOff>196850</xdr:colOff>
      <xdr:row>80</xdr:row>
      <xdr:rowOff>49276</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376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99077</xdr:rowOff>
    </xdr:from>
    <xdr:ext cx="762000" cy="259045"/>
    <xdr:sp macro="" textlink="">
      <xdr:nvSpPr>
        <xdr:cNvPr id="431" name="公債費以外最大値テキスト">
          <a:extLst>
            <a:ext uri="{FF2B5EF4-FFF2-40B4-BE49-F238E27FC236}">
              <a16:creationId xmlns:a16="http://schemas.microsoft.com/office/drawing/2014/main" id="{00000000-0008-0000-0400-0000AF010000}"/>
            </a:ext>
          </a:extLst>
        </xdr:cNvPr>
        <xdr:cNvSpPr txBox="1"/>
      </xdr:nvSpPr>
      <xdr:spPr>
        <a:xfrm>
          <a:off x="1659890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12700</xdr:rowOff>
    </xdr:from>
    <xdr:to>
      <xdr:col>82</xdr:col>
      <xdr:colOff>196850</xdr:colOff>
      <xdr:row>74</xdr:row>
      <xdr:rowOff>12700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6421100" y="1270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115570</xdr:rowOff>
    </xdr:from>
    <xdr:to>
      <xdr:col>82</xdr:col>
      <xdr:colOff>107950</xdr:colOff>
      <xdr:row>77</xdr:row>
      <xdr:rowOff>165863</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5671800" y="13317220"/>
          <a:ext cx="8382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165879</xdr:rowOff>
    </xdr:from>
    <xdr:ext cx="762000" cy="259045"/>
    <xdr:sp macro="" textlink="">
      <xdr:nvSpPr>
        <xdr:cNvPr id="434" name="公債費以外平均値テキスト">
          <a:extLst>
            <a:ext uri="{FF2B5EF4-FFF2-40B4-BE49-F238E27FC236}">
              <a16:creationId xmlns:a16="http://schemas.microsoft.com/office/drawing/2014/main" id="{00000000-0008-0000-0400-0000B2010000}"/>
            </a:ext>
          </a:extLst>
        </xdr:cNvPr>
        <xdr:cNvSpPr txBox="1"/>
      </xdr:nvSpPr>
      <xdr:spPr>
        <a:xfrm>
          <a:off x="16598900" y="130246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149352</xdr:rowOff>
    </xdr:from>
    <xdr:to>
      <xdr:col>82</xdr:col>
      <xdr:colOff>158750</xdr:colOff>
      <xdr:row>77</xdr:row>
      <xdr:rowOff>79502</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6459200" y="13179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115570</xdr:rowOff>
    </xdr:from>
    <xdr:to>
      <xdr:col>78</xdr:col>
      <xdr:colOff>69850</xdr:colOff>
      <xdr:row>77</xdr:row>
      <xdr:rowOff>165863</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4782800" y="13317220"/>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28194</xdr:rowOff>
    </xdr:from>
    <xdr:to>
      <xdr:col>78</xdr:col>
      <xdr:colOff>120650</xdr:colOff>
      <xdr:row>77</xdr:row>
      <xdr:rowOff>129794</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5621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139971</xdr:rowOff>
    </xdr:from>
    <xdr:ext cx="7366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290800" y="129987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78994</xdr:rowOff>
    </xdr:from>
    <xdr:to>
      <xdr:col>73</xdr:col>
      <xdr:colOff>180975</xdr:colOff>
      <xdr:row>77</xdr:row>
      <xdr:rowOff>115570</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3893800" y="1328064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5335</xdr:rowOff>
    </xdr:from>
    <xdr:to>
      <xdr:col>74</xdr:col>
      <xdr:colOff>31750</xdr:colOff>
      <xdr:row>77</xdr:row>
      <xdr:rowOff>106935</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4732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117112</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29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46989</xdr:rowOff>
    </xdr:from>
    <xdr:to>
      <xdr:col>69</xdr:col>
      <xdr:colOff>92075</xdr:colOff>
      <xdr:row>77</xdr:row>
      <xdr:rowOff>78994</xdr:rowOff>
    </xdr:to>
    <xdr:cxnSp macro="">
      <xdr:nvCxnSpPr>
        <xdr:cNvPr id="442" name="直線コネクタ 441">
          <a:extLst>
            <a:ext uri="{FF2B5EF4-FFF2-40B4-BE49-F238E27FC236}">
              <a16:creationId xmlns:a16="http://schemas.microsoft.com/office/drawing/2014/main" id="{00000000-0008-0000-0400-0000BA010000}"/>
            </a:ext>
          </a:extLst>
        </xdr:cNvPr>
        <xdr:cNvCxnSpPr/>
      </xdr:nvCxnSpPr>
      <xdr:spPr>
        <a:xfrm>
          <a:off x="13004800" y="13248639"/>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167639</xdr:rowOff>
    </xdr:from>
    <xdr:to>
      <xdr:col>69</xdr:col>
      <xdr:colOff>142875</xdr:colOff>
      <xdr:row>77</xdr:row>
      <xdr:rowOff>97789</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107966</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512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121920</xdr:rowOff>
    </xdr:from>
    <xdr:to>
      <xdr:col>65</xdr:col>
      <xdr:colOff>53975</xdr:colOff>
      <xdr:row>77</xdr:row>
      <xdr:rowOff>52070</xdr:rowOff>
    </xdr:to>
    <xdr:sp macro="" textlink="">
      <xdr:nvSpPr>
        <xdr:cNvPr id="445" name="フローチャート: 判断 444">
          <a:extLst>
            <a:ext uri="{FF2B5EF4-FFF2-40B4-BE49-F238E27FC236}">
              <a16:creationId xmlns:a16="http://schemas.microsoft.com/office/drawing/2014/main" id="{00000000-0008-0000-0400-0000BD010000}"/>
            </a:ext>
          </a:extLst>
        </xdr:cNvPr>
        <xdr:cNvSpPr/>
      </xdr:nvSpPr>
      <xdr:spPr>
        <a:xfrm>
          <a:off x="12954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62247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623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64770</xdr:rowOff>
    </xdr:from>
    <xdr:to>
      <xdr:col>82</xdr:col>
      <xdr:colOff>158750</xdr:colOff>
      <xdr:row>77</xdr:row>
      <xdr:rowOff>166370</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64592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36847</xdr:rowOff>
    </xdr:from>
    <xdr:ext cx="762000" cy="259045"/>
    <xdr:sp macro="" textlink="">
      <xdr:nvSpPr>
        <xdr:cNvPr id="453" name="公債費以外該当値テキスト">
          <a:extLst>
            <a:ext uri="{FF2B5EF4-FFF2-40B4-BE49-F238E27FC236}">
              <a16:creationId xmlns:a16="http://schemas.microsoft.com/office/drawing/2014/main" id="{00000000-0008-0000-0400-0000C5010000}"/>
            </a:ext>
          </a:extLst>
        </xdr:cNvPr>
        <xdr:cNvSpPr txBox="1"/>
      </xdr:nvSpPr>
      <xdr:spPr>
        <a:xfrm>
          <a:off x="165989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115063</xdr:rowOff>
    </xdr:from>
    <xdr:to>
      <xdr:col>78</xdr:col>
      <xdr:colOff>120650</xdr:colOff>
      <xdr:row>78</xdr:row>
      <xdr:rowOff>45213</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5621000" y="1331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29990</xdr:rowOff>
    </xdr:from>
    <xdr:ext cx="7366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5290800" y="134030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64770</xdr:rowOff>
    </xdr:from>
    <xdr:to>
      <xdr:col>74</xdr:col>
      <xdr:colOff>31750</xdr:colOff>
      <xdr:row>77</xdr:row>
      <xdr:rowOff>166370</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4732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151147</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4401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28194</xdr:rowOff>
    </xdr:from>
    <xdr:to>
      <xdr:col>69</xdr:col>
      <xdr:colOff>142875</xdr:colOff>
      <xdr:row>77</xdr:row>
      <xdr:rowOff>129794</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38430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114571</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3512800" y="1331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167639</xdr:rowOff>
    </xdr:from>
    <xdr:to>
      <xdr:col>65</xdr:col>
      <xdr:colOff>53975</xdr:colOff>
      <xdr:row>77</xdr:row>
      <xdr:rowOff>97789</xdr:rowOff>
    </xdr:to>
    <xdr:sp macro="" textlink="">
      <xdr:nvSpPr>
        <xdr:cNvPr id="460" name="楕円 459">
          <a:extLst>
            <a:ext uri="{FF2B5EF4-FFF2-40B4-BE49-F238E27FC236}">
              <a16:creationId xmlns:a16="http://schemas.microsoft.com/office/drawing/2014/main" id="{00000000-0008-0000-0400-0000CC010000}"/>
            </a:ext>
          </a:extLst>
        </xdr:cNvPr>
        <xdr:cNvSpPr/>
      </xdr:nvSpPr>
      <xdr:spPr>
        <a:xfrm>
          <a:off x="12954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82566</xdr:rowOff>
    </xdr:from>
    <xdr:ext cx="762000" cy="259045"/>
    <xdr:sp macro="" textlink="">
      <xdr:nvSpPr>
        <xdr:cNvPr id="461" name="テキスト ボックス 460">
          <a:extLst>
            <a:ext uri="{FF2B5EF4-FFF2-40B4-BE49-F238E27FC236}">
              <a16:creationId xmlns:a16="http://schemas.microsoft.com/office/drawing/2014/main" id="{00000000-0008-0000-0400-0000CD010000}"/>
            </a:ext>
          </a:extLst>
        </xdr:cNvPr>
        <xdr:cNvSpPr txBox="1"/>
      </xdr:nvSpPr>
      <xdr:spPr>
        <a:xfrm>
          <a:off x="12623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茨城県高萩市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8155</xdr:rowOff>
    </xdr:from>
    <xdr:to>
      <xdr:col>29</xdr:col>
      <xdr:colOff>127000</xdr:colOff>
      <xdr:row>19</xdr:row>
      <xdr:rowOff>110666</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1941730"/>
          <a:ext cx="0" cy="147411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82743</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387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110666</xdr:rowOff>
    </xdr:from>
    <xdr:to>
      <xdr:col>30</xdr:col>
      <xdr:colOff>25400</xdr:colOff>
      <xdr:row>19</xdr:row>
      <xdr:rowOff>110666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158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94532</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685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8155</xdr:rowOff>
    </xdr:from>
    <xdr:to>
      <xdr:col>30</xdr:col>
      <xdr:colOff>25400</xdr:colOff>
      <xdr:row>11</xdr:row>
      <xdr:rowOff>8155</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19417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154557</xdr:rowOff>
    </xdr:from>
    <xdr:to>
      <xdr:col>29</xdr:col>
      <xdr:colOff>127000</xdr:colOff>
      <xdr:row>16</xdr:row>
      <xdr:rowOff>9706</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773932"/>
          <a:ext cx="647700" cy="265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109001</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5569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92474</xdr:rowOff>
    </xdr:from>
    <xdr:to>
      <xdr:col>29</xdr:col>
      <xdr:colOff>177800</xdr:colOff>
      <xdr:row>16</xdr:row>
      <xdr:rowOff>22624</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7118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9706</xdr:rowOff>
    </xdr:from>
    <xdr:to>
      <xdr:col>26</xdr:col>
      <xdr:colOff>50800</xdr:colOff>
      <xdr:row>16</xdr:row>
      <xdr:rowOff>41433</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2800531"/>
          <a:ext cx="698500" cy="317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855</xdr:rowOff>
    </xdr:from>
    <xdr:to>
      <xdr:col>26</xdr:col>
      <xdr:colOff>101600</xdr:colOff>
      <xdr:row>16</xdr:row>
      <xdr:rowOff>102455</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7916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87232</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878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41433</xdr:rowOff>
    </xdr:from>
    <xdr:to>
      <xdr:col>22</xdr:col>
      <xdr:colOff>114300</xdr:colOff>
      <xdr:row>16</xdr:row>
      <xdr:rowOff>78091</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2832258"/>
          <a:ext cx="698500" cy="366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25413</xdr:rowOff>
    </xdr:from>
    <xdr:to>
      <xdr:col>22</xdr:col>
      <xdr:colOff>165100</xdr:colOff>
      <xdr:row>16</xdr:row>
      <xdr:rowOff>127013</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8162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111790</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902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78091</xdr:rowOff>
    </xdr:from>
    <xdr:to>
      <xdr:col>18</xdr:col>
      <xdr:colOff>177800</xdr:colOff>
      <xdr:row>16</xdr:row>
      <xdr:rowOff>109654</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2868916"/>
          <a:ext cx="698500" cy="315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40206</xdr:rowOff>
    </xdr:from>
    <xdr:to>
      <xdr:col>19</xdr:col>
      <xdr:colOff>38100</xdr:colOff>
      <xdr:row>16</xdr:row>
      <xdr:rowOff>141806</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28310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126583</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917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57727</xdr:rowOff>
    </xdr:from>
    <xdr:to>
      <xdr:col>15</xdr:col>
      <xdr:colOff>101600</xdr:colOff>
      <xdr:row>16</xdr:row>
      <xdr:rowOff>159327</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28485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169504</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617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103757</xdr:rowOff>
    </xdr:from>
    <xdr:to>
      <xdr:col>29</xdr:col>
      <xdr:colOff>177800</xdr:colOff>
      <xdr:row>16</xdr:row>
      <xdr:rowOff>33907</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7231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75834</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695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130356</xdr:rowOff>
    </xdr:from>
    <xdr:to>
      <xdr:col>26</xdr:col>
      <xdr:colOff>101600</xdr:colOff>
      <xdr:row>16</xdr:row>
      <xdr:rowOff>60506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7497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70683</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5186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162083</xdr:rowOff>
    </xdr:from>
    <xdr:to>
      <xdr:col>22</xdr:col>
      <xdr:colOff>165100</xdr:colOff>
      <xdr:row>16</xdr:row>
      <xdr:rowOff>92233</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7814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102410</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550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27291</xdr:rowOff>
    </xdr:from>
    <xdr:to>
      <xdr:col>19</xdr:col>
      <xdr:colOff>38100</xdr:colOff>
      <xdr:row>16</xdr:row>
      <xdr:rowOff>128891</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8181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139068</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586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58854</xdr:rowOff>
    </xdr:from>
    <xdr:to>
      <xdr:col>15</xdr:col>
      <xdr:colOff>101600</xdr:colOff>
      <xdr:row>16</xdr:row>
      <xdr:rowOff>160454</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8496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145231</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936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74879</xdr:rowOff>
    </xdr:from>
    <xdr:to>
      <xdr:col>29</xdr:col>
      <xdr:colOff>127000</xdr:colOff>
      <xdr:row>38</xdr:row>
      <xdr:rowOff>88801</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342329"/>
          <a:ext cx="0" cy="121407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60878</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528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88801</xdr:rowOff>
    </xdr:from>
    <xdr:to>
      <xdr:col>30</xdr:col>
      <xdr:colOff>25400</xdr:colOff>
      <xdr:row>38</xdr:row>
      <xdr:rowOff>88801</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5564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161256</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6085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74879</xdr:rowOff>
    </xdr:from>
    <xdr:to>
      <xdr:col>30</xdr:col>
      <xdr:colOff>25400</xdr:colOff>
      <xdr:row>34</xdr:row>
      <xdr:rowOff>74879</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3423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78331</xdr:rowOff>
    </xdr:from>
    <xdr:to>
      <xdr:col>29</xdr:col>
      <xdr:colOff>127000</xdr:colOff>
      <xdr:row>36</xdr:row>
      <xdr:rowOff>148694</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003800" y="7031581"/>
          <a:ext cx="647700" cy="703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190957</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8013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2980</xdr:rowOff>
    </xdr:from>
    <xdr:to>
      <xdr:col>29</xdr:col>
      <xdr:colOff>177800</xdr:colOff>
      <xdr:row>36</xdr:row>
      <xdr:rowOff>104580</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9562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340718</xdr:rowOff>
    </xdr:from>
    <xdr:to>
      <xdr:col>26</xdr:col>
      <xdr:colOff>50800</xdr:colOff>
      <xdr:row>36</xdr:row>
      <xdr:rowOff>78331</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4305300" y="6951068"/>
          <a:ext cx="698500" cy="805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333192</xdr:rowOff>
    </xdr:from>
    <xdr:to>
      <xdr:col>26</xdr:col>
      <xdr:colOff>101600</xdr:colOff>
      <xdr:row>36</xdr:row>
      <xdr:rowOff>91892</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943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102069</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7124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337632</xdr:rowOff>
    </xdr:from>
    <xdr:to>
      <xdr:col>22</xdr:col>
      <xdr:colOff>114300</xdr:colOff>
      <xdr:row>35</xdr:row>
      <xdr:rowOff>340718</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6947982"/>
          <a:ext cx="698500" cy="30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337284</xdr:rowOff>
    </xdr:from>
    <xdr:to>
      <xdr:col>22</xdr:col>
      <xdr:colOff>165100</xdr:colOff>
      <xdr:row>36</xdr:row>
      <xdr:rowOff>95984</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9476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80761</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7034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337632</xdr:rowOff>
    </xdr:from>
    <xdr:to>
      <xdr:col>18</xdr:col>
      <xdr:colOff>177800</xdr:colOff>
      <xdr:row>36</xdr:row>
      <xdr:rowOff>63769</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6947982"/>
          <a:ext cx="698500" cy="690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320413</xdr:rowOff>
    </xdr:from>
    <xdr:to>
      <xdr:col>19</xdr:col>
      <xdr:colOff>38100</xdr:colOff>
      <xdr:row>36</xdr:row>
      <xdr:rowOff>79113</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9307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63890</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7017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299039</xdr:rowOff>
    </xdr:from>
    <xdr:to>
      <xdr:col>15</xdr:col>
      <xdr:colOff>101600</xdr:colOff>
      <xdr:row>36</xdr:row>
      <xdr:rowOff>57739</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9093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67916</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678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97894</xdr:rowOff>
    </xdr:from>
    <xdr:to>
      <xdr:col>29</xdr:col>
      <xdr:colOff>177800</xdr:colOff>
      <xdr:row>37</xdr:row>
      <xdr:rowOff>28044</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0511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69971</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023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27531</xdr:rowOff>
    </xdr:from>
    <xdr:to>
      <xdr:col>26</xdr:col>
      <xdr:colOff>101600</xdr:colOff>
      <xdr:row>36</xdr:row>
      <xdr:rowOff>129131</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9807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113908</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0671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289918</xdr:rowOff>
    </xdr:from>
    <xdr:to>
      <xdr:col>22</xdr:col>
      <xdr:colOff>165100</xdr:colOff>
      <xdr:row>36</xdr:row>
      <xdr:rowOff>48618</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9002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58795</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6669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286832</xdr:rowOff>
    </xdr:from>
    <xdr:to>
      <xdr:col>19</xdr:col>
      <xdr:colOff>38100</xdr:colOff>
      <xdr:row>36</xdr:row>
      <xdr:rowOff>45532</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8971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55709</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6666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12969</xdr:rowOff>
    </xdr:from>
    <xdr:to>
      <xdr:col>15</xdr:col>
      <xdr:colOff>101600</xdr:colOff>
      <xdr:row>36</xdr:row>
      <xdr:rowOff>114569</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9662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99346</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052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茨城県高萩市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27,866
27,637
193.58
16,829,238
16,332,490
399,584
7,405,949
13,342,770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45.5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119665</xdr:rowOff>
    </xdr:from>
    <xdr:to>
      <xdr:col>24</xdr:col>
      <xdr:colOff>62865</xdr:colOff>
      <xdr:row>39</xdr:row>
      <xdr:rowOff>76166</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63165"/>
          <a:ext cx="1270" cy="1499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79993</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66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76166</xdr:rowOff>
    </xdr:from>
    <xdr:to>
      <xdr:col>24</xdr:col>
      <xdr:colOff>152400</xdr:colOff>
      <xdr:row>39</xdr:row>
      <xdr:rowOff>76166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62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66342</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38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119665</xdr:rowOff>
    </xdr:from>
    <xdr:to>
      <xdr:col>24</xdr:col>
      <xdr:colOff>152400</xdr:colOff>
      <xdr:row>30</xdr:row>
      <xdr:rowOff>119665</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63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103810</xdr:rowOff>
    </xdr:from>
    <xdr:to>
      <xdr:col>24</xdr:col>
      <xdr:colOff>63500</xdr:colOff>
      <xdr:row>35</xdr:row>
      <xdr:rowOff>21220</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5933110"/>
          <a:ext cx="838200" cy="88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2437</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0031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24010</xdr:rowOff>
    </xdr:from>
    <xdr:to>
      <xdr:col>24</xdr:col>
      <xdr:colOff>114300</xdr:colOff>
      <xdr:row>35</xdr:row>
      <xdr:rowOff>125610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02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21220</xdr:rowOff>
    </xdr:from>
    <xdr:to>
      <xdr:col>19</xdr:col>
      <xdr:colOff>177800</xdr:colOff>
      <xdr:row>35</xdr:row>
      <xdr:rowOff>51803</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021970"/>
          <a:ext cx="889000" cy="30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62285</xdr:rowOff>
    </xdr:from>
    <xdr:to>
      <xdr:col>20</xdr:col>
      <xdr:colOff>38100</xdr:colOff>
      <xdr:row>36</xdr:row>
      <xdr:rowOff>163885</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23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155012</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327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51803</xdr:rowOff>
    </xdr:from>
    <xdr:to>
      <xdr:col>15</xdr:col>
      <xdr:colOff>50800</xdr:colOff>
      <xdr:row>35</xdr:row>
      <xdr:rowOff>125886</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052553"/>
          <a:ext cx="889000" cy="74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79952</xdr:rowOff>
    </xdr:from>
    <xdr:to>
      <xdr:col>15</xdr:col>
      <xdr:colOff>101600</xdr:colOff>
      <xdr:row>37</xdr:row>
      <xdr:rowOff>10102</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252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1229</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344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114587</xdr:rowOff>
    </xdr:from>
    <xdr:to>
      <xdr:col>10</xdr:col>
      <xdr:colOff>114300</xdr:colOff>
      <xdr:row>35</xdr:row>
      <xdr:rowOff>125886</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6115337"/>
          <a:ext cx="889000" cy="11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88900</xdr:rowOff>
    </xdr:from>
    <xdr:to>
      <xdr:col>10</xdr:col>
      <xdr:colOff>165100</xdr:colOff>
      <xdr:row>37</xdr:row>
      <xdr:rowOff>19050</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10177</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353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103024</xdr:rowOff>
    </xdr:from>
    <xdr:to>
      <xdr:col>6</xdr:col>
      <xdr:colOff>38100</xdr:colOff>
      <xdr:row>37</xdr:row>
      <xdr:rowOff>33174</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275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24301</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367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53010</xdr:rowOff>
    </xdr:from>
    <xdr:to>
      <xdr:col>24</xdr:col>
      <xdr:colOff>114300</xdr:colOff>
      <xdr:row>34</xdr:row>
      <xdr:rowOff>154610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882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75887</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733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141870</xdr:rowOff>
    </xdr:from>
    <xdr:to>
      <xdr:col>20</xdr:col>
      <xdr:colOff>38100</xdr:colOff>
      <xdr:row>35</xdr:row>
      <xdr:rowOff>72020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597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88547</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5746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1003</xdr:rowOff>
    </xdr:from>
    <xdr:to>
      <xdr:col>15</xdr:col>
      <xdr:colOff>101600</xdr:colOff>
      <xdr:row>35</xdr:row>
      <xdr:rowOff>102603</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001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119130</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5776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75086</xdr:rowOff>
    </xdr:from>
    <xdr:to>
      <xdr:col>10</xdr:col>
      <xdr:colOff>165100</xdr:colOff>
      <xdr:row>36</xdr:row>
      <xdr:rowOff>5236</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075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21763</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5851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63787</xdr:rowOff>
    </xdr:from>
    <xdr:to>
      <xdr:col>6</xdr:col>
      <xdr:colOff>38100</xdr:colOff>
      <xdr:row>35</xdr:row>
      <xdr:rowOff>165387</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06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10464</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5839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76127</xdr:rowOff>
    </xdr:from>
    <xdr:to>
      <xdr:col>24</xdr:col>
      <xdr:colOff>62865</xdr:colOff>
      <xdr:row>58</xdr:row>
      <xdr:rowOff>51613</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648627"/>
          <a:ext cx="1270" cy="1347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55440</xdr:rowOff>
    </xdr:from>
    <xdr:ext cx="534377"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9999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51613</xdr:rowOff>
    </xdr:from>
    <xdr:to>
      <xdr:col>24</xdr:col>
      <xdr:colOff>152400</xdr:colOff>
      <xdr:row>58</xdr:row>
      <xdr:rowOff>51613</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9995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22804</xdr:rowOff>
    </xdr:from>
    <xdr:ext cx="599010"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423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76127</xdr:rowOff>
    </xdr:from>
    <xdr:to>
      <xdr:col>24</xdr:col>
      <xdr:colOff>152400</xdr:colOff>
      <xdr:row>50</xdr:row>
      <xdr:rowOff>76127</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648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109383</xdr:rowOff>
    </xdr:from>
    <xdr:to>
      <xdr:col>24</xdr:col>
      <xdr:colOff>63500</xdr:colOff>
      <xdr:row>57</xdr:row>
      <xdr:rowOff>61149</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3797300" y="9710583"/>
          <a:ext cx="838200" cy="123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63375</xdr:rowOff>
    </xdr:from>
    <xdr:ext cx="534377"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6645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84948</xdr:rowOff>
    </xdr:from>
    <xdr:to>
      <xdr:col>24</xdr:col>
      <xdr:colOff>114300</xdr:colOff>
      <xdr:row>57</xdr:row>
      <xdr:rowOff>15098</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68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61149</xdr:rowOff>
    </xdr:from>
    <xdr:to>
      <xdr:col>19</xdr:col>
      <xdr:colOff>177800</xdr:colOff>
      <xdr:row>57</xdr:row>
      <xdr:rowOff>131808</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908300" y="9833799"/>
          <a:ext cx="889000" cy="70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92732</xdr:rowOff>
    </xdr:from>
    <xdr:to>
      <xdr:col>20</xdr:col>
      <xdr:colOff>38100</xdr:colOff>
      <xdr:row>57</xdr:row>
      <xdr:rowOff>22882</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693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39409</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530111" y="9469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131416</xdr:rowOff>
    </xdr:from>
    <xdr:to>
      <xdr:col>15</xdr:col>
      <xdr:colOff>50800</xdr:colOff>
      <xdr:row>57</xdr:row>
      <xdr:rowOff>131808</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a:off x="2019300" y="9904066"/>
          <a:ext cx="889000" cy="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140226</xdr:rowOff>
    </xdr:from>
    <xdr:to>
      <xdr:col>15</xdr:col>
      <xdr:colOff>101600</xdr:colOff>
      <xdr:row>57</xdr:row>
      <xdr:rowOff>70376</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741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86903</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41111" y="951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131416</xdr:rowOff>
    </xdr:from>
    <xdr:to>
      <xdr:col>10</xdr:col>
      <xdr:colOff>114300</xdr:colOff>
      <xdr:row>57</xdr:row>
      <xdr:rowOff>149933</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flipV="1">
          <a:off x="1130300" y="9904066"/>
          <a:ext cx="889000" cy="18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122700</xdr:rowOff>
    </xdr:from>
    <xdr:to>
      <xdr:col>10</xdr:col>
      <xdr:colOff>165100</xdr:colOff>
      <xdr:row>57</xdr:row>
      <xdr:rowOff>52850</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72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69377</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52111" y="9499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132780</xdr:rowOff>
    </xdr:from>
    <xdr:to>
      <xdr:col>6</xdr:col>
      <xdr:colOff>38100</xdr:colOff>
      <xdr:row>57</xdr:row>
      <xdr:rowOff>62930</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73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79457</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63111" y="9509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58583</xdr:rowOff>
    </xdr:from>
    <xdr:to>
      <xdr:col>24</xdr:col>
      <xdr:colOff>114300</xdr:colOff>
      <xdr:row>56</xdr:row>
      <xdr:rowOff>160183</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9659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81460</xdr:rowOff>
    </xdr:from>
    <xdr:ext cx="534377"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9511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10349</xdr:rowOff>
    </xdr:from>
    <xdr:to>
      <xdr:col>20</xdr:col>
      <xdr:colOff>38100</xdr:colOff>
      <xdr:row>57</xdr:row>
      <xdr:rowOff>111949</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9782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103076</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530111" y="9875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81008</xdr:rowOff>
    </xdr:from>
    <xdr:to>
      <xdr:col>15</xdr:col>
      <xdr:colOff>101600</xdr:colOff>
      <xdr:row>58</xdr:row>
      <xdr:rowOff>11158</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985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2285</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41111" y="9946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80616</xdr:rowOff>
    </xdr:from>
    <xdr:to>
      <xdr:col>10</xdr:col>
      <xdr:colOff>165100</xdr:colOff>
      <xdr:row>58</xdr:row>
      <xdr:rowOff>10766</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9853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1893</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52111" y="9945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99133</xdr:rowOff>
    </xdr:from>
    <xdr:to>
      <xdr:col>6</xdr:col>
      <xdr:colOff>38100</xdr:colOff>
      <xdr:row>58</xdr:row>
      <xdr:rowOff>29283</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9871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20410</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63111" y="9964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79578</xdr:rowOff>
    </xdr:from>
    <xdr:to>
      <xdr:col>24</xdr:col>
      <xdr:colOff>62865</xdr:colOff>
      <xdr:row>78</xdr:row>
      <xdr:rowOff>113959</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081078"/>
          <a:ext cx="1270" cy="1405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117786</xdr:rowOff>
    </xdr:from>
    <xdr:ext cx="469744"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490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113959</xdr:rowOff>
    </xdr:from>
    <xdr:to>
      <xdr:col>24</xdr:col>
      <xdr:colOff>152400</xdr:colOff>
      <xdr:row>78</xdr:row>
      <xdr:rowOff>113959</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487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26255</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856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79578</xdr:rowOff>
    </xdr:from>
    <xdr:to>
      <xdr:col>24</xdr:col>
      <xdr:colOff>152400</xdr:colOff>
      <xdr:row>70</xdr:row>
      <xdr:rowOff>79578</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081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23754</xdr:rowOff>
    </xdr:from>
    <xdr:to>
      <xdr:col>24</xdr:col>
      <xdr:colOff>63500</xdr:colOff>
      <xdr:row>78</xdr:row>
      <xdr:rowOff>42819</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3797300" y="13396854"/>
          <a:ext cx="838200" cy="19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98198</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1283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75321</xdr:rowOff>
    </xdr:from>
    <xdr:to>
      <xdr:col>24</xdr:col>
      <xdr:colOff>114300</xdr:colOff>
      <xdr:row>78</xdr:row>
      <xdr:rowOff>5471</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27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38247</xdr:rowOff>
    </xdr:from>
    <xdr:to>
      <xdr:col>19</xdr:col>
      <xdr:colOff>177800</xdr:colOff>
      <xdr:row>78</xdr:row>
      <xdr:rowOff>42819</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908300" y="13411347"/>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143901</xdr:rowOff>
    </xdr:from>
    <xdr:to>
      <xdr:col>20</xdr:col>
      <xdr:colOff>38100</xdr:colOff>
      <xdr:row>78</xdr:row>
      <xdr:rowOff>74051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34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90578</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120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38247</xdr:rowOff>
    </xdr:from>
    <xdr:to>
      <xdr:col>15</xdr:col>
      <xdr:colOff>50800</xdr:colOff>
      <xdr:row>78</xdr:row>
      <xdr:rowOff>43528</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2019300" y="13411347"/>
          <a:ext cx="889000" cy="5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132883</xdr:rowOff>
    </xdr:from>
    <xdr:to>
      <xdr:col>15</xdr:col>
      <xdr:colOff>101600</xdr:colOff>
      <xdr:row>78</xdr:row>
      <xdr:rowOff>63033</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334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79560</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109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40670</xdr:rowOff>
    </xdr:from>
    <xdr:to>
      <xdr:col>10</xdr:col>
      <xdr:colOff>114300</xdr:colOff>
      <xdr:row>78</xdr:row>
      <xdr:rowOff>43528</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a:off x="1130300" y="13413770"/>
          <a:ext cx="889000" cy="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95576</xdr:rowOff>
    </xdr:from>
    <xdr:to>
      <xdr:col>10</xdr:col>
      <xdr:colOff>165100</xdr:colOff>
      <xdr:row>78</xdr:row>
      <xdr:rowOff>25726</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29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42253</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072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130665</xdr:rowOff>
    </xdr:from>
    <xdr:to>
      <xdr:col>6</xdr:col>
      <xdr:colOff>38100</xdr:colOff>
      <xdr:row>78</xdr:row>
      <xdr:rowOff>60815</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332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77342</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107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144404</xdr:rowOff>
    </xdr:from>
    <xdr:to>
      <xdr:col>24</xdr:col>
      <xdr:colOff>114300</xdr:colOff>
      <xdr:row>78</xdr:row>
      <xdr:rowOff>74554</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346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59331</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260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163469</xdr:rowOff>
    </xdr:from>
    <xdr:to>
      <xdr:col>20</xdr:col>
      <xdr:colOff>38100</xdr:colOff>
      <xdr:row>78</xdr:row>
      <xdr:rowOff>93619</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365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84746</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457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158897</xdr:rowOff>
    </xdr:from>
    <xdr:to>
      <xdr:col>15</xdr:col>
      <xdr:colOff>101600</xdr:colOff>
      <xdr:row>78</xdr:row>
      <xdr:rowOff>89047</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360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80174</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453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164178</xdr:rowOff>
    </xdr:from>
    <xdr:to>
      <xdr:col>10</xdr:col>
      <xdr:colOff>165100</xdr:colOff>
      <xdr:row>78</xdr:row>
      <xdr:rowOff>94328</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365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85455</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458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161320</xdr:rowOff>
    </xdr:from>
    <xdr:to>
      <xdr:col>6</xdr:col>
      <xdr:colOff>38100</xdr:colOff>
      <xdr:row>78</xdr:row>
      <xdr:rowOff>91470</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362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82597</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455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130270</xdr:rowOff>
    </xdr:from>
    <xdr:to>
      <xdr:col>24</xdr:col>
      <xdr:colOff>62865</xdr:colOff>
      <xdr:row>97</xdr:row>
      <xdr:rowOff>113012</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389320"/>
          <a:ext cx="1270" cy="13543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116839</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6747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113012</xdr:rowOff>
    </xdr:from>
    <xdr:to>
      <xdr:col>24</xdr:col>
      <xdr:colOff>152400</xdr:colOff>
      <xdr:row>97</xdr:row>
      <xdr:rowOff>113012</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6743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76947</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164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130270</xdr:rowOff>
    </xdr:from>
    <xdr:to>
      <xdr:col>24</xdr:col>
      <xdr:colOff>152400</xdr:colOff>
      <xdr:row>89</xdr:row>
      <xdr:rowOff>130270</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389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127051</xdr:rowOff>
    </xdr:from>
    <xdr:to>
      <xdr:col>24</xdr:col>
      <xdr:colOff>63500</xdr:colOff>
      <xdr:row>94</xdr:row>
      <xdr:rowOff>23133</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071901"/>
          <a:ext cx="838200" cy="67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170102</xdr:rowOff>
    </xdr:from>
    <xdr:ext cx="534377"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114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20225</xdr:rowOff>
    </xdr:from>
    <xdr:to>
      <xdr:col>24</xdr:col>
      <xdr:colOff>114300</xdr:colOff>
      <xdr:row>94</xdr:row>
      <xdr:rowOff>121825</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136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23133</xdr:rowOff>
    </xdr:from>
    <xdr:to>
      <xdr:col>19</xdr:col>
      <xdr:colOff>177800</xdr:colOff>
      <xdr:row>94</xdr:row>
      <xdr:rowOff>73140</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908300" y="16139433"/>
          <a:ext cx="889000" cy="50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47867</xdr:rowOff>
    </xdr:from>
    <xdr:to>
      <xdr:col>20</xdr:col>
      <xdr:colOff>38100</xdr:colOff>
      <xdr:row>94</xdr:row>
      <xdr:rowOff>149467</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164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140594</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530111" y="16256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12064</xdr:rowOff>
    </xdr:from>
    <xdr:to>
      <xdr:col>15</xdr:col>
      <xdr:colOff>50800</xdr:colOff>
      <xdr:row>94</xdr:row>
      <xdr:rowOff>73140</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a:off x="2019300" y="16128364"/>
          <a:ext cx="889000" cy="61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123113</xdr:rowOff>
    </xdr:from>
    <xdr:to>
      <xdr:col>15</xdr:col>
      <xdr:colOff>101600</xdr:colOff>
      <xdr:row>95</xdr:row>
      <xdr:rowOff>53263</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23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44390</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41111" y="16332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12064</xdr:rowOff>
    </xdr:from>
    <xdr:to>
      <xdr:col>10</xdr:col>
      <xdr:colOff>114300</xdr:colOff>
      <xdr:row>94</xdr:row>
      <xdr:rowOff>98361</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128364"/>
          <a:ext cx="889000" cy="86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110159</xdr:rowOff>
    </xdr:from>
    <xdr:to>
      <xdr:col>10</xdr:col>
      <xdr:colOff>165100</xdr:colOff>
      <xdr:row>95</xdr:row>
      <xdr:rowOff>40309</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22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31436</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52111" y="16319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127629</xdr:rowOff>
    </xdr:from>
    <xdr:to>
      <xdr:col>6</xdr:col>
      <xdr:colOff>38100</xdr:colOff>
      <xdr:row>95</xdr:row>
      <xdr:rowOff>57779</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24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48906</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336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76251</xdr:rowOff>
    </xdr:from>
    <xdr:to>
      <xdr:col>24</xdr:col>
      <xdr:colOff>114300</xdr:colOff>
      <xdr:row>94</xdr:row>
      <xdr:rowOff>6401</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021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99128</xdr:rowOff>
    </xdr:from>
    <xdr:ext cx="534377"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5872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143783</xdr:rowOff>
    </xdr:from>
    <xdr:to>
      <xdr:col>20</xdr:col>
      <xdr:colOff>38100</xdr:colOff>
      <xdr:row>94</xdr:row>
      <xdr:rowOff>73933</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088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90460</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530111" y="15863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22340</xdr:rowOff>
    </xdr:from>
    <xdr:to>
      <xdr:col>15</xdr:col>
      <xdr:colOff>101600</xdr:colOff>
      <xdr:row>94</xdr:row>
      <xdr:rowOff>123940</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13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140467</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41111" y="15913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132714</xdr:rowOff>
    </xdr:from>
    <xdr:to>
      <xdr:col>10</xdr:col>
      <xdr:colOff>165100</xdr:colOff>
      <xdr:row>94</xdr:row>
      <xdr:rowOff>62864</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07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79391</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5852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47561</xdr:rowOff>
    </xdr:from>
    <xdr:to>
      <xdr:col>6</xdr:col>
      <xdr:colOff>38100</xdr:colOff>
      <xdr:row>94</xdr:row>
      <xdr:rowOff>149161</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163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165688</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5939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159,978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a:extLst>
            <a:ext uri="{FF2B5EF4-FFF2-40B4-BE49-F238E27FC236}">
              <a16:creationId xmlns:a16="http://schemas.microsoft.com/office/drawing/2014/main" id="{00000000-0008-0000-06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125047</xdr:rowOff>
    </xdr:from>
    <xdr:to>
      <xdr:col>54</xdr:col>
      <xdr:colOff>189865</xdr:colOff>
      <xdr:row>36</xdr:row>
      <xdr:rowOff>49315</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10475595" y="5439997"/>
          <a:ext cx="1270" cy="781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53142</xdr:rowOff>
    </xdr:from>
    <xdr:ext cx="599010" cy="259045"/>
    <xdr:sp macro="" textlink="">
      <xdr:nvSpPr>
        <xdr:cNvPr id="289" name="補助費等最小値テキスト">
          <a:extLst>
            <a:ext uri="{FF2B5EF4-FFF2-40B4-BE49-F238E27FC236}">
              <a16:creationId xmlns:a16="http://schemas.microsoft.com/office/drawing/2014/main" id="{00000000-0008-0000-0600-000021010000}"/>
            </a:ext>
          </a:extLst>
        </xdr:cNvPr>
        <xdr:cNvSpPr txBox="1"/>
      </xdr:nvSpPr>
      <xdr:spPr>
        <a:xfrm>
          <a:off x="10528300" y="6225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49315</xdr:rowOff>
    </xdr:from>
    <xdr:to>
      <xdr:col>55</xdr:col>
      <xdr:colOff>88900</xdr:colOff>
      <xdr:row>36</xdr:row>
      <xdr:rowOff>49315</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6221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71724</xdr:rowOff>
    </xdr:from>
    <xdr:ext cx="599010" cy="259045"/>
    <xdr:sp macro="" textlink="">
      <xdr:nvSpPr>
        <xdr:cNvPr id="291" name="補助費等最大値テキスト">
          <a:extLst>
            <a:ext uri="{FF2B5EF4-FFF2-40B4-BE49-F238E27FC236}">
              <a16:creationId xmlns:a16="http://schemas.microsoft.com/office/drawing/2014/main" id="{00000000-0008-0000-0600-000023010000}"/>
            </a:ext>
          </a:extLst>
        </xdr:cNvPr>
        <xdr:cNvSpPr txBox="1"/>
      </xdr:nvSpPr>
      <xdr:spPr>
        <a:xfrm>
          <a:off x="10528300" y="5215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125047</xdr:rowOff>
    </xdr:from>
    <xdr:to>
      <xdr:col>55</xdr:col>
      <xdr:colOff>88900</xdr:colOff>
      <xdr:row>31</xdr:row>
      <xdr:rowOff>125047</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5439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147693</xdr:rowOff>
    </xdr:from>
    <xdr:to>
      <xdr:col>55</xdr:col>
      <xdr:colOff>0</xdr:colOff>
      <xdr:row>38</xdr:row>
      <xdr:rowOff>78679</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9639300" y="6148443"/>
          <a:ext cx="838200" cy="445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166359</xdr:rowOff>
    </xdr:from>
    <xdr:ext cx="599010" cy="259045"/>
    <xdr:sp macro="" textlink="">
      <xdr:nvSpPr>
        <xdr:cNvPr id="294" name="補助費等平均値テキスト">
          <a:extLst>
            <a:ext uri="{FF2B5EF4-FFF2-40B4-BE49-F238E27FC236}">
              <a16:creationId xmlns:a16="http://schemas.microsoft.com/office/drawing/2014/main" id="{00000000-0008-0000-0600-000026010000}"/>
            </a:ext>
          </a:extLst>
        </xdr:cNvPr>
        <xdr:cNvSpPr txBox="1"/>
      </xdr:nvSpPr>
      <xdr:spPr>
        <a:xfrm>
          <a:off x="10528300" y="58242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143482</xdr:rowOff>
    </xdr:from>
    <xdr:to>
      <xdr:col>55</xdr:col>
      <xdr:colOff>50800</xdr:colOff>
      <xdr:row>35</xdr:row>
      <xdr:rowOff>73632</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10426700" y="5972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78679</xdr:rowOff>
    </xdr:from>
    <xdr:to>
      <xdr:col>50</xdr:col>
      <xdr:colOff>114300</xdr:colOff>
      <xdr:row>38</xdr:row>
      <xdr:rowOff>84055</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8750300" y="6593779"/>
          <a:ext cx="889000" cy="5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77017</xdr:rowOff>
    </xdr:from>
    <xdr:to>
      <xdr:col>50</xdr:col>
      <xdr:colOff>165100</xdr:colOff>
      <xdr:row>38</xdr:row>
      <xdr:rowOff>7167</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9588500" y="6420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23694</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372111" y="6195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84055</xdr:rowOff>
    </xdr:from>
    <xdr:to>
      <xdr:col>45</xdr:col>
      <xdr:colOff>177800</xdr:colOff>
      <xdr:row>38</xdr:row>
      <xdr:rowOff>91108</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7861300" y="6599155"/>
          <a:ext cx="889000" cy="7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100848</xdr:rowOff>
    </xdr:from>
    <xdr:to>
      <xdr:col>46</xdr:col>
      <xdr:colOff>38100</xdr:colOff>
      <xdr:row>38</xdr:row>
      <xdr:rowOff>30998</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8699500" y="6444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47525</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483111" y="6219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81266</xdr:rowOff>
    </xdr:from>
    <xdr:to>
      <xdr:col>41</xdr:col>
      <xdr:colOff>50800</xdr:colOff>
      <xdr:row>38</xdr:row>
      <xdr:rowOff>91108</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a:off x="6972300" y="6596366"/>
          <a:ext cx="889000" cy="9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112000</xdr:rowOff>
    </xdr:from>
    <xdr:to>
      <xdr:col>41</xdr:col>
      <xdr:colOff>101600</xdr:colOff>
      <xdr:row>38</xdr:row>
      <xdr:rowOff>42150</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7810500" y="6455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58677</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594111" y="6230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115441</xdr:rowOff>
    </xdr:from>
    <xdr:to>
      <xdr:col>36</xdr:col>
      <xdr:colOff>165100</xdr:colOff>
      <xdr:row>38</xdr:row>
      <xdr:rowOff>45591</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6921500" y="6459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62118</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05111" y="6234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96893</xdr:rowOff>
    </xdr:from>
    <xdr:to>
      <xdr:col>55</xdr:col>
      <xdr:colOff>50800</xdr:colOff>
      <xdr:row>36</xdr:row>
      <xdr:rowOff>27043</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10426700" y="609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11820</xdr:rowOff>
    </xdr:from>
    <xdr:ext cx="599010" cy="259045"/>
    <xdr:sp macro="" textlink="">
      <xdr:nvSpPr>
        <xdr:cNvPr id="313" name="補助費等該当値テキスト">
          <a:extLst>
            <a:ext uri="{FF2B5EF4-FFF2-40B4-BE49-F238E27FC236}">
              <a16:creationId xmlns:a16="http://schemas.microsoft.com/office/drawing/2014/main" id="{00000000-0008-0000-0600-000039010000}"/>
            </a:ext>
          </a:extLst>
        </xdr:cNvPr>
        <xdr:cNvSpPr txBox="1"/>
      </xdr:nvSpPr>
      <xdr:spPr>
        <a:xfrm>
          <a:off x="10528300" y="6012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27879</xdr:rowOff>
    </xdr:from>
    <xdr:to>
      <xdr:col>50</xdr:col>
      <xdr:colOff>165100</xdr:colOff>
      <xdr:row>38</xdr:row>
      <xdr:rowOff>129479</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9588500" y="6542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120606</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9372111" y="6635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33255</xdr:rowOff>
    </xdr:from>
    <xdr:to>
      <xdr:col>46</xdr:col>
      <xdr:colOff>38100</xdr:colOff>
      <xdr:row>38</xdr:row>
      <xdr:rowOff>134855</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8699500" y="6548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125982</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8483111" y="6641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40308</xdr:rowOff>
    </xdr:from>
    <xdr:to>
      <xdr:col>41</xdr:col>
      <xdr:colOff>101600</xdr:colOff>
      <xdr:row>38</xdr:row>
      <xdr:rowOff>141908</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7810500" y="655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133035</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7594111" y="6648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30466</xdr:rowOff>
    </xdr:from>
    <xdr:to>
      <xdr:col>36</xdr:col>
      <xdr:colOff>165100</xdr:colOff>
      <xdr:row>38</xdr:row>
      <xdr:rowOff>132066</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6921500" y="6545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123193</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705111" y="6638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a:extLst>
            <a:ext uri="{FF2B5EF4-FFF2-40B4-BE49-F238E27FC236}">
              <a16:creationId xmlns:a16="http://schemas.microsoft.com/office/drawing/2014/main" id="{00000000-0008-0000-06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105940</xdr:rowOff>
    </xdr:from>
    <xdr:to>
      <xdr:col>54</xdr:col>
      <xdr:colOff>189865</xdr:colOff>
      <xdr:row>58</xdr:row>
      <xdr:rowOff>24316</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10475595" y="8849890"/>
          <a:ext cx="1270" cy="1118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28143</xdr:rowOff>
    </xdr:from>
    <xdr:ext cx="534377" cy="259045"/>
    <xdr:sp macro="" textlink="">
      <xdr:nvSpPr>
        <xdr:cNvPr id="344" name="普通建設事業費最小値テキスト">
          <a:extLst>
            <a:ext uri="{FF2B5EF4-FFF2-40B4-BE49-F238E27FC236}">
              <a16:creationId xmlns:a16="http://schemas.microsoft.com/office/drawing/2014/main" id="{00000000-0008-0000-0600-000058010000}"/>
            </a:ext>
          </a:extLst>
        </xdr:cNvPr>
        <xdr:cNvSpPr txBox="1"/>
      </xdr:nvSpPr>
      <xdr:spPr>
        <a:xfrm>
          <a:off x="10528300" y="9972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24316</xdr:rowOff>
    </xdr:from>
    <xdr:to>
      <xdr:col>55</xdr:col>
      <xdr:colOff>88900</xdr:colOff>
      <xdr:row>58</xdr:row>
      <xdr:rowOff>24316</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9968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52617</xdr:rowOff>
    </xdr:from>
    <xdr:ext cx="599010" cy="259045"/>
    <xdr:sp macro="" textlink="">
      <xdr:nvSpPr>
        <xdr:cNvPr id="346" name="普通建設事業費最大値テキスト">
          <a:extLst>
            <a:ext uri="{FF2B5EF4-FFF2-40B4-BE49-F238E27FC236}">
              <a16:creationId xmlns:a16="http://schemas.microsoft.com/office/drawing/2014/main" id="{00000000-0008-0000-0600-00005A010000}"/>
            </a:ext>
          </a:extLst>
        </xdr:cNvPr>
        <xdr:cNvSpPr txBox="1"/>
      </xdr:nvSpPr>
      <xdr:spPr>
        <a:xfrm>
          <a:off x="10528300" y="8625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105940</xdr:rowOff>
    </xdr:from>
    <xdr:to>
      <xdr:col>55</xdr:col>
      <xdr:colOff>88900</xdr:colOff>
      <xdr:row>51</xdr:row>
      <xdr:rowOff>105940</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8849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77667</xdr:rowOff>
    </xdr:from>
    <xdr:to>
      <xdr:col>55</xdr:col>
      <xdr:colOff>0</xdr:colOff>
      <xdr:row>57</xdr:row>
      <xdr:rowOff>148657</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9639300" y="9850317"/>
          <a:ext cx="838200" cy="70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105618</xdr:rowOff>
    </xdr:from>
    <xdr:ext cx="534377" cy="259045"/>
    <xdr:sp macro="" textlink="">
      <xdr:nvSpPr>
        <xdr:cNvPr id="349" name="普通建設事業費平均値テキスト">
          <a:extLst>
            <a:ext uri="{FF2B5EF4-FFF2-40B4-BE49-F238E27FC236}">
              <a16:creationId xmlns:a16="http://schemas.microsoft.com/office/drawing/2014/main" id="{00000000-0008-0000-0600-00005D010000}"/>
            </a:ext>
          </a:extLst>
        </xdr:cNvPr>
        <xdr:cNvSpPr txBox="1"/>
      </xdr:nvSpPr>
      <xdr:spPr>
        <a:xfrm>
          <a:off x="10528300" y="95353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82741</xdr:rowOff>
    </xdr:from>
    <xdr:to>
      <xdr:col>55</xdr:col>
      <xdr:colOff>50800</xdr:colOff>
      <xdr:row>57</xdr:row>
      <xdr:rowOff>12891</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10426700" y="96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77667</xdr:rowOff>
    </xdr:from>
    <xdr:to>
      <xdr:col>50</xdr:col>
      <xdr:colOff>114300</xdr:colOff>
      <xdr:row>57</xdr:row>
      <xdr:rowOff>146334</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8750300" y="9850317"/>
          <a:ext cx="889000" cy="68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90815</xdr:rowOff>
    </xdr:from>
    <xdr:to>
      <xdr:col>50</xdr:col>
      <xdr:colOff>165100</xdr:colOff>
      <xdr:row>57</xdr:row>
      <xdr:rowOff>20965</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9588500" y="9692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37492</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9372111" y="9467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146334</xdr:rowOff>
    </xdr:from>
    <xdr:to>
      <xdr:col>45</xdr:col>
      <xdr:colOff>177800</xdr:colOff>
      <xdr:row>58</xdr:row>
      <xdr:rowOff>27096</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7861300" y="9918984"/>
          <a:ext cx="889000" cy="52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112999</xdr:rowOff>
    </xdr:from>
    <xdr:to>
      <xdr:col>46</xdr:col>
      <xdr:colOff>38100</xdr:colOff>
      <xdr:row>57</xdr:row>
      <xdr:rowOff>43149</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8699500" y="9714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59676</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8483111" y="9489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135179</xdr:rowOff>
    </xdr:from>
    <xdr:to>
      <xdr:col>41</xdr:col>
      <xdr:colOff>50800</xdr:colOff>
      <xdr:row>58</xdr:row>
      <xdr:rowOff>27096</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6972300" y="9907829"/>
          <a:ext cx="889000" cy="63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118764</xdr:rowOff>
    </xdr:from>
    <xdr:to>
      <xdr:col>41</xdr:col>
      <xdr:colOff>101600</xdr:colOff>
      <xdr:row>57</xdr:row>
      <xdr:rowOff>48914</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7810500" y="971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65441</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594111" y="9495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130615</xdr:rowOff>
    </xdr:from>
    <xdr:to>
      <xdr:col>36</xdr:col>
      <xdr:colOff>165100</xdr:colOff>
      <xdr:row>57</xdr:row>
      <xdr:rowOff>60765</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6921500" y="9731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77292</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05111" y="9507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97857</xdr:rowOff>
    </xdr:from>
    <xdr:to>
      <xdr:col>55</xdr:col>
      <xdr:colOff>50800</xdr:colOff>
      <xdr:row>58</xdr:row>
      <xdr:rowOff>28007</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10426700" y="9870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12784</xdr:rowOff>
    </xdr:from>
    <xdr:ext cx="534377" cy="259045"/>
    <xdr:sp macro="" textlink="">
      <xdr:nvSpPr>
        <xdr:cNvPr id="368" name="普通建設事業費該当値テキスト">
          <a:extLst>
            <a:ext uri="{FF2B5EF4-FFF2-40B4-BE49-F238E27FC236}">
              <a16:creationId xmlns:a16="http://schemas.microsoft.com/office/drawing/2014/main" id="{00000000-0008-0000-0600-000070010000}"/>
            </a:ext>
          </a:extLst>
        </xdr:cNvPr>
        <xdr:cNvSpPr txBox="1"/>
      </xdr:nvSpPr>
      <xdr:spPr>
        <a:xfrm>
          <a:off x="10528300" y="9785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26867</xdr:rowOff>
    </xdr:from>
    <xdr:to>
      <xdr:col>50</xdr:col>
      <xdr:colOff>165100</xdr:colOff>
      <xdr:row>57</xdr:row>
      <xdr:rowOff>128467</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9588500" y="9799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119594</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372111" y="9892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95534</xdr:rowOff>
    </xdr:from>
    <xdr:to>
      <xdr:col>46</xdr:col>
      <xdr:colOff>38100</xdr:colOff>
      <xdr:row>58</xdr:row>
      <xdr:rowOff>25684</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8699500" y="9868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16811</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8483111" y="9960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147746</xdr:rowOff>
    </xdr:from>
    <xdr:to>
      <xdr:col>41</xdr:col>
      <xdr:colOff>101600</xdr:colOff>
      <xdr:row>58</xdr:row>
      <xdr:rowOff>77896</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7810500" y="9920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69023</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7594111" y="10013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84379</xdr:rowOff>
    </xdr:from>
    <xdr:to>
      <xdr:col>36</xdr:col>
      <xdr:colOff>165100</xdr:colOff>
      <xdr:row>58</xdr:row>
      <xdr:rowOff>14529</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6921500" y="9857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5656</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705111" y="9949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a16="http://schemas.microsoft.com/office/drawing/2014/main" id="{00000000-0008-0000-06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59017</xdr:rowOff>
    </xdr:from>
    <xdr:to>
      <xdr:col>54</xdr:col>
      <xdr:colOff>189865</xdr:colOff>
      <xdr:row>79</xdr:row>
      <xdr:rowOff>44450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10475595" y="12060517"/>
          <a:ext cx="1270" cy="1528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1" name="普通建設事業費 （ うち新規整備　）最小値テキスト">
          <a:extLst>
            <a:ext uri="{FF2B5EF4-FFF2-40B4-BE49-F238E27FC236}">
              <a16:creationId xmlns:a16="http://schemas.microsoft.com/office/drawing/2014/main" id="{00000000-0008-0000-0600-000091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5694</xdr:rowOff>
    </xdr:from>
    <xdr:ext cx="599010" cy="259045"/>
    <xdr:sp macro="" textlink="">
      <xdr:nvSpPr>
        <xdr:cNvPr id="403" name="普通建設事業費 （ うち新規整備　）最大値テキスト">
          <a:extLst>
            <a:ext uri="{FF2B5EF4-FFF2-40B4-BE49-F238E27FC236}">
              <a16:creationId xmlns:a16="http://schemas.microsoft.com/office/drawing/2014/main" id="{00000000-0008-0000-0600-000093010000}"/>
            </a:ext>
          </a:extLst>
        </xdr:cNvPr>
        <xdr:cNvSpPr txBox="1"/>
      </xdr:nvSpPr>
      <xdr:spPr>
        <a:xfrm>
          <a:off x="10528300" y="11835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59017</xdr:rowOff>
    </xdr:from>
    <xdr:to>
      <xdr:col>55</xdr:col>
      <xdr:colOff>88900</xdr:colOff>
      <xdr:row>70</xdr:row>
      <xdr:rowOff>59017</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2060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851</xdr:rowOff>
    </xdr:from>
    <xdr:to>
      <xdr:col>55</xdr:col>
      <xdr:colOff>0</xdr:colOff>
      <xdr:row>78</xdr:row>
      <xdr:rowOff>33413</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9639300" y="13373951"/>
          <a:ext cx="838200" cy="32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86504</xdr:rowOff>
    </xdr:from>
    <xdr:ext cx="534377" cy="259045"/>
    <xdr:sp macro="" textlink="">
      <xdr:nvSpPr>
        <xdr:cNvPr id="406" name="普通建設事業費 （ うち新規整備　）平均値テキスト">
          <a:extLst>
            <a:ext uri="{FF2B5EF4-FFF2-40B4-BE49-F238E27FC236}">
              <a16:creationId xmlns:a16="http://schemas.microsoft.com/office/drawing/2014/main" id="{00000000-0008-0000-0600-000096010000}"/>
            </a:ext>
          </a:extLst>
        </xdr:cNvPr>
        <xdr:cNvSpPr txBox="1"/>
      </xdr:nvSpPr>
      <xdr:spPr>
        <a:xfrm>
          <a:off x="10528300" y="131167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63627</xdr:rowOff>
    </xdr:from>
    <xdr:to>
      <xdr:col>55</xdr:col>
      <xdr:colOff>50800</xdr:colOff>
      <xdr:row>77</xdr:row>
      <xdr:rowOff>165227</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10426700" y="1326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150025</xdr:rowOff>
    </xdr:from>
    <xdr:to>
      <xdr:col>50</xdr:col>
      <xdr:colOff>114300</xdr:colOff>
      <xdr:row>78</xdr:row>
      <xdr:rowOff>33413</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8750300" y="13351675"/>
          <a:ext cx="889000" cy="54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72822</xdr:rowOff>
    </xdr:from>
    <xdr:to>
      <xdr:col>50</xdr:col>
      <xdr:colOff>165100</xdr:colOff>
      <xdr:row>78</xdr:row>
      <xdr:rowOff>2972</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9588500" y="1327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19499</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372111" y="13049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150025</xdr:rowOff>
    </xdr:from>
    <xdr:to>
      <xdr:col>45</xdr:col>
      <xdr:colOff>177800</xdr:colOff>
      <xdr:row>78</xdr:row>
      <xdr:rowOff>94602</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7861300" y="13351675"/>
          <a:ext cx="889000" cy="116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76391</xdr:rowOff>
    </xdr:from>
    <xdr:to>
      <xdr:col>46</xdr:col>
      <xdr:colOff>38100</xdr:colOff>
      <xdr:row>78</xdr:row>
      <xdr:rowOff>6541</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8699500" y="13278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23068</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483111" y="13053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94602</xdr:rowOff>
    </xdr:from>
    <xdr:to>
      <xdr:col>41</xdr:col>
      <xdr:colOff>50800</xdr:colOff>
      <xdr:row>78</xdr:row>
      <xdr:rowOff>100279</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6972300" y="13467702"/>
          <a:ext cx="889000" cy="5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32105</xdr:rowOff>
    </xdr:from>
    <xdr:to>
      <xdr:col>41</xdr:col>
      <xdr:colOff>101600</xdr:colOff>
      <xdr:row>77</xdr:row>
      <xdr:rowOff>133705</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7810500" y="13233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150232</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594111" y="13008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60782</xdr:rowOff>
    </xdr:from>
    <xdr:to>
      <xdr:col>36</xdr:col>
      <xdr:colOff>165100</xdr:colOff>
      <xdr:row>77</xdr:row>
      <xdr:rowOff>162382</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6921500" y="132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7459</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05111" y="13037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121501</xdr:rowOff>
    </xdr:from>
    <xdr:to>
      <xdr:col>55</xdr:col>
      <xdr:colOff>50800</xdr:colOff>
      <xdr:row>78</xdr:row>
      <xdr:rowOff>51651</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10426700" y="13323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99928</xdr:rowOff>
    </xdr:from>
    <xdr:ext cx="534377" cy="259045"/>
    <xdr:sp macro="" textlink="">
      <xdr:nvSpPr>
        <xdr:cNvPr id="425" name="普通建設事業費 （ うち新規整備　）該当値テキスト">
          <a:extLst>
            <a:ext uri="{FF2B5EF4-FFF2-40B4-BE49-F238E27FC236}">
              <a16:creationId xmlns:a16="http://schemas.microsoft.com/office/drawing/2014/main" id="{00000000-0008-0000-0600-0000A9010000}"/>
            </a:ext>
          </a:extLst>
        </xdr:cNvPr>
        <xdr:cNvSpPr txBox="1"/>
      </xdr:nvSpPr>
      <xdr:spPr>
        <a:xfrm>
          <a:off x="10528300" y="13301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154063</xdr:rowOff>
    </xdr:from>
    <xdr:to>
      <xdr:col>50</xdr:col>
      <xdr:colOff>165100</xdr:colOff>
      <xdr:row>78</xdr:row>
      <xdr:rowOff>84213</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9588500" y="13355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75340</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372111" y="13448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99225</xdr:rowOff>
    </xdr:from>
    <xdr:to>
      <xdr:col>46</xdr:col>
      <xdr:colOff>38100</xdr:colOff>
      <xdr:row>78</xdr:row>
      <xdr:rowOff>29375</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8699500" y="13300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20502</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483111" y="13393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43802</xdr:rowOff>
    </xdr:from>
    <xdr:to>
      <xdr:col>41</xdr:col>
      <xdr:colOff>101600</xdr:colOff>
      <xdr:row>78</xdr:row>
      <xdr:rowOff>145402</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7810500" y="13416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136529</xdr:rowOff>
    </xdr:from>
    <xdr:ext cx="469744"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626428" y="13509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49479</xdr:rowOff>
    </xdr:from>
    <xdr:to>
      <xdr:col>36</xdr:col>
      <xdr:colOff>165100</xdr:colOff>
      <xdr:row>78</xdr:row>
      <xdr:rowOff>151079</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6921500" y="13422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142206</xdr:rowOff>
    </xdr:from>
    <xdr:ext cx="469744"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737428" y="13515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a:extLst>
            <a:ext uri="{FF2B5EF4-FFF2-40B4-BE49-F238E27FC236}">
              <a16:creationId xmlns:a16="http://schemas.microsoft.com/office/drawing/2014/main" id="{00000000-0008-0000-06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117320</xdr:rowOff>
    </xdr:from>
    <xdr:to>
      <xdr:col>54</xdr:col>
      <xdr:colOff>189865</xdr:colOff>
      <xdr:row>98</xdr:row>
      <xdr:rowOff>151938</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10475595" y="15547820"/>
          <a:ext cx="1270" cy="1406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155765</xdr:rowOff>
    </xdr:from>
    <xdr:ext cx="469744" cy="259045"/>
    <xdr:sp macro="" textlink="">
      <xdr:nvSpPr>
        <xdr:cNvPr id="458" name="普通建設事業費 （ うち更新整備　）最小値テキスト">
          <a:extLst>
            <a:ext uri="{FF2B5EF4-FFF2-40B4-BE49-F238E27FC236}">
              <a16:creationId xmlns:a16="http://schemas.microsoft.com/office/drawing/2014/main" id="{00000000-0008-0000-0600-0000CA010000}"/>
            </a:ext>
          </a:extLst>
        </xdr:cNvPr>
        <xdr:cNvSpPr txBox="1"/>
      </xdr:nvSpPr>
      <xdr:spPr>
        <a:xfrm>
          <a:off x="10528300" y="16957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151938</xdr:rowOff>
    </xdr:from>
    <xdr:to>
      <xdr:col>55</xdr:col>
      <xdr:colOff>88900</xdr:colOff>
      <xdr:row>98</xdr:row>
      <xdr:rowOff>151938</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6954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63997</xdr:rowOff>
    </xdr:from>
    <xdr:ext cx="599010" cy="259045"/>
    <xdr:sp macro="" textlink="">
      <xdr:nvSpPr>
        <xdr:cNvPr id="460" name="普通建設事業費 （ うち更新整備　）最大値テキスト">
          <a:extLst>
            <a:ext uri="{FF2B5EF4-FFF2-40B4-BE49-F238E27FC236}">
              <a16:creationId xmlns:a16="http://schemas.microsoft.com/office/drawing/2014/main" id="{00000000-0008-0000-0600-0000CC010000}"/>
            </a:ext>
          </a:extLst>
        </xdr:cNvPr>
        <xdr:cNvSpPr txBox="1"/>
      </xdr:nvSpPr>
      <xdr:spPr>
        <a:xfrm>
          <a:off x="10528300" y="15323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117320</xdr:rowOff>
    </xdr:from>
    <xdr:to>
      <xdr:col>55</xdr:col>
      <xdr:colOff>88900</xdr:colOff>
      <xdr:row>90</xdr:row>
      <xdr:rowOff>117320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5547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42545</xdr:rowOff>
    </xdr:from>
    <xdr:to>
      <xdr:col>55</xdr:col>
      <xdr:colOff>0</xdr:colOff>
      <xdr:row>98</xdr:row>
      <xdr:rowOff>118227</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9639300" y="16844645"/>
          <a:ext cx="838200" cy="75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29413</xdr:rowOff>
    </xdr:from>
    <xdr:ext cx="534377" cy="259045"/>
    <xdr:sp macro="" textlink="">
      <xdr:nvSpPr>
        <xdr:cNvPr id="463" name="普通建設事業費 （ うち更新整備　）平均値テキスト">
          <a:extLst>
            <a:ext uri="{FF2B5EF4-FFF2-40B4-BE49-F238E27FC236}">
              <a16:creationId xmlns:a16="http://schemas.microsoft.com/office/drawing/2014/main" id="{00000000-0008-0000-0600-0000CF010000}"/>
            </a:ext>
          </a:extLst>
        </xdr:cNvPr>
        <xdr:cNvSpPr txBox="1"/>
      </xdr:nvSpPr>
      <xdr:spPr>
        <a:xfrm>
          <a:off x="10528300" y="164886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6536</xdr:rowOff>
    </xdr:from>
    <xdr:to>
      <xdr:col>55</xdr:col>
      <xdr:colOff>50800</xdr:colOff>
      <xdr:row>97</xdr:row>
      <xdr:rowOff>108136</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10426700" y="16637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42545</xdr:rowOff>
    </xdr:from>
    <xdr:to>
      <xdr:col>50</xdr:col>
      <xdr:colOff>114300</xdr:colOff>
      <xdr:row>98</xdr:row>
      <xdr:rowOff>126944</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8750300" y="16844645"/>
          <a:ext cx="889000" cy="84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8021</xdr:rowOff>
    </xdr:from>
    <xdr:to>
      <xdr:col>50</xdr:col>
      <xdr:colOff>165100</xdr:colOff>
      <xdr:row>97</xdr:row>
      <xdr:rowOff>109621</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9588500" y="1663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126148</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372111" y="16413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105623</xdr:rowOff>
    </xdr:from>
    <xdr:to>
      <xdr:col>45</xdr:col>
      <xdr:colOff>177800</xdr:colOff>
      <xdr:row>98</xdr:row>
      <xdr:rowOff>126944</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7861300" y="16907723"/>
          <a:ext cx="889000" cy="21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46548</xdr:rowOff>
    </xdr:from>
    <xdr:to>
      <xdr:col>46</xdr:col>
      <xdr:colOff>38100</xdr:colOff>
      <xdr:row>97</xdr:row>
      <xdr:rowOff>148148</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8699500" y="16677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164675</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8483111" y="16452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14412</xdr:rowOff>
    </xdr:from>
    <xdr:to>
      <xdr:col>41</xdr:col>
      <xdr:colOff>50800</xdr:colOff>
      <xdr:row>98</xdr:row>
      <xdr:rowOff>105623</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6972300" y="16816512"/>
          <a:ext cx="889000" cy="91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84945</xdr:rowOff>
    </xdr:from>
    <xdr:to>
      <xdr:col>41</xdr:col>
      <xdr:colOff>101600</xdr:colOff>
      <xdr:row>98</xdr:row>
      <xdr:rowOff>15095</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7810500" y="1671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31622</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594111" y="16490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84900</xdr:rowOff>
    </xdr:from>
    <xdr:to>
      <xdr:col>36</xdr:col>
      <xdr:colOff>165100</xdr:colOff>
      <xdr:row>98</xdr:row>
      <xdr:rowOff>15050</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6921500" y="1671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31577</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05111" y="16490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67427</xdr:rowOff>
    </xdr:from>
    <xdr:to>
      <xdr:col>55</xdr:col>
      <xdr:colOff>50800</xdr:colOff>
      <xdr:row>98</xdr:row>
      <xdr:rowOff>169027</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10426700" y="16869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153804</xdr:rowOff>
    </xdr:from>
    <xdr:ext cx="534377" cy="259045"/>
    <xdr:sp macro="" textlink="">
      <xdr:nvSpPr>
        <xdr:cNvPr id="482" name="普通建設事業費 （ うち更新整備　）該当値テキスト">
          <a:extLst>
            <a:ext uri="{FF2B5EF4-FFF2-40B4-BE49-F238E27FC236}">
              <a16:creationId xmlns:a16="http://schemas.microsoft.com/office/drawing/2014/main" id="{00000000-0008-0000-0600-0000E2010000}"/>
            </a:ext>
          </a:extLst>
        </xdr:cNvPr>
        <xdr:cNvSpPr txBox="1"/>
      </xdr:nvSpPr>
      <xdr:spPr>
        <a:xfrm>
          <a:off x="10528300" y="16784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163195</xdr:rowOff>
    </xdr:from>
    <xdr:to>
      <xdr:col>50</xdr:col>
      <xdr:colOff>165100</xdr:colOff>
      <xdr:row>98</xdr:row>
      <xdr:rowOff>93345</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9588500" y="1679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84472</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372111" y="16886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76144</xdr:rowOff>
    </xdr:from>
    <xdr:to>
      <xdr:col>46</xdr:col>
      <xdr:colOff>38100</xdr:colOff>
      <xdr:row>99</xdr:row>
      <xdr:rowOff>6294</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8699500" y="1687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168871</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483111" y="16970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54823</xdr:rowOff>
    </xdr:from>
    <xdr:to>
      <xdr:col>41</xdr:col>
      <xdr:colOff>101600</xdr:colOff>
      <xdr:row>98</xdr:row>
      <xdr:rowOff>156423</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7810500" y="16856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147550</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594111" y="16949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135062</xdr:rowOff>
    </xdr:from>
    <xdr:to>
      <xdr:col>36</xdr:col>
      <xdr:colOff>165100</xdr:colOff>
      <xdr:row>98</xdr:row>
      <xdr:rowOff>65212</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6921500" y="16765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56339</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6705111" y="16858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a:extLst>
            <a:ext uri="{FF2B5EF4-FFF2-40B4-BE49-F238E27FC236}">
              <a16:creationId xmlns:a16="http://schemas.microsoft.com/office/drawing/2014/main" id="{00000000-0008-0000-06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70186</xdr:rowOff>
    </xdr:from>
    <xdr:to>
      <xdr:col>85</xdr:col>
      <xdr:colOff>126364</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6317595" y="5385136"/>
          <a:ext cx="1269" cy="1345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5" name="災害復旧事業費最小値テキスト">
          <a:extLst>
            <a:ext uri="{FF2B5EF4-FFF2-40B4-BE49-F238E27FC236}">
              <a16:creationId xmlns:a16="http://schemas.microsoft.com/office/drawing/2014/main" id="{00000000-0008-0000-0600-000003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16863</xdr:rowOff>
    </xdr:from>
    <xdr:ext cx="534377" cy="259045"/>
    <xdr:sp macro="" textlink="">
      <xdr:nvSpPr>
        <xdr:cNvPr id="517" name="災害復旧事業費最大値テキスト">
          <a:extLst>
            <a:ext uri="{FF2B5EF4-FFF2-40B4-BE49-F238E27FC236}">
              <a16:creationId xmlns:a16="http://schemas.microsoft.com/office/drawing/2014/main" id="{00000000-0008-0000-0600-000005020000}"/>
            </a:ext>
          </a:extLst>
        </xdr:cNvPr>
        <xdr:cNvSpPr txBox="1"/>
      </xdr:nvSpPr>
      <xdr:spPr>
        <a:xfrm>
          <a:off x="16370300" y="5160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70186</xdr:rowOff>
    </xdr:from>
    <xdr:to>
      <xdr:col>86</xdr:col>
      <xdr:colOff>25400</xdr:colOff>
      <xdr:row>31</xdr:row>
      <xdr:rowOff>70186</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5385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108724</xdr:rowOff>
    </xdr:from>
    <xdr:to>
      <xdr:col>85</xdr:col>
      <xdr:colOff>127000</xdr:colOff>
      <xdr:row>38</xdr:row>
      <xdr:rowOff>144463</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5481300" y="6623824"/>
          <a:ext cx="838200" cy="35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65162</xdr:rowOff>
    </xdr:from>
    <xdr:ext cx="469744" cy="259045"/>
    <xdr:sp macro="" textlink="">
      <xdr:nvSpPr>
        <xdr:cNvPr id="520" name="災害復旧事業費平均値テキスト">
          <a:extLst>
            <a:ext uri="{FF2B5EF4-FFF2-40B4-BE49-F238E27FC236}">
              <a16:creationId xmlns:a16="http://schemas.microsoft.com/office/drawing/2014/main" id="{00000000-0008-0000-0600-000008020000}"/>
            </a:ext>
          </a:extLst>
        </xdr:cNvPr>
        <xdr:cNvSpPr txBox="1"/>
      </xdr:nvSpPr>
      <xdr:spPr>
        <a:xfrm>
          <a:off x="16370300" y="64088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42285</xdr:rowOff>
    </xdr:from>
    <xdr:to>
      <xdr:col>85</xdr:col>
      <xdr:colOff>177800</xdr:colOff>
      <xdr:row>38</xdr:row>
      <xdr:rowOff>143885</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6268700" y="6557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102305</xdr:rowOff>
    </xdr:from>
    <xdr:to>
      <xdr:col>81</xdr:col>
      <xdr:colOff>50800</xdr:colOff>
      <xdr:row>38</xdr:row>
      <xdr:rowOff>144463</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4592300" y="6617405"/>
          <a:ext cx="889000" cy="42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42990</xdr:rowOff>
    </xdr:from>
    <xdr:to>
      <xdr:col>81</xdr:col>
      <xdr:colOff>101600</xdr:colOff>
      <xdr:row>38</xdr:row>
      <xdr:rowOff>144590</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5430500" y="655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161117</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46428" y="6333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11474</xdr:rowOff>
    </xdr:from>
    <xdr:to>
      <xdr:col>76</xdr:col>
      <xdr:colOff>114300</xdr:colOff>
      <xdr:row>38</xdr:row>
      <xdr:rowOff>102305</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3703300" y="5840774"/>
          <a:ext cx="889000" cy="776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57144</xdr:rowOff>
    </xdr:from>
    <xdr:to>
      <xdr:col>76</xdr:col>
      <xdr:colOff>165100</xdr:colOff>
      <xdr:row>38</xdr:row>
      <xdr:rowOff>158744</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4541500" y="657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149871</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357428" y="6664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11474</xdr:rowOff>
    </xdr:from>
    <xdr:to>
      <xdr:col>71</xdr:col>
      <xdr:colOff>177800</xdr:colOff>
      <xdr:row>36</xdr:row>
      <xdr:rowOff>118154</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flipV="1">
          <a:off x="12814300" y="5840774"/>
          <a:ext cx="889000" cy="449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78270</xdr:rowOff>
    </xdr:from>
    <xdr:to>
      <xdr:col>72</xdr:col>
      <xdr:colOff>38100</xdr:colOff>
      <xdr:row>39</xdr:row>
      <xdr:rowOff>8420</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3652500" y="659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170997</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468428" y="6686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127515</xdr:rowOff>
    </xdr:from>
    <xdr:to>
      <xdr:col>67</xdr:col>
      <xdr:colOff>101600</xdr:colOff>
      <xdr:row>39</xdr:row>
      <xdr:rowOff>57665</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2763500" y="664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48792</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579428" y="6735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57924</xdr:rowOff>
    </xdr:from>
    <xdr:to>
      <xdr:col>85</xdr:col>
      <xdr:colOff>177800</xdr:colOff>
      <xdr:row>38</xdr:row>
      <xdr:rowOff>159524</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6268700" y="6573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20711</xdr:rowOff>
    </xdr:from>
    <xdr:ext cx="469744" cy="259045"/>
    <xdr:sp macro="" textlink="">
      <xdr:nvSpPr>
        <xdr:cNvPr id="539" name="災害復旧事業費該当値テキスト">
          <a:extLst>
            <a:ext uri="{FF2B5EF4-FFF2-40B4-BE49-F238E27FC236}">
              <a16:creationId xmlns:a16="http://schemas.microsoft.com/office/drawing/2014/main" id="{00000000-0008-0000-0600-00001B020000}"/>
            </a:ext>
          </a:extLst>
        </xdr:cNvPr>
        <xdr:cNvSpPr txBox="1"/>
      </xdr:nvSpPr>
      <xdr:spPr>
        <a:xfrm>
          <a:off x="16370300" y="6535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93663</xdr:rowOff>
    </xdr:from>
    <xdr:to>
      <xdr:col>81</xdr:col>
      <xdr:colOff>101600</xdr:colOff>
      <xdr:row>39</xdr:row>
      <xdr:rowOff>23813</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5430500" y="660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14940</xdr:rowOff>
    </xdr:from>
    <xdr:ext cx="469744"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246428" y="6701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51505</xdr:rowOff>
    </xdr:from>
    <xdr:to>
      <xdr:col>76</xdr:col>
      <xdr:colOff>165100</xdr:colOff>
      <xdr:row>38</xdr:row>
      <xdr:rowOff>153105</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4541500" y="6566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169632</xdr:rowOff>
    </xdr:from>
    <xdr:ext cx="469744"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4357428" y="6341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132124</xdr:rowOff>
    </xdr:from>
    <xdr:to>
      <xdr:col>72</xdr:col>
      <xdr:colOff>38100</xdr:colOff>
      <xdr:row>34</xdr:row>
      <xdr:rowOff>62274</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3652500" y="5789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78801</xdr:rowOff>
    </xdr:from>
    <xdr:ext cx="534377"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3436111" y="5565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67354</xdr:rowOff>
    </xdr:from>
    <xdr:to>
      <xdr:col>67</xdr:col>
      <xdr:colOff>101600</xdr:colOff>
      <xdr:row>36</xdr:row>
      <xdr:rowOff>168954</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2763500" y="6239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14031</xdr:rowOff>
    </xdr:from>
    <xdr:ext cx="534377"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547111" y="6014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a:extLst>
            <a:ext uri="{FF2B5EF4-FFF2-40B4-BE49-F238E27FC236}">
              <a16:creationId xmlns:a16="http://schemas.microsoft.com/office/drawing/2014/main" id="{00000000-0008-0000-0600-000034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a:extLst>
            <a:ext uri="{FF2B5EF4-FFF2-40B4-BE49-F238E27FC236}">
              <a16:creationId xmlns:a16="http://schemas.microsoft.com/office/drawing/2014/main" id="{00000000-0008-0000-0600-000036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a:extLst>
            <a:ext uri="{FF2B5EF4-FFF2-40B4-BE49-F238E27FC236}">
              <a16:creationId xmlns:a16="http://schemas.microsoft.com/office/drawing/2014/main" id="{00000000-0008-0000-0600-000039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a:extLst>
            <a:ext uri="{FF2B5EF4-FFF2-40B4-BE49-F238E27FC236}">
              <a16:creationId xmlns:a16="http://schemas.microsoft.com/office/drawing/2014/main" id="{00000000-0008-0000-0600-00004C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a:extLst>
            <a:ext uri="{FF2B5EF4-FFF2-40B4-BE49-F238E27FC236}">
              <a16:creationId xmlns:a16="http://schemas.microsoft.com/office/drawing/2014/main" id="{00000000-0008-0000-06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73078</xdr:rowOff>
    </xdr:from>
    <xdr:to>
      <xdr:col>85</xdr:col>
      <xdr:colOff>126364</xdr:colOff>
      <xdr:row>78</xdr:row>
      <xdr:rowOff>104884</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6317595" y="12074578"/>
          <a:ext cx="1269" cy="1403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108711</xdr:rowOff>
    </xdr:from>
    <xdr:ext cx="534377" cy="259045"/>
    <xdr:sp macro="" textlink="">
      <xdr:nvSpPr>
        <xdr:cNvPr id="621" name="公債費最小値テキスト">
          <a:extLst>
            <a:ext uri="{FF2B5EF4-FFF2-40B4-BE49-F238E27FC236}">
              <a16:creationId xmlns:a16="http://schemas.microsoft.com/office/drawing/2014/main" id="{00000000-0008-0000-0600-00006D020000}"/>
            </a:ext>
          </a:extLst>
        </xdr:cNvPr>
        <xdr:cNvSpPr txBox="1"/>
      </xdr:nvSpPr>
      <xdr:spPr>
        <a:xfrm>
          <a:off x="16370300" y="13481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104884</xdr:rowOff>
    </xdr:from>
    <xdr:to>
      <xdr:col>86</xdr:col>
      <xdr:colOff>25400</xdr:colOff>
      <xdr:row>78</xdr:row>
      <xdr:rowOff>104884</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3477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19755</xdr:rowOff>
    </xdr:from>
    <xdr:ext cx="599010" cy="259045"/>
    <xdr:sp macro="" textlink="">
      <xdr:nvSpPr>
        <xdr:cNvPr id="623" name="公債費最大値テキスト">
          <a:extLst>
            <a:ext uri="{FF2B5EF4-FFF2-40B4-BE49-F238E27FC236}">
              <a16:creationId xmlns:a16="http://schemas.microsoft.com/office/drawing/2014/main" id="{00000000-0008-0000-0600-00006F020000}"/>
            </a:ext>
          </a:extLst>
        </xdr:cNvPr>
        <xdr:cNvSpPr txBox="1"/>
      </xdr:nvSpPr>
      <xdr:spPr>
        <a:xfrm>
          <a:off x="16370300" y="11849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73078</xdr:rowOff>
    </xdr:from>
    <xdr:to>
      <xdr:col>86</xdr:col>
      <xdr:colOff>25400</xdr:colOff>
      <xdr:row>70</xdr:row>
      <xdr:rowOff>73078</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2074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129482</xdr:rowOff>
    </xdr:from>
    <xdr:to>
      <xdr:col>85</xdr:col>
      <xdr:colOff>127000</xdr:colOff>
      <xdr:row>76</xdr:row>
      <xdr:rowOff>140827</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5481300" y="13159682"/>
          <a:ext cx="838200" cy="11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68417</xdr:rowOff>
    </xdr:from>
    <xdr:ext cx="534377" cy="259045"/>
    <xdr:sp macro="" textlink="">
      <xdr:nvSpPr>
        <xdr:cNvPr id="626" name="公債費平均値テキスト">
          <a:extLst>
            <a:ext uri="{FF2B5EF4-FFF2-40B4-BE49-F238E27FC236}">
              <a16:creationId xmlns:a16="http://schemas.microsoft.com/office/drawing/2014/main" id="{00000000-0008-0000-0600-000072020000}"/>
            </a:ext>
          </a:extLst>
        </xdr:cNvPr>
        <xdr:cNvSpPr txBox="1"/>
      </xdr:nvSpPr>
      <xdr:spPr>
        <a:xfrm>
          <a:off x="16370300" y="130986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89990</xdr:rowOff>
    </xdr:from>
    <xdr:to>
      <xdr:col>85</xdr:col>
      <xdr:colOff>177800</xdr:colOff>
      <xdr:row>77</xdr:row>
      <xdr:rowOff>20140</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6268700" y="13120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119895</xdr:rowOff>
    </xdr:from>
    <xdr:to>
      <xdr:col>81</xdr:col>
      <xdr:colOff>50800</xdr:colOff>
      <xdr:row>76</xdr:row>
      <xdr:rowOff>140827</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4592300" y="13150095"/>
          <a:ext cx="889000" cy="20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115540</xdr:rowOff>
    </xdr:from>
    <xdr:to>
      <xdr:col>81</xdr:col>
      <xdr:colOff>101600</xdr:colOff>
      <xdr:row>77</xdr:row>
      <xdr:rowOff>45690</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5430500" y="1314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36817</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14111" y="13238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113412</xdr:rowOff>
    </xdr:from>
    <xdr:to>
      <xdr:col>76</xdr:col>
      <xdr:colOff>114300</xdr:colOff>
      <xdr:row>76</xdr:row>
      <xdr:rowOff>119895</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3703300" y="13143612"/>
          <a:ext cx="889000" cy="6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124250</xdr:rowOff>
    </xdr:from>
    <xdr:to>
      <xdr:col>76</xdr:col>
      <xdr:colOff>165100</xdr:colOff>
      <xdr:row>77</xdr:row>
      <xdr:rowOff>54400</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4541500" y="13154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45527</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325111" y="13247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113412</xdr:rowOff>
    </xdr:from>
    <xdr:to>
      <xdr:col>71</xdr:col>
      <xdr:colOff>177800</xdr:colOff>
      <xdr:row>76</xdr:row>
      <xdr:rowOff>130975</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2814300" y="13143612"/>
          <a:ext cx="889000" cy="17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119974</xdr:rowOff>
    </xdr:from>
    <xdr:to>
      <xdr:col>72</xdr:col>
      <xdr:colOff>38100</xdr:colOff>
      <xdr:row>77</xdr:row>
      <xdr:rowOff>50124</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3652500" y="13150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41251</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436111" y="13242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106975</xdr:rowOff>
    </xdr:from>
    <xdr:to>
      <xdr:col>67</xdr:col>
      <xdr:colOff>101600</xdr:colOff>
      <xdr:row>77</xdr:row>
      <xdr:rowOff>37125</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2763500" y="13137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28252</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547111" y="13229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78682</xdr:rowOff>
    </xdr:from>
    <xdr:to>
      <xdr:col>85</xdr:col>
      <xdr:colOff>177800</xdr:colOff>
      <xdr:row>77</xdr:row>
      <xdr:rowOff>8832</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6268700" y="13108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101558</xdr:rowOff>
    </xdr:from>
    <xdr:ext cx="534377" cy="259045"/>
    <xdr:sp macro="" textlink="">
      <xdr:nvSpPr>
        <xdr:cNvPr id="645" name="公債費該当値テキスト">
          <a:extLst>
            <a:ext uri="{FF2B5EF4-FFF2-40B4-BE49-F238E27FC236}">
              <a16:creationId xmlns:a16="http://schemas.microsoft.com/office/drawing/2014/main" id="{00000000-0008-0000-0600-000085020000}"/>
            </a:ext>
          </a:extLst>
        </xdr:cNvPr>
        <xdr:cNvSpPr txBox="1"/>
      </xdr:nvSpPr>
      <xdr:spPr>
        <a:xfrm>
          <a:off x="16370300" y="12960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90027</xdr:rowOff>
    </xdr:from>
    <xdr:to>
      <xdr:col>81</xdr:col>
      <xdr:colOff>101600</xdr:colOff>
      <xdr:row>77</xdr:row>
      <xdr:rowOff>20177</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5430500" y="13120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36705</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14111" y="12895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69095</xdr:rowOff>
    </xdr:from>
    <xdr:to>
      <xdr:col>76</xdr:col>
      <xdr:colOff>165100</xdr:colOff>
      <xdr:row>76</xdr:row>
      <xdr:rowOff>170695</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4541500" y="1309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15773</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325111" y="12874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62612</xdr:rowOff>
    </xdr:from>
    <xdr:to>
      <xdr:col>72</xdr:col>
      <xdr:colOff>38100</xdr:colOff>
      <xdr:row>76</xdr:row>
      <xdr:rowOff>164212</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3652500" y="1309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9288</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436111" y="12868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80175</xdr:rowOff>
    </xdr:from>
    <xdr:to>
      <xdr:col>67</xdr:col>
      <xdr:colOff>101600</xdr:colOff>
      <xdr:row>77</xdr:row>
      <xdr:rowOff>10325</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2763500" y="13110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26852</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547111" y="12885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a:extLst>
            <a:ext uri="{FF2B5EF4-FFF2-40B4-BE49-F238E27FC236}">
              <a16:creationId xmlns:a16="http://schemas.microsoft.com/office/drawing/2014/main" id="{00000000-0008-0000-06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154902</xdr:rowOff>
    </xdr:from>
    <xdr:to>
      <xdr:col>85</xdr:col>
      <xdr:colOff>126364</xdr:colOff>
      <xdr:row>99</xdr:row>
      <xdr:rowOff>34100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6317595" y="15413952"/>
          <a:ext cx="1269" cy="1593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37927</xdr:rowOff>
    </xdr:from>
    <xdr:ext cx="378565" cy="259045"/>
    <xdr:sp macro="" textlink="">
      <xdr:nvSpPr>
        <xdr:cNvPr id="678" name="積立金最小値テキスト">
          <a:extLst>
            <a:ext uri="{FF2B5EF4-FFF2-40B4-BE49-F238E27FC236}">
              <a16:creationId xmlns:a16="http://schemas.microsoft.com/office/drawing/2014/main" id="{00000000-0008-0000-0600-0000A6020000}"/>
            </a:ext>
          </a:extLst>
        </xdr:cNvPr>
        <xdr:cNvSpPr txBox="1"/>
      </xdr:nvSpPr>
      <xdr:spPr>
        <a:xfrm>
          <a:off x="16370300" y="170114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34100</xdr:rowOff>
    </xdr:from>
    <xdr:to>
      <xdr:col>86</xdr:col>
      <xdr:colOff>25400</xdr:colOff>
      <xdr:row>99</xdr:row>
      <xdr:rowOff>34100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700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101579</xdr:rowOff>
    </xdr:from>
    <xdr:ext cx="599010" cy="259045"/>
    <xdr:sp macro="" textlink="">
      <xdr:nvSpPr>
        <xdr:cNvPr id="680" name="積立金最大値テキスト">
          <a:extLst>
            <a:ext uri="{FF2B5EF4-FFF2-40B4-BE49-F238E27FC236}">
              <a16:creationId xmlns:a16="http://schemas.microsoft.com/office/drawing/2014/main" id="{00000000-0008-0000-0600-0000A8020000}"/>
            </a:ext>
          </a:extLst>
        </xdr:cNvPr>
        <xdr:cNvSpPr txBox="1"/>
      </xdr:nvSpPr>
      <xdr:spPr>
        <a:xfrm>
          <a:off x="16370300" y="15189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154902</xdr:rowOff>
    </xdr:from>
    <xdr:to>
      <xdr:col>86</xdr:col>
      <xdr:colOff>25400</xdr:colOff>
      <xdr:row>89</xdr:row>
      <xdr:rowOff>154902</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5413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75209</xdr:rowOff>
    </xdr:from>
    <xdr:to>
      <xdr:col>85</xdr:col>
      <xdr:colOff>127000</xdr:colOff>
      <xdr:row>98</xdr:row>
      <xdr:rowOff>118517</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5481300" y="16705859"/>
          <a:ext cx="838200" cy="214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44797</xdr:rowOff>
    </xdr:from>
    <xdr:ext cx="534377" cy="259045"/>
    <xdr:sp macro="" textlink="">
      <xdr:nvSpPr>
        <xdr:cNvPr id="683" name="積立金平均値テキスト">
          <a:extLst>
            <a:ext uri="{FF2B5EF4-FFF2-40B4-BE49-F238E27FC236}">
              <a16:creationId xmlns:a16="http://schemas.microsoft.com/office/drawing/2014/main" id="{00000000-0008-0000-0600-0000AB020000}"/>
            </a:ext>
          </a:extLst>
        </xdr:cNvPr>
        <xdr:cNvSpPr txBox="1"/>
      </xdr:nvSpPr>
      <xdr:spPr>
        <a:xfrm>
          <a:off x="16370300" y="166754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66370</xdr:rowOff>
    </xdr:from>
    <xdr:to>
      <xdr:col>85</xdr:col>
      <xdr:colOff>177800</xdr:colOff>
      <xdr:row>97</xdr:row>
      <xdr:rowOff>167970</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6268700" y="1669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108471</xdr:rowOff>
    </xdr:from>
    <xdr:to>
      <xdr:col>81</xdr:col>
      <xdr:colOff>50800</xdr:colOff>
      <xdr:row>98</xdr:row>
      <xdr:rowOff>118517</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4592300" y="16910571"/>
          <a:ext cx="889000" cy="10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141579</xdr:rowOff>
    </xdr:from>
    <xdr:to>
      <xdr:col>81</xdr:col>
      <xdr:colOff>101600</xdr:colOff>
      <xdr:row>98</xdr:row>
      <xdr:rowOff>71729</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5430500" y="16772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88256</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5214111" y="16547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108471</xdr:rowOff>
    </xdr:from>
    <xdr:to>
      <xdr:col>76</xdr:col>
      <xdr:colOff>114300</xdr:colOff>
      <xdr:row>99</xdr:row>
      <xdr:rowOff>20740</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3703300" y="16910571"/>
          <a:ext cx="889000" cy="83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169635</xdr:rowOff>
    </xdr:from>
    <xdr:to>
      <xdr:col>76</xdr:col>
      <xdr:colOff>165100</xdr:colOff>
      <xdr:row>98</xdr:row>
      <xdr:rowOff>99785</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4541500" y="1680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116312</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325111" y="16575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11849</xdr:rowOff>
    </xdr:from>
    <xdr:to>
      <xdr:col>71</xdr:col>
      <xdr:colOff>177800</xdr:colOff>
      <xdr:row>99</xdr:row>
      <xdr:rowOff>20740</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2814300" y="16985399"/>
          <a:ext cx="889000" cy="8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164351</xdr:rowOff>
    </xdr:from>
    <xdr:to>
      <xdr:col>72</xdr:col>
      <xdr:colOff>38100</xdr:colOff>
      <xdr:row>98</xdr:row>
      <xdr:rowOff>94501</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3652500" y="16795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111028</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436111" y="16570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9589</xdr:rowOff>
    </xdr:from>
    <xdr:to>
      <xdr:col>67</xdr:col>
      <xdr:colOff>101600</xdr:colOff>
      <xdr:row>98</xdr:row>
      <xdr:rowOff>111189</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2763500" y="16811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127716</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547111" y="16586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24409</xdr:rowOff>
    </xdr:from>
    <xdr:to>
      <xdr:col>85</xdr:col>
      <xdr:colOff>177800</xdr:colOff>
      <xdr:row>97</xdr:row>
      <xdr:rowOff>126009</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6268700" y="16655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47286</xdr:rowOff>
    </xdr:from>
    <xdr:ext cx="534377" cy="259045"/>
    <xdr:sp macro="" textlink="">
      <xdr:nvSpPr>
        <xdr:cNvPr id="702" name="積立金該当値テキスト">
          <a:extLst>
            <a:ext uri="{FF2B5EF4-FFF2-40B4-BE49-F238E27FC236}">
              <a16:creationId xmlns:a16="http://schemas.microsoft.com/office/drawing/2014/main" id="{00000000-0008-0000-0600-0000BE020000}"/>
            </a:ext>
          </a:extLst>
        </xdr:cNvPr>
        <xdr:cNvSpPr txBox="1"/>
      </xdr:nvSpPr>
      <xdr:spPr>
        <a:xfrm>
          <a:off x="16370300" y="16506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67717</xdr:rowOff>
    </xdr:from>
    <xdr:to>
      <xdr:col>81</xdr:col>
      <xdr:colOff>101600</xdr:colOff>
      <xdr:row>98</xdr:row>
      <xdr:rowOff>169317</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5430500" y="16869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160444</xdr:rowOff>
    </xdr:from>
    <xdr:ext cx="469744"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46428" y="16962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57671</xdr:rowOff>
    </xdr:from>
    <xdr:to>
      <xdr:col>76</xdr:col>
      <xdr:colOff>165100</xdr:colOff>
      <xdr:row>98</xdr:row>
      <xdr:rowOff>159271</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4541500" y="1685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150398</xdr:rowOff>
    </xdr:from>
    <xdr:ext cx="469744"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4357428" y="16952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141390</xdr:rowOff>
    </xdr:from>
    <xdr:to>
      <xdr:col>72</xdr:col>
      <xdr:colOff>38100</xdr:colOff>
      <xdr:row>99</xdr:row>
      <xdr:rowOff>71540</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3652500" y="16943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62667</xdr:rowOff>
    </xdr:from>
    <xdr:ext cx="469744"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468428" y="17036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132499</xdr:rowOff>
    </xdr:from>
    <xdr:to>
      <xdr:col>67</xdr:col>
      <xdr:colOff>101600</xdr:colOff>
      <xdr:row>99</xdr:row>
      <xdr:rowOff>62649</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2763500" y="16934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53776</xdr:rowOff>
    </xdr:from>
    <xdr:ext cx="469744"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579428" y="17027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a:extLst>
            <a:ext uri="{FF2B5EF4-FFF2-40B4-BE49-F238E27FC236}">
              <a16:creationId xmlns:a16="http://schemas.microsoft.com/office/drawing/2014/main" id="{00000000-0008-0000-06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16370</xdr:rowOff>
    </xdr:from>
    <xdr:to>
      <xdr:col>116</xdr:col>
      <xdr:colOff>62864</xdr:colOff>
      <xdr:row>39</xdr:row>
      <xdr:rowOff>44450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22159595" y="5331320"/>
          <a:ext cx="1269" cy="139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5" name="投資及び出資金最小値テキスト">
          <a:extLst>
            <a:ext uri="{FF2B5EF4-FFF2-40B4-BE49-F238E27FC236}">
              <a16:creationId xmlns:a16="http://schemas.microsoft.com/office/drawing/2014/main" id="{00000000-0008-0000-0600-0000DF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134497</xdr:rowOff>
    </xdr:from>
    <xdr:ext cx="534377" cy="259045"/>
    <xdr:sp macro="" textlink="">
      <xdr:nvSpPr>
        <xdr:cNvPr id="737" name="投資及び出資金最大値テキスト">
          <a:extLst>
            <a:ext uri="{FF2B5EF4-FFF2-40B4-BE49-F238E27FC236}">
              <a16:creationId xmlns:a16="http://schemas.microsoft.com/office/drawing/2014/main" id="{00000000-0008-0000-0600-0000E1020000}"/>
            </a:ext>
          </a:extLst>
        </xdr:cNvPr>
        <xdr:cNvSpPr txBox="1"/>
      </xdr:nvSpPr>
      <xdr:spPr>
        <a:xfrm>
          <a:off x="22212300" y="5106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16370</xdr:rowOff>
    </xdr:from>
    <xdr:to>
      <xdr:col>116</xdr:col>
      <xdr:colOff>152400</xdr:colOff>
      <xdr:row>31</xdr:row>
      <xdr:rowOff>16370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5331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140995</xdr:rowOff>
    </xdr:from>
    <xdr:to>
      <xdr:col>116</xdr:col>
      <xdr:colOff>63500</xdr:colOff>
      <xdr:row>38</xdr:row>
      <xdr:rowOff>6350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1323300" y="6484645"/>
          <a:ext cx="838200" cy="36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139908</xdr:rowOff>
    </xdr:from>
    <xdr:ext cx="469744" cy="259045"/>
    <xdr:sp macro="" textlink="">
      <xdr:nvSpPr>
        <xdr:cNvPr id="740" name="投資及び出資金平均値テキスト">
          <a:extLst>
            <a:ext uri="{FF2B5EF4-FFF2-40B4-BE49-F238E27FC236}">
              <a16:creationId xmlns:a16="http://schemas.microsoft.com/office/drawing/2014/main" id="{00000000-0008-0000-0600-0000E4020000}"/>
            </a:ext>
          </a:extLst>
        </xdr:cNvPr>
        <xdr:cNvSpPr txBox="1"/>
      </xdr:nvSpPr>
      <xdr:spPr>
        <a:xfrm>
          <a:off x="22212300" y="64835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161481</xdr:rowOff>
    </xdr:from>
    <xdr:to>
      <xdr:col>116</xdr:col>
      <xdr:colOff>114300</xdr:colOff>
      <xdr:row>38</xdr:row>
      <xdr:rowOff>91631</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2110700" y="650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55804</xdr:rowOff>
    </xdr:from>
    <xdr:to>
      <xdr:col>111</xdr:col>
      <xdr:colOff>177800</xdr:colOff>
      <xdr:row>37</xdr:row>
      <xdr:rowOff>140995</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0434300" y="6399454"/>
          <a:ext cx="889000" cy="85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170205</xdr:rowOff>
    </xdr:from>
    <xdr:to>
      <xdr:col>112</xdr:col>
      <xdr:colOff>38100</xdr:colOff>
      <xdr:row>38</xdr:row>
      <xdr:rowOff>100355</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1272500" y="6513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91482</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088428" y="6606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55804</xdr:rowOff>
    </xdr:from>
    <xdr:to>
      <xdr:col>107</xdr:col>
      <xdr:colOff>50800</xdr:colOff>
      <xdr:row>37</xdr:row>
      <xdr:rowOff>64262</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flipV="1">
          <a:off x="19545300" y="6399454"/>
          <a:ext cx="889000" cy="8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47676</xdr:rowOff>
    </xdr:from>
    <xdr:to>
      <xdr:col>107</xdr:col>
      <xdr:colOff>101600</xdr:colOff>
      <xdr:row>38</xdr:row>
      <xdr:rowOff>149276</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0383500" y="6562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140403</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199428" y="6655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41745</xdr:rowOff>
    </xdr:from>
    <xdr:to>
      <xdr:col>102</xdr:col>
      <xdr:colOff>114300</xdr:colOff>
      <xdr:row>37</xdr:row>
      <xdr:rowOff>64262</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18656300" y="6385395"/>
          <a:ext cx="889000" cy="22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72251</xdr:rowOff>
    </xdr:from>
    <xdr:to>
      <xdr:col>102</xdr:col>
      <xdr:colOff>165100</xdr:colOff>
      <xdr:row>39</xdr:row>
      <xdr:rowOff>2401</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9494500" y="6587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164978</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10428" y="6680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64173</xdr:rowOff>
    </xdr:from>
    <xdr:to>
      <xdr:col>98</xdr:col>
      <xdr:colOff>38100</xdr:colOff>
      <xdr:row>38</xdr:row>
      <xdr:rowOff>165773</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8605500" y="657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156900</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21428" y="6672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127000</xdr:rowOff>
    </xdr:from>
    <xdr:to>
      <xdr:col>116</xdr:col>
      <xdr:colOff>114300</xdr:colOff>
      <xdr:row>38</xdr:row>
      <xdr:rowOff>57150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2110700" y="647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149877</xdr:rowOff>
    </xdr:from>
    <xdr:ext cx="469744" cy="259045"/>
    <xdr:sp macro="" textlink="">
      <xdr:nvSpPr>
        <xdr:cNvPr id="759" name="投資及び出資金該当値テキスト">
          <a:extLst>
            <a:ext uri="{FF2B5EF4-FFF2-40B4-BE49-F238E27FC236}">
              <a16:creationId xmlns:a16="http://schemas.microsoft.com/office/drawing/2014/main" id="{00000000-0008-0000-0600-0000F7020000}"/>
            </a:ext>
          </a:extLst>
        </xdr:cNvPr>
        <xdr:cNvSpPr txBox="1"/>
      </xdr:nvSpPr>
      <xdr:spPr>
        <a:xfrm>
          <a:off x="22212300" y="6322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90195</xdr:rowOff>
    </xdr:from>
    <xdr:to>
      <xdr:col>112</xdr:col>
      <xdr:colOff>38100</xdr:colOff>
      <xdr:row>38</xdr:row>
      <xdr:rowOff>20345</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1272500" y="643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36872</xdr:rowOff>
    </xdr:from>
    <xdr:ext cx="469744"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088428" y="6209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5004</xdr:rowOff>
    </xdr:from>
    <xdr:to>
      <xdr:col>107</xdr:col>
      <xdr:colOff>101600</xdr:colOff>
      <xdr:row>37</xdr:row>
      <xdr:rowOff>106604</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0383500" y="6348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123131</xdr:rowOff>
    </xdr:from>
    <xdr:ext cx="469744"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0199428" y="6123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13462</xdr:rowOff>
    </xdr:from>
    <xdr:to>
      <xdr:col>102</xdr:col>
      <xdr:colOff>165100</xdr:colOff>
      <xdr:row>37</xdr:row>
      <xdr:rowOff>115062</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9494500" y="6357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131589</xdr:rowOff>
    </xdr:from>
    <xdr:ext cx="469744"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9310428" y="6132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162395</xdr:rowOff>
    </xdr:from>
    <xdr:to>
      <xdr:col>98</xdr:col>
      <xdr:colOff>38100</xdr:colOff>
      <xdr:row>37</xdr:row>
      <xdr:rowOff>92545</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8605500" y="6334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109072</xdr:rowOff>
    </xdr:from>
    <xdr:ext cx="469744"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421428" y="6109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a:extLst>
            <a:ext uri="{FF2B5EF4-FFF2-40B4-BE49-F238E27FC236}">
              <a16:creationId xmlns:a16="http://schemas.microsoft.com/office/drawing/2014/main" id="{00000000-0008-0000-06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65634</xdr:rowOff>
    </xdr:from>
    <xdr:to>
      <xdr:col>116</xdr:col>
      <xdr:colOff>62864</xdr:colOff>
      <xdr:row>58</xdr:row>
      <xdr:rowOff>139700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2159595" y="8638134"/>
          <a:ext cx="1269" cy="1445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0" name="貸付金最小値テキスト">
          <a:extLst>
            <a:ext uri="{FF2B5EF4-FFF2-40B4-BE49-F238E27FC236}">
              <a16:creationId xmlns:a16="http://schemas.microsoft.com/office/drawing/2014/main" id="{00000000-0008-0000-0600-000016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12311</xdr:rowOff>
    </xdr:from>
    <xdr:ext cx="534377" cy="259045"/>
    <xdr:sp macro="" textlink="">
      <xdr:nvSpPr>
        <xdr:cNvPr id="792" name="貸付金最大値テキスト">
          <a:extLst>
            <a:ext uri="{FF2B5EF4-FFF2-40B4-BE49-F238E27FC236}">
              <a16:creationId xmlns:a16="http://schemas.microsoft.com/office/drawing/2014/main" id="{00000000-0008-0000-0600-000018030000}"/>
            </a:ext>
          </a:extLst>
        </xdr:cNvPr>
        <xdr:cNvSpPr txBox="1"/>
      </xdr:nvSpPr>
      <xdr:spPr>
        <a:xfrm>
          <a:off x="22212300" y="8413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65634</xdr:rowOff>
    </xdr:from>
    <xdr:to>
      <xdr:col>116</xdr:col>
      <xdr:colOff>152400</xdr:colOff>
      <xdr:row>50</xdr:row>
      <xdr:rowOff>65634</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8638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134854</xdr:rowOff>
    </xdr:from>
    <xdr:to>
      <xdr:col>116</xdr:col>
      <xdr:colOff>63500</xdr:colOff>
      <xdr:row>58</xdr:row>
      <xdr:rowOff>136408</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1323300" y="10078954"/>
          <a:ext cx="838200" cy="1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11468</xdr:rowOff>
    </xdr:from>
    <xdr:ext cx="469744" cy="259045"/>
    <xdr:sp macro="" textlink="">
      <xdr:nvSpPr>
        <xdr:cNvPr id="795" name="貸付金平均値テキスト">
          <a:extLst>
            <a:ext uri="{FF2B5EF4-FFF2-40B4-BE49-F238E27FC236}">
              <a16:creationId xmlns:a16="http://schemas.microsoft.com/office/drawing/2014/main" id="{00000000-0008-0000-0600-00001B030000}"/>
            </a:ext>
          </a:extLst>
        </xdr:cNvPr>
        <xdr:cNvSpPr txBox="1"/>
      </xdr:nvSpPr>
      <xdr:spPr>
        <a:xfrm>
          <a:off x="22212300" y="96126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160041</xdr:rowOff>
    </xdr:from>
    <xdr:to>
      <xdr:col>116</xdr:col>
      <xdr:colOff>114300</xdr:colOff>
      <xdr:row>57</xdr:row>
      <xdr:rowOff>90191</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2110700" y="9761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134854</xdr:rowOff>
    </xdr:from>
    <xdr:to>
      <xdr:col>111</xdr:col>
      <xdr:colOff>177800</xdr:colOff>
      <xdr:row>58</xdr:row>
      <xdr:rowOff>134945</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20434300" y="10078954"/>
          <a:ext cx="8890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33899</xdr:rowOff>
    </xdr:from>
    <xdr:to>
      <xdr:col>112</xdr:col>
      <xdr:colOff>38100</xdr:colOff>
      <xdr:row>57</xdr:row>
      <xdr:rowOff>135499</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1272500" y="9806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152026</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088428" y="9581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134945</xdr:rowOff>
    </xdr:from>
    <xdr:to>
      <xdr:col>107</xdr:col>
      <xdr:colOff>50800</xdr:colOff>
      <xdr:row>58</xdr:row>
      <xdr:rowOff>134991</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flipV="1">
          <a:off x="19545300" y="10079045"/>
          <a:ext cx="8890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32024</xdr:rowOff>
    </xdr:from>
    <xdr:to>
      <xdr:col>107</xdr:col>
      <xdr:colOff>101600</xdr:colOff>
      <xdr:row>57</xdr:row>
      <xdr:rowOff>133624</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0383500" y="980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150151</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0199428" y="9579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131196</xdr:rowOff>
    </xdr:from>
    <xdr:to>
      <xdr:col>102</xdr:col>
      <xdr:colOff>114300</xdr:colOff>
      <xdr:row>58</xdr:row>
      <xdr:rowOff>134991</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18656300" y="10075296"/>
          <a:ext cx="889000" cy="3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8387</xdr:rowOff>
    </xdr:from>
    <xdr:to>
      <xdr:col>102</xdr:col>
      <xdr:colOff>165100</xdr:colOff>
      <xdr:row>57</xdr:row>
      <xdr:rowOff>109987</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19494500" y="978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126514</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9310428" y="9556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123739</xdr:rowOff>
    </xdr:from>
    <xdr:to>
      <xdr:col>98</xdr:col>
      <xdr:colOff>38100</xdr:colOff>
      <xdr:row>57</xdr:row>
      <xdr:rowOff>53889</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8605500" y="972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70416</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21428" y="9500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85608</xdr:rowOff>
    </xdr:from>
    <xdr:to>
      <xdr:col>116</xdr:col>
      <xdr:colOff>114300</xdr:colOff>
      <xdr:row>59</xdr:row>
      <xdr:rowOff>15758</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2110700" y="10029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535</xdr:rowOff>
    </xdr:from>
    <xdr:ext cx="313932" cy="259045"/>
    <xdr:sp macro="" textlink="">
      <xdr:nvSpPr>
        <xdr:cNvPr id="814" name="貸付金該当値テキスト">
          <a:extLst>
            <a:ext uri="{FF2B5EF4-FFF2-40B4-BE49-F238E27FC236}">
              <a16:creationId xmlns:a16="http://schemas.microsoft.com/office/drawing/2014/main" id="{00000000-0008-0000-0600-00002E030000}"/>
            </a:ext>
          </a:extLst>
        </xdr:cNvPr>
        <xdr:cNvSpPr txBox="1"/>
      </xdr:nvSpPr>
      <xdr:spPr>
        <a:xfrm>
          <a:off x="22212300" y="99446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84054</xdr:rowOff>
    </xdr:from>
    <xdr:to>
      <xdr:col>112</xdr:col>
      <xdr:colOff>38100</xdr:colOff>
      <xdr:row>59</xdr:row>
      <xdr:rowOff>14204</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1272500" y="10028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5331</xdr:rowOff>
    </xdr:from>
    <xdr:ext cx="378565"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4017" y="101208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84145</xdr:rowOff>
    </xdr:from>
    <xdr:to>
      <xdr:col>107</xdr:col>
      <xdr:colOff>101600</xdr:colOff>
      <xdr:row>59</xdr:row>
      <xdr:rowOff>14295</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0383500" y="10028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5422</xdr:rowOff>
    </xdr:from>
    <xdr:ext cx="378565"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245017" y="101209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84191</xdr:rowOff>
    </xdr:from>
    <xdr:to>
      <xdr:col>102</xdr:col>
      <xdr:colOff>165100</xdr:colOff>
      <xdr:row>59</xdr:row>
      <xdr:rowOff>14341</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19494500" y="1002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5468</xdr:rowOff>
    </xdr:from>
    <xdr:ext cx="378565"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9356017" y="101210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80396</xdr:rowOff>
    </xdr:from>
    <xdr:to>
      <xdr:col>98</xdr:col>
      <xdr:colOff>38100</xdr:colOff>
      <xdr:row>59</xdr:row>
      <xdr:rowOff>10546</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8605500" y="10024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1673</xdr:rowOff>
    </xdr:from>
    <xdr:ext cx="378565"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467017" y="101172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44069</xdr:rowOff>
    </xdr:from>
    <xdr:to>
      <xdr:col>116</xdr:col>
      <xdr:colOff>62864</xdr:colOff>
      <xdr:row>79</xdr:row>
      <xdr:rowOff>12255</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2159595" y="12217019"/>
          <a:ext cx="1269" cy="1339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16082</xdr:rowOff>
    </xdr:from>
    <xdr:ext cx="534377" cy="259045"/>
    <xdr:sp macro="" textlink="">
      <xdr:nvSpPr>
        <xdr:cNvPr id="848" name="繰出金最小値テキスト">
          <a:extLst>
            <a:ext uri="{FF2B5EF4-FFF2-40B4-BE49-F238E27FC236}">
              <a16:creationId xmlns:a16="http://schemas.microsoft.com/office/drawing/2014/main" id="{00000000-0008-0000-0600-000050030000}"/>
            </a:ext>
          </a:extLst>
        </xdr:cNvPr>
        <xdr:cNvSpPr txBox="1"/>
      </xdr:nvSpPr>
      <xdr:spPr>
        <a:xfrm>
          <a:off x="22212300" y="13560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12255</xdr:rowOff>
    </xdr:from>
    <xdr:to>
      <xdr:col>116</xdr:col>
      <xdr:colOff>152400</xdr:colOff>
      <xdr:row>79</xdr:row>
      <xdr:rowOff>12255</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3556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162196</xdr:rowOff>
    </xdr:from>
    <xdr:ext cx="534377" cy="259045"/>
    <xdr:sp macro="" textlink="">
      <xdr:nvSpPr>
        <xdr:cNvPr id="850" name="繰出金最大値テキスト">
          <a:extLst>
            <a:ext uri="{FF2B5EF4-FFF2-40B4-BE49-F238E27FC236}">
              <a16:creationId xmlns:a16="http://schemas.microsoft.com/office/drawing/2014/main" id="{00000000-0008-0000-0600-000052030000}"/>
            </a:ext>
          </a:extLst>
        </xdr:cNvPr>
        <xdr:cNvSpPr txBox="1"/>
      </xdr:nvSpPr>
      <xdr:spPr>
        <a:xfrm>
          <a:off x="22212300" y="11992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44069</xdr:rowOff>
    </xdr:from>
    <xdr:to>
      <xdr:col>116</xdr:col>
      <xdr:colOff>152400</xdr:colOff>
      <xdr:row>71</xdr:row>
      <xdr:rowOff>44069</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2217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123946</xdr:rowOff>
    </xdr:from>
    <xdr:to>
      <xdr:col>116</xdr:col>
      <xdr:colOff>63500</xdr:colOff>
      <xdr:row>76</xdr:row>
      <xdr:rowOff>133432</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1323300" y="13154146"/>
          <a:ext cx="838200" cy="9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83335</xdr:rowOff>
    </xdr:from>
    <xdr:ext cx="534377" cy="259045"/>
    <xdr:sp macro="" textlink="">
      <xdr:nvSpPr>
        <xdr:cNvPr id="853" name="繰出金平均値テキスト">
          <a:extLst>
            <a:ext uri="{FF2B5EF4-FFF2-40B4-BE49-F238E27FC236}">
              <a16:creationId xmlns:a16="http://schemas.microsoft.com/office/drawing/2014/main" id="{00000000-0008-0000-0600-000055030000}"/>
            </a:ext>
          </a:extLst>
        </xdr:cNvPr>
        <xdr:cNvSpPr txBox="1"/>
      </xdr:nvSpPr>
      <xdr:spPr>
        <a:xfrm>
          <a:off x="22212300" y="129420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60458</xdr:rowOff>
    </xdr:from>
    <xdr:to>
      <xdr:col>116</xdr:col>
      <xdr:colOff>114300</xdr:colOff>
      <xdr:row>76</xdr:row>
      <xdr:rowOff>162058</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2110700" y="1309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108210</xdr:rowOff>
    </xdr:from>
    <xdr:to>
      <xdr:col>111</xdr:col>
      <xdr:colOff>177800</xdr:colOff>
      <xdr:row>76</xdr:row>
      <xdr:rowOff>123946</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0434300" y="13138410"/>
          <a:ext cx="889000" cy="15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134086</xdr:rowOff>
    </xdr:from>
    <xdr:to>
      <xdr:col>112</xdr:col>
      <xdr:colOff>38100</xdr:colOff>
      <xdr:row>76</xdr:row>
      <xdr:rowOff>64236</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1272500" y="129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80763</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56111" y="12768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108210</xdr:rowOff>
    </xdr:from>
    <xdr:to>
      <xdr:col>107</xdr:col>
      <xdr:colOff>50800</xdr:colOff>
      <xdr:row>77</xdr:row>
      <xdr:rowOff>28524</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19545300" y="13138410"/>
          <a:ext cx="889000" cy="91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110827</xdr:rowOff>
    </xdr:from>
    <xdr:to>
      <xdr:col>107</xdr:col>
      <xdr:colOff>101600</xdr:colOff>
      <xdr:row>76</xdr:row>
      <xdr:rowOff>40977</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0383500" y="1296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57504</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67111" y="12744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11722</xdr:rowOff>
    </xdr:from>
    <xdr:to>
      <xdr:col>102</xdr:col>
      <xdr:colOff>114300</xdr:colOff>
      <xdr:row>77</xdr:row>
      <xdr:rowOff>28524</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18656300" y="13213372"/>
          <a:ext cx="889000" cy="16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66383</xdr:rowOff>
    </xdr:from>
    <xdr:to>
      <xdr:col>102</xdr:col>
      <xdr:colOff>165100</xdr:colOff>
      <xdr:row>75</xdr:row>
      <xdr:rowOff>167984</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9494500" y="1292513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13060</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78111" y="12700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42742</xdr:rowOff>
    </xdr:from>
    <xdr:to>
      <xdr:col>98</xdr:col>
      <xdr:colOff>38100</xdr:colOff>
      <xdr:row>75</xdr:row>
      <xdr:rowOff>144342</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605500" y="1290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160869</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89111" y="12676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82632</xdr:rowOff>
    </xdr:from>
    <xdr:to>
      <xdr:col>116</xdr:col>
      <xdr:colOff>114300</xdr:colOff>
      <xdr:row>77</xdr:row>
      <xdr:rowOff>12782</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2110700" y="13112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61059</xdr:rowOff>
    </xdr:from>
    <xdr:ext cx="534377" cy="259045"/>
    <xdr:sp macro="" textlink="">
      <xdr:nvSpPr>
        <xdr:cNvPr id="872" name="繰出金該当値テキスト">
          <a:extLst>
            <a:ext uri="{FF2B5EF4-FFF2-40B4-BE49-F238E27FC236}">
              <a16:creationId xmlns:a16="http://schemas.microsoft.com/office/drawing/2014/main" id="{00000000-0008-0000-0600-000068030000}"/>
            </a:ext>
          </a:extLst>
        </xdr:cNvPr>
        <xdr:cNvSpPr txBox="1"/>
      </xdr:nvSpPr>
      <xdr:spPr>
        <a:xfrm>
          <a:off x="22212300" y="13091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73146</xdr:rowOff>
    </xdr:from>
    <xdr:to>
      <xdr:col>112</xdr:col>
      <xdr:colOff>38100</xdr:colOff>
      <xdr:row>77</xdr:row>
      <xdr:rowOff>3296</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1272500" y="13103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165873</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56111" y="13196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57410</xdr:rowOff>
    </xdr:from>
    <xdr:to>
      <xdr:col>107</xdr:col>
      <xdr:colOff>101600</xdr:colOff>
      <xdr:row>76</xdr:row>
      <xdr:rowOff>159010</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0383500" y="1308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150137</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7111" y="13180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149174</xdr:rowOff>
    </xdr:from>
    <xdr:to>
      <xdr:col>102</xdr:col>
      <xdr:colOff>165100</xdr:colOff>
      <xdr:row>77</xdr:row>
      <xdr:rowOff>79324</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9494500" y="1317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70451</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78111" y="13272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132372</xdr:rowOff>
    </xdr:from>
    <xdr:to>
      <xdr:col>98</xdr:col>
      <xdr:colOff>38100</xdr:colOff>
      <xdr:row>77</xdr:row>
      <xdr:rowOff>62522</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8605500" y="1316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53649</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89111" y="13255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96</xdr:row>
      <xdr:rowOff>35577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649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91</xdr:row>
      <xdr:rowOff>130827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573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89</xdr:row>
      <xdr:rowOff>92727</xdr:rowOff>
    </xdr:from>
    <xdr:ext cx="24878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214" y="15351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a:extLst>
            <a:ext uri="{FF2B5EF4-FFF2-40B4-BE49-F238E27FC236}">
              <a16:creationId xmlns:a16="http://schemas.microsoft.com/office/drawing/2014/main" id="{00000000-0008-0000-0600-000087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99</xdr:row>
      <xdr:rowOff>44450</xdr:rowOff>
    </xdr:from>
    <xdr:to>
      <xdr:col>116</xdr:col>
      <xdr:colOff>62864</xdr:colOff>
      <xdr:row>99</xdr:row>
      <xdr:rowOff>44450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86377</xdr:rowOff>
    </xdr:from>
    <xdr:ext cx="249299" cy="259045"/>
    <xdr:sp macro="" textlink="">
      <xdr:nvSpPr>
        <xdr:cNvPr id="905" name="前年度繰上充用金最小値テキスト">
          <a:extLst>
            <a:ext uri="{FF2B5EF4-FFF2-40B4-BE49-F238E27FC236}">
              <a16:creationId xmlns:a16="http://schemas.microsoft.com/office/drawing/2014/main" id="{00000000-0008-0000-0600-000089030000}"/>
            </a:ext>
          </a:extLst>
        </xdr:cNvPr>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86377</xdr:rowOff>
    </xdr:from>
    <xdr:ext cx="249299" cy="259045"/>
    <xdr:sp macro="" textlink="">
      <xdr:nvSpPr>
        <xdr:cNvPr id="907" name="前年度繰上充用金最大値テキスト">
          <a:extLst>
            <a:ext uri="{FF2B5EF4-FFF2-40B4-BE49-F238E27FC236}">
              <a16:creationId xmlns:a16="http://schemas.microsoft.com/office/drawing/2014/main" id="{00000000-0008-0000-0600-00008B030000}"/>
            </a:ext>
          </a:extLst>
        </xdr:cNvPr>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143527</xdr:rowOff>
    </xdr:from>
    <xdr:ext cx="249299" cy="259045"/>
    <xdr:sp macro="" textlink="">
      <xdr:nvSpPr>
        <xdr:cNvPr id="910" name="前年度繰上充用金平均値テキスト">
          <a:extLst>
            <a:ext uri="{FF2B5EF4-FFF2-40B4-BE49-F238E27FC236}">
              <a16:creationId xmlns:a16="http://schemas.microsoft.com/office/drawing/2014/main" id="{00000000-0008-0000-0600-00008E030000}"/>
            </a:ext>
          </a:extLst>
        </xdr:cNvPr>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165100</xdr:rowOff>
    </xdr:from>
    <xdr:to>
      <xdr:col>112</xdr:col>
      <xdr:colOff>38100</xdr:colOff>
      <xdr:row>99</xdr:row>
      <xdr:rowOff>95250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165100</xdr:rowOff>
    </xdr:from>
    <xdr:to>
      <xdr:col>107</xdr:col>
      <xdr:colOff>101600</xdr:colOff>
      <xdr:row>99</xdr:row>
      <xdr:rowOff>95250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96</xdr:row>
      <xdr:rowOff>127000</xdr:rowOff>
    </xdr:from>
    <xdr:to>
      <xdr:col>102</xdr:col>
      <xdr:colOff>165100</xdr:colOff>
      <xdr:row>97</xdr:row>
      <xdr:rowOff>57150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9494500" y="165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73677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420650" y="1636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91</xdr:row>
      <xdr:rowOff>31750</xdr:rowOff>
    </xdr:from>
    <xdr:to>
      <xdr:col>98</xdr:col>
      <xdr:colOff>38100</xdr:colOff>
      <xdr:row>91</xdr:row>
      <xdr:rowOff>133350</xdr:rowOff>
    </xdr:to>
    <xdr:sp macro="" textlink="">
      <xdr:nvSpPr>
        <xdr:cNvPr id="921" name="フローチャート: 判断 920">
          <a:extLst>
            <a:ext uri="{FF2B5EF4-FFF2-40B4-BE49-F238E27FC236}">
              <a16:creationId xmlns:a16="http://schemas.microsoft.com/office/drawing/2014/main" id="{00000000-0008-0000-0600-000099030000}"/>
            </a:ext>
          </a:extLst>
        </xdr:cNvPr>
        <xdr:cNvSpPr/>
      </xdr:nvSpPr>
      <xdr:spPr>
        <a:xfrm>
          <a:off x="1860550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89</xdr:row>
      <xdr:rowOff>149877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531650" y="1540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29227</xdr:rowOff>
    </xdr:from>
    <xdr:ext cx="249299" cy="259045"/>
    <xdr:sp macro="" textlink="">
      <xdr:nvSpPr>
        <xdr:cNvPr id="929" name="前年度繰上充用金該当値テキスト">
          <a:extLst>
            <a:ext uri="{FF2B5EF4-FFF2-40B4-BE49-F238E27FC236}">
              <a16:creationId xmlns:a16="http://schemas.microsoft.com/office/drawing/2014/main" id="{00000000-0008-0000-0600-0000A1030000}"/>
            </a:ext>
          </a:extLst>
        </xdr:cNvPr>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111777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1198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111777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20309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a:extLst>
            <a:ext uri="{FF2B5EF4-FFF2-40B4-BE49-F238E27FC236}">
              <a16:creationId xmlns:a16="http://schemas.microsoft.com/office/drawing/2014/main" id="{00000000-0008-0000-0600-0000A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a:extLst>
            <a:ext uri="{FF2B5EF4-FFF2-40B4-BE49-F238E27FC236}">
              <a16:creationId xmlns:a16="http://schemas.microsoft.com/office/drawing/2014/main" id="{00000000-0008-0000-0600-0000A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歳出決算総額は、</a:t>
          </a:r>
          <a:r>
            <a:rPr kumimoji="1" lang="en-US" altLang="ja-JP" sz="1100">
              <a:latin typeface="ＭＳ Ｐゴシック" panose="020B0600070205080204" pitchFamily="50" charset="-128"/>
              <a:ea typeface="ＭＳ Ｐゴシック" panose="020B0600070205080204" pitchFamily="50" charset="-128"/>
            </a:rPr>
            <a:t>16,332,490</a:t>
          </a:r>
          <a:r>
            <a:rPr kumimoji="1" lang="ja-JP" altLang="en-US" sz="1100">
              <a:latin typeface="ＭＳ Ｐゴシック" panose="020B0600070205080204" pitchFamily="50" charset="-128"/>
              <a:ea typeface="ＭＳ Ｐゴシック" panose="020B0600070205080204" pitchFamily="50" charset="-128"/>
            </a:rPr>
            <a:t>千円で住民一人当たり</a:t>
          </a:r>
          <a:r>
            <a:rPr kumimoji="1" lang="en-US" altLang="ja-JP" sz="1100">
              <a:latin typeface="ＭＳ Ｐゴシック" panose="020B0600070205080204" pitchFamily="50" charset="-128"/>
              <a:ea typeface="ＭＳ Ｐゴシック" panose="020B0600070205080204" pitchFamily="50" charset="-128"/>
            </a:rPr>
            <a:t>586,108</a:t>
          </a:r>
          <a:r>
            <a:rPr kumimoji="1" lang="ja-JP" altLang="en-US" sz="1100">
              <a:latin typeface="ＭＳ Ｐゴシック" panose="020B0600070205080204" pitchFamily="50" charset="-128"/>
              <a:ea typeface="ＭＳ Ｐゴシック" panose="020B0600070205080204" pitchFamily="50" charset="-128"/>
            </a:rPr>
            <a:t>円となっている。主な構成項目である人件費は、住民一人当たり</a:t>
          </a:r>
          <a:r>
            <a:rPr kumimoji="1" lang="en-US" altLang="ja-JP" sz="1100">
              <a:latin typeface="ＭＳ Ｐゴシック" panose="020B0600070205080204" pitchFamily="50" charset="-128"/>
              <a:ea typeface="ＭＳ Ｐゴシック" panose="020B0600070205080204" pitchFamily="50" charset="-128"/>
            </a:rPr>
            <a:t>92,198</a:t>
          </a:r>
          <a:r>
            <a:rPr kumimoji="1" lang="ja-JP" altLang="en-US" sz="1100">
              <a:latin typeface="ＭＳ Ｐゴシック" panose="020B0600070205080204" pitchFamily="50" charset="-128"/>
              <a:ea typeface="ＭＳ Ｐゴシック" panose="020B0600070205080204" pitchFamily="50" charset="-128"/>
            </a:rPr>
            <a:t>円で、類似団体内平均値と比べ高い水準で推移している。令和２年度においては、会計年度任用職員に係る人件費が皆増したことに加え、分母である人口数の減も相まって、さらに高い水準となっている。業務の更なる効率化を図るとともに、会計年度任用職員が行う業務について、民間委託等を進めることで人件費の抑制を図る。扶助費は、住民一人当たり</a:t>
          </a:r>
          <a:r>
            <a:rPr kumimoji="1" lang="en-US" altLang="ja-JP" sz="1100">
              <a:latin typeface="ＭＳ Ｐゴシック" panose="020B0600070205080204" pitchFamily="50" charset="-128"/>
              <a:ea typeface="ＭＳ Ｐゴシック" panose="020B0600070205080204" pitchFamily="50" charset="-128"/>
            </a:rPr>
            <a:t>89,664</a:t>
          </a:r>
          <a:r>
            <a:rPr kumimoji="1" lang="ja-JP" altLang="en-US" sz="1100">
              <a:latin typeface="ＭＳ Ｐゴシック" panose="020B0600070205080204" pitchFamily="50" charset="-128"/>
              <a:ea typeface="ＭＳ Ｐゴシック" panose="020B0600070205080204" pitchFamily="50" charset="-128"/>
            </a:rPr>
            <a:t>円で、ひとり親世帯臨時特別給付金等のコロナ対策給付費や、障害福祉サービス費等給付費が増加したことなどにより前年度よりも増加しており、類似団体内平均値と比較しても依然として高い水準となっている。物件費は、住民一人当たり</a:t>
          </a:r>
          <a:r>
            <a:rPr kumimoji="1" lang="en-US" altLang="ja-JP" sz="1100">
              <a:latin typeface="ＭＳ Ｐゴシック" panose="020B0600070205080204" pitchFamily="50" charset="-128"/>
              <a:ea typeface="ＭＳ Ｐゴシック" panose="020B0600070205080204" pitchFamily="50" charset="-128"/>
            </a:rPr>
            <a:t>76,285</a:t>
          </a:r>
          <a:r>
            <a:rPr kumimoji="1" lang="ja-JP" altLang="en-US" sz="1100">
              <a:latin typeface="ＭＳ Ｐゴシック" panose="020B0600070205080204" pitchFamily="50" charset="-128"/>
              <a:ea typeface="ＭＳ Ｐゴシック" panose="020B0600070205080204" pitchFamily="50" charset="-128"/>
            </a:rPr>
            <a:t>円で、</a:t>
          </a:r>
          <a:r>
            <a:rPr kumimoji="1" lang="en-US" altLang="ja-JP" sz="1100">
              <a:latin typeface="ＭＳ Ｐゴシック" panose="020B0600070205080204" pitchFamily="50" charset="-128"/>
              <a:ea typeface="ＭＳ Ｐゴシック" panose="020B0600070205080204" pitchFamily="50" charset="-128"/>
            </a:rPr>
            <a:t>GIGA</a:t>
          </a:r>
          <a:r>
            <a:rPr kumimoji="1" lang="ja-JP" altLang="en-US" sz="1100">
              <a:latin typeface="ＭＳ Ｐゴシック" panose="020B0600070205080204" pitchFamily="50" charset="-128"/>
              <a:ea typeface="ＭＳ Ｐゴシック" panose="020B0600070205080204" pitchFamily="50" charset="-128"/>
            </a:rPr>
            <a:t>スクール構想に基づく小中学校</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台タブレット端末の購入等の</a:t>
          </a:r>
          <a:r>
            <a:rPr kumimoji="1" lang="en-US" altLang="ja-JP" sz="1100">
              <a:latin typeface="ＭＳ Ｐゴシック" panose="020B0600070205080204" pitchFamily="50" charset="-128"/>
              <a:ea typeface="ＭＳ Ｐゴシック" panose="020B0600070205080204" pitchFamily="50" charset="-128"/>
            </a:rPr>
            <a:t>ICT</a:t>
          </a:r>
          <a:r>
            <a:rPr kumimoji="1" lang="ja-JP" altLang="en-US" sz="1100">
              <a:latin typeface="ＭＳ Ｐゴシック" panose="020B0600070205080204" pitchFamily="50" charset="-128"/>
              <a:ea typeface="ＭＳ Ｐゴシック" panose="020B0600070205080204" pitchFamily="50" charset="-128"/>
            </a:rPr>
            <a:t>関連経費の増加により前年度よりも増加し、類似団体内平均値を上回った。教育</a:t>
          </a:r>
          <a:r>
            <a:rPr kumimoji="1" lang="en-US" altLang="ja-JP" sz="1100">
              <a:latin typeface="ＭＳ Ｐゴシック" panose="020B0600070205080204" pitchFamily="50" charset="-128"/>
              <a:ea typeface="ＭＳ Ｐゴシック" panose="020B0600070205080204" pitchFamily="50" charset="-128"/>
            </a:rPr>
            <a:t>ICT</a:t>
          </a:r>
          <a:r>
            <a:rPr kumimoji="1" lang="ja-JP" altLang="en-US" sz="1100">
              <a:latin typeface="ＭＳ Ｐゴシック" panose="020B0600070205080204" pitchFamily="50" charset="-128"/>
              <a:ea typeface="ＭＳ Ｐゴシック" panose="020B0600070205080204" pitchFamily="50" charset="-128"/>
            </a:rPr>
            <a:t>関連経費は今後も増加が見込まれることから、物件費全体で経費の縮減を図っていく必要がある。補助費等は類似団体内平均値と比較すると低い水準となっているが、特別定額給付金の皆増等により前年度よりも大きく増加し、住民一人当たり</a:t>
          </a:r>
          <a:r>
            <a:rPr kumimoji="1" lang="en-US" altLang="ja-JP" sz="1100">
              <a:latin typeface="ＭＳ Ｐゴシック" panose="020B0600070205080204" pitchFamily="50" charset="-128"/>
              <a:ea typeface="ＭＳ Ｐゴシック" panose="020B0600070205080204" pitchFamily="50" charset="-128"/>
            </a:rPr>
            <a:t>152,902</a:t>
          </a:r>
          <a:r>
            <a:rPr kumimoji="1" lang="ja-JP" altLang="en-US" sz="1100">
              <a:latin typeface="ＭＳ Ｐゴシック" panose="020B0600070205080204" pitchFamily="50" charset="-128"/>
              <a:ea typeface="ＭＳ Ｐゴシック" panose="020B0600070205080204" pitchFamily="50" charset="-128"/>
            </a:rPr>
            <a:t>円となった。新型コロナ関連の補助金等により一時的に補助費等の規模が大きくなっているものの、それ以外の補助金・負担金等に関しては、引き続き補助金等の必要性と効果の検証により抑制を図っていく。普通建設事業費は、住民一人当たり</a:t>
          </a:r>
          <a:r>
            <a:rPr kumimoji="1" lang="en-US" altLang="ja-JP" sz="1100">
              <a:latin typeface="ＭＳ Ｐゴシック" panose="020B0600070205080204" pitchFamily="50" charset="-128"/>
              <a:ea typeface="ＭＳ Ｐゴシック" panose="020B0600070205080204" pitchFamily="50" charset="-128"/>
            </a:rPr>
            <a:t>35,541</a:t>
          </a:r>
          <a:r>
            <a:rPr kumimoji="1" lang="ja-JP" altLang="en-US" sz="1100">
              <a:latin typeface="ＭＳ Ｐゴシック" panose="020B0600070205080204" pitchFamily="50" charset="-128"/>
              <a:ea typeface="ＭＳ Ｐゴシック" panose="020B0600070205080204" pitchFamily="50" charset="-128"/>
            </a:rPr>
            <a:t>円で、類似団体内平均値と比べ低い水準となっているが、将来世代への負担の先送りが顕著とならないよう留意し、公共施設等総合管理計画や統一的な基準による財務書類等を活用しながら計画的に既存施設の長寿命化や集約化・複合化、機能の最適化を進めていく必要がある。公債費は、住民一人当たり</a:t>
          </a:r>
          <a:r>
            <a:rPr kumimoji="1" lang="en-US" altLang="ja-JP" sz="1100">
              <a:latin typeface="ＭＳ Ｐゴシック" panose="020B0600070205080204" pitchFamily="50" charset="-128"/>
              <a:ea typeface="ＭＳ Ｐゴシック" panose="020B0600070205080204" pitchFamily="50" charset="-128"/>
            </a:rPr>
            <a:t>56,341</a:t>
          </a:r>
          <a:r>
            <a:rPr kumimoji="1" lang="ja-JP" altLang="en-US" sz="1100">
              <a:latin typeface="ＭＳ Ｐゴシック" panose="020B0600070205080204" pitchFamily="50" charset="-128"/>
              <a:ea typeface="ＭＳ Ｐゴシック" panose="020B0600070205080204" pitchFamily="50" charset="-128"/>
            </a:rPr>
            <a:t>円で、旧高萩市住宅公社改革推進債（三セク債）の利率見直しと併せて</a:t>
          </a:r>
          <a:r>
            <a:rPr kumimoji="1" lang="en-US" altLang="ja-JP" sz="1100">
              <a:latin typeface="ＭＳ Ｐゴシック" panose="020B0600070205080204" pitchFamily="50" charset="-128"/>
              <a:ea typeface="ＭＳ Ｐゴシック" panose="020B0600070205080204" pitchFamily="50" charset="-128"/>
            </a:rPr>
            <a:t>84</a:t>
          </a:r>
          <a:r>
            <a:rPr kumimoji="1" lang="ja-JP" altLang="en-US" sz="1100">
              <a:latin typeface="ＭＳ Ｐゴシック" panose="020B0600070205080204" pitchFamily="50" charset="-128"/>
              <a:ea typeface="ＭＳ Ｐゴシック" panose="020B0600070205080204" pitchFamily="50" charset="-128"/>
            </a:rPr>
            <a:t>百万円の繰上償還を行ったことなどにより前年度よりも増加した。今後、幼保一元化を進めるための認定こども園整備等による新たな地方債発行を予定していることや、老朽化した公共施設の更新等の財源として地方債発行が見込まれることから、引き続き既存事業の徹底的な見直しと事業の再構築により圧縮に努めていく。</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茨城県高萩市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27,866
27,637
193.58
16,829,238
16,332,490
399,584
7,405,949
13,342,770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45.5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169418</xdr:rowOff>
    </xdr:from>
    <xdr:to>
      <xdr:col>24</xdr:col>
      <xdr:colOff>62865</xdr:colOff>
      <xdr:row>39</xdr:row>
      <xdr:rowOff>23114</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312918"/>
          <a:ext cx="1270" cy="13967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26941</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713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23114</xdr:rowOff>
    </xdr:from>
    <xdr:to>
      <xdr:col>24</xdr:col>
      <xdr:colOff>152400</xdr:colOff>
      <xdr:row>39</xdr:row>
      <xdr:rowOff>23114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709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116095</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088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7,509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169418</xdr:rowOff>
    </xdr:from>
    <xdr:to>
      <xdr:col>24</xdr:col>
      <xdr:colOff>152400</xdr:colOff>
      <xdr:row>30</xdr:row>
      <xdr:rowOff>169418</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312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4826</xdr:rowOff>
    </xdr:from>
    <xdr:to>
      <xdr:col>24</xdr:col>
      <xdr:colOff>63500</xdr:colOff>
      <xdr:row>34</xdr:row>
      <xdr:rowOff>126311</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5834126"/>
          <a:ext cx="838200" cy="121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40548</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2127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62121</xdr:rowOff>
    </xdr:from>
    <xdr:to>
      <xdr:col>24</xdr:col>
      <xdr:colOff>114300</xdr:colOff>
      <xdr:row>36</xdr:row>
      <xdr:rowOff>163721</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234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4826</xdr:rowOff>
    </xdr:from>
    <xdr:to>
      <xdr:col>19</xdr:col>
      <xdr:colOff>177800</xdr:colOff>
      <xdr:row>34</xdr:row>
      <xdr:rowOff>12990</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5834126"/>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11829</xdr:rowOff>
    </xdr:from>
    <xdr:to>
      <xdr:col>20</xdr:col>
      <xdr:colOff>38100</xdr:colOff>
      <xdr:row>36</xdr:row>
      <xdr:rowOff>113429</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184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104556</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6276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12990</xdr:rowOff>
    </xdr:from>
    <xdr:to>
      <xdr:col>15</xdr:col>
      <xdr:colOff>50800</xdr:colOff>
      <xdr:row>34</xdr:row>
      <xdr:rowOff>17236</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5842290"/>
          <a:ext cx="889000" cy="4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19993</xdr:rowOff>
    </xdr:from>
    <xdr:to>
      <xdr:col>15</xdr:col>
      <xdr:colOff>101600</xdr:colOff>
      <xdr:row>36</xdr:row>
      <xdr:rowOff>121593</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192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112720</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284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17236</xdr:rowOff>
    </xdr:from>
    <xdr:to>
      <xdr:col>10</xdr:col>
      <xdr:colOff>114300</xdr:colOff>
      <xdr:row>34</xdr:row>
      <xdr:rowOff>52832</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5846536"/>
          <a:ext cx="889000" cy="35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7910</xdr:rowOff>
    </xdr:from>
    <xdr:to>
      <xdr:col>10</xdr:col>
      <xdr:colOff>165100</xdr:colOff>
      <xdr:row>36</xdr:row>
      <xdr:rowOff>109510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18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100637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6272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166951</xdr:rowOff>
    </xdr:from>
    <xdr:to>
      <xdr:col>6</xdr:col>
      <xdr:colOff>38100</xdr:colOff>
      <xdr:row>36</xdr:row>
      <xdr:rowOff>97101</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16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88228</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6260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75511</xdr:rowOff>
    </xdr:from>
    <xdr:to>
      <xdr:col>24</xdr:col>
      <xdr:colOff>114300</xdr:colOff>
      <xdr:row>35</xdr:row>
      <xdr:rowOff>5661</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590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98388</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756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125476</xdr:rowOff>
    </xdr:from>
    <xdr:to>
      <xdr:col>20</xdr:col>
      <xdr:colOff>38100</xdr:colOff>
      <xdr:row>34</xdr:row>
      <xdr:rowOff>55626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5783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72153</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5558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133640</xdr:rowOff>
    </xdr:from>
    <xdr:to>
      <xdr:col>15</xdr:col>
      <xdr:colOff>101600</xdr:colOff>
      <xdr:row>34</xdr:row>
      <xdr:rowOff>63790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579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80317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5566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137886</xdr:rowOff>
    </xdr:from>
    <xdr:to>
      <xdr:col>10</xdr:col>
      <xdr:colOff>165100</xdr:colOff>
      <xdr:row>34</xdr:row>
      <xdr:rowOff>68036</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5795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84563</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5570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2032</xdr:rowOff>
    </xdr:from>
    <xdr:to>
      <xdr:col>6</xdr:col>
      <xdr:colOff>38100</xdr:colOff>
      <xdr:row>34</xdr:row>
      <xdr:rowOff>103632</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5831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120159</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5606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a:extLst>
            <a:ext uri="{FF2B5EF4-FFF2-40B4-BE49-F238E27FC236}">
              <a16:creationId xmlns:a16="http://schemas.microsoft.com/office/drawing/2014/main" id="{00000000-0008-0000-0700-000073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a:extLst>
            <a:ext uri="{FF2B5EF4-FFF2-40B4-BE49-F238E27FC236}">
              <a16:creationId xmlns:a16="http://schemas.microsoft.com/office/drawing/2014/main" id="{00000000-0008-0000-0700-000074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162909</xdr:rowOff>
    </xdr:from>
    <xdr:to>
      <xdr:col>24</xdr:col>
      <xdr:colOff>62865</xdr:colOff>
      <xdr:row>56</xdr:row>
      <xdr:rowOff>151666</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4633595" y="8735409"/>
          <a:ext cx="1270" cy="1017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155493</xdr:rowOff>
    </xdr:from>
    <xdr:ext cx="599010" cy="259045"/>
    <xdr:sp macro="" textlink="">
      <xdr:nvSpPr>
        <xdr:cNvPr id="118" name="総務費最小値テキスト">
          <a:extLst>
            <a:ext uri="{FF2B5EF4-FFF2-40B4-BE49-F238E27FC236}">
              <a16:creationId xmlns:a16="http://schemas.microsoft.com/office/drawing/2014/main" id="{00000000-0008-0000-0700-000076000000}"/>
            </a:ext>
          </a:extLst>
        </xdr:cNvPr>
        <xdr:cNvSpPr txBox="1"/>
      </xdr:nvSpPr>
      <xdr:spPr>
        <a:xfrm>
          <a:off x="4686300" y="9756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151666</xdr:rowOff>
    </xdr:from>
    <xdr:to>
      <xdr:col>24</xdr:col>
      <xdr:colOff>152400</xdr:colOff>
      <xdr:row>56</xdr:row>
      <xdr:rowOff>151666</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9752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109586</xdr:rowOff>
    </xdr:from>
    <xdr:ext cx="599010" cy="259045"/>
    <xdr:sp macro="" textlink="">
      <xdr:nvSpPr>
        <xdr:cNvPr id="120" name="総務費最大値テキスト">
          <a:extLst>
            <a:ext uri="{FF2B5EF4-FFF2-40B4-BE49-F238E27FC236}">
              <a16:creationId xmlns:a16="http://schemas.microsoft.com/office/drawing/2014/main" id="{00000000-0008-0000-0700-000078000000}"/>
            </a:ext>
          </a:extLst>
        </xdr:cNvPr>
        <xdr:cNvSpPr txBox="1"/>
      </xdr:nvSpPr>
      <xdr:spPr>
        <a:xfrm>
          <a:off x="4686300" y="8510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452,893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162909</xdr:rowOff>
    </xdr:from>
    <xdr:to>
      <xdr:col>24</xdr:col>
      <xdr:colOff>152400</xdr:colOff>
      <xdr:row>50</xdr:row>
      <xdr:rowOff>162909</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4546600" y="8735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53132</xdr:rowOff>
    </xdr:from>
    <xdr:to>
      <xdr:col>24</xdr:col>
      <xdr:colOff>63500</xdr:colOff>
      <xdr:row>58</xdr:row>
      <xdr:rowOff>86760</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3797300" y="9654332"/>
          <a:ext cx="838200" cy="376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147379</xdr:rowOff>
    </xdr:from>
    <xdr:ext cx="599010" cy="259045"/>
    <xdr:sp macro="" textlink="">
      <xdr:nvSpPr>
        <xdr:cNvPr id="123" name="総務費平均値テキスト">
          <a:extLst>
            <a:ext uri="{FF2B5EF4-FFF2-40B4-BE49-F238E27FC236}">
              <a16:creationId xmlns:a16="http://schemas.microsoft.com/office/drawing/2014/main" id="{00000000-0008-0000-0700-00007B000000}"/>
            </a:ext>
          </a:extLst>
        </xdr:cNvPr>
        <xdr:cNvSpPr txBox="1"/>
      </xdr:nvSpPr>
      <xdr:spPr>
        <a:xfrm>
          <a:off x="4686300" y="94056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124502</xdr:rowOff>
    </xdr:from>
    <xdr:to>
      <xdr:col>24</xdr:col>
      <xdr:colOff>114300</xdr:colOff>
      <xdr:row>56</xdr:row>
      <xdr:rowOff>54652</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4584700" y="955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86760</xdr:rowOff>
    </xdr:from>
    <xdr:to>
      <xdr:col>19</xdr:col>
      <xdr:colOff>177800</xdr:colOff>
      <xdr:row>58</xdr:row>
      <xdr:rowOff>101824</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2908300" y="10030860"/>
          <a:ext cx="889000" cy="15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142915</xdr:rowOff>
    </xdr:from>
    <xdr:to>
      <xdr:col>20</xdr:col>
      <xdr:colOff>38100</xdr:colOff>
      <xdr:row>58</xdr:row>
      <xdr:rowOff>73065</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3746500" y="991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89592</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3530111" y="9690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101824</xdr:rowOff>
    </xdr:from>
    <xdr:to>
      <xdr:col>15</xdr:col>
      <xdr:colOff>50800</xdr:colOff>
      <xdr:row>58</xdr:row>
      <xdr:rowOff>112961</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flipV="1">
          <a:off x="2019300" y="10045924"/>
          <a:ext cx="889000" cy="11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169635</xdr:rowOff>
    </xdr:from>
    <xdr:to>
      <xdr:col>15</xdr:col>
      <xdr:colOff>101600</xdr:colOff>
      <xdr:row>58</xdr:row>
      <xdr:rowOff>99785</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2857500" y="9942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116312</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641111" y="9717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98820</xdr:rowOff>
    </xdr:from>
    <xdr:to>
      <xdr:col>10</xdr:col>
      <xdr:colOff>114300</xdr:colOff>
      <xdr:row>58</xdr:row>
      <xdr:rowOff>112961</xdr:rowOff>
    </xdr:to>
    <xdr:cxnSp macro="">
      <xdr:nvCxnSpPr>
        <xdr:cNvPr id="131" name="直線コネクタ 130">
          <a:extLst>
            <a:ext uri="{FF2B5EF4-FFF2-40B4-BE49-F238E27FC236}">
              <a16:creationId xmlns:a16="http://schemas.microsoft.com/office/drawing/2014/main" id="{00000000-0008-0000-0700-000083000000}"/>
            </a:ext>
          </a:extLst>
        </xdr:cNvPr>
        <xdr:cNvCxnSpPr/>
      </xdr:nvCxnSpPr>
      <xdr:spPr>
        <a:xfrm>
          <a:off x="1130300" y="10042920"/>
          <a:ext cx="889000" cy="14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10320</xdr:rowOff>
    </xdr:from>
    <xdr:to>
      <xdr:col>10</xdr:col>
      <xdr:colOff>165100</xdr:colOff>
      <xdr:row>58</xdr:row>
      <xdr:rowOff>111920</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968500" y="99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128447</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752111" y="972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4273</xdr:rowOff>
    </xdr:from>
    <xdr:to>
      <xdr:col>6</xdr:col>
      <xdr:colOff>38100</xdr:colOff>
      <xdr:row>58</xdr:row>
      <xdr:rowOff>105873</xdr:rowOff>
    </xdr:to>
    <xdr:sp macro="" textlink="">
      <xdr:nvSpPr>
        <xdr:cNvPr id="134" name="フローチャート: 判断 133">
          <a:extLst>
            <a:ext uri="{FF2B5EF4-FFF2-40B4-BE49-F238E27FC236}">
              <a16:creationId xmlns:a16="http://schemas.microsoft.com/office/drawing/2014/main" id="{00000000-0008-0000-0700-000086000000}"/>
            </a:ext>
          </a:extLst>
        </xdr:cNvPr>
        <xdr:cNvSpPr/>
      </xdr:nvSpPr>
      <xdr:spPr>
        <a:xfrm>
          <a:off x="1079500" y="994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122400</xdr:rowOff>
    </xdr:from>
    <xdr:ext cx="534377"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863111" y="9723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2332</xdr:rowOff>
    </xdr:from>
    <xdr:to>
      <xdr:col>24</xdr:col>
      <xdr:colOff>114300</xdr:colOff>
      <xdr:row>56</xdr:row>
      <xdr:rowOff>103932</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4584700" y="9603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102929</xdr:rowOff>
    </xdr:from>
    <xdr:ext cx="599010" cy="259045"/>
    <xdr:sp macro="" textlink="">
      <xdr:nvSpPr>
        <xdr:cNvPr id="142" name="総務費該当値テキスト">
          <a:extLst>
            <a:ext uri="{FF2B5EF4-FFF2-40B4-BE49-F238E27FC236}">
              <a16:creationId xmlns:a16="http://schemas.microsoft.com/office/drawing/2014/main" id="{00000000-0008-0000-0700-00008E000000}"/>
            </a:ext>
          </a:extLst>
        </xdr:cNvPr>
        <xdr:cNvSpPr txBox="1"/>
      </xdr:nvSpPr>
      <xdr:spPr>
        <a:xfrm>
          <a:off x="4686300" y="9532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35960</xdr:rowOff>
    </xdr:from>
    <xdr:to>
      <xdr:col>20</xdr:col>
      <xdr:colOff>38100</xdr:colOff>
      <xdr:row>58</xdr:row>
      <xdr:rowOff>137560</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3746500" y="998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128687</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3530111" y="10072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51024</xdr:rowOff>
    </xdr:from>
    <xdr:to>
      <xdr:col>15</xdr:col>
      <xdr:colOff>101600</xdr:colOff>
      <xdr:row>58</xdr:row>
      <xdr:rowOff>152624</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2857500" y="9995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143751</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2641111" y="10087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62161</xdr:rowOff>
    </xdr:from>
    <xdr:to>
      <xdr:col>10</xdr:col>
      <xdr:colOff>165100</xdr:colOff>
      <xdr:row>58</xdr:row>
      <xdr:rowOff>163761</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968500" y="1000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154888</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1752111" y="10098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48020</xdr:rowOff>
    </xdr:from>
    <xdr:to>
      <xdr:col>6</xdr:col>
      <xdr:colOff>38100</xdr:colOff>
      <xdr:row>58</xdr:row>
      <xdr:rowOff>149620</xdr:rowOff>
    </xdr:to>
    <xdr:sp macro="" textlink="">
      <xdr:nvSpPr>
        <xdr:cNvPr id="149" name="楕円 148">
          <a:extLst>
            <a:ext uri="{FF2B5EF4-FFF2-40B4-BE49-F238E27FC236}">
              <a16:creationId xmlns:a16="http://schemas.microsoft.com/office/drawing/2014/main" id="{00000000-0008-0000-0700-000095000000}"/>
            </a:ext>
          </a:extLst>
        </xdr:cNvPr>
        <xdr:cNvSpPr/>
      </xdr:nvSpPr>
      <xdr:spPr>
        <a:xfrm>
          <a:off x="1079500" y="999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140747</xdr:rowOff>
    </xdr:from>
    <xdr:ext cx="534377" cy="259045"/>
    <xdr:sp macro="" textlink="">
      <xdr:nvSpPr>
        <xdr:cNvPr id="150" name="テキスト ボックス 149">
          <a:extLst>
            <a:ext uri="{FF2B5EF4-FFF2-40B4-BE49-F238E27FC236}">
              <a16:creationId xmlns:a16="http://schemas.microsoft.com/office/drawing/2014/main" id="{00000000-0008-0000-0700-000096000000}"/>
            </a:ext>
          </a:extLst>
        </xdr:cNvPr>
        <xdr:cNvSpPr txBox="1"/>
      </xdr:nvSpPr>
      <xdr:spPr>
        <a:xfrm>
          <a:off x="863111" y="10084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a:extLst>
            <a:ext uri="{FF2B5EF4-FFF2-40B4-BE49-F238E27FC236}">
              <a16:creationId xmlns:a16="http://schemas.microsoft.com/office/drawing/2014/main" id="{00000000-0008-0000-0700-00009E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3" name="テキスト ボックス 172">
          <a:extLst>
            <a:ext uri="{FF2B5EF4-FFF2-40B4-BE49-F238E27FC236}">
              <a16:creationId xmlns:a16="http://schemas.microsoft.com/office/drawing/2014/main" id="{00000000-0008-0000-0700-0000AD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5" name="テキスト ボックス 174">
          <a:extLst>
            <a:ext uri="{FF2B5EF4-FFF2-40B4-BE49-F238E27FC236}">
              <a16:creationId xmlns:a16="http://schemas.microsoft.com/office/drawing/2014/main" id="{00000000-0008-0000-0700-0000AF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民生費グラフ枠">
          <a:extLst>
            <a:ext uri="{FF2B5EF4-FFF2-40B4-BE49-F238E27FC236}">
              <a16:creationId xmlns:a16="http://schemas.microsoft.com/office/drawing/2014/main" id="{00000000-0008-0000-0700-0000B0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144207</xdr:rowOff>
    </xdr:from>
    <xdr:to>
      <xdr:col>24</xdr:col>
      <xdr:colOff>62865</xdr:colOff>
      <xdr:row>78</xdr:row>
      <xdr:rowOff>163426</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4633595" y="12145707"/>
          <a:ext cx="1270" cy="13908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167253</xdr:rowOff>
    </xdr:from>
    <xdr:ext cx="599010" cy="259045"/>
    <xdr:sp macro="" textlink="">
      <xdr:nvSpPr>
        <xdr:cNvPr id="178" name="民生費最小値テキスト">
          <a:extLst>
            <a:ext uri="{FF2B5EF4-FFF2-40B4-BE49-F238E27FC236}">
              <a16:creationId xmlns:a16="http://schemas.microsoft.com/office/drawing/2014/main" id="{00000000-0008-0000-0700-0000B2000000}"/>
            </a:ext>
          </a:extLst>
        </xdr:cNvPr>
        <xdr:cNvSpPr txBox="1"/>
      </xdr:nvSpPr>
      <xdr:spPr>
        <a:xfrm>
          <a:off x="4686300" y="13540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163426</xdr:rowOff>
    </xdr:from>
    <xdr:to>
      <xdr:col>24</xdr:col>
      <xdr:colOff>152400</xdr:colOff>
      <xdr:row>78</xdr:row>
      <xdr:rowOff>163426</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4546600" y="13536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90884</xdr:rowOff>
    </xdr:from>
    <xdr:ext cx="599010" cy="259045"/>
    <xdr:sp macro="" textlink="">
      <xdr:nvSpPr>
        <xdr:cNvPr id="180" name="民生費最大値テキスト">
          <a:extLst>
            <a:ext uri="{FF2B5EF4-FFF2-40B4-BE49-F238E27FC236}">
              <a16:creationId xmlns:a16="http://schemas.microsoft.com/office/drawing/2014/main" id="{00000000-0008-0000-0700-0000B4000000}"/>
            </a:ext>
          </a:extLst>
        </xdr:cNvPr>
        <xdr:cNvSpPr txBox="1"/>
      </xdr:nvSpPr>
      <xdr:spPr>
        <a:xfrm>
          <a:off x="4686300" y="11920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211,724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144207</xdr:rowOff>
    </xdr:from>
    <xdr:to>
      <xdr:col>24</xdr:col>
      <xdr:colOff>152400</xdr:colOff>
      <xdr:row>70</xdr:row>
      <xdr:rowOff>144207</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4546600" y="12145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107810</xdr:rowOff>
    </xdr:from>
    <xdr:to>
      <xdr:col>24</xdr:col>
      <xdr:colOff>63500</xdr:colOff>
      <xdr:row>76</xdr:row>
      <xdr:rowOff>55102</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3797300" y="12966560"/>
          <a:ext cx="838200" cy="118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154231</xdr:rowOff>
    </xdr:from>
    <xdr:ext cx="599010" cy="259045"/>
    <xdr:sp macro="" textlink="">
      <xdr:nvSpPr>
        <xdr:cNvPr id="183" name="民生費平均値テキスト">
          <a:extLst>
            <a:ext uri="{FF2B5EF4-FFF2-40B4-BE49-F238E27FC236}">
              <a16:creationId xmlns:a16="http://schemas.microsoft.com/office/drawing/2014/main" id="{00000000-0008-0000-0700-0000B7000000}"/>
            </a:ext>
          </a:extLst>
        </xdr:cNvPr>
        <xdr:cNvSpPr txBox="1"/>
      </xdr:nvSpPr>
      <xdr:spPr>
        <a:xfrm>
          <a:off x="4686300" y="128415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131354</xdr:rowOff>
    </xdr:from>
    <xdr:to>
      <xdr:col>24</xdr:col>
      <xdr:colOff>114300</xdr:colOff>
      <xdr:row>76</xdr:row>
      <xdr:rowOff>61503</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4584700" y="1299010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107810</xdr:rowOff>
    </xdr:from>
    <xdr:to>
      <xdr:col>19</xdr:col>
      <xdr:colOff>177800</xdr:colOff>
      <xdr:row>77</xdr:row>
      <xdr:rowOff>68752</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2908300" y="12966560"/>
          <a:ext cx="889000" cy="303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48225</xdr:rowOff>
    </xdr:from>
    <xdr:to>
      <xdr:col>20</xdr:col>
      <xdr:colOff>38100</xdr:colOff>
      <xdr:row>76</xdr:row>
      <xdr:rowOff>149825</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3746500" y="13078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140952</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3497795" y="13171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68752</xdr:rowOff>
    </xdr:from>
    <xdr:to>
      <xdr:col>15</xdr:col>
      <xdr:colOff>50800</xdr:colOff>
      <xdr:row>77</xdr:row>
      <xdr:rowOff>105998</xdr:rowOff>
    </xdr:to>
    <xdr:cxnSp macro="">
      <xdr:nvCxnSpPr>
        <xdr:cNvPr id="188" name="直線コネクタ 187">
          <a:extLst>
            <a:ext uri="{FF2B5EF4-FFF2-40B4-BE49-F238E27FC236}">
              <a16:creationId xmlns:a16="http://schemas.microsoft.com/office/drawing/2014/main" id="{00000000-0008-0000-0700-0000BC000000}"/>
            </a:ext>
          </a:extLst>
        </xdr:cNvPr>
        <xdr:cNvCxnSpPr/>
      </xdr:nvCxnSpPr>
      <xdr:spPr>
        <a:xfrm flipV="1">
          <a:off x="2019300" y="13270402"/>
          <a:ext cx="889000" cy="37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125329</xdr:rowOff>
    </xdr:from>
    <xdr:to>
      <xdr:col>15</xdr:col>
      <xdr:colOff>101600</xdr:colOff>
      <xdr:row>77</xdr:row>
      <xdr:rowOff>55479</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2857500" y="13155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72006</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608795" y="12930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105998</xdr:rowOff>
    </xdr:from>
    <xdr:to>
      <xdr:col>10</xdr:col>
      <xdr:colOff>114300</xdr:colOff>
      <xdr:row>77</xdr:row>
      <xdr:rowOff>171084</xdr:rowOff>
    </xdr:to>
    <xdr:cxnSp macro="">
      <xdr:nvCxnSpPr>
        <xdr:cNvPr id="191" name="直線コネクタ 190">
          <a:extLst>
            <a:ext uri="{FF2B5EF4-FFF2-40B4-BE49-F238E27FC236}">
              <a16:creationId xmlns:a16="http://schemas.microsoft.com/office/drawing/2014/main" id="{00000000-0008-0000-0700-0000BF000000}"/>
            </a:ext>
          </a:extLst>
        </xdr:cNvPr>
        <xdr:cNvCxnSpPr/>
      </xdr:nvCxnSpPr>
      <xdr:spPr>
        <a:xfrm flipV="1">
          <a:off x="1130300" y="13307648"/>
          <a:ext cx="889000" cy="65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87790</xdr:rowOff>
    </xdr:from>
    <xdr:to>
      <xdr:col>10</xdr:col>
      <xdr:colOff>165100</xdr:colOff>
      <xdr:row>77</xdr:row>
      <xdr:rowOff>17940</xdr:rowOff>
    </xdr:to>
    <xdr:sp macro="" textlink="">
      <xdr:nvSpPr>
        <xdr:cNvPr id="192" name="フローチャート: 判断 191">
          <a:extLst>
            <a:ext uri="{FF2B5EF4-FFF2-40B4-BE49-F238E27FC236}">
              <a16:creationId xmlns:a16="http://schemas.microsoft.com/office/drawing/2014/main" id="{00000000-0008-0000-0700-0000C0000000}"/>
            </a:ext>
          </a:extLst>
        </xdr:cNvPr>
        <xdr:cNvSpPr/>
      </xdr:nvSpPr>
      <xdr:spPr>
        <a:xfrm>
          <a:off x="1968500" y="13117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34467</xdr:rowOff>
    </xdr:from>
    <xdr:ext cx="59901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719795" y="12893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91055</xdr:rowOff>
    </xdr:from>
    <xdr:to>
      <xdr:col>6</xdr:col>
      <xdr:colOff>38100</xdr:colOff>
      <xdr:row>77</xdr:row>
      <xdr:rowOff>21205</xdr:rowOff>
    </xdr:to>
    <xdr:sp macro="" textlink="">
      <xdr:nvSpPr>
        <xdr:cNvPr id="194" name="フローチャート: 判断 193">
          <a:extLst>
            <a:ext uri="{FF2B5EF4-FFF2-40B4-BE49-F238E27FC236}">
              <a16:creationId xmlns:a16="http://schemas.microsoft.com/office/drawing/2014/main" id="{00000000-0008-0000-0700-0000C2000000}"/>
            </a:ext>
          </a:extLst>
        </xdr:cNvPr>
        <xdr:cNvSpPr/>
      </xdr:nvSpPr>
      <xdr:spPr>
        <a:xfrm>
          <a:off x="1079500" y="13121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37733</xdr:rowOff>
    </xdr:from>
    <xdr:ext cx="59901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830795" y="12896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4302</xdr:rowOff>
    </xdr:from>
    <xdr:to>
      <xdr:col>24</xdr:col>
      <xdr:colOff>114300</xdr:colOff>
      <xdr:row>76</xdr:row>
      <xdr:rowOff>105902</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4584700" y="1303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154179</xdr:rowOff>
    </xdr:from>
    <xdr:ext cx="599010" cy="259045"/>
    <xdr:sp macro="" textlink="">
      <xdr:nvSpPr>
        <xdr:cNvPr id="202" name="民生費該当値テキスト">
          <a:extLst>
            <a:ext uri="{FF2B5EF4-FFF2-40B4-BE49-F238E27FC236}">
              <a16:creationId xmlns:a16="http://schemas.microsoft.com/office/drawing/2014/main" id="{00000000-0008-0000-0700-0000CA000000}"/>
            </a:ext>
          </a:extLst>
        </xdr:cNvPr>
        <xdr:cNvSpPr txBox="1"/>
      </xdr:nvSpPr>
      <xdr:spPr>
        <a:xfrm>
          <a:off x="4686300" y="13012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57010</xdr:rowOff>
    </xdr:from>
    <xdr:to>
      <xdr:col>20</xdr:col>
      <xdr:colOff>38100</xdr:colOff>
      <xdr:row>75</xdr:row>
      <xdr:rowOff>158610</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3746500" y="1291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3687</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3497795" y="12690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17952</xdr:rowOff>
    </xdr:from>
    <xdr:to>
      <xdr:col>15</xdr:col>
      <xdr:colOff>101600</xdr:colOff>
      <xdr:row>77</xdr:row>
      <xdr:rowOff>119552</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2857500" y="13219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110679</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2608795" y="13312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55198</xdr:rowOff>
    </xdr:from>
    <xdr:to>
      <xdr:col>10</xdr:col>
      <xdr:colOff>165100</xdr:colOff>
      <xdr:row>77</xdr:row>
      <xdr:rowOff>156798</xdr:rowOff>
    </xdr:to>
    <xdr:sp macro="" textlink="">
      <xdr:nvSpPr>
        <xdr:cNvPr id="207" name="楕円 206">
          <a:extLst>
            <a:ext uri="{FF2B5EF4-FFF2-40B4-BE49-F238E27FC236}">
              <a16:creationId xmlns:a16="http://schemas.microsoft.com/office/drawing/2014/main" id="{00000000-0008-0000-0700-0000CF000000}"/>
            </a:ext>
          </a:extLst>
        </xdr:cNvPr>
        <xdr:cNvSpPr/>
      </xdr:nvSpPr>
      <xdr:spPr>
        <a:xfrm>
          <a:off x="1968500" y="13256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147925</xdr:rowOff>
    </xdr:from>
    <xdr:ext cx="599010"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1719795" y="13349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120284</xdr:rowOff>
    </xdr:from>
    <xdr:to>
      <xdr:col>6</xdr:col>
      <xdr:colOff>38100</xdr:colOff>
      <xdr:row>78</xdr:row>
      <xdr:rowOff>50434</xdr:rowOff>
    </xdr:to>
    <xdr:sp macro="" textlink="">
      <xdr:nvSpPr>
        <xdr:cNvPr id="209" name="楕円 208">
          <a:extLst>
            <a:ext uri="{FF2B5EF4-FFF2-40B4-BE49-F238E27FC236}">
              <a16:creationId xmlns:a16="http://schemas.microsoft.com/office/drawing/2014/main" id="{00000000-0008-0000-0700-0000D1000000}"/>
            </a:ext>
          </a:extLst>
        </xdr:cNvPr>
        <xdr:cNvSpPr/>
      </xdr:nvSpPr>
      <xdr:spPr>
        <a:xfrm>
          <a:off x="1079500" y="13321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41561</xdr:rowOff>
    </xdr:from>
    <xdr:ext cx="599010" cy="259045"/>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830795" y="13414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a:extLst>
            <a:ext uri="{FF2B5EF4-FFF2-40B4-BE49-F238E27FC236}">
              <a16:creationId xmlns:a16="http://schemas.microsoft.com/office/drawing/2014/main" id="{00000000-0008-0000-0700-0000D9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a:extLst>
            <a:ext uri="{FF2B5EF4-FFF2-40B4-BE49-F238E27FC236}">
              <a16:creationId xmlns:a16="http://schemas.microsoft.com/office/drawing/2014/main" id="{00000000-0008-0000-0700-0000DA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a:extLst>
            <a:ext uri="{FF2B5EF4-FFF2-40B4-BE49-F238E27FC236}">
              <a16:creationId xmlns:a16="http://schemas.microsoft.com/office/drawing/2014/main" id="{00000000-0008-0000-0700-0000E9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衛生費グラフ枠">
          <a:extLst>
            <a:ext uri="{FF2B5EF4-FFF2-40B4-BE49-F238E27FC236}">
              <a16:creationId xmlns:a16="http://schemas.microsoft.com/office/drawing/2014/main" id="{00000000-0008-0000-0700-0000EA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5195</xdr:rowOff>
    </xdr:from>
    <xdr:to>
      <xdr:col>24</xdr:col>
      <xdr:colOff>62865</xdr:colOff>
      <xdr:row>99</xdr:row>
      <xdr:rowOff>122746</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4633595" y="15435695"/>
          <a:ext cx="1270" cy="1660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126573</xdr:rowOff>
    </xdr:from>
    <xdr:ext cx="534377" cy="259045"/>
    <xdr:sp macro="" textlink="">
      <xdr:nvSpPr>
        <xdr:cNvPr id="236" name="衛生費最小値テキスト">
          <a:extLst>
            <a:ext uri="{FF2B5EF4-FFF2-40B4-BE49-F238E27FC236}">
              <a16:creationId xmlns:a16="http://schemas.microsoft.com/office/drawing/2014/main" id="{00000000-0008-0000-0700-0000EC000000}"/>
            </a:ext>
          </a:extLst>
        </xdr:cNvPr>
        <xdr:cNvSpPr txBox="1"/>
      </xdr:nvSpPr>
      <xdr:spPr>
        <a:xfrm>
          <a:off x="4686300" y="17100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122746</xdr:rowOff>
    </xdr:from>
    <xdr:to>
      <xdr:col>24</xdr:col>
      <xdr:colOff>152400</xdr:colOff>
      <xdr:row>99</xdr:row>
      <xdr:rowOff>122746</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4546600" y="17096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123322</xdr:rowOff>
    </xdr:from>
    <xdr:ext cx="599010" cy="259045"/>
    <xdr:sp macro="" textlink="">
      <xdr:nvSpPr>
        <xdr:cNvPr id="238" name="衛生費最大値テキスト">
          <a:extLst>
            <a:ext uri="{FF2B5EF4-FFF2-40B4-BE49-F238E27FC236}">
              <a16:creationId xmlns:a16="http://schemas.microsoft.com/office/drawing/2014/main" id="{00000000-0008-0000-0700-0000EE000000}"/>
            </a:ext>
          </a:extLst>
        </xdr:cNvPr>
        <xdr:cNvSpPr txBox="1"/>
      </xdr:nvSpPr>
      <xdr:spPr>
        <a:xfrm>
          <a:off x="4686300" y="15210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154,591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5195</xdr:rowOff>
    </xdr:from>
    <xdr:to>
      <xdr:col>24</xdr:col>
      <xdr:colOff>152400</xdr:colOff>
      <xdr:row>90</xdr:row>
      <xdr:rowOff>5195</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4546600" y="15435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109144</xdr:rowOff>
    </xdr:from>
    <xdr:to>
      <xdr:col>24</xdr:col>
      <xdr:colOff>63500</xdr:colOff>
      <xdr:row>98</xdr:row>
      <xdr:rowOff>165545</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3797300" y="16911244"/>
          <a:ext cx="838200" cy="5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128210</xdr:rowOff>
    </xdr:from>
    <xdr:ext cx="534377" cy="259045"/>
    <xdr:sp macro="" textlink="">
      <xdr:nvSpPr>
        <xdr:cNvPr id="241" name="衛生費平均値テキスト">
          <a:extLst>
            <a:ext uri="{FF2B5EF4-FFF2-40B4-BE49-F238E27FC236}">
              <a16:creationId xmlns:a16="http://schemas.microsoft.com/office/drawing/2014/main" id="{00000000-0008-0000-0700-0000F1000000}"/>
            </a:ext>
          </a:extLst>
        </xdr:cNvPr>
        <xdr:cNvSpPr txBox="1"/>
      </xdr:nvSpPr>
      <xdr:spPr>
        <a:xfrm>
          <a:off x="4686300" y="165874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105333</xdr:rowOff>
    </xdr:from>
    <xdr:to>
      <xdr:col>24</xdr:col>
      <xdr:colOff>114300</xdr:colOff>
      <xdr:row>98</xdr:row>
      <xdr:rowOff>35483</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4584700" y="16735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165545</xdr:rowOff>
    </xdr:from>
    <xdr:to>
      <xdr:col>19</xdr:col>
      <xdr:colOff>177800</xdr:colOff>
      <xdr:row>99</xdr:row>
      <xdr:rowOff>40805</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2908300" y="16967645"/>
          <a:ext cx="889000" cy="46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113691</xdr:rowOff>
    </xdr:from>
    <xdr:to>
      <xdr:col>20</xdr:col>
      <xdr:colOff>38100</xdr:colOff>
      <xdr:row>98</xdr:row>
      <xdr:rowOff>43841</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3746500" y="1674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60368</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3530111" y="16519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40805</xdr:rowOff>
    </xdr:from>
    <xdr:to>
      <xdr:col>15</xdr:col>
      <xdr:colOff>50800</xdr:colOff>
      <xdr:row>99</xdr:row>
      <xdr:rowOff>64923</xdr:rowOff>
    </xdr:to>
    <xdr:cxnSp macro="">
      <xdr:nvCxnSpPr>
        <xdr:cNvPr id="246" name="直線コネクタ 245">
          <a:extLst>
            <a:ext uri="{FF2B5EF4-FFF2-40B4-BE49-F238E27FC236}">
              <a16:creationId xmlns:a16="http://schemas.microsoft.com/office/drawing/2014/main" id="{00000000-0008-0000-0700-0000F6000000}"/>
            </a:ext>
          </a:extLst>
        </xdr:cNvPr>
        <xdr:cNvCxnSpPr/>
      </xdr:nvCxnSpPr>
      <xdr:spPr>
        <a:xfrm flipV="1">
          <a:off x="2019300" y="17014355"/>
          <a:ext cx="889000" cy="24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157277</xdr:rowOff>
    </xdr:from>
    <xdr:to>
      <xdr:col>15</xdr:col>
      <xdr:colOff>101600</xdr:colOff>
      <xdr:row>98</xdr:row>
      <xdr:rowOff>87427</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2857500" y="1678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103954</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641111" y="16563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64923</xdr:rowOff>
    </xdr:from>
    <xdr:to>
      <xdr:col>10</xdr:col>
      <xdr:colOff>114300</xdr:colOff>
      <xdr:row>99</xdr:row>
      <xdr:rowOff>80950</xdr:rowOff>
    </xdr:to>
    <xdr:cxnSp macro="">
      <xdr:nvCxnSpPr>
        <xdr:cNvPr id="249" name="直線コネクタ 248">
          <a:extLst>
            <a:ext uri="{FF2B5EF4-FFF2-40B4-BE49-F238E27FC236}">
              <a16:creationId xmlns:a16="http://schemas.microsoft.com/office/drawing/2014/main" id="{00000000-0008-0000-0700-0000F9000000}"/>
            </a:ext>
          </a:extLst>
        </xdr:cNvPr>
        <xdr:cNvCxnSpPr/>
      </xdr:nvCxnSpPr>
      <xdr:spPr>
        <a:xfrm flipV="1">
          <a:off x="1130300" y="17038473"/>
          <a:ext cx="889000" cy="16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35967</xdr:rowOff>
    </xdr:from>
    <xdr:to>
      <xdr:col>10</xdr:col>
      <xdr:colOff>165100</xdr:colOff>
      <xdr:row>98</xdr:row>
      <xdr:rowOff>137567</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1968500" y="16838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154094</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752111" y="16613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25691</xdr:rowOff>
    </xdr:from>
    <xdr:to>
      <xdr:col>6</xdr:col>
      <xdr:colOff>38100</xdr:colOff>
      <xdr:row>98</xdr:row>
      <xdr:rowOff>127291</xdr:rowOff>
    </xdr:to>
    <xdr:sp macro="" textlink="">
      <xdr:nvSpPr>
        <xdr:cNvPr id="252" name="フローチャート: 判断 251">
          <a:extLst>
            <a:ext uri="{FF2B5EF4-FFF2-40B4-BE49-F238E27FC236}">
              <a16:creationId xmlns:a16="http://schemas.microsoft.com/office/drawing/2014/main" id="{00000000-0008-0000-0700-0000FC000000}"/>
            </a:ext>
          </a:extLst>
        </xdr:cNvPr>
        <xdr:cNvSpPr/>
      </xdr:nvSpPr>
      <xdr:spPr>
        <a:xfrm>
          <a:off x="1079500" y="1682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143818</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863111" y="16603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58344</xdr:rowOff>
    </xdr:from>
    <xdr:to>
      <xdr:col>24</xdr:col>
      <xdr:colOff>114300</xdr:colOff>
      <xdr:row>98</xdr:row>
      <xdr:rowOff>159944</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4584700" y="16860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36771</xdr:rowOff>
    </xdr:from>
    <xdr:ext cx="534377" cy="259045"/>
    <xdr:sp macro="" textlink="">
      <xdr:nvSpPr>
        <xdr:cNvPr id="260" name="衛生費該当値テキスト">
          <a:extLst>
            <a:ext uri="{FF2B5EF4-FFF2-40B4-BE49-F238E27FC236}">
              <a16:creationId xmlns:a16="http://schemas.microsoft.com/office/drawing/2014/main" id="{00000000-0008-0000-0700-000004010000}"/>
            </a:ext>
          </a:extLst>
        </xdr:cNvPr>
        <xdr:cNvSpPr txBox="1"/>
      </xdr:nvSpPr>
      <xdr:spPr>
        <a:xfrm>
          <a:off x="4686300" y="16838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114745</xdr:rowOff>
    </xdr:from>
    <xdr:to>
      <xdr:col>20</xdr:col>
      <xdr:colOff>38100</xdr:colOff>
      <xdr:row>99</xdr:row>
      <xdr:rowOff>44895</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3746500" y="16916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36022</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3530111" y="17009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161455</xdr:rowOff>
    </xdr:from>
    <xdr:to>
      <xdr:col>15</xdr:col>
      <xdr:colOff>101600</xdr:colOff>
      <xdr:row>99</xdr:row>
      <xdr:rowOff>91605</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2857500" y="16963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82732</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2641111" y="17056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14123</xdr:rowOff>
    </xdr:from>
    <xdr:to>
      <xdr:col>10</xdr:col>
      <xdr:colOff>165100</xdr:colOff>
      <xdr:row>99</xdr:row>
      <xdr:rowOff>115723</xdr:rowOff>
    </xdr:to>
    <xdr:sp macro="" textlink="">
      <xdr:nvSpPr>
        <xdr:cNvPr id="265" name="楕円 264">
          <a:extLst>
            <a:ext uri="{FF2B5EF4-FFF2-40B4-BE49-F238E27FC236}">
              <a16:creationId xmlns:a16="http://schemas.microsoft.com/office/drawing/2014/main" id="{00000000-0008-0000-0700-000009010000}"/>
            </a:ext>
          </a:extLst>
        </xdr:cNvPr>
        <xdr:cNvSpPr/>
      </xdr:nvSpPr>
      <xdr:spPr>
        <a:xfrm>
          <a:off x="1968500" y="1698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106850</xdr:rowOff>
    </xdr:from>
    <xdr:ext cx="534377"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1752111" y="17080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30150</xdr:rowOff>
    </xdr:from>
    <xdr:to>
      <xdr:col>6</xdr:col>
      <xdr:colOff>38100</xdr:colOff>
      <xdr:row>99</xdr:row>
      <xdr:rowOff>131750</xdr:rowOff>
    </xdr:to>
    <xdr:sp macro="" textlink="">
      <xdr:nvSpPr>
        <xdr:cNvPr id="267" name="楕円 266">
          <a:extLst>
            <a:ext uri="{FF2B5EF4-FFF2-40B4-BE49-F238E27FC236}">
              <a16:creationId xmlns:a16="http://schemas.microsoft.com/office/drawing/2014/main" id="{00000000-0008-0000-0700-00000B010000}"/>
            </a:ext>
          </a:extLst>
        </xdr:cNvPr>
        <xdr:cNvSpPr/>
      </xdr:nvSpPr>
      <xdr:spPr>
        <a:xfrm>
          <a:off x="1079500" y="1700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122877</xdr:rowOff>
    </xdr:from>
    <xdr:ext cx="534377" cy="259045"/>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863111" y="17096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a:extLst>
            <a:ext uri="{FF2B5EF4-FFF2-40B4-BE49-F238E27FC236}">
              <a16:creationId xmlns:a16="http://schemas.microsoft.com/office/drawing/2014/main" id="{00000000-0008-0000-0700-000014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82321</xdr:rowOff>
    </xdr:from>
    <xdr:to>
      <xdr:col>54</xdr:col>
      <xdr:colOff>189865</xdr:colOff>
      <xdr:row>38</xdr:row>
      <xdr:rowOff>139700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10475595" y="5397271"/>
          <a:ext cx="1270" cy="12575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28998</xdr:rowOff>
    </xdr:from>
    <xdr:ext cx="469744" cy="259045"/>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10528300" y="5172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5,501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82321</xdr:rowOff>
    </xdr:from>
    <xdr:to>
      <xdr:col>55</xdr:col>
      <xdr:colOff>88900</xdr:colOff>
      <xdr:row>31</xdr:row>
      <xdr:rowOff>82321</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5397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60833</xdr:rowOff>
    </xdr:from>
    <xdr:to>
      <xdr:col>55</xdr:col>
      <xdr:colOff>0</xdr:colOff>
      <xdr:row>38</xdr:row>
      <xdr:rowOff>62205</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9639300" y="6575933"/>
          <a:ext cx="8382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35425</xdr:rowOff>
    </xdr:from>
    <xdr:ext cx="469744" cy="259045"/>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10528300" y="62076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12548</xdr:rowOff>
    </xdr:from>
    <xdr:to>
      <xdr:col>55</xdr:col>
      <xdr:colOff>50800</xdr:colOff>
      <xdr:row>37</xdr:row>
      <xdr:rowOff>114148</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10426700" y="6356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62205</xdr:rowOff>
    </xdr:from>
    <xdr:to>
      <xdr:col>50</xdr:col>
      <xdr:colOff>114300</xdr:colOff>
      <xdr:row>38</xdr:row>
      <xdr:rowOff>63347</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8750300" y="6577305"/>
          <a:ext cx="8890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25807</xdr:rowOff>
    </xdr:from>
    <xdr:to>
      <xdr:col>50</xdr:col>
      <xdr:colOff>165100</xdr:colOff>
      <xdr:row>37</xdr:row>
      <xdr:rowOff>127407</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9588500" y="6369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143934</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04428" y="6144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63347</xdr:rowOff>
    </xdr:from>
    <xdr:to>
      <xdr:col>45</xdr:col>
      <xdr:colOff>177800</xdr:colOff>
      <xdr:row>38</xdr:row>
      <xdr:rowOff>64719</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flipV="1">
          <a:off x="7861300" y="6578447"/>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13691</xdr:rowOff>
    </xdr:from>
    <xdr:to>
      <xdr:col>46</xdr:col>
      <xdr:colOff>38100</xdr:colOff>
      <xdr:row>37</xdr:row>
      <xdr:rowOff>115291</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8699500" y="6357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131818</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15428" y="6132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64719</xdr:rowOff>
    </xdr:from>
    <xdr:to>
      <xdr:col>41</xdr:col>
      <xdr:colOff>50800</xdr:colOff>
      <xdr:row>38</xdr:row>
      <xdr:rowOff>65634</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flipV="1">
          <a:off x="6972300" y="6579819"/>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157709</xdr:rowOff>
    </xdr:from>
    <xdr:to>
      <xdr:col>41</xdr:col>
      <xdr:colOff>101600</xdr:colOff>
      <xdr:row>37</xdr:row>
      <xdr:rowOff>87859</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810500" y="6329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104386</xdr:rowOff>
    </xdr:from>
    <xdr:ext cx="469744"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26428" y="6105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156794</xdr:rowOff>
    </xdr:from>
    <xdr:to>
      <xdr:col>36</xdr:col>
      <xdr:colOff>165100</xdr:colOff>
      <xdr:row>37</xdr:row>
      <xdr:rowOff>86944</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921500" y="6328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103471</xdr:rowOff>
    </xdr:from>
    <xdr:ext cx="469744"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37428" y="6104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10033</xdr:rowOff>
    </xdr:from>
    <xdr:to>
      <xdr:col>55</xdr:col>
      <xdr:colOff>50800</xdr:colOff>
      <xdr:row>38</xdr:row>
      <xdr:rowOff>111633</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10426700" y="6525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96410</xdr:rowOff>
    </xdr:from>
    <xdr:ext cx="378565" cy="259045"/>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10528300" y="64400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11405</xdr:rowOff>
    </xdr:from>
    <xdr:to>
      <xdr:col>50</xdr:col>
      <xdr:colOff>165100</xdr:colOff>
      <xdr:row>38</xdr:row>
      <xdr:rowOff>113005</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9588500" y="652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104132</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450017" y="66192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12547</xdr:rowOff>
    </xdr:from>
    <xdr:to>
      <xdr:col>46</xdr:col>
      <xdr:colOff>38100</xdr:colOff>
      <xdr:row>38</xdr:row>
      <xdr:rowOff>114147</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8699500" y="6527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105274</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561017" y="66203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13919</xdr:rowOff>
    </xdr:from>
    <xdr:to>
      <xdr:col>41</xdr:col>
      <xdr:colOff>101600</xdr:colOff>
      <xdr:row>38</xdr:row>
      <xdr:rowOff>115519</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7810500" y="6529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106646</xdr:rowOff>
    </xdr:from>
    <xdr:ext cx="378565"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672017" y="66217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14834</xdr:rowOff>
    </xdr:from>
    <xdr:to>
      <xdr:col>36</xdr:col>
      <xdr:colOff>165100</xdr:colOff>
      <xdr:row>38</xdr:row>
      <xdr:rowOff>116434</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6921500" y="6529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107561</xdr:rowOff>
    </xdr:from>
    <xdr:ext cx="378565"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783017" y="66226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a:extLst>
            <a:ext uri="{FF2B5EF4-FFF2-40B4-BE49-F238E27FC236}">
              <a16:creationId xmlns:a16="http://schemas.microsoft.com/office/drawing/2014/main" id="{00000000-0008-0000-07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6464</xdr:rowOff>
    </xdr:from>
    <xdr:to>
      <xdr:col>54</xdr:col>
      <xdr:colOff>189865</xdr:colOff>
      <xdr:row>58</xdr:row>
      <xdr:rowOff>159931</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10475595" y="8578964"/>
          <a:ext cx="1270" cy="1525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163758</xdr:rowOff>
    </xdr:from>
    <xdr:ext cx="469744" cy="259045"/>
    <xdr:sp macro="" textlink="">
      <xdr:nvSpPr>
        <xdr:cNvPr id="348" name="農林水産業費最小値テキスト">
          <a:extLst>
            <a:ext uri="{FF2B5EF4-FFF2-40B4-BE49-F238E27FC236}">
              <a16:creationId xmlns:a16="http://schemas.microsoft.com/office/drawing/2014/main" id="{00000000-0008-0000-0700-00005C010000}"/>
            </a:ext>
          </a:extLst>
        </xdr:cNvPr>
        <xdr:cNvSpPr txBox="1"/>
      </xdr:nvSpPr>
      <xdr:spPr>
        <a:xfrm>
          <a:off x="10528300" y="10107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159931</xdr:rowOff>
    </xdr:from>
    <xdr:to>
      <xdr:col>55</xdr:col>
      <xdr:colOff>88900</xdr:colOff>
      <xdr:row>58</xdr:row>
      <xdr:rowOff>159931</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10104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124591</xdr:rowOff>
    </xdr:from>
    <xdr:ext cx="534377" cy="259045"/>
    <xdr:sp macro="" textlink="">
      <xdr:nvSpPr>
        <xdr:cNvPr id="350" name="農林水産業費最大値テキスト">
          <a:extLst>
            <a:ext uri="{FF2B5EF4-FFF2-40B4-BE49-F238E27FC236}">
              <a16:creationId xmlns:a16="http://schemas.microsoft.com/office/drawing/2014/main" id="{00000000-0008-0000-0700-00005E010000}"/>
            </a:ext>
          </a:extLst>
        </xdr:cNvPr>
        <xdr:cNvSpPr txBox="1"/>
      </xdr:nvSpPr>
      <xdr:spPr>
        <a:xfrm>
          <a:off x="10528300" y="8354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82,994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6464</xdr:rowOff>
    </xdr:from>
    <xdr:to>
      <xdr:col>55</xdr:col>
      <xdr:colOff>88900</xdr:colOff>
      <xdr:row>50</xdr:row>
      <xdr:rowOff>6464</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8578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2521</xdr:rowOff>
    </xdr:from>
    <xdr:to>
      <xdr:col>55</xdr:col>
      <xdr:colOff>0</xdr:colOff>
      <xdr:row>58</xdr:row>
      <xdr:rowOff>3397</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9639300" y="9946621"/>
          <a:ext cx="838200" cy="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128026</xdr:rowOff>
    </xdr:from>
    <xdr:ext cx="534377" cy="259045"/>
    <xdr:sp macro="" textlink="">
      <xdr:nvSpPr>
        <xdr:cNvPr id="353" name="農林水産業費平均値テキスト">
          <a:extLst>
            <a:ext uri="{FF2B5EF4-FFF2-40B4-BE49-F238E27FC236}">
              <a16:creationId xmlns:a16="http://schemas.microsoft.com/office/drawing/2014/main" id="{00000000-0008-0000-0700-000061010000}"/>
            </a:ext>
          </a:extLst>
        </xdr:cNvPr>
        <xdr:cNvSpPr txBox="1"/>
      </xdr:nvSpPr>
      <xdr:spPr>
        <a:xfrm>
          <a:off x="10528300" y="95577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105149</xdr:rowOff>
    </xdr:from>
    <xdr:to>
      <xdr:col>55</xdr:col>
      <xdr:colOff>50800</xdr:colOff>
      <xdr:row>57</xdr:row>
      <xdr:rowOff>35299</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10426700" y="9706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134289</xdr:rowOff>
    </xdr:from>
    <xdr:to>
      <xdr:col>50</xdr:col>
      <xdr:colOff>114300</xdr:colOff>
      <xdr:row>58</xdr:row>
      <xdr:rowOff>3397</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8750300" y="9906939"/>
          <a:ext cx="889000" cy="40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96291</xdr:rowOff>
    </xdr:from>
    <xdr:to>
      <xdr:col>50</xdr:col>
      <xdr:colOff>165100</xdr:colOff>
      <xdr:row>57</xdr:row>
      <xdr:rowOff>26441</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9588500" y="9697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42968</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9372111" y="9472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134289</xdr:rowOff>
    </xdr:from>
    <xdr:to>
      <xdr:col>45</xdr:col>
      <xdr:colOff>177800</xdr:colOff>
      <xdr:row>58</xdr:row>
      <xdr:rowOff>63976</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7861300" y="9906939"/>
          <a:ext cx="889000" cy="101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130734</xdr:rowOff>
    </xdr:from>
    <xdr:to>
      <xdr:col>46</xdr:col>
      <xdr:colOff>38100</xdr:colOff>
      <xdr:row>57</xdr:row>
      <xdr:rowOff>60884</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8699500" y="9731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77411</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483111" y="9507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63976</xdr:rowOff>
    </xdr:from>
    <xdr:to>
      <xdr:col>41</xdr:col>
      <xdr:colOff>50800</xdr:colOff>
      <xdr:row>58</xdr:row>
      <xdr:rowOff>68320</xdr:rowOff>
    </xdr:to>
    <xdr:cxnSp macro="">
      <xdr:nvCxnSpPr>
        <xdr:cNvPr id="361" name="直線コネクタ 360">
          <a:extLst>
            <a:ext uri="{FF2B5EF4-FFF2-40B4-BE49-F238E27FC236}">
              <a16:creationId xmlns:a16="http://schemas.microsoft.com/office/drawing/2014/main" id="{00000000-0008-0000-0700-000069010000}"/>
            </a:ext>
          </a:extLst>
        </xdr:cNvPr>
        <xdr:cNvCxnSpPr/>
      </xdr:nvCxnSpPr>
      <xdr:spPr>
        <a:xfrm flipV="1">
          <a:off x="6972300" y="10008076"/>
          <a:ext cx="889000" cy="4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125343</xdr:rowOff>
    </xdr:from>
    <xdr:to>
      <xdr:col>41</xdr:col>
      <xdr:colOff>101600</xdr:colOff>
      <xdr:row>57</xdr:row>
      <xdr:rowOff>55493</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7810500" y="9726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72020</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594111" y="9501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131153</xdr:rowOff>
    </xdr:from>
    <xdr:to>
      <xdr:col>36</xdr:col>
      <xdr:colOff>165100</xdr:colOff>
      <xdr:row>57</xdr:row>
      <xdr:rowOff>61303</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6921500" y="9732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77830</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05111" y="9507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123171</xdr:rowOff>
    </xdr:from>
    <xdr:to>
      <xdr:col>55</xdr:col>
      <xdr:colOff>50800</xdr:colOff>
      <xdr:row>58</xdr:row>
      <xdr:rowOff>53321</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10426700" y="9895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101598</xdr:rowOff>
    </xdr:from>
    <xdr:ext cx="534377" cy="259045"/>
    <xdr:sp macro="" textlink="">
      <xdr:nvSpPr>
        <xdr:cNvPr id="372" name="農林水産業費該当値テキスト">
          <a:extLst>
            <a:ext uri="{FF2B5EF4-FFF2-40B4-BE49-F238E27FC236}">
              <a16:creationId xmlns:a16="http://schemas.microsoft.com/office/drawing/2014/main" id="{00000000-0008-0000-0700-000074010000}"/>
            </a:ext>
          </a:extLst>
        </xdr:cNvPr>
        <xdr:cNvSpPr txBox="1"/>
      </xdr:nvSpPr>
      <xdr:spPr>
        <a:xfrm>
          <a:off x="10528300" y="9874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124047</xdr:rowOff>
    </xdr:from>
    <xdr:to>
      <xdr:col>50</xdr:col>
      <xdr:colOff>165100</xdr:colOff>
      <xdr:row>58</xdr:row>
      <xdr:rowOff>54197</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9588500" y="9896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45324</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9372111" y="9989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83489</xdr:rowOff>
    </xdr:from>
    <xdr:to>
      <xdr:col>46</xdr:col>
      <xdr:colOff>38100</xdr:colOff>
      <xdr:row>58</xdr:row>
      <xdr:rowOff>13639</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8699500" y="9856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4766</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8483111" y="9948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13176</xdr:rowOff>
    </xdr:from>
    <xdr:to>
      <xdr:col>41</xdr:col>
      <xdr:colOff>101600</xdr:colOff>
      <xdr:row>58</xdr:row>
      <xdr:rowOff>114776</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7810500" y="995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105903</xdr:rowOff>
    </xdr:from>
    <xdr:ext cx="469744"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7626428" y="10050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17520</xdr:rowOff>
    </xdr:from>
    <xdr:to>
      <xdr:col>36</xdr:col>
      <xdr:colOff>165100</xdr:colOff>
      <xdr:row>58</xdr:row>
      <xdr:rowOff>119120</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6921500" y="996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110247</xdr:rowOff>
    </xdr:from>
    <xdr:ext cx="469744"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737428" y="10054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a:extLst>
            <a:ext uri="{FF2B5EF4-FFF2-40B4-BE49-F238E27FC236}">
              <a16:creationId xmlns:a16="http://schemas.microsoft.com/office/drawing/2014/main" id="{00000000-0008-0000-07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169208</xdr:rowOff>
    </xdr:from>
    <xdr:to>
      <xdr:col>54</xdr:col>
      <xdr:colOff>189865</xdr:colOff>
      <xdr:row>78</xdr:row>
      <xdr:rowOff>163379</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10475595" y="11999258"/>
          <a:ext cx="1270" cy="1537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167206</xdr:rowOff>
    </xdr:from>
    <xdr:ext cx="469744" cy="259045"/>
    <xdr:sp macro="" textlink="">
      <xdr:nvSpPr>
        <xdr:cNvPr id="405" name="商工費最小値テキスト">
          <a:extLst>
            <a:ext uri="{FF2B5EF4-FFF2-40B4-BE49-F238E27FC236}">
              <a16:creationId xmlns:a16="http://schemas.microsoft.com/office/drawing/2014/main" id="{00000000-0008-0000-0700-000095010000}"/>
            </a:ext>
          </a:extLst>
        </xdr:cNvPr>
        <xdr:cNvSpPr txBox="1"/>
      </xdr:nvSpPr>
      <xdr:spPr>
        <a:xfrm>
          <a:off x="10528300" y="13540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163379</xdr:rowOff>
    </xdr:from>
    <xdr:to>
      <xdr:col>55</xdr:col>
      <xdr:colOff>88900</xdr:colOff>
      <xdr:row>78</xdr:row>
      <xdr:rowOff>163379</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3536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115885</xdr:rowOff>
    </xdr:from>
    <xdr:ext cx="534377" cy="259045"/>
    <xdr:sp macro="" textlink="">
      <xdr:nvSpPr>
        <xdr:cNvPr id="407" name="商工費最大値テキスト">
          <a:extLst>
            <a:ext uri="{FF2B5EF4-FFF2-40B4-BE49-F238E27FC236}">
              <a16:creationId xmlns:a16="http://schemas.microsoft.com/office/drawing/2014/main" id="{00000000-0008-0000-0700-000097010000}"/>
            </a:ext>
          </a:extLst>
        </xdr:cNvPr>
        <xdr:cNvSpPr txBox="1"/>
      </xdr:nvSpPr>
      <xdr:spPr>
        <a:xfrm>
          <a:off x="10528300" y="11774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83,451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169208</xdr:rowOff>
    </xdr:from>
    <xdr:to>
      <xdr:col>55</xdr:col>
      <xdr:colOff>88900</xdr:colOff>
      <xdr:row>69</xdr:row>
      <xdr:rowOff>169208</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10388600" y="11999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38391</xdr:rowOff>
    </xdr:from>
    <xdr:to>
      <xdr:col>55</xdr:col>
      <xdr:colOff>0</xdr:colOff>
      <xdr:row>78</xdr:row>
      <xdr:rowOff>98895</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9639300" y="13411491"/>
          <a:ext cx="838200" cy="60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95108</xdr:rowOff>
    </xdr:from>
    <xdr:ext cx="534377" cy="259045"/>
    <xdr:sp macro="" textlink="">
      <xdr:nvSpPr>
        <xdr:cNvPr id="410" name="商工費平均値テキスト">
          <a:extLst>
            <a:ext uri="{FF2B5EF4-FFF2-40B4-BE49-F238E27FC236}">
              <a16:creationId xmlns:a16="http://schemas.microsoft.com/office/drawing/2014/main" id="{00000000-0008-0000-0700-00009A010000}"/>
            </a:ext>
          </a:extLst>
        </xdr:cNvPr>
        <xdr:cNvSpPr txBox="1"/>
      </xdr:nvSpPr>
      <xdr:spPr>
        <a:xfrm>
          <a:off x="10528300" y="129538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72231</xdr:rowOff>
    </xdr:from>
    <xdr:to>
      <xdr:col>55</xdr:col>
      <xdr:colOff>50800</xdr:colOff>
      <xdr:row>77</xdr:row>
      <xdr:rowOff>2381</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10426700" y="13102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98895</xdr:rowOff>
    </xdr:from>
    <xdr:to>
      <xdr:col>50</xdr:col>
      <xdr:colOff>114300</xdr:colOff>
      <xdr:row>78</xdr:row>
      <xdr:rowOff>103753</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8750300" y="13471995"/>
          <a:ext cx="889000" cy="4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52019</xdr:rowOff>
    </xdr:from>
    <xdr:to>
      <xdr:col>50</xdr:col>
      <xdr:colOff>165100</xdr:colOff>
      <xdr:row>77</xdr:row>
      <xdr:rowOff>153619</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9588500" y="13253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170146</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372111" y="13028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65787</xdr:rowOff>
    </xdr:from>
    <xdr:to>
      <xdr:col>45</xdr:col>
      <xdr:colOff>177800</xdr:colOff>
      <xdr:row>78</xdr:row>
      <xdr:rowOff>103753</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7861300" y="13438887"/>
          <a:ext cx="889000" cy="37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70211</xdr:rowOff>
    </xdr:from>
    <xdr:to>
      <xdr:col>46</xdr:col>
      <xdr:colOff>38100</xdr:colOff>
      <xdr:row>78</xdr:row>
      <xdr:rowOff>361</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8699500" y="1327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16888</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483111" y="13047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65787</xdr:rowOff>
    </xdr:from>
    <xdr:to>
      <xdr:col>41</xdr:col>
      <xdr:colOff>50800</xdr:colOff>
      <xdr:row>78</xdr:row>
      <xdr:rowOff>95865</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flipV="1">
          <a:off x="6972300" y="13438887"/>
          <a:ext cx="889000" cy="30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38151</xdr:rowOff>
    </xdr:from>
    <xdr:to>
      <xdr:col>41</xdr:col>
      <xdr:colOff>101600</xdr:colOff>
      <xdr:row>77</xdr:row>
      <xdr:rowOff>139751</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7810500" y="13239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156278</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594111" y="13015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48400</xdr:rowOff>
    </xdr:from>
    <xdr:to>
      <xdr:col>36</xdr:col>
      <xdr:colOff>165100</xdr:colOff>
      <xdr:row>77</xdr:row>
      <xdr:rowOff>150000</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6921500" y="1325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166527</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05111" y="13025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159041</xdr:rowOff>
    </xdr:from>
    <xdr:to>
      <xdr:col>55</xdr:col>
      <xdr:colOff>50800</xdr:colOff>
      <xdr:row>78</xdr:row>
      <xdr:rowOff>89191</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10426700" y="13360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73968</xdr:rowOff>
    </xdr:from>
    <xdr:ext cx="469744" cy="259045"/>
    <xdr:sp macro="" textlink="">
      <xdr:nvSpPr>
        <xdr:cNvPr id="429" name="商工費該当値テキスト">
          <a:extLst>
            <a:ext uri="{FF2B5EF4-FFF2-40B4-BE49-F238E27FC236}">
              <a16:creationId xmlns:a16="http://schemas.microsoft.com/office/drawing/2014/main" id="{00000000-0008-0000-0700-0000AD010000}"/>
            </a:ext>
          </a:extLst>
        </xdr:cNvPr>
        <xdr:cNvSpPr txBox="1"/>
      </xdr:nvSpPr>
      <xdr:spPr>
        <a:xfrm>
          <a:off x="10528300" y="13275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48095</xdr:rowOff>
    </xdr:from>
    <xdr:to>
      <xdr:col>50</xdr:col>
      <xdr:colOff>165100</xdr:colOff>
      <xdr:row>78</xdr:row>
      <xdr:rowOff>149695</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9588500" y="13421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140822</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9404428" y="13513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52953</xdr:rowOff>
    </xdr:from>
    <xdr:to>
      <xdr:col>46</xdr:col>
      <xdr:colOff>38100</xdr:colOff>
      <xdr:row>78</xdr:row>
      <xdr:rowOff>154553</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8699500" y="13426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145680</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8515428" y="13518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14987</xdr:rowOff>
    </xdr:from>
    <xdr:to>
      <xdr:col>41</xdr:col>
      <xdr:colOff>101600</xdr:colOff>
      <xdr:row>78</xdr:row>
      <xdr:rowOff>116587</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7810500" y="13388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107714</xdr:rowOff>
    </xdr:from>
    <xdr:ext cx="469744"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7626428" y="13480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45065</xdr:rowOff>
    </xdr:from>
    <xdr:to>
      <xdr:col>36</xdr:col>
      <xdr:colOff>165100</xdr:colOff>
      <xdr:row>78</xdr:row>
      <xdr:rowOff>146665</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6921500" y="13418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137792</xdr:rowOff>
    </xdr:from>
    <xdr:ext cx="469744"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737428" y="13510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土木費グラフ枠">
          <a:extLst>
            <a:ext uri="{FF2B5EF4-FFF2-40B4-BE49-F238E27FC236}">
              <a16:creationId xmlns:a16="http://schemas.microsoft.com/office/drawing/2014/main" id="{00000000-0008-0000-0700-0000C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44166</xdr:rowOff>
    </xdr:from>
    <xdr:to>
      <xdr:col>54</xdr:col>
      <xdr:colOff>189865</xdr:colOff>
      <xdr:row>100</xdr:row>
      <xdr:rowOff>1299</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10475595" y="15646116"/>
          <a:ext cx="1270" cy="15001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100</xdr:row>
      <xdr:rowOff>5126</xdr:rowOff>
    </xdr:from>
    <xdr:ext cx="534377" cy="259045"/>
    <xdr:sp macro="" textlink="">
      <xdr:nvSpPr>
        <xdr:cNvPr id="465" name="土木費最小値テキスト">
          <a:extLst>
            <a:ext uri="{FF2B5EF4-FFF2-40B4-BE49-F238E27FC236}">
              <a16:creationId xmlns:a16="http://schemas.microsoft.com/office/drawing/2014/main" id="{00000000-0008-0000-0700-0000D1010000}"/>
            </a:ext>
          </a:extLst>
        </xdr:cNvPr>
        <xdr:cNvSpPr txBox="1"/>
      </xdr:nvSpPr>
      <xdr:spPr>
        <a:xfrm>
          <a:off x="10528300" y="17150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1299</xdr:rowOff>
    </xdr:from>
    <xdr:to>
      <xdr:col>55</xdr:col>
      <xdr:colOff>88900</xdr:colOff>
      <xdr:row>100</xdr:row>
      <xdr:rowOff>1299</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10388600" y="17146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162293</xdr:rowOff>
    </xdr:from>
    <xdr:ext cx="599010" cy="259045"/>
    <xdr:sp macro="" textlink="">
      <xdr:nvSpPr>
        <xdr:cNvPr id="467" name="土木費最大値テキスト">
          <a:extLst>
            <a:ext uri="{FF2B5EF4-FFF2-40B4-BE49-F238E27FC236}">
              <a16:creationId xmlns:a16="http://schemas.microsoft.com/office/drawing/2014/main" id="{00000000-0008-0000-0700-0000D3010000}"/>
            </a:ext>
          </a:extLst>
        </xdr:cNvPr>
        <xdr:cNvSpPr txBox="1"/>
      </xdr:nvSpPr>
      <xdr:spPr>
        <a:xfrm>
          <a:off x="10528300" y="15421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161,026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44166</xdr:rowOff>
    </xdr:from>
    <xdr:to>
      <xdr:col>55</xdr:col>
      <xdr:colOff>88900</xdr:colOff>
      <xdr:row>91</xdr:row>
      <xdr:rowOff>44166</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10388600" y="15646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54803</xdr:rowOff>
    </xdr:from>
    <xdr:to>
      <xdr:col>55</xdr:col>
      <xdr:colOff>0</xdr:colOff>
      <xdr:row>99</xdr:row>
      <xdr:rowOff>189</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9639300" y="16856903"/>
          <a:ext cx="838200" cy="116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79229</xdr:rowOff>
    </xdr:from>
    <xdr:ext cx="534377" cy="259045"/>
    <xdr:sp macro="" textlink="">
      <xdr:nvSpPr>
        <xdr:cNvPr id="470" name="土木費平均値テキスト">
          <a:extLst>
            <a:ext uri="{FF2B5EF4-FFF2-40B4-BE49-F238E27FC236}">
              <a16:creationId xmlns:a16="http://schemas.microsoft.com/office/drawing/2014/main" id="{00000000-0008-0000-0700-0000D6010000}"/>
            </a:ext>
          </a:extLst>
        </xdr:cNvPr>
        <xdr:cNvSpPr txBox="1"/>
      </xdr:nvSpPr>
      <xdr:spPr>
        <a:xfrm>
          <a:off x="10528300" y="165384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56352</xdr:rowOff>
    </xdr:from>
    <xdr:to>
      <xdr:col>55</xdr:col>
      <xdr:colOff>50800</xdr:colOff>
      <xdr:row>97</xdr:row>
      <xdr:rowOff>157952</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10426700" y="16687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119376</xdr:rowOff>
    </xdr:from>
    <xdr:to>
      <xdr:col>50</xdr:col>
      <xdr:colOff>114300</xdr:colOff>
      <xdr:row>99</xdr:row>
      <xdr:rowOff>189</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8750300" y="16921476"/>
          <a:ext cx="889000" cy="52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155694</xdr:rowOff>
    </xdr:from>
    <xdr:to>
      <xdr:col>50</xdr:col>
      <xdr:colOff>165100</xdr:colOff>
      <xdr:row>98</xdr:row>
      <xdr:rowOff>85844</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9588500" y="16786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102371</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372111" y="16561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119376</xdr:rowOff>
    </xdr:from>
    <xdr:to>
      <xdr:col>45</xdr:col>
      <xdr:colOff>177800</xdr:colOff>
      <xdr:row>99</xdr:row>
      <xdr:rowOff>19163</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flipV="1">
          <a:off x="7861300" y="16921476"/>
          <a:ext cx="889000" cy="71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126020</xdr:rowOff>
    </xdr:from>
    <xdr:to>
      <xdr:col>46</xdr:col>
      <xdr:colOff>38100</xdr:colOff>
      <xdr:row>98</xdr:row>
      <xdr:rowOff>56170</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8699500" y="1675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72697</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483111" y="16531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125842</xdr:rowOff>
    </xdr:from>
    <xdr:to>
      <xdr:col>41</xdr:col>
      <xdr:colOff>50800</xdr:colOff>
      <xdr:row>99</xdr:row>
      <xdr:rowOff>19163</xdr:rowOff>
    </xdr:to>
    <xdr:cxnSp macro="">
      <xdr:nvCxnSpPr>
        <xdr:cNvPr id="478" name="直線コネクタ 477">
          <a:extLst>
            <a:ext uri="{FF2B5EF4-FFF2-40B4-BE49-F238E27FC236}">
              <a16:creationId xmlns:a16="http://schemas.microsoft.com/office/drawing/2014/main" id="{00000000-0008-0000-0700-0000DE010000}"/>
            </a:ext>
          </a:extLst>
        </xdr:cNvPr>
        <xdr:cNvCxnSpPr/>
      </xdr:nvCxnSpPr>
      <xdr:spPr>
        <a:xfrm>
          <a:off x="6972300" y="16927942"/>
          <a:ext cx="889000" cy="64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92362</xdr:rowOff>
    </xdr:from>
    <xdr:to>
      <xdr:col>41</xdr:col>
      <xdr:colOff>101600</xdr:colOff>
      <xdr:row>98</xdr:row>
      <xdr:rowOff>22512</xdr:rowOff>
    </xdr:to>
    <xdr:sp macro="" textlink="">
      <xdr:nvSpPr>
        <xdr:cNvPr id="479" name="フローチャート: 判断 478">
          <a:extLst>
            <a:ext uri="{FF2B5EF4-FFF2-40B4-BE49-F238E27FC236}">
              <a16:creationId xmlns:a16="http://schemas.microsoft.com/office/drawing/2014/main" id="{00000000-0008-0000-0700-0000DF010000}"/>
            </a:ext>
          </a:extLst>
        </xdr:cNvPr>
        <xdr:cNvSpPr/>
      </xdr:nvSpPr>
      <xdr:spPr>
        <a:xfrm>
          <a:off x="7810500" y="1672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39039</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594111" y="16498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159809</xdr:rowOff>
    </xdr:from>
    <xdr:to>
      <xdr:col>36</xdr:col>
      <xdr:colOff>165100</xdr:colOff>
      <xdr:row>98</xdr:row>
      <xdr:rowOff>89959</xdr:rowOff>
    </xdr:to>
    <xdr:sp macro="" textlink="">
      <xdr:nvSpPr>
        <xdr:cNvPr id="481" name="フローチャート: 判断 480">
          <a:extLst>
            <a:ext uri="{FF2B5EF4-FFF2-40B4-BE49-F238E27FC236}">
              <a16:creationId xmlns:a16="http://schemas.microsoft.com/office/drawing/2014/main" id="{00000000-0008-0000-0700-0000E1010000}"/>
            </a:ext>
          </a:extLst>
        </xdr:cNvPr>
        <xdr:cNvSpPr/>
      </xdr:nvSpPr>
      <xdr:spPr>
        <a:xfrm>
          <a:off x="6921500" y="16790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106486</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05111" y="16565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4003</xdr:rowOff>
    </xdr:from>
    <xdr:to>
      <xdr:col>55</xdr:col>
      <xdr:colOff>50800</xdr:colOff>
      <xdr:row>98</xdr:row>
      <xdr:rowOff>105603</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10426700" y="16806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153880</xdr:rowOff>
    </xdr:from>
    <xdr:ext cx="534377" cy="259045"/>
    <xdr:sp macro="" textlink="">
      <xdr:nvSpPr>
        <xdr:cNvPr id="489" name="土木費該当値テキスト">
          <a:extLst>
            <a:ext uri="{FF2B5EF4-FFF2-40B4-BE49-F238E27FC236}">
              <a16:creationId xmlns:a16="http://schemas.microsoft.com/office/drawing/2014/main" id="{00000000-0008-0000-0700-0000E9010000}"/>
            </a:ext>
          </a:extLst>
        </xdr:cNvPr>
        <xdr:cNvSpPr txBox="1"/>
      </xdr:nvSpPr>
      <xdr:spPr>
        <a:xfrm>
          <a:off x="10528300" y="16784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120839</xdr:rowOff>
    </xdr:from>
    <xdr:to>
      <xdr:col>50</xdr:col>
      <xdr:colOff>165100</xdr:colOff>
      <xdr:row>99</xdr:row>
      <xdr:rowOff>50989</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9588500" y="16922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42116</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9372111" y="17015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68576</xdr:rowOff>
    </xdr:from>
    <xdr:to>
      <xdr:col>46</xdr:col>
      <xdr:colOff>38100</xdr:colOff>
      <xdr:row>98</xdr:row>
      <xdr:rowOff>170176</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8699500" y="168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161303</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8483111" y="16963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139813</xdr:rowOff>
    </xdr:from>
    <xdr:to>
      <xdr:col>41</xdr:col>
      <xdr:colOff>101600</xdr:colOff>
      <xdr:row>99</xdr:row>
      <xdr:rowOff>69963</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7810500" y="16941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61090</xdr:rowOff>
    </xdr:from>
    <xdr:ext cx="534377"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7594111" y="17034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75042</xdr:rowOff>
    </xdr:from>
    <xdr:to>
      <xdr:col>36</xdr:col>
      <xdr:colOff>165100</xdr:colOff>
      <xdr:row>99</xdr:row>
      <xdr:rowOff>5192</xdr:rowOff>
    </xdr:to>
    <xdr:sp macro="" textlink="">
      <xdr:nvSpPr>
        <xdr:cNvPr id="496" name="楕円 495">
          <a:extLst>
            <a:ext uri="{FF2B5EF4-FFF2-40B4-BE49-F238E27FC236}">
              <a16:creationId xmlns:a16="http://schemas.microsoft.com/office/drawing/2014/main" id="{00000000-0008-0000-0700-0000F0010000}"/>
            </a:ext>
          </a:extLst>
        </xdr:cNvPr>
        <xdr:cNvSpPr/>
      </xdr:nvSpPr>
      <xdr:spPr>
        <a:xfrm>
          <a:off x="6921500" y="16877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167769</xdr:rowOff>
    </xdr:from>
    <xdr:ext cx="534377"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6705111" y="16969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消防費グラフ枠">
          <a:extLst>
            <a:ext uri="{FF2B5EF4-FFF2-40B4-BE49-F238E27FC236}">
              <a16:creationId xmlns:a16="http://schemas.microsoft.com/office/drawing/2014/main" id="{00000000-0008-0000-0700-000009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165227</xdr:rowOff>
    </xdr:from>
    <xdr:to>
      <xdr:col>85</xdr:col>
      <xdr:colOff>126364</xdr:colOff>
      <xdr:row>39</xdr:row>
      <xdr:rowOff>15951</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6317595" y="5137277"/>
          <a:ext cx="1269" cy="1565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19778</xdr:rowOff>
    </xdr:from>
    <xdr:ext cx="534377" cy="259045"/>
    <xdr:sp macro="" textlink="">
      <xdr:nvSpPr>
        <xdr:cNvPr id="523" name="消防費最小値テキスト">
          <a:extLst>
            <a:ext uri="{FF2B5EF4-FFF2-40B4-BE49-F238E27FC236}">
              <a16:creationId xmlns:a16="http://schemas.microsoft.com/office/drawing/2014/main" id="{00000000-0008-0000-0700-00000B020000}"/>
            </a:ext>
          </a:extLst>
        </xdr:cNvPr>
        <xdr:cNvSpPr txBox="1"/>
      </xdr:nvSpPr>
      <xdr:spPr>
        <a:xfrm>
          <a:off x="16370300" y="6706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15951</xdr:rowOff>
    </xdr:from>
    <xdr:to>
      <xdr:col>86</xdr:col>
      <xdr:colOff>25400</xdr:colOff>
      <xdr:row>39</xdr:row>
      <xdr:rowOff>15951</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6230600" y="6702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111904</xdr:rowOff>
    </xdr:from>
    <xdr:ext cx="534377" cy="259045"/>
    <xdr:sp macro="" textlink="">
      <xdr:nvSpPr>
        <xdr:cNvPr id="525" name="消防費最大値テキスト">
          <a:extLst>
            <a:ext uri="{FF2B5EF4-FFF2-40B4-BE49-F238E27FC236}">
              <a16:creationId xmlns:a16="http://schemas.microsoft.com/office/drawing/2014/main" id="{00000000-0008-0000-0700-00000D020000}"/>
            </a:ext>
          </a:extLst>
        </xdr:cNvPr>
        <xdr:cNvSpPr txBox="1"/>
      </xdr:nvSpPr>
      <xdr:spPr>
        <a:xfrm>
          <a:off x="16370300" y="4912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51,830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165227</xdr:rowOff>
    </xdr:from>
    <xdr:to>
      <xdr:col>86</xdr:col>
      <xdr:colOff>25400</xdr:colOff>
      <xdr:row>29</xdr:row>
      <xdr:rowOff>165227</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6230600" y="5137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130556</xdr:rowOff>
    </xdr:from>
    <xdr:to>
      <xdr:col>85</xdr:col>
      <xdr:colOff>127000</xdr:colOff>
      <xdr:row>35</xdr:row>
      <xdr:rowOff>151740</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5481300" y="5959856"/>
          <a:ext cx="838200" cy="192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16768</xdr:rowOff>
    </xdr:from>
    <xdr:ext cx="534377" cy="259045"/>
    <xdr:sp macro="" textlink="">
      <xdr:nvSpPr>
        <xdr:cNvPr id="528" name="消防費平均値テキスト">
          <a:extLst>
            <a:ext uri="{FF2B5EF4-FFF2-40B4-BE49-F238E27FC236}">
              <a16:creationId xmlns:a16="http://schemas.microsoft.com/office/drawing/2014/main" id="{00000000-0008-0000-0700-000010020000}"/>
            </a:ext>
          </a:extLst>
        </xdr:cNvPr>
        <xdr:cNvSpPr txBox="1"/>
      </xdr:nvSpPr>
      <xdr:spPr>
        <a:xfrm>
          <a:off x="16370300" y="61889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38341</xdr:rowOff>
    </xdr:from>
    <xdr:to>
      <xdr:col>85</xdr:col>
      <xdr:colOff>177800</xdr:colOff>
      <xdr:row>36</xdr:row>
      <xdr:rowOff>139941</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6268700" y="6210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151740</xdr:rowOff>
    </xdr:from>
    <xdr:to>
      <xdr:col>81</xdr:col>
      <xdr:colOff>50800</xdr:colOff>
      <xdr:row>36</xdr:row>
      <xdr:rowOff>13056</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4592300" y="6152490"/>
          <a:ext cx="889000" cy="32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93091</xdr:rowOff>
    </xdr:from>
    <xdr:to>
      <xdr:col>81</xdr:col>
      <xdr:colOff>101600</xdr:colOff>
      <xdr:row>37</xdr:row>
      <xdr:rowOff>23241</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5430500" y="6265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14368</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14111" y="6358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13056</xdr:rowOff>
    </xdr:from>
    <xdr:to>
      <xdr:col>76</xdr:col>
      <xdr:colOff>114300</xdr:colOff>
      <xdr:row>36</xdr:row>
      <xdr:rowOff>45593</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flipV="1">
          <a:off x="13703300" y="6185256"/>
          <a:ext cx="889000" cy="32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145631</xdr:rowOff>
    </xdr:from>
    <xdr:to>
      <xdr:col>76</xdr:col>
      <xdr:colOff>165100</xdr:colOff>
      <xdr:row>37</xdr:row>
      <xdr:rowOff>75781</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4541500" y="6317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66908</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325111" y="6410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45593</xdr:rowOff>
    </xdr:from>
    <xdr:to>
      <xdr:col>71</xdr:col>
      <xdr:colOff>177800</xdr:colOff>
      <xdr:row>36</xdr:row>
      <xdr:rowOff>123203</xdr:rowOff>
    </xdr:to>
    <xdr:cxnSp macro="">
      <xdr:nvCxnSpPr>
        <xdr:cNvPr id="536" name="直線コネクタ 535">
          <a:extLst>
            <a:ext uri="{FF2B5EF4-FFF2-40B4-BE49-F238E27FC236}">
              <a16:creationId xmlns:a16="http://schemas.microsoft.com/office/drawing/2014/main" id="{00000000-0008-0000-0700-000018020000}"/>
            </a:ext>
          </a:extLst>
        </xdr:cNvPr>
        <xdr:cNvCxnSpPr/>
      </xdr:nvCxnSpPr>
      <xdr:spPr>
        <a:xfrm flipV="1">
          <a:off x="12814300" y="6217793"/>
          <a:ext cx="889000" cy="77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140907</xdr:rowOff>
    </xdr:from>
    <xdr:to>
      <xdr:col>72</xdr:col>
      <xdr:colOff>38100</xdr:colOff>
      <xdr:row>37</xdr:row>
      <xdr:rowOff>71057</xdr:rowOff>
    </xdr:to>
    <xdr:sp macro="" textlink="">
      <xdr:nvSpPr>
        <xdr:cNvPr id="537" name="フローチャート: 判断 536">
          <a:extLst>
            <a:ext uri="{FF2B5EF4-FFF2-40B4-BE49-F238E27FC236}">
              <a16:creationId xmlns:a16="http://schemas.microsoft.com/office/drawing/2014/main" id="{00000000-0008-0000-0700-000019020000}"/>
            </a:ext>
          </a:extLst>
        </xdr:cNvPr>
        <xdr:cNvSpPr/>
      </xdr:nvSpPr>
      <xdr:spPr>
        <a:xfrm>
          <a:off x="13652500" y="6313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62184</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436111" y="6405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142507</xdr:rowOff>
    </xdr:from>
    <xdr:to>
      <xdr:col>67</xdr:col>
      <xdr:colOff>101600</xdr:colOff>
      <xdr:row>37</xdr:row>
      <xdr:rowOff>72657</xdr:rowOff>
    </xdr:to>
    <xdr:sp macro="" textlink="">
      <xdr:nvSpPr>
        <xdr:cNvPr id="539" name="フローチャート: 判断 538">
          <a:extLst>
            <a:ext uri="{FF2B5EF4-FFF2-40B4-BE49-F238E27FC236}">
              <a16:creationId xmlns:a16="http://schemas.microsoft.com/office/drawing/2014/main" id="{00000000-0008-0000-0700-00001B020000}"/>
            </a:ext>
          </a:extLst>
        </xdr:cNvPr>
        <xdr:cNvSpPr/>
      </xdr:nvSpPr>
      <xdr:spPr>
        <a:xfrm>
          <a:off x="12763500" y="631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63784</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547111" y="6407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79756</xdr:rowOff>
    </xdr:from>
    <xdr:to>
      <xdr:col>85</xdr:col>
      <xdr:colOff>177800</xdr:colOff>
      <xdr:row>35</xdr:row>
      <xdr:rowOff>9906</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6268700" y="5909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102633</xdr:rowOff>
    </xdr:from>
    <xdr:ext cx="534377" cy="259045"/>
    <xdr:sp macro="" textlink="">
      <xdr:nvSpPr>
        <xdr:cNvPr id="547" name="消防費該当値テキスト">
          <a:extLst>
            <a:ext uri="{FF2B5EF4-FFF2-40B4-BE49-F238E27FC236}">
              <a16:creationId xmlns:a16="http://schemas.microsoft.com/office/drawing/2014/main" id="{00000000-0008-0000-0700-000023020000}"/>
            </a:ext>
          </a:extLst>
        </xdr:cNvPr>
        <xdr:cNvSpPr txBox="1"/>
      </xdr:nvSpPr>
      <xdr:spPr>
        <a:xfrm>
          <a:off x="16370300" y="5760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100940</xdr:rowOff>
    </xdr:from>
    <xdr:to>
      <xdr:col>81</xdr:col>
      <xdr:colOff>101600</xdr:colOff>
      <xdr:row>36</xdr:row>
      <xdr:rowOff>31090</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5430500" y="6101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47617</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5214111" y="5876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133706</xdr:rowOff>
    </xdr:from>
    <xdr:to>
      <xdr:col>76</xdr:col>
      <xdr:colOff>165100</xdr:colOff>
      <xdr:row>36</xdr:row>
      <xdr:rowOff>63856</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4541500" y="613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80383</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4325111" y="5909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166243</xdr:rowOff>
    </xdr:from>
    <xdr:to>
      <xdr:col>72</xdr:col>
      <xdr:colOff>38100</xdr:colOff>
      <xdr:row>36</xdr:row>
      <xdr:rowOff>96393</xdr:rowOff>
    </xdr:to>
    <xdr:sp macro="" textlink="">
      <xdr:nvSpPr>
        <xdr:cNvPr id="552" name="楕円 551">
          <a:extLst>
            <a:ext uri="{FF2B5EF4-FFF2-40B4-BE49-F238E27FC236}">
              <a16:creationId xmlns:a16="http://schemas.microsoft.com/office/drawing/2014/main" id="{00000000-0008-0000-0700-000028020000}"/>
            </a:ext>
          </a:extLst>
        </xdr:cNvPr>
        <xdr:cNvSpPr/>
      </xdr:nvSpPr>
      <xdr:spPr>
        <a:xfrm>
          <a:off x="13652500" y="6166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112920</xdr:rowOff>
    </xdr:from>
    <xdr:ext cx="534377"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3436111" y="5942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72403</xdr:rowOff>
    </xdr:from>
    <xdr:to>
      <xdr:col>67</xdr:col>
      <xdr:colOff>101600</xdr:colOff>
      <xdr:row>37</xdr:row>
      <xdr:rowOff>2553</xdr:rowOff>
    </xdr:to>
    <xdr:sp macro="" textlink="">
      <xdr:nvSpPr>
        <xdr:cNvPr id="554" name="楕円 553">
          <a:extLst>
            <a:ext uri="{FF2B5EF4-FFF2-40B4-BE49-F238E27FC236}">
              <a16:creationId xmlns:a16="http://schemas.microsoft.com/office/drawing/2014/main" id="{00000000-0008-0000-0700-00002A020000}"/>
            </a:ext>
          </a:extLst>
        </xdr:cNvPr>
        <xdr:cNvSpPr/>
      </xdr:nvSpPr>
      <xdr:spPr>
        <a:xfrm>
          <a:off x="12763500" y="6244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19080</xdr:rowOff>
    </xdr:from>
    <xdr:ext cx="534377"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547111" y="6019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1" name="教育費グラフ枠">
          <a:extLst>
            <a:ext uri="{FF2B5EF4-FFF2-40B4-BE49-F238E27FC236}">
              <a16:creationId xmlns:a16="http://schemas.microsoft.com/office/drawing/2014/main" id="{00000000-0008-0000-0700-00004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16082</xdr:rowOff>
    </xdr:from>
    <xdr:to>
      <xdr:col>85</xdr:col>
      <xdr:colOff>126364</xdr:colOff>
      <xdr:row>59</xdr:row>
      <xdr:rowOff>72818</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6317595" y="8760032"/>
          <a:ext cx="1269" cy="1428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76645</xdr:rowOff>
    </xdr:from>
    <xdr:ext cx="534377" cy="259045"/>
    <xdr:sp macro="" textlink="">
      <xdr:nvSpPr>
        <xdr:cNvPr id="583" name="教育費最小値テキスト">
          <a:extLst>
            <a:ext uri="{FF2B5EF4-FFF2-40B4-BE49-F238E27FC236}">
              <a16:creationId xmlns:a16="http://schemas.microsoft.com/office/drawing/2014/main" id="{00000000-0008-0000-0700-000047020000}"/>
            </a:ext>
          </a:extLst>
        </xdr:cNvPr>
        <xdr:cNvSpPr txBox="1"/>
      </xdr:nvSpPr>
      <xdr:spPr>
        <a:xfrm>
          <a:off x="16370300" y="10192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72818</xdr:rowOff>
    </xdr:from>
    <xdr:to>
      <xdr:col>86</xdr:col>
      <xdr:colOff>25400</xdr:colOff>
      <xdr:row>59</xdr:row>
      <xdr:rowOff>72818</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6230600" y="10188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134209</xdr:rowOff>
    </xdr:from>
    <xdr:ext cx="599010" cy="259045"/>
    <xdr:sp macro="" textlink="">
      <xdr:nvSpPr>
        <xdr:cNvPr id="585" name="教育費最大値テキスト">
          <a:extLst>
            <a:ext uri="{FF2B5EF4-FFF2-40B4-BE49-F238E27FC236}">
              <a16:creationId xmlns:a16="http://schemas.microsoft.com/office/drawing/2014/main" id="{00000000-0008-0000-0700-000049020000}"/>
            </a:ext>
          </a:extLst>
        </xdr:cNvPr>
        <xdr:cNvSpPr txBox="1"/>
      </xdr:nvSpPr>
      <xdr:spPr>
        <a:xfrm>
          <a:off x="16370300" y="8535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163,606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16082</xdr:rowOff>
    </xdr:from>
    <xdr:to>
      <xdr:col>86</xdr:col>
      <xdr:colOff>25400</xdr:colOff>
      <xdr:row>51</xdr:row>
      <xdr:rowOff>16082</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6230600" y="8760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13393</xdr:rowOff>
    </xdr:from>
    <xdr:to>
      <xdr:col>85</xdr:col>
      <xdr:colOff>127000</xdr:colOff>
      <xdr:row>58</xdr:row>
      <xdr:rowOff>87405</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5481300" y="9957493"/>
          <a:ext cx="838200" cy="74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67560</xdr:rowOff>
    </xdr:from>
    <xdr:ext cx="534377" cy="259045"/>
    <xdr:sp macro="" textlink="">
      <xdr:nvSpPr>
        <xdr:cNvPr id="588" name="教育費平均値テキスト">
          <a:extLst>
            <a:ext uri="{FF2B5EF4-FFF2-40B4-BE49-F238E27FC236}">
              <a16:creationId xmlns:a16="http://schemas.microsoft.com/office/drawing/2014/main" id="{00000000-0008-0000-0700-00004C020000}"/>
            </a:ext>
          </a:extLst>
        </xdr:cNvPr>
        <xdr:cNvSpPr txBox="1"/>
      </xdr:nvSpPr>
      <xdr:spPr>
        <a:xfrm>
          <a:off x="16370300" y="96687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44683</xdr:rowOff>
    </xdr:from>
    <xdr:to>
      <xdr:col>85</xdr:col>
      <xdr:colOff>177800</xdr:colOff>
      <xdr:row>57</xdr:row>
      <xdr:rowOff>146283</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6268700" y="9817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87405</xdr:rowOff>
    </xdr:from>
    <xdr:to>
      <xdr:col>81</xdr:col>
      <xdr:colOff>50800</xdr:colOff>
      <xdr:row>58</xdr:row>
      <xdr:rowOff>111963</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14592300" y="10031505"/>
          <a:ext cx="889000" cy="24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94637</xdr:rowOff>
    </xdr:from>
    <xdr:to>
      <xdr:col>81</xdr:col>
      <xdr:colOff>101600</xdr:colOff>
      <xdr:row>58</xdr:row>
      <xdr:rowOff>24787</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5430500" y="9867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41314</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14111" y="9642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111963</xdr:rowOff>
    </xdr:from>
    <xdr:to>
      <xdr:col>76</xdr:col>
      <xdr:colOff>114300</xdr:colOff>
      <xdr:row>59</xdr:row>
      <xdr:rowOff>28981</xdr:rowOff>
    </xdr:to>
    <xdr:cxnSp macro="">
      <xdr:nvCxnSpPr>
        <xdr:cNvPr id="593" name="直線コネクタ 592">
          <a:extLst>
            <a:ext uri="{FF2B5EF4-FFF2-40B4-BE49-F238E27FC236}">
              <a16:creationId xmlns:a16="http://schemas.microsoft.com/office/drawing/2014/main" id="{00000000-0008-0000-0700-000051020000}"/>
            </a:ext>
          </a:extLst>
        </xdr:cNvPr>
        <xdr:cNvCxnSpPr/>
      </xdr:nvCxnSpPr>
      <xdr:spPr>
        <a:xfrm flipV="1">
          <a:off x="13703300" y="10056063"/>
          <a:ext cx="889000" cy="88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144189</xdr:rowOff>
    </xdr:from>
    <xdr:to>
      <xdr:col>76</xdr:col>
      <xdr:colOff>165100</xdr:colOff>
      <xdr:row>58</xdr:row>
      <xdr:rowOff>74339</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4541500" y="9916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90866</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325111" y="9692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67484</xdr:rowOff>
    </xdr:from>
    <xdr:to>
      <xdr:col>71</xdr:col>
      <xdr:colOff>177800</xdr:colOff>
      <xdr:row>59</xdr:row>
      <xdr:rowOff>28981</xdr:rowOff>
    </xdr:to>
    <xdr:cxnSp macro="">
      <xdr:nvCxnSpPr>
        <xdr:cNvPr id="596" name="直線コネクタ 595">
          <a:extLst>
            <a:ext uri="{FF2B5EF4-FFF2-40B4-BE49-F238E27FC236}">
              <a16:creationId xmlns:a16="http://schemas.microsoft.com/office/drawing/2014/main" id="{00000000-0008-0000-0700-000054020000}"/>
            </a:ext>
          </a:extLst>
        </xdr:cNvPr>
        <xdr:cNvCxnSpPr/>
      </xdr:nvCxnSpPr>
      <xdr:spPr>
        <a:xfrm>
          <a:off x="12814300" y="10011584"/>
          <a:ext cx="889000" cy="132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124747</xdr:rowOff>
    </xdr:from>
    <xdr:to>
      <xdr:col>72</xdr:col>
      <xdr:colOff>38100</xdr:colOff>
      <xdr:row>58</xdr:row>
      <xdr:rowOff>54897</xdr:rowOff>
    </xdr:to>
    <xdr:sp macro="" textlink="">
      <xdr:nvSpPr>
        <xdr:cNvPr id="597" name="フローチャート: 判断 596">
          <a:extLst>
            <a:ext uri="{FF2B5EF4-FFF2-40B4-BE49-F238E27FC236}">
              <a16:creationId xmlns:a16="http://schemas.microsoft.com/office/drawing/2014/main" id="{00000000-0008-0000-0700-000055020000}"/>
            </a:ext>
          </a:extLst>
        </xdr:cNvPr>
        <xdr:cNvSpPr/>
      </xdr:nvSpPr>
      <xdr:spPr>
        <a:xfrm>
          <a:off x="13652500" y="989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71424</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36111" y="9672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146823</xdr:rowOff>
    </xdr:from>
    <xdr:to>
      <xdr:col>67</xdr:col>
      <xdr:colOff>101600</xdr:colOff>
      <xdr:row>58</xdr:row>
      <xdr:rowOff>76973</xdr:rowOff>
    </xdr:to>
    <xdr:sp macro="" textlink="">
      <xdr:nvSpPr>
        <xdr:cNvPr id="599" name="フローチャート: 判断 598">
          <a:extLst>
            <a:ext uri="{FF2B5EF4-FFF2-40B4-BE49-F238E27FC236}">
              <a16:creationId xmlns:a16="http://schemas.microsoft.com/office/drawing/2014/main" id="{00000000-0008-0000-0700-000057020000}"/>
            </a:ext>
          </a:extLst>
        </xdr:cNvPr>
        <xdr:cNvSpPr/>
      </xdr:nvSpPr>
      <xdr:spPr>
        <a:xfrm>
          <a:off x="12763500" y="9919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93500</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47111" y="9694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134043</xdr:rowOff>
    </xdr:from>
    <xdr:to>
      <xdr:col>85</xdr:col>
      <xdr:colOff>177800</xdr:colOff>
      <xdr:row>58</xdr:row>
      <xdr:rowOff>64193</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6268700" y="9906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112470</xdr:rowOff>
    </xdr:from>
    <xdr:ext cx="534377" cy="259045"/>
    <xdr:sp macro="" textlink="">
      <xdr:nvSpPr>
        <xdr:cNvPr id="607" name="教育費該当値テキスト">
          <a:extLst>
            <a:ext uri="{FF2B5EF4-FFF2-40B4-BE49-F238E27FC236}">
              <a16:creationId xmlns:a16="http://schemas.microsoft.com/office/drawing/2014/main" id="{00000000-0008-0000-0700-00005F020000}"/>
            </a:ext>
          </a:extLst>
        </xdr:cNvPr>
        <xdr:cNvSpPr txBox="1"/>
      </xdr:nvSpPr>
      <xdr:spPr>
        <a:xfrm>
          <a:off x="16370300" y="9885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36605</xdr:rowOff>
    </xdr:from>
    <xdr:to>
      <xdr:col>81</xdr:col>
      <xdr:colOff>101600</xdr:colOff>
      <xdr:row>58</xdr:row>
      <xdr:rowOff>138205</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5430500" y="9980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129332</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5214111" y="10073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61163</xdr:rowOff>
    </xdr:from>
    <xdr:to>
      <xdr:col>76</xdr:col>
      <xdr:colOff>165100</xdr:colOff>
      <xdr:row>58</xdr:row>
      <xdr:rowOff>162763</xdr:rowOff>
    </xdr:to>
    <xdr:sp macro="" textlink="">
      <xdr:nvSpPr>
        <xdr:cNvPr id="610" name="楕円 609">
          <a:extLst>
            <a:ext uri="{FF2B5EF4-FFF2-40B4-BE49-F238E27FC236}">
              <a16:creationId xmlns:a16="http://schemas.microsoft.com/office/drawing/2014/main" id="{00000000-0008-0000-0700-000062020000}"/>
            </a:ext>
          </a:extLst>
        </xdr:cNvPr>
        <xdr:cNvSpPr/>
      </xdr:nvSpPr>
      <xdr:spPr>
        <a:xfrm>
          <a:off x="14541500" y="10005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153890</xdr:rowOff>
    </xdr:from>
    <xdr:ext cx="534377"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4325111" y="10097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149631</xdr:rowOff>
    </xdr:from>
    <xdr:to>
      <xdr:col>72</xdr:col>
      <xdr:colOff>38100</xdr:colOff>
      <xdr:row>59</xdr:row>
      <xdr:rowOff>79781</xdr:rowOff>
    </xdr:to>
    <xdr:sp macro="" textlink="">
      <xdr:nvSpPr>
        <xdr:cNvPr id="612" name="楕円 611">
          <a:extLst>
            <a:ext uri="{FF2B5EF4-FFF2-40B4-BE49-F238E27FC236}">
              <a16:creationId xmlns:a16="http://schemas.microsoft.com/office/drawing/2014/main" id="{00000000-0008-0000-0700-000064020000}"/>
            </a:ext>
          </a:extLst>
        </xdr:cNvPr>
        <xdr:cNvSpPr/>
      </xdr:nvSpPr>
      <xdr:spPr>
        <a:xfrm>
          <a:off x="13652500" y="10093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70908</xdr:rowOff>
    </xdr:from>
    <xdr:ext cx="534377"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3436111" y="10186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16684</xdr:rowOff>
    </xdr:from>
    <xdr:to>
      <xdr:col>67</xdr:col>
      <xdr:colOff>101600</xdr:colOff>
      <xdr:row>58</xdr:row>
      <xdr:rowOff>118284</xdr:rowOff>
    </xdr:to>
    <xdr:sp macro="" textlink="">
      <xdr:nvSpPr>
        <xdr:cNvPr id="614" name="楕円 613">
          <a:extLst>
            <a:ext uri="{FF2B5EF4-FFF2-40B4-BE49-F238E27FC236}">
              <a16:creationId xmlns:a16="http://schemas.microsoft.com/office/drawing/2014/main" id="{00000000-0008-0000-0700-000066020000}"/>
            </a:ext>
          </a:extLst>
        </xdr:cNvPr>
        <xdr:cNvSpPr/>
      </xdr:nvSpPr>
      <xdr:spPr>
        <a:xfrm>
          <a:off x="12763500" y="9960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109411</xdr:rowOff>
    </xdr:from>
    <xdr:ext cx="534377"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547111" y="10053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3" name="正方形/長方形 622">
          <a:extLst>
            <a:ext uri="{FF2B5EF4-FFF2-40B4-BE49-F238E27FC236}">
              <a16:creationId xmlns:a16="http://schemas.microsoft.com/office/drawing/2014/main" id="{00000000-0008-0000-0700-00006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8" name="災害復旧費グラフ枠">
          <a:extLst>
            <a:ext uri="{FF2B5EF4-FFF2-40B4-BE49-F238E27FC236}">
              <a16:creationId xmlns:a16="http://schemas.microsoft.com/office/drawing/2014/main" id="{00000000-0008-0000-0700-00007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70186</xdr:rowOff>
    </xdr:from>
    <xdr:to>
      <xdr:col>85</xdr:col>
      <xdr:colOff>126364</xdr:colOff>
      <xdr:row>79</xdr:row>
      <xdr:rowOff>44450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6317595" y="12243136"/>
          <a:ext cx="1269" cy="1345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40" name="災害復旧費最小値テキスト">
          <a:extLst>
            <a:ext uri="{FF2B5EF4-FFF2-40B4-BE49-F238E27FC236}">
              <a16:creationId xmlns:a16="http://schemas.microsoft.com/office/drawing/2014/main" id="{00000000-0008-0000-0700-000080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16863</xdr:rowOff>
    </xdr:from>
    <xdr:ext cx="534377" cy="259045"/>
    <xdr:sp macro="" textlink="">
      <xdr:nvSpPr>
        <xdr:cNvPr id="642" name="災害復旧費最大値テキスト">
          <a:extLst>
            <a:ext uri="{FF2B5EF4-FFF2-40B4-BE49-F238E27FC236}">
              <a16:creationId xmlns:a16="http://schemas.microsoft.com/office/drawing/2014/main" id="{00000000-0008-0000-0700-000082020000}"/>
            </a:ext>
          </a:extLst>
        </xdr:cNvPr>
        <xdr:cNvSpPr txBox="1"/>
      </xdr:nvSpPr>
      <xdr:spPr>
        <a:xfrm>
          <a:off x="16370300" y="12018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70,649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70186</xdr:rowOff>
    </xdr:from>
    <xdr:to>
      <xdr:col>86</xdr:col>
      <xdr:colOff>25400</xdr:colOff>
      <xdr:row>71</xdr:row>
      <xdr:rowOff>70186</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6230600" y="12243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108725</xdr:rowOff>
    </xdr:from>
    <xdr:to>
      <xdr:col>85</xdr:col>
      <xdr:colOff>127000</xdr:colOff>
      <xdr:row>78</xdr:row>
      <xdr:rowOff>144463</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flipV="1">
          <a:off x="15481300" y="13481825"/>
          <a:ext cx="838200" cy="35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65085</xdr:rowOff>
    </xdr:from>
    <xdr:ext cx="469744" cy="259045"/>
    <xdr:sp macro="" textlink="">
      <xdr:nvSpPr>
        <xdr:cNvPr id="645" name="災害復旧費平均値テキスト">
          <a:extLst>
            <a:ext uri="{FF2B5EF4-FFF2-40B4-BE49-F238E27FC236}">
              <a16:creationId xmlns:a16="http://schemas.microsoft.com/office/drawing/2014/main" id="{00000000-0008-0000-0700-000085020000}"/>
            </a:ext>
          </a:extLst>
        </xdr:cNvPr>
        <xdr:cNvSpPr txBox="1"/>
      </xdr:nvSpPr>
      <xdr:spPr>
        <a:xfrm>
          <a:off x="16370300" y="132667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42208</xdr:rowOff>
    </xdr:from>
    <xdr:to>
      <xdr:col>85</xdr:col>
      <xdr:colOff>177800</xdr:colOff>
      <xdr:row>78</xdr:row>
      <xdr:rowOff>143808</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6268700" y="13415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102305</xdr:rowOff>
    </xdr:from>
    <xdr:to>
      <xdr:col>81</xdr:col>
      <xdr:colOff>50800</xdr:colOff>
      <xdr:row>78</xdr:row>
      <xdr:rowOff>144463</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a:off x="14592300" y="13475405"/>
          <a:ext cx="889000" cy="42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42818</xdr:rowOff>
    </xdr:from>
    <xdr:to>
      <xdr:col>81</xdr:col>
      <xdr:colOff>101600</xdr:colOff>
      <xdr:row>78</xdr:row>
      <xdr:rowOff>144418</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5430500" y="13415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160945</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46428" y="13191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11474</xdr:rowOff>
    </xdr:from>
    <xdr:to>
      <xdr:col>76</xdr:col>
      <xdr:colOff>114300</xdr:colOff>
      <xdr:row>78</xdr:row>
      <xdr:rowOff>102305</xdr:rowOff>
    </xdr:to>
    <xdr:cxnSp macro="">
      <xdr:nvCxnSpPr>
        <xdr:cNvPr id="650" name="直線コネクタ 649">
          <a:extLst>
            <a:ext uri="{FF2B5EF4-FFF2-40B4-BE49-F238E27FC236}">
              <a16:creationId xmlns:a16="http://schemas.microsoft.com/office/drawing/2014/main" id="{00000000-0008-0000-0700-00008A020000}"/>
            </a:ext>
          </a:extLst>
        </xdr:cNvPr>
        <xdr:cNvCxnSpPr/>
      </xdr:nvCxnSpPr>
      <xdr:spPr>
        <a:xfrm>
          <a:off x="13703300" y="12698774"/>
          <a:ext cx="889000" cy="776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57086</xdr:rowOff>
    </xdr:from>
    <xdr:to>
      <xdr:col>76</xdr:col>
      <xdr:colOff>165100</xdr:colOff>
      <xdr:row>78</xdr:row>
      <xdr:rowOff>158686</xdr:rowOff>
    </xdr:to>
    <xdr:sp macro="" textlink="">
      <xdr:nvSpPr>
        <xdr:cNvPr id="651" name="フローチャート: 判断 650">
          <a:extLst>
            <a:ext uri="{FF2B5EF4-FFF2-40B4-BE49-F238E27FC236}">
              <a16:creationId xmlns:a16="http://schemas.microsoft.com/office/drawing/2014/main" id="{00000000-0008-0000-0700-00008B020000}"/>
            </a:ext>
          </a:extLst>
        </xdr:cNvPr>
        <xdr:cNvSpPr/>
      </xdr:nvSpPr>
      <xdr:spPr>
        <a:xfrm>
          <a:off x="14541500" y="1343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149813</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357428" y="13522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11474</xdr:rowOff>
    </xdr:from>
    <xdr:to>
      <xdr:col>71</xdr:col>
      <xdr:colOff>177800</xdr:colOff>
      <xdr:row>76</xdr:row>
      <xdr:rowOff>118154</xdr:rowOff>
    </xdr:to>
    <xdr:cxnSp macro="">
      <xdr:nvCxnSpPr>
        <xdr:cNvPr id="653" name="直線コネクタ 652">
          <a:extLst>
            <a:ext uri="{FF2B5EF4-FFF2-40B4-BE49-F238E27FC236}">
              <a16:creationId xmlns:a16="http://schemas.microsoft.com/office/drawing/2014/main" id="{00000000-0008-0000-0700-00008D020000}"/>
            </a:ext>
          </a:extLst>
        </xdr:cNvPr>
        <xdr:cNvCxnSpPr/>
      </xdr:nvCxnSpPr>
      <xdr:spPr>
        <a:xfrm flipV="1">
          <a:off x="12814300" y="12698774"/>
          <a:ext cx="889000" cy="449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78270</xdr:rowOff>
    </xdr:from>
    <xdr:to>
      <xdr:col>72</xdr:col>
      <xdr:colOff>38100</xdr:colOff>
      <xdr:row>79</xdr:row>
      <xdr:rowOff>8420</xdr:rowOff>
    </xdr:to>
    <xdr:sp macro="" textlink="">
      <xdr:nvSpPr>
        <xdr:cNvPr id="654" name="フローチャート: 判断 653">
          <a:extLst>
            <a:ext uri="{FF2B5EF4-FFF2-40B4-BE49-F238E27FC236}">
              <a16:creationId xmlns:a16="http://schemas.microsoft.com/office/drawing/2014/main" id="{00000000-0008-0000-0700-00008E020000}"/>
            </a:ext>
          </a:extLst>
        </xdr:cNvPr>
        <xdr:cNvSpPr/>
      </xdr:nvSpPr>
      <xdr:spPr>
        <a:xfrm>
          <a:off x="13652500" y="134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170997</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468428" y="13544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127343</xdr:rowOff>
    </xdr:from>
    <xdr:to>
      <xdr:col>67</xdr:col>
      <xdr:colOff>101600</xdr:colOff>
      <xdr:row>79</xdr:row>
      <xdr:rowOff>57493</xdr:rowOff>
    </xdr:to>
    <xdr:sp macro="" textlink="">
      <xdr:nvSpPr>
        <xdr:cNvPr id="656" name="フローチャート: 判断 655">
          <a:extLst>
            <a:ext uri="{FF2B5EF4-FFF2-40B4-BE49-F238E27FC236}">
              <a16:creationId xmlns:a16="http://schemas.microsoft.com/office/drawing/2014/main" id="{00000000-0008-0000-0700-000090020000}"/>
            </a:ext>
          </a:extLst>
        </xdr:cNvPr>
        <xdr:cNvSpPr/>
      </xdr:nvSpPr>
      <xdr:spPr>
        <a:xfrm>
          <a:off x="12763500" y="1350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48620</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579428" y="13593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57925</xdr:rowOff>
    </xdr:from>
    <xdr:to>
      <xdr:col>85</xdr:col>
      <xdr:colOff>177800</xdr:colOff>
      <xdr:row>78</xdr:row>
      <xdr:rowOff>159525</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6268700" y="1343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20636</xdr:rowOff>
    </xdr:from>
    <xdr:ext cx="469744" cy="259045"/>
    <xdr:sp macro="" textlink="">
      <xdr:nvSpPr>
        <xdr:cNvPr id="664" name="災害復旧費該当値テキスト">
          <a:extLst>
            <a:ext uri="{FF2B5EF4-FFF2-40B4-BE49-F238E27FC236}">
              <a16:creationId xmlns:a16="http://schemas.microsoft.com/office/drawing/2014/main" id="{00000000-0008-0000-0700-000098020000}"/>
            </a:ext>
          </a:extLst>
        </xdr:cNvPr>
        <xdr:cNvSpPr txBox="1"/>
      </xdr:nvSpPr>
      <xdr:spPr>
        <a:xfrm>
          <a:off x="16370300" y="13393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93663</xdr:rowOff>
    </xdr:from>
    <xdr:to>
      <xdr:col>81</xdr:col>
      <xdr:colOff>101600</xdr:colOff>
      <xdr:row>79</xdr:row>
      <xdr:rowOff>23813</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5430500" y="13466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14940</xdr:rowOff>
    </xdr:from>
    <xdr:ext cx="469744"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5246428" y="13559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51505</xdr:rowOff>
    </xdr:from>
    <xdr:to>
      <xdr:col>76</xdr:col>
      <xdr:colOff>165100</xdr:colOff>
      <xdr:row>78</xdr:row>
      <xdr:rowOff>153105</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4541500" y="13424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169632</xdr:rowOff>
    </xdr:from>
    <xdr:ext cx="469744"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4357428" y="13199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132124</xdr:rowOff>
    </xdr:from>
    <xdr:to>
      <xdr:col>72</xdr:col>
      <xdr:colOff>38100</xdr:colOff>
      <xdr:row>74</xdr:row>
      <xdr:rowOff>62274</xdr:rowOff>
    </xdr:to>
    <xdr:sp macro="" textlink="">
      <xdr:nvSpPr>
        <xdr:cNvPr id="669" name="楕円 668">
          <a:extLst>
            <a:ext uri="{FF2B5EF4-FFF2-40B4-BE49-F238E27FC236}">
              <a16:creationId xmlns:a16="http://schemas.microsoft.com/office/drawing/2014/main" id="{00000000-0008-0000-0700-00009D020000}"/>
            </a:ext>
          </a:extLst>
        </xdr:cNvPr>
        <xdr:cNvSpPr/>
      </xdr:nvSpPr>
      <xdr:spPr>
        <a:xfrm>
          <a:off x="13652500" y="12647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78801</xdr:rowOff>
    </xdr:from>
    <xdr:ext cx="534377"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3436111" y="12423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67354</xdr:rowOff>
    </xdr:from>
    <xdr:to>
      <xdr:col>67</xdr:col>
      <xdr:colOff>101600</xdr:colOff>
      <xdr:row>76</xdr:row>
      <xdr:rowOff>168954</xdr:rowOff>
    </xdr:to>
    <xdr:sp macro="" textlink="">
      <xdr:nvSpPr>
        <xdr:cNvPr id="671" name="楕円 670">
          <a:extLst>
            <a:ext uri="{FF2B5EF4-FFF2-40B4-BE49-F238E27FC236}">
              <a16:creationId xmlns:a16="http://schemas.microsoft.com/office/drawing/2014/main" id="{00000000-0008-0000-0700-00009F020000}"/>
            </a:ext>
          </a:extLst>
        </xdr:cNvPr>
        <xdr:cNvSpPr/>
      </xdr:nvSpPr>
      <xdr:spPr>
        <a:xfrm>
          <a:off x="12763500" y="13097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14032</xdr:rowOff>
    </xdr:from>
    <xdr:ext cx="534377"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547111" y="12872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0" name="正方形/長方形 679">
          <a:extLst>
            <a:ext uri="{FF2B5EF4-FFF2-40B4-BE49-F238E27FC236}">
              <a16:creationId xmlns:a16="http://schemas.microsoft.com/office/drawing/2014/main" id="{00000000-0008-0000-0700-0000A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5" name="公債費グラフ枠">
          <a:extLst>
            <a:ext uri="{FF2B5EF4-FFF2-40B4-BE49-F238E27FC236}">
              <a16:creationId xmlns:a16="http://schemas.microsoft.com/office/drawing/2014/main" id="{00000000-0008-0000-0700-0000B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73078</xdr:rowOff>
    </xdr:from>
    <xdr:to>
      <xdr:col>85</xdr:col>
      <xdr:colOff>126364</xdr:colOff>
      <xdr:row>98</xdr:row>
      <xdr:rowOff>104884</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6317595" y="15503578"/>
          <a:ext cx="1269" cy="1403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108711</xdr:rowOff>
    </xdr:from>
    <xdr:ext cx="534377" cy="259045"/>
    <xdr:sp macro="" textlink="">
      <xdr:nvSpPr>
        <xdr:cNvPr id="697" name="公債費最小値テキスト">
          <a:extLst>
            <a:ext uri="{FF2B5EF4-FFF2-40B4-BE49-F238E27FC236}">
              <a16:creationId xmlns:a16="http://schemas.microsoft.com/office/drawing/2014/main" id="{00000000-0008-0000-0700-0000B9020000}"/>
            </a:ext>
          </a:extLst>
        </xdr:cNvPr>
        <xdr:cNvSpPr txBox="1"/>
      </xdr:nvSpPr>
      <xdr:spPr>
        <a:xfrm>
          <a:off x="16370300" y="16910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104884</xdr:rowOff>
    </xdr:from>
    <xdr:to>
      <xdr:col>86</xdr:col>
      <xdr:colOff>25400</xdr:colOff>
      <xdr:row>98</xdr:row>
      <xdr:rowOff>104884</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6230600" y="16906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19755</xdr:rowOff>
    </xdr:from>
    <xdr:ext cx="599010" cy="259045"/>
    <xdr:sp macro="" textlink="">
      <xdr:nvSpPr>
        <xdr:cNvPr id="699" name="公債費最大値テキスト">
          <a:extLst>
            <a:ext uri="{FF2B5EF4-FFF2-40B4-BE49-F238E27FC236}">
              <a16:creationId xmlns:a16="http://schemas.microsoft.com/office/drawing/2014/main" id="{00000000-0008-0000-0700-0000BB020000}"/>
            </a:ext>
          </a:extLst>
        </xdr:cNvPr>
        <xdr:cNvSpPr txBox="1"/>
      </xdr:nvSpPr>
      <xdr:spPr>
        <a:xfrm>
          <a:off x="16370300" y="15278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198,743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73078</xdr:rowOff>
    </xdr:from>
    <xdr:to>
      <xdr:col>86</xdr:col>
      <xdr:colOff>25400</xdr:colOff>
      <xdr:row>90</xdr:row>
      <xdr:rowOff>73078</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6230600" y="15503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129482</xdr:rowOff>
    </xdr:from>
    <xdr:to>
      <xdr:col>85</xdr:col>
      <xdr:colOff>127000</xdr:colOff>
      <xdr:row>96</xdr:row>
      <xdr:rowOff>140827</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5481300" y="16588682"/>
          <a:ext cx="838200" cy="11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68363</xdr:rowOff>
    </xdr:from>
    <xdr:ext cx="534377" cy="259045"/>
    <xdr:sp macro="" textlink="">
      <xdr:nvSpPr>
        <xdr:cNvPr id="702" name="公債費平均値テキスト">
          <a:extLst>
            <a:ext uri="{FF2B5EF4-FFF2-40B4-BE49-F238E27FC236}">
              <a16:creationId xmlns:a16="http://schemas.microsoft.com/office/drawing/2014/main" id="{00000000-0008-0000-0700-0000BE020000}"/>
            </a:ext>
          </a:extLst>
        </xdr:cNvPr>
        <xdr:cNvSpPr txBox="1"/>
      </xdr:nvSpPr>
      <xdr:spPr>
        <a:xfrm>
          <a:off x="16370300" y="165275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89936</xdr:rowOff>
    </xdr:from>
    <xdr:to>
      <xdr:col>85</xdr:col>
      <xdr:colOff>177800</xdr:colOff>
      <xdr:row>97</xdr:row>
      <xdr:rowOff>20086</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6268700" y="1654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119895</xdr:rowOff>
    </xdr:from>
    <xdr:to>
      <xdr:col>81</xdr:col>
      <xdr:colOff>50800</xdr:colOff>
      <xdr:row>96</xdr:row>
      <xdr:rowOff>140827</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a:off x="14592300" y="16579095"/>
          <a:ext cx="889000" cy="20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115540</xdr:rowOff>
    </xdr:from>
    <xdr:to>
      <xdr:col>81</xdr:col>
      <xdr:colOff>101600</xdr:colOff>
      <xdr:row>97</xdr:row>
      <xdr:rowOff>45690</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5430500" y="1657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36817</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14111" y="16667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113266</xdr:rowOff>
    </xdr:from>
    <xdr:to>
      <xdr:col>76</xdr:col>
      <xdr:colOff>114300</xdr:colOff>
      <xdr:row>96</xdr:row>
      <xdr:rowOff>119895</xdr:rowOff>
    </xdr:to>
    <xdr:cxnSp macro="">
      <xdr:nvCxnSpPr>
        <xdr:cNvPr id="707" name="直線コネクタ 706">
          <a:extLst>
            <a:ext uri="{FF2B5EF4-FFF2-40B4-BE49-F238E27FC236}">
              <a16:creationId xmlns:a16="http://schemas.microsoft.com/office/drawing/2014/main" id="{00000000-0008-0000-0700-0000C3020000}"/>
            </a:ext>
          </a:extLst>
        </xdr:cNvPr>
        <xdr:cNvCxnSpPr/>
      </xdr:nvCxnSpPr>
      <xdr:spPr>
        <a:xfrm>
          <a:off x="13703300" y="16572466"/>
          <a:ext cx="889000" cy="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124227</xdr:rowOff>
    </xdr:from>
    <xdr:to>
      <xdr:col>76</xdr:col>
      <xdr:colOff>165100</xdr:colOff>
      <xdr:row>97</xdr:row>
      <xdr:rowOff>54377</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4541500" y="16583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45504</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325111" y="16676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113266</xdr:rowOff>
    </xdr:from>
    <xdr:to>
      <xdr:col>71</xdr:col>
      <xdr:colOff>177800</xdr:colOff>
      <xdr:row>96</xdr:row>
      <xdr:rowOff>130839</xdr:rowOff>
    </xdr:to>
    <xdr:cxnSp macro="">
      <xdr:nvCxnSpPr>
        <xdr:cNvPr id="710" name="直線コネクタ 709">
          <a:extLst>
            <a:ext uri="{FF2B5EF4-FFF2-40B4-BE49-F238E27FC236}">
              <a16:creationId xmlns:a16="http://schemas.microsoft.com/office/drawing/2014/main" id="{00000000-0008-0000-0700-0000C6020000}"/>
            </a:ext>
          </a:extLst>
        </xdr:cNvPr>
        <xdr:cNvCxnSpPr/>
      </xdr:nvCxnSpPr>
      <xdr:spPr>
        <a:xfrm flipV="1">
          <a:off x="12814300" y="16572466"/>
          <a:ext cx="889000" cy="17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119974</xdr:rowOff>
    </xdr:from>
    <xdr:to>
      <xdr:col>72</xdr:col>
      <xdr:colOff>38100</xdr:colOff>
      <xdr:row>97</xdr:row>
      <xdr:rowOff>50124</xdr:rowOff>
    </xdr:to>
    <xdr:sp macro="" textlink="">
      <xdr:nvSpPr>
        <xdr:cNvPr id="711" name="フローチャート: 判断 710">
          <a:extLst>
            <a:ext uri="{FF2B5EF4-FFF2-40B4-BE49-F238E27FC236}">
              <a16:creationId xmlns:a16="http://schemas.microsoft.com/office/drawing/2014/main" id="{00000000-0008-0000-0700-0000C7020000}"/>
            </a:ext>
          </a:extLst>
        </xdr:cNvPr>
        <xdr:cNvSpPr/>
      </xdr:nvSpPr>
      <xdr:spPr>
        <a:xfrm>
          <a:off x="13652500" y="1657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41251</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436111" y="16671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106837</xdr:rowOff>
    </xdr:from>
    <xdr:to>
      <xdr:col>67</xdr:col>
      <xdr:colOff>101600</xdr:colOff>
      <xdr:row>97</xdr:row>
      <xdr:rowOff>36987</xdr:rowOff>
    </xdr:to>
    <xdr:sp macro="" textlink="">
      <xdr:nvSpPr>
        <xdr:cNvPr id="713" name="フローチャート: 判断 712">
          <a:extLst>
            <a:ext uri="{FF2B5EF4-FFF2-40B4-BE49-F238E27FC236}">
              <a16:creationId xmlns:a16="http://schemas.microsoft.com/office/drawing/2014/main" id="{00000000-0008-0000-0700-0000C9020000}"/>
            </a:ext>
          </a:extLst>
        </xdr:cNvPr>
        <xdr:cNvSpPr/>
      </xdr:nvSpPr>
      <xdr:spPr>
        <a:xfrm>
          <a:off x="12763500" y="1656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28114</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547111" y="16658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78682</xdr:rowOff>
    </xdr:from>
    <xdr:to>
      <xdr:col>85</xdr:col>
      <xdr:colOff>177800</xdr:colOff>
      <xdr:row>97</xdr:row>
      <xdr:rowOff>8832</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6268700" y="16537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101559</xdr:rowOff>
    </xdr:from>
    <xdr:ext cx="534377" cy="259045"/>
    <xdr:sp macro="" textlink="">
      <xdr:nvSpPr>
        <xdr:cNvPr id="721" name="公債費該当値テキスト">
          <a:extLst>
            <a:ext uri="{FF2B5EF4-FFF2-40B4-BE49-F238E27FC236}">
              <a16:creationId xmlns:a16="http://schemas.microsoft.com/office/drawing/2014/main" id="{00000000-0008-0000-0700-0000D1020000}"/>
            </a:ext>
          </a:extLst>
        </xdr:cNvPr>
        <xdr:cNvSpPr txBox="1"/>
      </xdr:nvSpPr>
      <xdr:spPr>
        <a:xfrm>
          <a:off x="16370300" y="16389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90027</xdr:rowOff>
    </xdr:from>
    <xdr:to>
      <xdr:col>81</xdr:col>
      <xdr:colOff>101600</xdr:colOff>
      <xdr:row>97</xdr:row>
      <xdr:rowOff>20177</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5430500" y="16549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36704</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5214111" y="16324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69095</xdr:rowOff>
    </xdr:from>
    <xdr:to>
      <xdr:col>76</xdr:col>
      <xdr:colOff>165100</xdr:colOff>
      <xdr:row>96</xdr:row>
      <xdr:rowOff>170695</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4541500" y="16528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15772</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4325111" y="16303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62466</xdr:rowOff>
    </xdr:from>
    <xdr:to>
      <xdr:col>72</xdr:col>
      <xdr:colOff>38100</xdr:colOff>
      <xdr:row>96</xdr:row>
      <xdr:rowOff>164066</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3652500" y="16521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9143</xdr:rowOff>
    </xdr:from>
    <xdr:ext cx="534377"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3436111" y="16296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80039</xdr:rowOff>
    </xdr:from>
    <xdr:to>
      <xdr:col>67</xdr:col>
      <xdr:colOff>101600</xdr:colOff>
      <xdr:row>97</xdr:row>
      <xdr:rowOff>10189</xdr:rowOff>
    </xdr:to>
    <xdr:sp macro="" textlink="">
      <xdr:nvSpPr>
        <xdr:cNvPr id="728" name="楕円 727">
          <a:extLst>
            <a:ext uri="{FF2B5EF4-FFF2-40B4-BE49-F238E27FC236}">
              <a16:creationId xmlns:a16="http://schemas.microsoft.com/office/drawing/2014/main" id="{00000000-0008-0000-0700-0000D8020000}"/>
            </a:ext>
          </a:extLst>
        </xdr:cNvPr>
        <xdr:cNvSpPr/>
      </xdr:nvSpPr>
      <xdr:spPr>
        <a:xfrm>
          <a:off x="12763500" y="16539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26716</xdr:rowOff>
    </xdr:from>
    <xdr:ext cx="534377"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2547111" y="16314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7" name="正方形/長方形 736">
          <a:extLst>
            <a:ext uri="{FF2B5EF4-FFF2-40B4-BE49-F238E27FC236}">
              <a16:creationId xmlns:a16="http://schemas.microsoft.com/office/drawing/2014/main" id="{00000000-0008-0000-0700-0000E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2" name="諸支出金グラフ枠">
          <a:extLst>
            <a:ext uri="{FF2B5EF4-FFF2-40B4-BE49-F238E27FC236}">
              <a16:creationId xmlns:a16="http://schemas.microsoft.com/office/drawing/2014/main" id="{00000000-0008-0000-0700-0000F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55499</xdr:rowOff>
    </xdr:from>
    <xdr:to>
      <xdr:col>116</xdr:col>
      <xdr:colOff>62864</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flipV="1">
          <a:off x="22159595" y="5198999"/>
          <a:ext cx="1269" cy="1532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49547</xdr:rowOff>
    </xdr:from>
    <xdr:ext cx="249299" cy="259045"/>
    <xdr:sp macro="" textlink="">
      <xdr:nvSpPr>
        <xdr:cNvPr id="754" name="諸支出金最小値テキスト">
          <a:extLst>
            <a:ext uri="{FF2B5EF4-FFF2-40B4-BE49-F238E27FC236}">
              <a16:creationId xmlns:a16="http://schemas.microsoft.com/office/drawing/2014/main" id="{00000000-0008-0000-0700-0000F2020000}"/>
            </a:ext>
          </a:extLst>
        </xdr:cNvPr>
        <xdr:cNvSpPr txBox="1"/>
      </xdr:nvSpPr>
      <xdr:spPr>
        <a:xfrm>
          <a:off x="22212300" y="67360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2176</xdr:rowOff>
    </xdr:from>
    <xdr:ext cx="469744" cy="259045"/>
    <xdr:sp macro="" textlink="">
      <xdr:nvSpPr>
        <xdr:cNvPr id="756" name="諸支出金最大値テキスト">
          <a:extLst>
            <a:ext uri="{FF2B5EF4-FFF2-40B4-BE49-F238E27FC236}">
              <a16:creationId xmlns:a16="http://schemas.microsoft.com/office/drawing/2014/main" id="{00000000-0008-0000-0700-0000F4020000}"/>
            </a:ext>
          </a:extLst>
        </xdr:cNvPr>
        <xdr:cNvSpPr txBox="1"/>
      </xdr:nvSpPr>
      <xdr:spPr>
        <a:xfrm>
          <a:off x="22212300" y="4974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4,021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55499</xdr:rowOff>
    </xdr:from>
    <xdr:to>
      <xdr:col>116</xdr:col>
      <xdr:colOff>152400</xdr:colOff>
      <xdr:row>30</xdr:row>
      <xdr:rowOff>55499</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2072600" y="5198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138447</xdr:rowOff>
    </xdr:from>
    <xdr:ext cx="378565" cy="259045"/>
    <xdr:sp macro="" textlink="">
      <xdr:nvSpPr>
        <xdr:cNvPr id="759" name="諸支出金平均値テキスト">
          <a:extLst>
            <a:ext uri="{FF2B5EF4-FFF2-40B4-BE49-F238E27FC236}">
              <a16:creationId xmlns:a16="http://schemas.microsoft.com/office/drawing/2014/main" id="{00000000-0008-0000-0700-0000F7020000}"/>
            </a:ext>
          </a:extLst>
        </xdr:cNvPr>
        <xdr:cNvSpPr txBox="1"/>
      </xdr:nvSpPr>
      <xdr:spPr>
        <a:xfrm>
          <a:off x="22212300" y="648209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115570</xdr:rowOff>
    </xdr:from>
    <xdr:to>
      <xdr:col>116</xdr:col>
      <xdr:colOff>114300</xdr:colOff>
      <xdr:row>39</xdr:row>
      <xdr:rowOff>45720</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22110700" y="663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154432</xdr:rowOff>
    </xdr:from>
    <xdr:to>
      <xdr:col>112</xdr:col>
      <xdr:colOff>38100</xdr:colOff>
      <xdr:row>39</xdr:row>
      <xdr:rowOff>84582</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21272500" y="6669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101109</xdr:rowOff>
    </xdr:from>
    <xdr:ext cx="313932"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66333" y="64447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143383</xdr:rowOff>
    </xdr:from>
    <xdr:to>
      <xdr:col>107</xdr:col>
      <xdr:colOff>101600</xdr:colOff>
      <xdr:row>39</xdr:row>
      <xdr:rowOff>73533</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20383500" y="6658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90060</xdr:rowOff>
    </xdr:from>
    <xdr:ext cx="313932"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77333" y="64337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7" name="直線コネクタ 766">
          <a:extLst>
            <a:ext uri="{FF2B5EF4-FFF2-40B4-BE49-F238E27FC236}">
              <a16:creationId xmlns:a16="http://schemas.microsoft.com/office/drawing/2014/main" id="{00000000-0008-0000-0700-0000FF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122809</xdr:rowOff>
    </xdr:from>
    <xdr:to>
      <xdr:col>102</xdr:col>
      <xdr:colOff>165100</xdr:colOff>
      <xdr:row>39</xdr:row>
      <xdr:rowOff>52959</xdr:rowOff>
    </xdr:to>
    <xdr:sp macro="" textlink="">
      <xdr:nvSpPr>
        <xdr:cNvPr id="768" name="フローチャート: 判断 767">
          <a:extLst>
            <a:ext uri="{FF2B5EF4-FFF2-40B4-BE49-F238E27FC236}">
              <a16:creationId xmlns:a16="http://schemas.microsoft.com/office/drawing/2014/main" id="{00000000-0008-0000-0700-000000030000}"/>
            </a:ext>
          </a:extLst>
        </xdr:cNvPr>
        <xdr:cNvSpPr/>
      </xdr:nvSpPr>
      <xdr:spPr>
        <a:xfrm>
          <a:off x="19494500" y="6637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69486</xdr:rowOff>
    </xdr:from>
    <xdr:ext cx="378565"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356017" y="64131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43561</xdr:rowOff>
    </xdr:from>
    <xdr:to>
      <xdr:col>98</xdr:col>
      <xdr:colOff>38100</xdr:colOff>
      <xdr:row>38</xdr:row>
      <xdr:rowOff>145161</xdr:rowOff>
    </xdr:to>
    <xdr:sp macro="" textlink="">
      <xdr:nvSpPr>
        <xdr:cNvPr id="770" name="フローチャート: 判断 769">
          <a:extLst>
            <a:ext uri="{FF2B5EF4-FFF2-40B4-BE49-F238E27FC236}">
              <a16:creationId xmlns:a16="http://schemas.microsoft.com/office/drawing/2014/main" id="{00000000-0008-0000-0700-000002030000}"/>
            </a:ext>
          </a:extLst>
        </xdr:cNvPr>
        <xdr:cNvSpPr/>
      </xdr:nvSpPr>
      <xdr:spPr>
        <a:xfrm>
          <a:off x="18605500" y="6558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161688</xdr:rowOff>
    </xdr:from>
    <xdr:ext cx="378565"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467017" y="63338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93997</xdr:rowOff>
    </xdr:from>
    <xdr:ext cx="249299" cy="259045"/>
    <xdr:sp macro="" textlink="">
      <xdr:nvSpPr>
        <xdr:cNvPr id="778" name="諸支出金該当値テキスト">
          <a:extLst>
            <a:ext uri="{FF2B5EF4-FFF2-40B4-BE49-F238E27FC236}">
              <a16:creationId xmlns:a16="http://schemas.microsoft.com/office/drawing/2014/main" id="{00000000-0008-0000-0700-00000A030000}"/>
            </a:ext>
          </a:extLst>
        </xdr:cNvPr>
        <xdr:cNvSpPr txBox="1"/>
      </xdr:nvSpPr>
      <xdr:spPr>
        <a:xfrm>
          <a:off x="22212300" y="66090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3" name="楕円 782">
          <a:extLst>
            <a:ext uri="{FF2B5EF4-FFF2-40B4-BE49-F238E27FC236}">
              <a16:creationId xmlns:a16="http://schemas.microsoft.com/office/drawing/2014/main" id="{00000000-0008-0000-0700-00000F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5" name="楕円 784">
          <a:extLst>
            <a:ext uri="{FF2B5EF4-FFF2-40B4-BE49-F238E27FC236}">
              <a16:creationId xmlns:a16="http://schemas.microsoft.com/office/drawing/2014/main" id="{00000000-0008-0000-0700-000011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56</xdr:row>
      <xdr:rowOff>35577</xdr:rowOff>
    </xdr:from>
    <xdr:ext cx="248786"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039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51</xdr:row>
      <xdr:rowOff>130827</xdr:rowOff>
    </xdr:from>
    <xdr:ext cx="248786"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8039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49</xdr:row>
      <xdr:rowOff>92727</xdr:rowOff>
    </xdr:from>
    <xdr:ext cx="248786"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039214" y="849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9" name="前年度繰上充用金グラフ枠">
          <a:extLst>
            <a:ext uri="{FF2B5EF4-FFF2-40B4-BE49-F238E27FC236}">
              <a16:creationId xmlns:a16="http://schemas.microsoft.com/office/drawing/2014/main" id="{00000000-0008-0000-0700-00002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59</xdr:row>
      <xdr:rowOff>44450</xdr:rowOff>
    </xdr:from>
    <xdr:to>
      <xdr:col>116</xdr:col>
      <xdr:colOff>62864</xdr:colOff>
      <xdr:row>59</xdr:row>
      <xdr:rowOff>44450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86377</xdr:rowOff>
    </xdr:from>
    <xdr:ext cx="249299" cy="259045"/>
    <xdr:sp macro="" textlink="">
      <xdr:nvSpPr>
        <xdr:cNvPr id="811" name="前年度繰上充用金最小値テキスト">
          <a:extLst>
            <a:ext uri="{FF2B5EF4-FFF2-40B4-BE49-F238E27FC236}">
              <a16:creationId xmlns:a16="http://schemas.microsoft.com/office/drawing/2014/main" id="{00000000-0008-0000-0700-00002B030000}"/>
            </a:ext>
          </a:extLst>
        </xdr:cNvPr>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86377</xdr:rowOff>
    </xdr:from>
    <xdr:ext cx="249299" cy="259045"/>
    <xdr:sp macro="" textlink="">
      <xdr:nvSpPr>
        <xdr:cNvPr id="813" name="前年度繰上充用金最大値テキスト">
          <a:extLst>
            <a:ext uri="{FF2B5EF4-FFF2-40B4-BE49-F238E27FC236}">
              <a16:creationId xmlns:a16="http://schemas.microsoft.com/office/drawing/2014/main" id="{00000000-0008-0000-0700-00002D030000}"/>
            </a:ext>
          </a:extLst>
        </xdr:cNvPr>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14" name="直線コネクタ 813">
          <a:extLst>
            <a:ext uri="{FF2B5EF4-FFF2-40B4-BE49-F238E27FC236}">
              <a16:creationId xmlns:a16="http://schemas.microsoft.com/office/drawing/2014/main" id="{00000000-0008-0000-0700-00002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15" name="直線コネクタ 814">
          <a:extLst>
            <a:ext uri="{FF2B5EF4-FFF2-40B4-BE49-F238E27FC236}">
              <a16:creationId xmlns:a16="http://schemas.microsoft.com/office/drawing/2014/main" id="{00000000-0008-0000-0700-00002F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816" name="前年度繰上充用金平均値テキスト">
          <a:extLst>
            <a:ext uri="{FF2B5EF4-FFF2-40B4-BE49-F238E27FC236}">
              <a16:creationId xmlns:a16="http://schemas.microsoft.com/office/drawing/2014/main" id="{00000000-0008-0000-0700-000030030000}"/>
            </a:ext>
          </a:extLst>
        </xdr:cNvPr>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7" name="フローチャート: 判断 816">
          <a:extLst>
            <a:ext uri="{FF2B5EF4-FFF2-40B4-BE49-F238E27FC236}">
              <a16:creationId xmlns:a16="http://schemas.microsoft.com/office/drawing/2014/main" id="{00000000-0008-0000-0700-000031030000}"/>
            </a:ext>
          </a:extLst>
        </xdr:cNvPr>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18" name="直線コネクタ 817">
          <a:extLst>
            <a:ext uri="{FF2B5EF4-FFF2-40B4-BE49-F238E27FC236}">
              <a16:creationId xmlns:a16="http://schemas.microsoft.com/office/drawing/2014/main" id="{00000000-0008-0000-0700-000032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165100</xdr:rowOff>
    </xdr:from>
    <xdr:to>
      <xdr:col>112</xdr:col>
      <xdr:colOff>38100</xdr:colOff>
      <xdr:row>59</xdr:row>
      <xdr:rowOff>95250</xdr:rowOff>
    </xdr:to>
    <xdr:sp macro="" textlink="">
      <xdr:nvSpPr>
        <xdr:cNvPr id="819" name="フローチャート: 判断 818">
          <a:extLst>
            <a:ext uri="{FF2B5EF4-FFF2-40B4-BE49-F238E27FC236}">
              <a16:creationId xmlns:a16="http://schemas.microsoft.com/office/drawing/2014/main" id="{00000000-0008-0000-0700-000033030000}"/>
            </a:ext>
          </a:extLst>
        </xdr:cNvPr>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21" name="直線コネクタ 820">
          <a:extLst>
            <a:ext uri="{FF2B5EF4-FFF2-40B4-BE49-F238E27FC236}">
              <a16:creationId xmlns:a16="http://schemas.microsoft.com/office/drawing/2014/main" id="{00000000-0008-0000-0700-000035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165100</xdr:rowOff>
    </xdr:from>
    <xdr:to>
      <xdr:col>107</xdr:col>
      <xdr:colOff>101600</xdr:colOff>
      <xdr:row>59</xdr:row>
      <xdr:rowOff>95250</xdr:rowOff>
    </xdr:to>
    <xdr:sp macro="" textlink="">
      <xdr:nvSpPr>
        <xdr:cNvPr id="822" name="フローチャート: 判断 821">
          <a:extLst>
            <a:ext uri="{FF2B5EF4-FFF2-40B4-BE49-F238E27FC236}">
              <a16:creationId xmlns:a16="http://schemas.microsoft.com/office/drawing/2014/main" id="{00000000-0008-0000-0700-000036030000}"/>
            </a:ext>
          </a:extLst>
        </xdr:cNvPr>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24" name="直線コネクタ 823">
          <a:extLst>
            <a:ext uri="{FF2B5EF4-FFF2-40B4-BE49-F238E27FC236}">
              <a16:creationId xmlns:a16="http://schemas.microsoft.com/office/drawing/2014/main" id="{00000000-0008-0000-0700-000038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127000</xdr:rowOff>
    </xdr:from>
    <xdr:to>
      <xdr:col>102</xdr:col>
      <xdr:colOff>165100</xdr:colOff>
      <xdr:row>57</xdr:row>
      <xdr:rowOff>57150</xdr:rowOff>
    </xdr:to>
    <xdr:sp macro="" textlink="">
      <xdr:nvSpPr>
        <xdr:cNvPr id="825" name="フローチャート: 判断 824">
          <a:extLst>
            <a:ext uri="{FF2B5EF4-FFF2-40B4-BE49-F238E27FC236}">
              <a16:creationId xmlns:a16="http://schemas.microsoft.com/office/drawing/2014/main" id="{00000000-0008-0000-0700-000039030000}"/>
            </a:ext>
          </a:extLst>
        </xdr:cNvPr>
        <xdr:cNvSpPr/>
      </xdr:nvSpPr>
      <xdr:spPr>
        <a:xfrm>
          <a:off x="19494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73677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9420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51</xdr:row>
      <xdr:rowOff>31750</xdr:rowOff>
    </xdr:from>
    <xdr:to>
      <xdr:col>98</xdr:col>
      <xdr:colOff>38100</xdr:colOff>
      <xdr:row>51</xdr:row>
      <xdr:rowOff>133350</xdr:rowOff>
    </xdr:to>
    <xdr:sp macro="" textlink="">
      <xdr:nvSpPr>
        <xdr:cNvPr id="827" name="フローチャート: 判断 826">
          <a:extLst>
            <a:ext uri="{FF2B5EF4-FFF2-40B4-BE49-F238E27FC236}">
              <a16:creationId xmlns:a16="http://schemas.microsoft.com/office/drawing/2014/main" id="{00000000-0008-0000-0700-00003B030000}"/>
            </a:ext>
          </a:extLst>
        </xdr:cNvPr>
        <xdr:cNvSpPr/>
      </xdr:nvSpPr>
      <xdr:spPr>
        <a:xfrm>
          <a:off x="18605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49</xdr:row>
      <xdr:rowOff>149877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8531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34" name="楕円 833">
          <a:extLst>
            <a:ext uri="{FF2B5EF4-FFF2-40B4-BE49-F238E27FC236}">
              <a16:creationId xmlns:a16="http://schemas.microsoft.com/office/drawing/2014/main" id="{00000000-0008-0000-0700-000042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29227</xdr:rowOff>
    </xdr:from>
    <xdr:ext cx="249299" cy="259045"/>
    <xdr:sp macro="" textlink="">
      <xdr:nvSpPr>
        <xdr:cNvPr id="835" name="前年度繰上充用金該当値テキスト">
          <a:extLst>
            <a:ext uri="{FF2B5EF4-FFF2-40B4-BE49-F238E27FC236}">
              <a16:creationId xmlns:a16="http://schemas.microsoft.com/office/drawing/2014/main" id="{00000000-0008-0000-0700-000043030000}"/>
            </a:ext>
          </a:extLst>
        </xdr:cNvPr>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36" name="楕円 835">
          <a:extLst>
            <a:ext uri="{FF2B5EF4-FFF2-40B4-BE49-F238E27FC236}">
              <a16:creationId xmlns:a16="http://schemas.microsoft.com/office/drawing/2014/main" id="{00000000-0008-0000-0700-000044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111777</xdr:rowOff>
    </xdr:from>
    <xdr:ext cx="249299" cy="259045"/>
    <xdr:sp macro="" textlink="">
      <xdr:nvSpPr>
        <xdr:cNvPr id="837" name="テキスト ボックス 836">
          <a:extLst>
            <a:ext uri="{FF2B5EF4-FFF2-40B4-BE49-F238E27FC236}">
              <a16:creationId xmlns:a16="http://schemas.microsoft.com/office/drawing/2014/main" id="{00000000-0008-0000-0700-000045030000}"/>
            </a:ext>
          </a:extLst>
        </xdr:cNvPr>
        <xdr:cNvSpPr txBox="1"/>
      </xdr:nvSpPr>
      <xdr:spPr>
        <a:xfrm>
          <a:off x="2119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38" name="楕円 837">
          <a:extLst>
            <a:ext uri="{FF2B5EF4-FFF2-40B4-BE49-F238E27FC236}">
              <a16:creationId xmlns:a16="http://schemas.microsoft.com/office/drawing/2014/main" id="{00000000-0008-0000-0700-000046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111777</xdr:rowOff>
    </xdr:from>
    <xdr:ext cx="249299" cy="259045"/>
    <xdr:sp macro="" textlink="">
      <xdr:nvSpPr>
        <xdr:cNvPr id="839" name="テキスト ボックス 838">
          <a:extLst>
            <a:ext uri="{FF2B5EF4-FFF2-40B4-BE49-F238E27FC236}">
              <a16:creationId xmlns:a16="http://schemas.microsoft.com/office/drawing/2014/main" id="{00000000-0008-0000-0700-000047030000}"/>
            </a:ext>
          </a:extLst>
        </xdr:cNvPr>
        <xdr:cNvSpPr txBox="1"/>
      </xdr:nvSpPr>
      <xdr:spPr>
        <a:xfrm>
          <a:off x="2030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40" name="楕円 839">
          <a:extLst>
            <a:ext uri="{FF2B5EF4-FFF2-40B4-BE49-F238E27FC236}">
              <a16:creationId xmlns:a16="http://schemas.microsoft.com/office/drawing/2014/main" id="{00000000-0008-0000-0700-000048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41" name="テキスト ボックス 840">
          <a:extLst>
            <a:ext uri="{FF2B5EF4-FFF2-40B4-BE49-F238E27FC236}">
              <a16:creationId xmlns:a16="http://schemas.microsoft.com/office/drawing/2014/main" id="{00000000-0008-0000-0700-000049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42" name="楕円 841">
          <a:extLst>
            <a:ext uri="{FF2B5EF4-FFF2-40B4-BE49-F238E27FC236}">
              <a16:creationId xmlns:a16="http://schemas.microsoft.com/office/drawing/2014/main" id="{00000000-0008-0000-0700-00004A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43" name="テキスト ボックス 842">
          <a:extLst>
            <a:ext uri="{FF2B5EF4-FFF2-40B4-BE49-F238E27FC236}">
              <a16:creationId xmlns:a16="http://schemas.microsoft.com/office/drawing/2014/main" id="{00000000-0008-0000-0700-00004B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4" name="正方形/長方形 843">
          <a:extLst>
            <a:ext uri="{FF2B5EF4-FFF2-40B4-BE49-F238E27FC236}">
              <a16:creationId xmlns:a16="http://schemas.microsoft.com/office/drawing/2014/main" id="{00000000-0008-0000-0700-00004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5" name="正方形/長方形 844">
          <a:extLst>
            <a:ext uri="{FF2B5EF4-FFF2-40B4-BE49-F238E27FC236}">
              <a16:creationId xmlns:a16="http://schemas.microsoft.com/office/drawing/2014/main" id="{00000000-0008-0000-0700-00004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6" name="テキスト ボックス 845">
          <a:extLst>
            <a:ext uri="{FF2B5EF4-FFF2-40B4-BE49-F238E27FC236}">
              <a16:creationId xmlns:a16="http://schemas.microsoft.com/office/drawing/2014/main" id="{00000000-0008-0000-0700-00004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総務費は、住民一人当たり</a:t>
          </a:r>
          <a:r>
            <a:rPr kumimoji="1" lang="en-US" altLang="ja-JP" sz="1100">
              <a:latin typeface="ＭＳ Ｐゴシック" panose="020B0600070205080204" pitchFamily="50" charset="-128"/>
              <a:ea typeface="ＭＳ Ｐゴシック" panose="020B0600070205080204" pitchFamily="50" charset="-128"/>
            </a:rPr>
            <a:t>171,508</a:t>
          </a:r>
          <a:r>
            <a:rPr kumimoji="1" lang="ja-JP" altLang="en-US" sz="1100">
              <a:latin typeface="ＭＳ Ｐゴシック" panose="020B0600070205080204" pitchFamily="50" charset="-128"/>
              <a:ea typeface="ＭＳ Ｐゴシック" panose="020B0600070205080204" pitchFamily="50" charset="-128"/>
            </a:rPr>
            <a:t>円であり、前年度と比較して大幅な増となっているが、これは、特別定額給付金の皆増等により全国的な傾向として前年度よりも増加しているもので、類似団体内平均値と比べると低い水準となっている。民生費は住民一人当たり</a:t>
          </a:r>
          <a:r>
            <a:rPr kumimoji="1" lang="en-US" altLang="ja-JP" sz="1100">
              <a:latin typeface="ＭＳ Ｐゴシック" panose="020B0600070205080204" pitchFamily="50" charset="-128"/>
              <a:ea typeface="ＭＳ Ｐゴシック" panose="020B0600070205080204" pitchFamily="50" charset="-128"/>
            </a:rPr>
            <a:t>154,181</a:t>
          </a:r>
          <a:r>
            <a:rPr kumimoji="1" lang="ja-JP" altLang="en-US" sz="1100">
              <a:latin typeface="ＭＳ Ｐゴシック" panose="020B0600070205080204" pitchFamily="50" charset="-128"/>
              <a:ea typeface="ＭＳ Ｐゴシック" panose="020B0600070205080204" pitchFamily="50" charset="-128"/>
            </a:rPr>
            <a:t>円で、前年度との比較では減少した。しかしながら、この要因には保育所等整備事業費補助金</a:t>
          </a:r>
          <a:r>
            <a:rPr kumimoji="1" lang="en-US" altLang="ja-JP" sz="1100">
              <a:latin typeface="ＭＳ Ｐゴシック" panose="020B0600070205080204" pitchFamily="50" charset="-128"/>
              <a:ea typeface="ＭＳ Ｐゴシック" panose="020B0600070205080204" pitchFamily="50" charset="-128"/>
            </a:rPr>
            <a:t>347</a:t>
          </a:r>
          <a:r>
            <a:rPr kumimoji="1" lang="ja-JP" altLang="en-US" sz="1100">
              <a:latin typeface="ＭＳ Ｐゴシック" panose="020B0600070205080204" pitchFamily="50" charset="-128"/>
              <a:ea typeface="ＭＳ Ｐゴシック" panose="020B0600070205080204" pitchFamily="50" charset="-128"/>
            </a:rPr>
            <a:t>百万円の皆減等の単発のものも含まれており、平成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との比較では増加している。少子高齢化に伴う社会保障制度の拡充等により、今後も民生費は増加していくことが見込まれるため、制度の動向を見極め、適正なサービスの提供に努める。衛生費は、住民一人当たり</a:t>
          </a:r>
          <a:r>
            <a:rPr kumimoji="1" lang="en-US" altLang="ja-JP" sz="1100">
              <a:latin typeface="ＭＳ Ｐゴシック" panose="020B0600070205080204" pitchFamily="50" charset="-128"/>
              <a:ea typeface="ＭＳ Ｐゴシック" panose="020B0600070205080204" pitchFamily="50" charset="-128"/>
            </a:rPr>
            <a:t>38,406</a:t>
          </a:r>
          <a:r>
            <a:rPr kumimoji="1" lang="ja-JP" altLang="en-US" sz="1100">
              <a:latin typeface="ＭＳ Ｐゴシック" panose="020B0600070205080204" pitchFamily="50" charset="-128"/>
              <a:ea typeface="ＭＳ Ｐゴシック" panose="020B0600070205080204" pitchFamily="50" charset="-128"/>
            </a:rPr>
            <a:t>円で、公的病院産科・救急医療体制支援補助金</a:t>
          </a:r>
          <a:r>
            <a:rPr kumimoji="1" lang="en-US" altLang="ja-JP" sz="1100">
              <a:latin typeface="ＭＳ Ｐゴシック" panose="020B0600070205080204" pitchFamily="50" charset="-128"/>
              <a:ea typeface="ＭＳ Ｐゴシック" panose="020B0600070205080204" pitchFamily="50" charset="-128"/>
            </a:rPr>
            <a:t>95</a:t>
          </a:r>
          <a:r>
            <a:rPr kumimoji="1" lang="ja-JP" altLang="en-US" sz="1100">
              <a:latin typeface="ＭＳ Ｐゴシック" panose="020B0600070205080204" pitchFamily="50" charset="-128"/>
              <a:ea typeface="ＭＳ Ｐゴシック" panose="020B0600070205080204" pitchFamily="50" charset="-128"/>
            </a:rPr>
            <a:t>百万円の皆増や高萩・北茨城広域事務組合に対するごみ処理施設建設事業費負担金</a:t>
          </a:r>
          <a:r>
            <a:rPr kumimoji="1" lang="en-US" altLang="ja-JP" sz="1100">
              <a:latin typeface="ＭＳ Ｐゴシック" panose="020B0600070205080204" pitchFamily="50" charset="-128"/>
              <a:ea typeface="ＭＳ Ｐゴシック" panose="020B0600070205080204" pitchFamily="50" charset="-128"/>
            </a:rPr>
            <a:t>47</a:t>
          </a:r>
          <a:r>
            <a:rPr kumimoji="1" lang="ja-JP" altLang="en-US" sz="1100">
              <a:latin typeface="ＭＳ Ｐゴシック" panose="020B0600070205080204" pitchFamily="50" charset="-128"/>
              <a:ea typeface="ＭＳ Ｐゴシック" panose="020B0600070205080204" pitchFamily="50" charset="-128"/>
            </a:rPr>
            <a:t>百万円の皆増等により前年度よりも増加した。新型コロナウイルスワクチン接種やごみ処理施設建設事業費負担金の影響で、翌年度以降も衛生費の増加が見込まれる。年々増加傾向にある消防費は、類似団体内平均値と比較しても高い水準で推移しており、令和２年度においては住民一人当たり</a:t>
          </a:r>
          <a:r>
            <a:rPr kumimoji="1" lang="en-US" altLang="ja-JP" sz="1100">
              <a:latin typeface="ＭＳ Ｐゴシック" panose="020B0600070205080204" pitchFamily="50" charset="-128"/>
              <a:ea typeface="ＭＳ Ｐゴシック" panose="020B0600070205080204" pitchFamily="50" charset="-128"/>
            </a:rPr>
            <a:t>30,240</a:t>
          </a:r>
          <a:r>
            <a:rPr kumimoji="1" lang="ja-JP" altLang="en-US" sz="1100">
              <a:latin typeface="ＭＳ Ｐゴシック" panose="020B0600070205080204" pitchFamily="50" charset="-128"/>
              <a:ea typeface="ＭＳ Ｐゴシック" panose="020B0600070205080204" pitchFamily="50" charset="-128"/>
            </a:rPr>
            <a:t>円となった。今年度の増加要因としては消防ポンプ自動車購入事業の皆増や、耐震性防火貯水槽整備事業の増、河川監視カメラ整備事業の皆増等が挙げられる。今後も、これまでに整備してきた防災設備に係るランニングコストが経常的に発生することから、設備の更新等に際しては時期を精査し、計画的に行うことで、負担軽減を図る。教育費は、住民一人当たり</a:t>
          </a:r>
          <a:r>
            <a:rPr kumimoji="1" lang="en-US" altLang="ja-JP" sz="1100">
              <a:latin typeface="ＭＳ Ｐゴシック" panose="020B0600070205080204" pitchFamily="50" charset="-128"/>
              <a:ea typeface="ＭＳ Ｐゴシック" panose="020B0600070205080204" pitchFamily="50" charset="-128"/>
            </a:rPr>
            <a:t>53,603</a:t>
          </a:r>
          <a:r>
            <a:rPr kumimoji="1" lang="ja-JP" altLang="en-US" sz="1100">
              <a:latin typeface="ＭＳ Ｐゴシック" panose="020B0600070205080204" pitchFamily="50" charset="-128"/>
              <a:ea typeface="ＭＳ Ｐゴシック" panose="020B0600070205080204" pitchFamily="50" charset="-128"/>
            </a:rPr>
            <a:t>円で類似団体内平均値と比べ低い水準であるものの、前年度との比較では増となった。要因としては、</a:t>
          </a:r>
          <a:r>
            <a:rPr kumimoji="1" lang="en-US" altLang="ja-JP" sz="1100">
              <a:latin typeface="ＭＳ Ｐゴシック" panose="020B0600070205080204" pitchFamily="50" charset="-128"/>
              <a:ea typeface="ＭＳ Ｐゴシック" panose="020B0600070205080204" pitchFamily="50" charset="-128"/>
            </a:rPr>
            <a:t>GIGA</a:t>
          </a:r>
          <a:r>
            <a:rPr kumimoji="1" lang="ja-JP" altLang="en-US" sz="1100">
              <a:latin typeface="ＭＳ Ｐゴシック" panose="020B0600070205080204" pitchFamily="50" charset="-128"/>
              <a:ea typeface="ＭＳ Ｐゴシック" panose="020B0600070205080204" pitchFamily="50" charset="-128"/>
            </a:rPr>
            <a:t>スクール構想に基づく小中学校</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台タブレット端末の購入等の</a:t>
          </a:r>
          <a:r>
            <a:rPr kumimoji="1" lang="en-US" altLang="ja-JP" sz="1100">
              <a:latin typeface="ＭＳ Ｐゴシック" panose="020B0600070205080204" pitchFamily="50" charset="-128"/>
              <a:ea typeface="ＭＳ Ｐゴシック" panose="020B0600070205080204" pitchFamily="50" charset="-128"/>
            </a:rPr>
            <a:t>ICT</a:t>
          </a:r>
          <a:r>
            <a:rPr kumimoji="1" lang="ja-JP" altLang="en-US" sz="1100">
              <a:latin typeface="ＭＳ Ｐゴシック" panose="020B0600070205080204" pitchFamily="50" charset="-128"/>
              <a:ea typeface="ＭＳ Ｐゴシック" panose="020B0600070205080204" pitchFamily="50" charset="-128"/>
            </a:rPr>
            <a:t>関連経費の増加や、幼保一元化を進めるための認定こども園施設整備基本設計・実施設計の皆増等が挙げられる。今後も、教育</a:t>
          </a:r>
          <a:r>
            <a:rPr kumimoji="1" lang="en-US" altLang="ja-JP" sz="1100">
              <a:latin typeface="ＭＳ Ｐゴシック" panose="020B0600070205080204" pitchFamily="50" charset="-128"/>
              <a:ea typeface="ＭＳ Ｐゴシック" panose="020B0600070205080204" pitchFamily="50" charset="-128"/>
            </a:rPr>
            <a:t>ICT</a:t>
          </a:r>
          <a:r>
            <a:rPr kumimoji="1" lang="ja-JP" altLang="en-US" sz="1100">
              <a:latin typeface="ＭＳ Ｐゴシック" panose="020B0600070205080204" pitchFamily="50" charset="-128"/>
              <a:ea typeface="ＭＳ Ｐゴシック" panose="020B0600070205080204" pitchFamily="50" charset="-128"/>
            </a:rPr>
            <a:t>関連経費は増加が見込まれるほか、学校施設や社会教育施設などの設備更新等も見込まれるため、公共施設等総合管理計画や統一的な基準による財務書類等を活用しながら計画的に更新等を進めていく。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茨城県高萩市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財政調整基金残高は、財源不足を補うための取崩し等により減少傾向にあったが、令和２年度においては、高萩市土地開発公社が保有する赤浜地区工業団地の売却に伴い、土地開発公社経営健全化長期貸付金元利収入</a:t>
          </a:r>
          <a:r>
            <a:rPr kumimoji="1" lang="en-US" altLang="ja-JP" sz="1100">
              <a:latin typeface="ＭＳ ゴシック" pitchFamily="49" charset="-128"/>
              <a:ea typeface="ＭＳ ゴシック" pitchFamily="49" charset="-128"/>
            </a:rPr>
            <a:t>589</a:t>
          </a:r>
          <a:r>
            <a:rPr kumimoji="1" lang="ja-JP" altLang="en-US" sz="1100">
              <a:latin typeface="ＭＳ ゴシック" pitchFamily="49" charset="-128"/>
              <a:ea typeface="ＭＳ ゴシック" pitchFamily="49" charset="-128"/>
            </a:rPr>
            <a:t>百万円を基金に積み立てたことなどにより、前年度よりも基金残高が</a:t>
          </a:r>
          <a:r>
            <a:rPr kumimoji="1" lang="en-US" altLang="ja-JP" sz="1100">
              <a:latin typeface="ＭＳ ゴシック" pitchFamily="49" charset="-128"/>
              <a:ea typeface="ＭＳ ゴシック" pitchFamily="49" charset="-128"/>
            </a:rPr>
            <a:t>375</a:t>
          </a:r>
          <a:r>
            <a:rPr kumimoji="1" lang="ja-JP" altLang="en-US" sz="1100">
              <a:latin typeface="ＭＳ ゴシック" pitchFamily="49" charset="-128"/>
              <a:ea typeface="ＭＳ ゴシック" pitchFamily="49" charset="-128"/>
            </a:rPr>
            <a:t>百万円増加した。</a:t>
          </a:r>
        </a:p>
        <a:p>
          <a:r>
            <a:rPr kumimoji="1" lang="ja-JP" altLang="en-US" sz="1100">
              <a:latin typeface="ＭＳ ゴシック" pitchFamily="49" charset="-128"/>
              <a:ea typeface="ＭＳ ゴシック" pitchFamily="49" charset="-128"/>
            </a:rPr>
            <a:t>　実質収支比率は、歳入歳出差引額の増に対し翌年度に繰り越すべき財源の増が上回ったことで、前年度と比較して</a:t>
          </a:r>
          <a:r>
            <a:rPr kumimoji="1" lang="en-US" altLang="ja-JP" sz="1100">
              <a:latin typeface="ＭＳ ゴシック" pitchFamily="49" charset="-128"/>
              <a:ea typeface="ＭＳ ゴシック" pitchFamily="49" charset="-128"/>
            </a:rPr>
            <a:t>0.25</a:t>
          </a:r>
          <a:r>
            <a:rPr kumimoji="1" lang="ja-JP" altLang="en-US" sz="1100">
              <a:latin typeface="ＭＳ ゴシック" pitchFamily="49" charset="-128"/>
              <a:ea typeface="ＭＳ ゴシック" pitchFamily="49" charset="-128"/>
            </a:rPr>
            <a:t>ポイントの減の</a:t>
          </a:r>
          <a:r>
            <a:rPr kumimoji="1" lang="en-US" altLang="ja-JP" sz="1100">
              <a:latin typeface="ＭＳ ゴシック" pitchFamily="49" charset="-128"/>
              <a:ea typeface="ＭＳ ゴシック" pitchFamily="49" charset="-128"/>
            </a:rPr>
            <a:t>5.40</a:t>
          </a:r>
          <a:r>
            <a:rPr kumimoji="1" lang="ja-JP" altLang="en-US" sz="1100">
              <a:latin typeface="ＭＳ ゴシック" pitchFamily="49" charset="-128"/>
              <a:ea typeface="ＭＳ ゴシック" pitchFamily="49" charset="-128"/>
            </a:rPr>
            <a:t>％となった。</a:t>
          </a:r>
        </a:p>
        <a:p>
          <a:r>
            <a:rPr kumimoji="1" lang="ja-JP" altLang="en-US" sz="1100">
              <a:latin typeface="ＭＳ ゴシック" pitchFamily="49" charset="-128"/>
              <a:ea typeface="ＭＳ ゴシック" pitchFamily="49" charset="-128"/>
            </a:rPr>
            <a:t>　実質単年度収支は、前述した高萩市土地開発公社経営健全化長期貸付金元利収入の財政調整基金への積立て及び旧高萩市住宅公社改革推進債（三セク債）の繰上償還</a:t>
          </a:r>
          <a:r>
            <a:rPr kumimoji="1" lang="en-US" altLang="ja-JP" sz="1100">
              <a:latin typeface="ＭＳ ゴシック" pitchFamily="49" charset="-128"/>
              <a:ea typeface="ＭＳ ゴシック" pitchFamily="49" charset="-128"/>
            </a:rPr>
            <a:t>84</a:t>
          </a:r>
          <a:r>
            <a:rPr kumimoji="1" lang="ja-JP" altLang="en-US" sz="1100">
              <a:latin typeface="ＭＳ ゴシック" pitchFamily="49" charset="-128"/>
              <a:ea typeface="ＭＳ ゴシック" pitchFamily="49" charset="-128"/>
            </a:rPr>
            <a:t>百万円を行ったことにより黒字に転じた。</a:t>
          </a:r>
        </a:p>
        <a:p>
          <a:r>
            <a:rPr kumimoji="1" lang="ja-JP" altLang="en-US" sz="1100">
              <a:latin typeface="ＭＳ ゴシック" pitchFamily="49" charset="-128"/>
              <a:ea typeface="ＭＳ ゴシック" pitchFamily="49" charset="-128"/>
            </a:rPr>
            <a:t>　今後も地方債の発行や基金取り崩しの抑制を図り、健全な財政運営に努める。</a:t>
          </a:r>
        </a:p>
        <a:p>
          <a:endParaRPr kumimoji="1" lang="ja-JP" altLang="en-US" sz="11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茨城県高萩市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いずれの会計においても実質収支は黒字であり、全体の黒字額は前年度と比較して増加した。</a:t>
          </a:r>
        </a:p>
        <a:p>
          <a:r>
            <a:rPr kumimoji="1" lang="ja-JP" altLang="en-US" sz="1400">
              <a:latin typeface="ＭＳ ゴシック" pitchFamily="49" charset="-128"/>
              <a:ea typeface="ＭＳ ゴシック" pitchFamily="49" charset="-128"/>
            </a:rPr>
            <a:t>　介護保険事業特別会計では、前年度決算額との対比で、保険給付費の減少等により歳出全体が</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百万円の減（△</a:t>
          </a:r>
          <a:r>
            <a:rPr kumimoji="1" lang="en-US" altLang="ja-JP" sz="1400">
              <a:latin typeface="ＭＳ ゴシック" pitchFamily="49" charset="-128"/>
              <a:ea typeface="ＭＳ ゴシック" pitchFamily="49" charset="-128"/>
            </a:rPr>
            <a:t>0.2</a:t>
          </a:r>
          <a:r>
            <a:rPr kumimoji="1" lang="ja-JP" altLang="en-US" sz="1400">
              <a:latin typeface="ＭＳ ゴシック" pitchFamily="49" charset="-128"/>
              <a:ea typeface="ＭＳ ゴシック" pitchFamily="49" charset="-128"/>
            </a:rPr>
            <a:t>％）であったのに対し、介護保険事業勘定における繰入金及び繰越金の増加等により歳入全体では</a:t>
          </a:r>
          <a:r>
            <a:rPr kumimoji="1" lang="en-US" altLang="ja-JP" sz="1400">
              <a:latin typeface="ＭＳ ゴシック" pitchFamily="49" charset="-128"/>
              <a:ea typeface="ＭＳ ゴシック" pitchFamily="49" charset="-128"/>
            </a:rPr>
            <a:t>37</a:t>
          </a:r>
          <a:r>
            <a:rPr kumimoji="1" lang="ja-JP" altLang="en-US" sz="1400">
              <a:latin typeface="ＭＳ ゴシック" pitchFamily="49" charset="-128"/>
              <a:ea typeface="ＭＳ ゴシック" pitchFamily="49" charset="-128"/>
            </a:rPr>
            <a:t>百万円の増（</a:t>
          </a:r>
          <a:r>
            <a:rPr kumimoji="1" lang="en-US" altLang="ja-JP" sz="1400">
              <a:latin typeface="ＭＳ ゴシック" pitchFamily="49" charset="-128"/>
              <a:ea typeface="ＭＳ ゴシック" pitchFamily="49" charset="-128"/>
            </a:rPr>
            <a:t>1.3</a:t>
          </a:r>
          <a:r>
            <a:rPr kumimoji="1" lang="ja-JP" altLang="en-US" sz="1400">
              <a:latin typeface="ＭＳ ゴシック" pitchFamily="49" charset="-128"/>
              <a:ea typeface="ＭＳ ゴシック" pitchFamily="49" charset="-128"/>
            </a:rPr>
            <a:t>％）となったことで、前年度と比較すると</a:t>
          </a:r>
          <a:r>
            <a:rPr kumimoji="1" lang="en-US" altLang="ja-JP" sz="1400">
              <a:latin typeface="ＭＳ ゴシック" pitchFamily="49" charset="-128"/>
              <a:ea typeface="ＭＳ ゴシック" pitchFamily="49" charset="-128"/>
            </a:rPr>
            <a:t>0.50</a:t>
          </a:r>
          <a:r>
            <a:rPr kumimoji="1" lang="ja-JP" altLang="en-US" sz="1400">
              <a:latin typeface="ＭＳ ゴシック" pitchFamily="49" charset="-128"/>
              <a:ea typeface="ＭＳ ゴシック" pitchFamily="49" charset="-128"/>
            </a:rPr>
            <a:t>ポイントの増となった。</a:t>
          </a:r>
        </a:p>
        <a:p>
          <a:r>
            <a:rPr kumimoji="1" lang="ja-JP" altLang="en-US" sz="1400">
              <a:latin typeface="ＭＳ ゴシック" pitchFamily="49" charset="-128"/>
              <a:ea typeface="ＭＳ ゴシック" pitchFamily="49" charset="-128"/>
            </a:rPr>
            <a:t>　水道事業会計については、令和２年度は建設改良費等の財源に充てるための企業債による収入が増加したことに伴う現金預金の増等により資金剰余額が</a:t>
          </a:r>
          <a:r>
            <a:rPr kumimoji="1" lang="en-US" altLang="ja-JP" sz="1400">
              <a:latin typeface="ＭＳ ゴシック" pitchFamily="49" charset="-128"/>
              <a:ea typeface="ＭＳ ゴシック" pitchFamily="49" charset="-128"/>
            </a:rPr>
            <a:t>74</a:t>
          </a:r>
          <a:r>
            <a:rPr kumimoji="1" lang="ja-JP" altLang="en-US" sz="1400">
              <a:latin typeface="ＭＳ ゴシック" pitchFamily="49" charset="-128"/>
              <a:ea typeface="ＭＳ ゴシック" pitchFamily="49" charset="-128"/>
            </a:rPr>
            <a:t>百万円の増となり、前年度と比較すると</a:t>
          </a:r>
          <a:r>
            <a:rPr kumimoji="1" lang="en-US" altLang="ja-JP" sz="1400">
              <a:latin typeface="ＭＳ ゴシック" pitchFamily="49" charset="-128"/>
              <a:ea typeface="ＭＳ ゴシック" pitchFamily="49" charset="-128"/>
            </a:rPr>
            <a:t>0.60</a:t>
          </a:r>
          <a:r>
            <a:rPr kumimoji="1" lang="ja-JP" altLang="en-US" sz="1400">
              <a:latin typeface="ＭＳ ゴシック" pitchFamily="49" charset="-128"/>
              <a:ea typeface="ＭＳ ゴシック" pitchFamily="49" charset="-128"/>
            </a:rPr>
            <a:t>ポイントの増となった。今後も「高萩市水道ビジョン」に基づき計画的に事業を進めるとともに、水道料金の改定等による資金の確保に努め、健全な経営を図っていく。</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茨城県高萩市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元利償還金は、平成</a:t>
          </a:r>
          <a:r>
            <a:rPr kumimoji="1" lang="en-US" altLang="ja-JP" sz="1100">
              <a:latin typeface="ＭＳ ゴシック" pitchFamily="49" charset="-128"/>
              <a:ea typeface="ＭＳ ゴシック" pitchFamily="49" charset="-128"/>
            </a:rPr>
            <a:t>23</a:t>
          </a:r>
          <a:r>
            <a:rPr kumimoji="1" lang="ja-JP" altLang="en-US" sz="1100">
              <a:latin typeface="ＭＳ ゴシック" pitchFamily="49" charset="-128"/>
              <a:ea typeface="ＭＳ ゴシック" pitchFamily="49" charset="-128"/>
            </a:rPr>
            <a:t>年度をピークに減少傾向にあり、令和２年度においては、旧高萩市住宅公社改革推進債（三セク債）の利率の見直しにより償還額が減少したことなどが影響し、前年度よりも</a:t>
          </a:r>
          <a:r>
            <a:rPr kumimoji="1" lang="en-US" altLang="ja-JP" sz="1100">
              <a:latin typeface="ＭＳ ゴシック" pitchFamily="49" charset="-128"/>
              <a:ea typeface="ＭＳ ゴシック" pitchFamily="49" charset="-128"/>
            </a:rPr>
            <a:t>68</a:t>
          </a:r>
          <a:r>
            <a:rPr kumimoji="1" lang="ja-JP" altLang="en-US" sz="1100">
              <a:latin typeface="ＭＳ ゴシック" pitchFamily="49" charset="-128"/>
              <a:ea typeface="ＭＳ ゴシック" pitchFamily="49" charset="-128"/>
            </a:rPr>
            <a:t>百万円減少した。また、組合等が起こした地方債の元利償還金に対する負担金等については、日立・高萩広域下水道組合における地方債残高の減に伴い、負担金額が減少している。</a:t>
          </a:r>
        </a:p>
        <a:p>
          <a:r>
            <a:rPr kumimoji="1" lang="ja-JP" altLang="en-US" sz="1100">
              <a:latin typeface="ＭＳ ゴシック" pitchFamily="49" charset="-128"/>
              <a:ea typeface="ＭＳ ゴシック" pitchFamily="49" charset="-128"/>
            </a:rPr>
            <a:t>　地方債の償還が進み、元利償還金等は減少傾向にあるものの、現在北茨城市と広域で進めているごみ処理施設整備に伴い、今後は公債費負担金の増が見込まれることや、幼保一元化を進めるための認定こども園整備のための地方債発行を予定していることなどから、元利償還金等が増加すると考えられる。</a:t>
          </a:r>
        </a:p>
        <a:p>
          <a:r>
            <a:rPr kumimoji="1" lang="ja-JP" altLang="en-US" sz="1100">
              <a:latin typeface="ＭＳ ゴシック" pitchFamily="49" charset="-128"/>
              <a:ea typeface="ＭＳ ゴシック" pitchFamily="49" charset="-128"/>
            </a:rPr>
            <a:t>　全ての事業において、緊急性や必要性を検証し、「事業の見直し」と「事業の再構築」の徹底のもと事業費の圧縮を図るとともに、地方債の借入抑制に努めることで比率の上昇を抑えていく。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満期一括償還地方債の借入は行っていない</a:t>
          </a: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茨城県高萩市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平成</a:t>
          </a:r>
          <a:r>
            <a:rPr kumimoji="1" lang="en-US" altLang="ja-JP" sz="1100">
              <a:latin typeface="ＭＳ ゴシック" pitchFamily="49" charset="-128"/>
              <a:ea typeface="ＭＳ ゴシック" pitchFamily="49" charset="-128"/>
            </a:rPr>
            <a:t>20</a:t>
          </a:r>
          <a:r>
            <a:rPr kumimoji="1" lang="ja-JP" altLang="en-US" sz="1100">
              <a:latin typeface="ＭＳ ゴシック" pitchFamily="49" charset="-128"/>
              <a:ea typeface="ＭＳ ゴシック" pitchFamily="49" charset="-128"/>
            </a:rPr>
            <a:t>年度の土地開発公社経営健全化債の発行（</a:t>
          </a:r>
          <a:r>
            <a:rPr kumimoji="1" lang="en-US" altLang="ja-JP" sz="1100">
              <a:latin typeface="ＭＳ ゴシック" pitchFamily="49" charset="-128"/>
              <a:ea typeface="ＭＳ ゴシック" pitchFamily="49" charset="-128"/>
            </a:rPr>
            <a:t>1,906</a:t>
          </a:r>
          <a:r>
            <a:rPr kumimoji="1" lang="ja-JP" altLang="en-US" sz="1100">
              <a:latin typeface="ＭＳ ゴシック" pitchFamily="49" charset="-128"/>
              <a:ea typeface="ＭＳ ゴシック" pitchFamily="49" charset="-128"/>
            </a:rPr>
            <a:t>百万円）及び平成</a:t>
          </a:r>
          <a:r>
            <a:rPr kumimoji="1" lang="en-US" altLang="ja-JP" sz="1100">
              <a:latin typeface="ＭＳ ゴシック" pitchFamily="49" charset="-128"/>
              <a:ea typeface="ＭＳ ゴシック" pitchFamily="49" charset="-128"/>
            </a:rPr>
            <a:t>22</a:t>
          </a:r>
          <a:r>
            <a:rPr kumimoji="1" lang="ja-JP" altLang="en-US" sz="1100">
              <a:latin typeface="ＭＳ ゴシック" pitchFamily="49" charset="-128"/>
              <a:ea typeface="ＭＳ ゴシック" pitchFamily="49" charset="-128"/>
            </a:rPr>
            <a:t>年度の住宅公社破産手続き開始に伴う三セク債の発行（</a:t>
          </a:r>
          <a:r>
            <a:rPr kumimoji="1" lang="en-US" altLang="ja-JP" sz="1100">
              <a:latin typeface="ＭＳ ゴシック" pitchFamily="49" charset="-128"/>
              <a:ea typeface="ＭＳ ゴシック" pitchFamily="49" charset="-128"/>
            </a:rPr>
            <a:t>4,678</a:t>
          </a:r>
          <a:r>
            <a:rPr kumimoji="1" lang="ja-JP" altLang="en-US" sz="1100">
              <a:latin typeface="ＭＳ ゴシック" pitchFamily="49" charset="-128"/>
              <a:ea typeface="ＭＳ ゴシック" pitchFamily="49" charset="-128"/>
            </a:rPr>
            <a:t>百万円）等により、将来負担比率は高い水準で推移してきたが、将来負担額のうち、一般会計等に係る地方債の現在高については、平成</a:t>
          </a:r>
          <a:r>
            <a:rPr kumimoji="1" lang="en-US" altLang="ja-JP" sz="1100">
              <a:latin typeface="ＭＳ ゴシック" pitchFamily="49" charset="-128"/>
              <a:ea typeface="ＭＳ ゴシック" pitchFamily="49" charset="-128"/>
            </a:rPr>
            <a:t>30</a:t>
          </a:r>
          <a:r>
            <a:rPr kumimoji="1" lang="ja-JP" altLang="en-US" sz="1100">
              <a:latin typeface="ＭＳ ゴシック" pitchFamily="49" charset="-128"/>
              <a:ea typeface="ＭＳ ゴシック" pitchFamily="49" charset="-128"/>
            </a:rPr>
            <a:t>年度で土地開発公社経営健全化債が償還終了となったことや、償還額に対し発行額を抑えていることなどにより減少傾向にある。また、組合等負担等見込額については、日立・高萩広域下水道組合では地方債の償還が進んでいるものの、高萩・北茨城広域事務組合において、ごみ処理施設整備に係る地方債借入を行ったことに伴い、全体では増加した。</a:t>
          </a:r>
        </a:p>
        <a:p>
          <a:r>
            <a:rPr kumimoji="1" lang="ja-JP" altLang="en-US" sz="1100">
              <a:latin typeface="ＭＳ ゴシック" pitchFamily="49" charset="-128"/>
              <a:ea typeface="ＭＳ ゴシック" pitchFamily="49" charset="-128"/>
            </a:rPr>
            <a:t>　一方、充当可能財源等については、土地開発公社経営健全化長期貸付金元利収入</a:t>
          </a:r>
          <a:r>
            <a:rPr kumimoji="1" lang="en-US" altLang="ja-JP" sz="1100">
              <a:latin typeface="ＭＳ ゴシック" pitchFamily="49" charset="-128"/>
              <a:ea typeface="ＭＳ ゴシック" pitchFamily="49" charset="-128"/>
            </a:rPr>
            <a:t>589</a:t>
          </a:r>
          <a:r>
            <a:rPr kumimoji="1" lang="ja-JP" altLang="en-US" sz="1100">
              <a:latin typeface="ＭＳ ゴシック" pitchFamily="49" charset="-128"/>
              <a:ea typeface="ＭＳ ゴシック" pitchFamily="49" charset="-128"/>
            </a:rPr>
            <a:t>百万円を財政調整基金に積み立てたことなどにより増加した。</a:t>
          </a:r>
        </a:p>
        <a:p>
          <a:r>
            <a:rPr kumimoji="1" lang="ja-JP" altLang="en-US" sz="1100">
              <a:latin typeface="ＭＳ ゴシック" pitchFamily="49" charset="-128"/>
              <a:ea typeface="ＭＳ ゴシック" pitchFamily="49" charset="-128"/>
            </a:rPr>
            <a:t>　上記のとおり令和２年度においては、将来負担額は減少、充当可能財源等は増加と、いずれも改善したが、今後は、幼保一元化を進めるための認定こども園施設整備に伴い多額の地方債発行を予定していることや、施設の更新等のための地方債発行が想定されることから、比率の再上昇も見込まれるため、資金調達に際しては慎重に行っていく必要がある。</a:t>
          </a:r>
        </a:p>
        <a:p>
          <a:endParaRPr kumimoji="1" lang="ja-JP" altLang="en-US" sz="11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茨城県高萩市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令和２年度は、地方債の償還等による財源不足を補うために減債基金を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百万円取り崩したほか、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ICT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教育のための小中学校内ネットワーク環境構築などのために学校施設建設基金を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百万円取り崩した一方で、高萩市土地開発公社が保有する赤浜地区工業団地の売却に伴い、土地開発公社経営健全化長期貸付金元利収入</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589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百万円を財政調整基金基金に積み立てたことや、ふるさと納税による収入を地域振興基金に積み立てたことなどにより、基金全体としては前年度から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基金残高合計は、令和２年度は増加したものの、土地開発公社経営健全化長期貸付金元利収入等の特殊要因による影響を除くと、年々減少傾向にある。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厳しい財政状況の中ではあるが、後年度の財源不足や災害等に備え、基金の設置目的等を考慮しながら積み立てを行っていく。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学校施設建設基金：本市の学校施設の建設及び周辺環境の整備（学校施設建設事業）の円滑な財政運営を図る。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地域振興基金：地域における福祉活動の促進、快適な生活環境の形成に資する。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霊園管理基金：霊園の事業の円滑な財政運営に資する。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学校施設建設基金：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ICT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教育のための小中学校内ネットワーク環境構築等の財源として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百万円を取り崩したことなどにより、前年度末と比較して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地域振興基金：ふるさと納税による収入</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百万円、地域振興のための寄附金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百万円等を積み立てたことなどにより、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霊園管理基金：令和元年度に整備した合葬式墓地使用料</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百万円を積み立てたことなどにより、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学校施設建設基金：児童・生徒の減少に伴う学校の統廃合を見据え、必要な額を確保していくため、計画的に積み立てを行うとともに、小規模事業に充てるための取り崩しを抑制する。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地域振興基金：ふるさと納税の積極的な</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PR</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を図ることで積み立ての原資となる収入の確保に努め、地域振興に資する事業の財源として活用していく。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霊園管理基金：令和元年度の合葬式墓地整備に際し発行した地方債の償還や霊園の維持管理経費等への充当のため、使用料収入の積み立てにより一定額を確保していく。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財源不足を補うための取り崩しにより、財政調整基金残高は平成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年度以降減少傾向にあったが、令和２年度においては、高萩市土地開発公社が保有する赤浜地区工業団地の売却に伴う土地開発公社経営健全化長期貸付金元利収入</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589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百万円や土地売払収入等を積み立てた一方で、財源不足を補うために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百万円を取り崩したものの、全体では積み立てが取り崩しを上回ったことにより、前年度末よりも</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376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令和２年度末残高は、標準財政規模比で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であった。今後も人口減少に伴う市税収入の減が見込まれることから、経済事情の変動や大規模災害等に備えるため、普通財産の売払収入を積み立てるとともに、財源不足による取り崩しを抑制し、適正な規模の残高を維持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減債基金残高は、前年度末と比較して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年連続での減少となった。地方債の償還等による財源不足を補うための財源として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百万円を取り崩したことが要因である。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人口減少に伴う市税収入の減が見込まれることから、今後の地方債の償還や災害の発生等による財源不足などに備え、必要に応じて積立てを検討する。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BA78E4CA-6F15-4D46-BB1D-3D38D38E4B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515721FD-F36D-4833-82B3-6460F7F2B0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9FA78732-0B53-46D9-A2A3-47618454D3ED}"/>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394ACC13-CEF5-46B4-8DC9-8201D76B3703}"/>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7748FD0E-646C-43B4-B1D1-BB91B21701AC}"/>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C09088AB-2CCA-43A6-AF8D-A77D31C743CB}"/>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茨城県高萩市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255F39A-7B47-45F8-8C93-91FFDD8F545E}"/>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A918AE2B-38C7-4BD3-ADDC-2AA4E3686FB9}"/>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4040E1C-FD92-4DE8-BBF7-FD3BF8FCE016}"/>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C290E90-FA32-4494-B2E8-90805549C43D}"/>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C4DE09E0-37C5-47E1-ACAC-E401DADB4174}"/>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EC72A035-FE60-4FB9-91E5-ACF257A222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27,866
27,637
193.58
16,829,238
16,332,490
399,584
7,405,949
13,342,770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D08093D-7194-446D-B9D2-57BA39FDCB7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DC2819B2-E617-4BFB-B7F7-6C272BAAAA07}"/>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D126F768-BA77-4FD5-9605-D535B480773A}"/>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45.5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D3300E3F-A336-4B5E-BAB3-66B51B789AD1}"/>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711DB1DD-C328-4ED2-916D-0FBA233ADFA9}"/>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DB85DBE1-798C-4AB6-922A-0263952B3875}"/>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D012075C-6AB1-4C64-963D-1365DB9F2DD5}"/>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CA3CFC35-F292-428E-88A1-7331AC4C5B11}"/>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4980FBBD-AE09-4789-8D55-C46B880F8A16}"/>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C329F0EB-8489-4BD9-AB46-AE4B4B4B3CCB}"/>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B65C9A53-EB84-4387-B5C5-BF6B1442DF89}"/>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D3874805-F742-43F6-8595-DE7D9A8F88C8}"/>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3D14D747-C984-47A2-9AC8-E6FF4F793BCD}"/>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D5500ED0-33B1-4B44-B930-E19DD089487C}"/>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17CD9D6B-CDEF-46F0-BA44-F310CEBC89BE}"/>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3B21179A-9D04-4F81-818A-0AF0BA43AB97}"/>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C1A11B5C-1487-46F8-B1F2-648648830911}"/>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7700A9B-17F0-4808-9F11-90149C887DFC}"/>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239498FC-D84C-4BE6-BBC3-053CEB72A9DD}"/>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D1A1C755-1F8A-4C96-B048-93779C6A2B0E}"/>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D017FF04-CFBC-4A5E-90D3-3BD159216064}"/>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2FFF60B4-4E99-45C6-A198-35DDFD8E0726}"/>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F22F51A5-FE58-451E-8115-1C385607EAC4}"/>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F6541115-3FA2-422D-A3C0-899667BF8525}"/>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4787E0B1-B069-4450-B14F-988ECD91B9E8}"/>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[ 58.9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E4C06964-C71D-4B75-8834-99F74EC3CD9B}"/>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D854D7C6-C53B-492F-9831-E9BED6274A86}"/>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1CDACD0-A761-49FC-BFDD-FDC39EAB1209}"/>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27A16D56-1884-4A1C-8577-5369DFAC64DD}"/>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33A411DE-ED2E-41EE-BC2A-E1D5B36ADF7A}"/>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F1B3F15A-7676-496B-9AFA-D674F6B9BA79}"/>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470A7ECF-DAE3-4564-916E-AFDD43F19EFB}"/>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9D3AB520-9AEB-4AD0-8908-4E7C5674A44A}"/>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CBB43547-A185-4E5C-B1DD-CC3CBF067614}"/>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6C1E5EA-2540-42E1-976C-317B8CE487A8}"/>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有形固定資産減価償却率は、</a:t>
          </a:r>
          <a:r>
            <a:rPr kumimoji="1" lang="en-US" altLang="ja-JP" sz="1050">
              <a:latin typeface="ＭＳ Ｐゴシック" panose="020B0600070205080204" pitchFamily="50" charset="-128"/>
              <a:ea typeface="ＭＳ Ｐゴシック" panose="020B0600070205080204" pitchFamily="50" charset="-128"/>
            </a:rPr>
            <a:t>H29</a:t>
          </a:r>
          <a:r>
            <a:rPr kumimoji="1" lang="ja-JP" altLang="en-US" sz="1050">
              <a:latin typeface="ＭＳ Ｐゴシック" panose="020B0600070205080204" pitchFamily="50" charset="-128"/>
              <a:ea typeface="ＭＳ Ｐゴシック" panose="020B0600070205080204" pitchFamily="50" charset="-128"/>
            </a:rPr>
            <a:t>年度において、東日本大震災で被災した本庁舎再建が完了したことに伴う有形固定資産（償却資産）額の増により減少に転じて以降、類似団体内平均値を下回っているものの、本市の前年度と比較すると</a:t>
          </a:r>
          <a:r>
            <a:rPr kumimoji="1" lang="en-US" altLang="ja-JP" sz="1050">
              <a:latin typeface="ＭＳ Ｐゴシック" panose="020B0600070205080204" pitchFamily="50" charset="-128"/>
              <a:ea typeface="ＭＳ Ｐゴシック" panose="020B0600070205080204" pitchFamily="50" charset="-128"/>
            </a:rPr>
            <a:t>1.7</a:t>
          </a:r>
          <a:r>
            <a:rPr kumimoji="1" lang="ja-JP" altLang="en-US" sz="1050">
              <a:latin typeface="ＭＳ Ｐゴシック" panose="020B0600070205080204" pitchFamily="50" charset="-128"/>
              <a:ea typeface="ＭＳ Ｐゴシック" panose="020B0600070205080204" pitchFamily="50" charset="-128"/>
            </a:rPr>
            <a:t>ポイントの増となっている。</a:t>
          </a:r>
        </a:p>
        <a:p>
          <a:r>
            <a:rPr kumimoji="1" lang="ja-JP" altLang="en-US" sz="1050">
              <a:latin typeface="ＭＳ Ｐゴシック" panose="020B0600070205080204" pitchFamily="50" charset="-128"/>
              <a:ea typeface="ＭＳ Ｐゴシック" panose="020B0600070205080204" pitchFamily="50" charset="-128"/>
            </a:rPr>
            <a:t>　本市では、</a:t>
          </a:r>
          <a:r>
            <a:rPr kumimoji="1" lang="en-US" altLang="ja-JP" sz="1050">
              <a:latin typeface="ＭＳ Ｐゴシック" panose="020B0600070205080204" pitchFamily="50" charset="-128"/>
              <a:ea typeface="ＭＳ Ｐゴシック" panose="020B0600070205080204" pitchFamily="50" charset="-128"/>
            </a:rPr>
            <a:t>R1</a:t>
          </a:r>
          <a:r>
            <a:rPr kumimoji="1" lang="ja-JP" altLang="en-US" sz="1050">
              <a:latin typeface="ＭＳ Ｐゴシック" panose="020B0600070205080204" pitchFamily="50" charset="-128"/>
              <a:ea typeface="ＭＳ Ｐゴシック" panose="020B0600070205080204" pitchFamily="50" charset="-128"/>
            </a:rPr>
            <a:t>年度に改訂した公共施設等管理計画において、</a:t>
          </a:r>
          <a:r>
            <a:rPr kumimoji="1" lang="en-US" altLang="ja-JP" sz="1050">
              <a:latin typeface="ＭＳ Ｐゴシック" panose="020B0600070205080204" pitchFamily="50" charset="-128"/>
              <a:ea typeface="ＭＳ Ｐゴシック" panose="020B0600070205080204" pitchFamily="50" charset="-128"/>
            </a:rPr>
            <a:t>R2</a:t>
          </a:r>
          <a:r>
            <a:rPr kumimoji="1" lang="ja-JP" altLang="en-US" sz="1050">
              <a:latin typeface="ＭＳ Ｐゴシック" panose="020B0600070205080204" pitchFamily="50" charset="-128"/>
              <a:ea typeface="ＭＳ Ｐゴシック" panose="020B0600070205080204" pitchFamily="50" charset="-128"/>
            </a:rPr>
            <a:t>年度からの</a:t>
          </a:r>
          <a:r>
            <a:rPr kumimoji="1" lang="en-US" altLang="ja-JP" sz="1050">
              <a:latin typeface="ＭＳ Ｐゴシック" panose="020B0600070205080204" pitchFamily="50" charset="-128"/>
              <a:ea typeface="ＭＳ Ｐゴシック" panose="020B0600070205080204" pitchFamily="50" charset="-128"/>
            </a:rPr>
            <a:t>40</a:t>
          </a:r>
          <a:r>
            <a:rPr kumimoji="1" lang="ja-JP" altLang="en-US" sz="1050">
              <a:latin typeface="ＭＳ Ｐゴシック" panose="020B0600070205080204" pitchFamily="50" charset="-128"/>
              <a:ea typeface="ＭＳ Ｐゴシック" panose="020B0600070205080204" pitchFamily="50" charset="-128"/>
            </a:rPr>
            <a:t>年間で公共施設の面積を約</a:t>
          </a:r>
          <a:r>
            <a:rPr kumimoji="1" lang="en-US" altLang="ja-JP" sz="1050">
              <a:latin typeface="ＭＳ Ｐゴシック" panose="020B0600070205080204" pitchFamily="50" charset="-128"/>
              <a:ea typeface="ＭＳ Ｐゴシック" panose="020B0600070205080204" pitchFamily="50" charset="-128"/>
            </a:rPr>
            <a:t>60</a:t>
          </a:r>
          <a:r>
            <a:rPr kumimoji="1" lang="ja-JP" altLang="en-US" sz="1050">
              <a:latin typeface="ＭＳ Ｐゴシック" panose="020B0600070205080204" pitchFamily="50" charset="-128"/>
              <a:ea typeface="ＭＳ Ｐゴシック" panose="020B0600070205080204" pitchFamily="50" charset="-128"/>
            </a:rPr>
            <a:t>％削減するという目標を掲げ、幼保一元化による公立幼稚園・保育所の集約化や、老朽化した市営住宅の解体等を計画的に進めており、今後も施設の総量圧縮に努めることで、有形固定資産減価償却率の伸びを抑えていく。</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DA085479-64A7-4BF9-8A59-2720604F3B6A}"/>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5EC28918-3D41-4452-BEA1-A6E91C31F304}"/>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8EF85A96-F0A1-4409-9452-21E1AD3C9A84}"/>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a:extLst>
            <a:ext uri="{FF2B5EF4-FFF2-40B4-BE49-F238E27FC236}">
              <a16:creationId xmlns:a16="http://schemas.microsoft.com/office/drawing/2014/main" id="{B870B2F5-EDDE-4F24-9103-6B61A9AA811D}"/>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a:extLst>
            <a:ext uri="{FF2B5EF4-FFF2-40B4-BE49-F238E27FC236}">
              <a16:creationId xmlns:a16="http://schemas.microsoft.com/office/drawing/2014/main" id="{0E85DEF5-FAC4-4379-BFEE-F9CCD7EE6A51}"/>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a:extLst>
            <a:ext uri="{FF2B5EF4-FFF2-40B4-BE49-F238E27FC236}">
              <a16:creationId xmlns:a16="http://schemas.microsoft.com/office/drawing/2014/main" id="{AC9865E4-927C-48EB-8404-6BB744578166}"/>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a:extLst>
            <a:ext uri="{FF2B5EF4-FFF2-40B4-BE49-F238E27FC236}">
              <a16:creationId xmlns:a16="http://schemas.microsoft.com/office/drawing/2014/main" id="{AA6439A3-DB03-4047-AF45-903F1CB62E81}"/>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a:extLst>
            <a:ext uri="{FF2B5EF4-FFF2-40B4-BE49-F238E27FC236}">
              <a16:creationId xmlns:a16="http://schemas.microsoft.com/office/drawing/2014/main" id="{CB46389C-320E-4852-B63C-D98079B50F06}"/>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a:extLst>
            <a:ext uri="{FF2B5EF4-FFF2-40B4-BE49-F238E27FC236}">
              <a16:creationId xmlns:a16="http://schemas.microsoft.com/office/drawing/2014/main" id="{C1D1AE91-B663-41CA-9E0A-55A299E953B7}"/>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a:extLst>
            <a:ext uri="{FF2B5EF4-FFF2-40B4-BE49-F238E27FC236}">
              <a16:creationId xmlns:a16="http://schemas.microsoft.com/office/drawing/2014/main" id="{317E47F0-208C-47DF-B299-29A4924BE35A}"/>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a:extLst>
            <a:ext uri="{FF2B5EF4-FFF2-40B4-BE49-F238E27FC236}">
              <a16:creationId xmlns:a16="http://schemas.microsoft.com/office/drawing/2014/main" id="{3B503F9A-CF9C-49EA-91C5-43C97919A2C4}"/>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a:extLst>
            <a:ext uri="{FF2B5EF4-FFF2-40B4-BE49-F238E27FC236}">
              <a16:creationId xmlns:a16="http://schemas.microsoft.com/office/drawing/2014/main" id="{2D472326-AA93-4812-AE59-73FDE2D146E7}"/>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a:extLst>
            <a:ext uri="{FF2B5EF4-FFF2-40B4-BE49-F238E27FC236}">
              <a16:creationId xmlns:a16="http://schemas.microsoft.com/office/drawing/2014/main" id="{F82781CD-058C-40DC-A915-A2FCE0EAF0F7}"/>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a:extLst>
            <a:ext uri="{FF2B5EF4-FFF2-40B4-BE49-F238E27FC236}">
              <a16:creationId xmlns:a16="http://schemas.microsoft.com/office/drawing/2014/main" id="{D966303E-BD6F-42E3-AD55-90DF2EAFA974}"/>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a:extLst>
            <a:ext uri="{FF2B5EF4-FFF2-40B4-BE49-F238E27FC236}">
              <a16:creationId xmlns:a16="http://schemas.microsoft.com/office/drawing/2014/main" id="{73D19494-A3EE-4C54-B638-A8A85E635473}"/>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D61BB343-B06B-46ED-B8A6-A45D9FE95B1A}"/>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a:extLst>
            <a:ext uri="{FF2B5EF4-FFF2-40B4-BE49-F238E27FC236}">
              <a16:creationId xmlns:a16="http://schemas.microsoft.com/office/drawing/2014/main" id="{57873F1A-2D9E-4ED2-AB31-03F6D4F2AA86}"/>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6AFA4849-7396-403E-A0AE-AA02BFE9BA3B}"/>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64317</xdr:rowOff>
    </xdr:from>
    <xdr:to>
      <xdr:col>23</xdr:col>
      <xdr:colOff>85090</xdr:colOff>
      <xdr:row>35</xdr:row>
      <xdr:rowOff>55971</xdr:rowOff>
    </xdr:to>
    <xdr:cxnSp macro="">
      <xdr:nvCxnSpPr>
        <xdr:cNvPr id="67" name="直線コネクタ 66">
          <a:extLst>
            <a:ext uri="{FF2B5EF4-FFF2-40B4-BE49-F238E27FC236}">
              <a16:creationId xmlns:a16="http://schemas.microsoft.com/office/drawing/2014/main" id="{CF7F1F0C-7E6B-4995-82AD-94CB1BEC9532}"/>
            </a:ext>
          </a:extLst>
        </xdr:cNvPr>
        <xdr:cNvCxnSpPr/>
      </xdr:nvCxnSpPr>
      <xdr:spPr>
        <a:xfrm flipV="1">
          <a:off x="4760595" y="5464992"/>
          <a:ext cx="1270" cy="1363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59798</xdr:rowOff>
    </xdr:from>
    <xdr:ext cx="405111" cy="259045"/>
    <xdr:sp macro="" textlink="">
      <xdr:nvSpPr>
        <xdr:cNvPr id="68" name="有形固定資産減価償却率最小値テキスト">
          <a:extLst>
            <a:ext uri="{FF2B5EF4-FFF2-40B4-BE49-F238E27FC236}">
              <a16:creationId xmlns:a16="http://schemas.microsoft.com/office/drawing/2014/main" id="{8E7106A6-6519-45AF-8C65-8D812AB22F86}"/>
            </a:ext>
          </a:extLst>
        </xdr:cNvPr>
        <xdr:cNvSpPr txBox="1"/>
      </xdr:nvSpPr>
      <xdr:spPr>
        <a:xfrm>
          <a:off x="4813300" y="6832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55971</xdr:rowOff>
    </xdr:from>
    <xdr:to>
      <xdr:col>23</xdr:col>
      <xdr:colOff>174625</xdr:colOff>
      <xdr:row>35</xdr:row>
      <xdr:rowOff>55971</xdr:rowOff>
    </xdr:to>
    <xdr:cxnSp macro="">
      <xdr:nvCxnSpPr>
        <xdr:cNvPr id="69" name="直線コネクタ 68">
          <a:extLst>
            <a:ext uri="{FF2B5EF4-FFF2-40B4-BE49-F238E27FC236}">
              <a16:creationId xmlns:a16="http://schemas.microsoft.com/office/drawing/2014/main" id="{155A3814-E3B4-4A12-8F87-B29096C19EAB}"/>
            </a:ext>
          </a:extLst>
        </xdr:cNvPr>
        <xdr:cNvCxnSpPr/>
      </xdr:nvCxnSpPr>
      <xdr:spPr>
        <a:xfrm>
          <a:off x="4673600" y="6828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10994</xdr:rowOff>
    </xdr:from>
    <xdr:ext cx="405111" cy="259045"/>
    <xdr:sp macro="" textlink="">
      <xdr:nvSpPr>
        <xdr:cNvPr id="70" name="有形固定資産減価償却率最大値テキスト">
          <a:extLst>
            <a:ext uri="{FF2B5EF4-FFF2-40B4-BE49-F238E27FC236}">
              <a16:creationId xmlns:a16="http://schemas.microsoft.com/office/drawing/2014/main" id="{0CC0D02D-3C7D-4720-8BA6-3E9D300A3252}"/>
            </a:ext>
          </a:extLst>
        </xdr:cNvPr>
        <xdr:cNvSpPr txBox="1"/>
      </xdr:nvSpPr>
      <xdr:spPr>
        <a:xfrm>
          <a:off x="4813300" y="5240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64317</xdr:rowOff>
    </xdr:from>
    <xdr:to>
      <xdr:col>23</xdr:col>
      <xdr:colOff>174625</xdr:colOff>
      <xdr:row>27</xdr:row>
      <xdr:rowOff>64317</xdr:rowOff>
    </xdr:to>
    <xdr:cxnSp macro="">
      <xdr:nvCxnSpPr>
        <xdr:cNvPr id="71" name="直線コネクタ 70">
          <a:extLst>
            <a:ext uri="{FF2B5EF4-FFF2-40B4-BE49-F238E27FC236}">
              <a16:creationId xmlns:a16="http://schemas.microsoft.com/office/drawing/2014/main" id="{F649C03C-D3E8-42E5-BE4E-A02A3292F1A6}"/>
            </a:ext>
          </a:extLst>
        </xdr:cNvPr>
        <xdr:cNvCxnSpPr/>
      </xdr:nvCxnSpPr>
      <xdr:spPr>
        <a:xfrm>
          <a:off x="4673600" y="5464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83383</xdr:rowOff>
    </xdr:from>
    <xdr:ext cx="405111" cy="259045"/>
    <xdr:sp macro="" textlink="">
      <xdr:nvSpPr>
        <xdr:cNvPr id="72" name="有形固定資産減価償却率平均値テキスト">
          <a:extLst>
            <a:ext uri="{FF2B5EF4-FFF2-40B4-BE49-F238E27FC236}">
              <a16:creationId xmlns:a16="http://schemas.microsoft.com/office/drawing/2014/main" id="{E88E0FAB-200F-4360-80F3-6B689DEE7D7C}"/>
            </a:ext>
          </a:extLst>
        </xdr:cNvPr>
        <xdr:cNvSpPr txBox="1"/>
      </xdr:nvSpPr>
      <xdr:spPr>
        <a:xfrm>
          <a:off x="4813300" y="61698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104956</xdr:rowOff>
    </xdr:from>
    <xdr:to>
      <xdr:col>23</xdr:col>
      <xdr:colOff>136525</xdr:colOff>
      <xdr:row>32</xdr:row>
      <xdr:rowOff>35106</xdr:rowOff>
    </xdr:to>
    <xdr:sp macro="" textlink="">
      <xdr:nvSpPr>
        <xdr:cNvPr id="73" name="フローチャート: 判断 72">
          <a:extLst>
            <a:ext uri="{FF2B5EF4-FFF2-40B4-BE49-F238E27FC236}">
              <a16:creationId xmlns:a16="http://schemas.microsoft.com/office/drawing/2014/main" id="{8F379034-0DAC-4179-98A9-818159D9FF24}"/>
            </a:ext>
          </a:extLst>
        </xdr:cNvPr>
        <xdr:cNvSpPr/>
      </xdr:nvSpPr>
      <xdr:spPr>
        <a:xfrm>
          <a:off x="4711700" y="6191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52524</xdr:rowOff>
    </xdr:from>
    <xdr:to>
      <xdr:col>19</xdr:col>
      <xdr:colOff>187325</xdr:colOff>
      <xdr:row>31</xdr:row>
      <xdr:rowOff>154124</xdr:rowOff>
    </xdr:to>
    <xdr:sp macro="" textlink="">
      <xdr:nvSpPr>
        <xdr:cNvPr id="74" name="フローチャート: 判断 73">
          <a:extLst>
            <a:ext uri="{FF2B5EF4-FFF2-40B4-BE49-F238E27FC236}">
              <a16:creationId xmlns:a16="http://schemas.microsoft.com/office/drawing/2014/main" id="{5CAE88D9-0B78-48AA-99D7-AB12216A59EB}"/>
            </a:ext>
          </a:extLst>
        </xdr:cNvPr>
        <xdr:cNvSpPr/>
      </xdr:nvSpPr>
      <xdr:spPr>
        <a:xfrm>
          <a:off x="4000500" y="6138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46355</xdr:rowOff>
    </xdr:from>
    <xdr:to>
      <xdr:col>15</xdr:col>
      <xdr:colOff>187325</xdr:colOff>
      <xdr:row>31</xdr:row>
      <xdr:rowOff>147955</xdr:rowOff>
    </xdr:to>
    <xdr:sp macro="" textlink="">
      <xdr:nvSpPr>
        <xdr:cNvPr id="75" name="フローチャート: 判断 74">
          <a:extLst>
            <a:ext uri="{FF2B5EF4-FFF2-40B4-BE49-F238E27FC236}">
              <a16:creationId xmlns:a16="http://schemas.microsoft.com/office/drawing/2014/main" id="{133C8EB1-B27F-430D-98A5-A5A2CDAC9E96}"/>
            </a:ext>
          </a:extLst>
        </xdr:cNvPr>
        <xdr:cNvSpPr/>
      </xdr:nvSpPr>
      <xdr:spPr>
        <a:xfrm>
          <a:off x="3238500" y="613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9344</xdr:rowOff>
    </xdr:from>
    <xdr:to>
      <xdr:col>11</xdr:col>
      <xdr:colOff>187325</xdr:colOff>
      <xdr:row>31</xdr:row>
      <xdr:rowOff>110944</xdr:rowOff>
    </xdr:to>
    <xdr:sp macro="" textlink="">
      <xdr:nvSpPr>
        <xdr:cNvPr id="76" name="フローチャート: 判断 75">
          <a:extLst>
            <a:ext uri="{FF2B5EF4-FFF2-40B4-BE49-F238E27FC236}">
              <a16:creationId xmlns:a16="http://schemas.microsoft.com/office/drawing/2014/main" id="{83174E26-DB71-4440-84C4-40324DB3BE15}"/>
            </a:ext>
          </a:extLst>
        </xdr:cNvPr>
        <xdr:cNvSpPr/>
      </xdr:nvSpPr>
      <xdr:spPr>
        <a:xfrm>
          <a:off x="2476500" y="6095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131445</xdr:rowOff>
    </xdr:from>
    <xdr:to>
      <xdr:col>7</xdr:col>
      <xdr:colOff>187325</xdr:colOff>
      <xdr:row>31</xdr:row>
      <xdr:rowOff>61595</xdr:rowOff>
    </xdr:to>
    <xdr:sp macro="" textlink="">
      <xdr:nvSpPr>
        <xdr:cNvPr id="77" name="フローチャート: 判断 76">
          <a:extLst>
            <a:ext uri="{FF2B5EF4-FFF2-40B4-BE49-F238E27FC236}">
              <a16:creationId xmlns:a16="http://schemas.microsoft.com/office/drawing/2014/main" id="{280F23DB-5D77-44C5-85CE-7B3E184999F7}"/>
            </a:ext>
          </a:extLst>
        </xdr:cNvPr>
        <xdr:cNvSpPr/>
      </xdr:nvSpPr>
      <xdr:spPr>
        <a:xfrm>
          <a:off x="1714500" y="604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DB1AF6A-1672-40A6-9A84-1D6019105A36}"/>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AB2EE758-2C50-417B-9C54-3E6B3D8C777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99C1B2EF-435A-4A28-8853-DFB59D73D3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AC093744-3248-4354-B504-5AA9E334A125}"/>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43883BBA-4927-45E0-8FDC-D726B46ABE25}"/>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15512</xdr:rowOff>
    </xdr:from>
    <xdr:to>
      <xdr:col>23</xdr:col>
      <xdr:colOff>136525</xdr:colOff>
      <xdr:row>31</xdr:row>
      <xdr:rowOff>117112</xdr:rowOff>
    </xdr:to>
    <xdr:sp macro="" textlink="">
      <xdr:nvSpPr>
        <xdr:cNvPr id="83" name="楕円 82">
          <a:extLst>
            <a:ext uri="{FF2B5EF4-FFF2-40B4-BE49-F238E27FC236}">
              <a16:creationId xmlns:a16="http://schemas.microsoft.com/office/drawing/2014/main" id="{ECE98842-3326-4188-BC88-FE115DD5DFD8}"/>
            </a:ext>
          </a:extLst>
        </xdr:cNvPr>
        <xdr:cNvSpPr/>
      </xdr:nvSpPr>
      <xdr:spPr>
        <a:xfrm>
          <a:off x="4711700" y="6101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38389</xdr:rowOff>
    </xdr:from>
    <xdr:ext cx="405111" cy="259045"/>
    <xdr:sp macro="" textlink="">
      <xdr:nvSpPr>
        <xdr:cNvPr id="84" name="有形固定資産減価償却率該当値テキスト">
          <a:extLst>
            <a:ext uri="{FF2B5EF4-FFF2-40B4-BE49-F238E27FC236}">
              <a16:creationId xmlns:a16="http://schemas.microsoft.com/office/drawing/2014/main" id="{0EEAA145-8ADC-48AB-9F93-81A192DBA704}"/>
            </a:ext>
          </a:extLst>
        </xdr:cNvPr>
        <xdr:cNvSpPr txBox="1"/>
      </xdr:nvSpPr>
      <xdr:spPr>
        <a:xfrm>
          <a:off x="4813300" y="5953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134529</xdr:rowOff>
    </xdr:from>
    <xdr:to>
      <xdr:col>19</xdr:col>
      <xdr:colOff>187325</xdr:colOff>
      <xdr:row>31</xdr:row>
      <xdr:rowOff>64679</xdr:rowOff>
    </xdr:to>
    <xdr:sp macro="" textlink="">
      <xdr:nvSpPr>
        <xdr:cNvPr id="85" name="楕円 84">
          <a:extLst>
            <a:ext uri="{FF2B5EF4-FFF2-40B4-BE49-F238E27FC236}">
              <a16:creationId xmlns:a16="http://schemas.microsoft.com/office/drawing/2014/main" id="{4449CD5C-979E-4BB4-9389-C30DC522EA13}"/>
            </a:ext>
          </a:extLst>
        </xdr:cNvPr>
        <xdr:cNvSpPr/>
      </xdr:nvSpPr>
      <xdr:spPr>
        <a:xfrm>
          <a:off x="4000500" y="6049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13879</xdr:rowOff>
    </xdr:from>
    <xdr:to>
      <xdr:col>23</xdr:col>
      <xdr:colOff>85725</xdr:colOff>
      <xdr:row>31</xdr:row>
      <xdr:rowOff>66312</xdr:rowOff>
    </xdr:to>
    <xdr:cxnSp macro="">
      <xdr:nvCxnSpPr>
        <xdr:cNvPr id="86" name="直線コネクタ 85">
          <a:extLst>
            <a:ext uri="{FF2B5EF4-FFF2-40B4-BE49-F238E27FC236}">
              <a16:creationId xmlns:a16="http://schemas.microsoft.com/office/drawing/2014/main" id="{695C9EB6-A419-45F3-B13C-FEB219A1E1BA}"/>
            </a:ext>
          </a:extLst>
        </xdr:cNvPr>
        <xdr:cNvCxnSpPr/>
      </xdr:nvCxnSpPr>
      <xdr:spPr>
        <a:xfrm>
          <a:off x="4051300" y="6100354"/>
          <a:ext cx="711200" cy="5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91349</xdr:rowOff>
    </xdr:from>
    <xdr:to>
      <xdr:col>15</xdr:col>
      <xdr:colOff>187325</xdr:colOff>
      <xdr:row>31</xdr:row>
      <xdr:rowOff>21499</xdr:rowOff>
    </xdr:to>
    <xdr:sp macro="" textlink="">
      <xdr:nvSpPr>
        <xdr:cNvPr id="87" name="楕円 86">
          <a:extLst>
            <a:ext uri="{FF2B5EF4-FFF2-40B4-BE49-F238E27FC236}">
              <a16:creationId xmlns:a16="http://schemas.microsoft.com/office/drawing/2014/main" id="{8082C9E5-63CE-4A13-A835-808C5912CFAE}"/>
            </a:ext>
          </a:extLst>
        </xdr:cNvPr>
        <xdr:cNvSpPr/>
      </xdr:nvSpPr>
      <xdr:spPr>
        <a:xfrm>
          <a:off x="3238500" y="6006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142149</xdr:rowOff>
    </xdr:from>
    <xdr:to>
      <xdr:col>19</xdr:col>
      <xdr:colOff>136525</xdr:colOff>
      <xdr:row>31</xdr:row>
      <xdr:rowOff>13879</xdr:rowOff>
    </xdr:to>
    <xdr:cxnSp macro="">
      <xdr:nvCxnSpPr>
        <xdr:cNvPr id="88" name="直線コネクタ 87">
          <a:extLst>
            <a:ext uri="{FF2B5EF4-FFF2-40B4-BE49-F238E27FC236}">
              <a16:creationId xmlns:a16="http://schemas.microsoft.com/office/drawing/2014/main" id="{115769D6-0773-463C-9A8B-6AC57794A9B5}"/>
            </a:ext>
          </a:extLst>
        </xdr:cNvPr>
        <xdr:cNvCxnSpPr/>
      </xdr:nvCxnSpPr>
      <xdr:spPr>
        <a:xfrm>
          <a:off x="3289300" y="6057174"/>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54338</xdr:rowOff>
    </xdr:from>
    <xdr:to>
      <xdr:col>11</xdr:col>
      <xdr:colOff>187325</xdr:colOff>
      <xdr:row>30</xdr:row>
      <xdr:rowOff>155938</xdr:rowOff>
    </xdr:to>
    <xdr:sp macro="" textlink="">
      <xdr:nvSpPr>
        <xdr:cNvPr id="89" name="楕円 88">
          <a:extLst>
            <a:ext uri="{FF2B5EF4-FFF2-40B4-BE49-F238E27FC236}">
              <a16:creationId xmlns:a16="http://schemas.microsoft.com/office/drawing/2014/main" id="{8CB1A80B-EE24-417D-9DE8-9E5ED82FDD2E}"/>
            </a:ext>
          </a:extLst>
        </xdr:cNvPr>
        <xdr:cNvSpPr/>
      </xdr:nvSpPr>
      <xdr:spPr>
        <a:xfrm>
          <a:off x="2476500" y="5969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105138</xdr:rowOff>
    </xdr:from>
    <xdr:to>
      <xdr:col>15</xdr:col>
      <xdr:colOff>136525</xdr:colOff>
      <xdr:row>30</xdr:row>
      <xdr:rowOff>142149</xdr:rowOff>
    </xdr:to>
    <xdr:cxnSp macro="">
      <xdr:nvCxnSpPr>
        <xdr:cNvPr id="90" name="直線コネクタ 89">
          <a:extLst>
            <a:ext uri="{FF2B5EF4-FFF2-40B4-BE49-F238E27FC236}">
              <a16:creationId xmlns:a16="http://schemas.microsoft.com/office/drawing/2014/main" id="{9C9AAD2C-FFBD-4D4E-AB5A-09A153D0A65E}"/>
            </a:ext>
          </a:extLst>
        </xdr:cNvPr>
        <xdr:cNvCxnSpPr/>
      </xdr:nvCxnSpPr>
      <xdr:spPr>
        <a:xfrm>
          <a:off x="2527300" y="6020163"/>
          <a:ext cx="762000" cy="3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131445</xdr:rowOff>
    </xdr:from>
    <xdr:to>
      <xdr:col>7</xdr:col>
      <xdr:colOff>187325</xdr:colOff>
      <xdr:row>31</xdr:row>
      <xdr:rowOff>61595</xdr:rowOff>
    </xdr:to>
    <xdr:sp macro="" textlink="">
      <xdr:nvSpPr>
        <xdr:cNvPr id="91" name="楕円 90">
          <a:extLst>
            <a:ext uri="{FF2B5EF4-FFF2-40B4-BE49-F238E27FC236}">
              <a16:creationId xmlns:a16="http://schemas.microsoft.com/office/drawing/2014/main" id="{2F3329ED-4440-42B2-8908-415B582C84A5}"/>
            </a:ext>
          </a:extLst>
        </xdr:cNvPr>
        <xdr:cNvSpPr/>
      </xdr:nvSpPr>
      <xdr:spPr>
        <a:xfrm>
          <a:off x="1714500" y="604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105138</xdr:rowOff>
    </xdr:from>
    <xdr:to>
      <xdr:col>11</xdr:col>
      <xdr:colOff>136525</xdr:colOff>
      <xdr:row>31</xdr:row>
      <xdr:rowOff>10795</xdr:rowOff>
    </xdr:to>
    <xdr:cxnSp macro="">
      <xdr:nvCxnSpPr>
        <xdr:cNvPr id="92" name="直線コネクタ 91">
          <a:extLst>
            <a:ext uri="{FF2B5EF4-FFF2-40B4-BE49-F238E27FC236}">
              <a16:creationId xmlns:a16="http://schemas.microsoft.com/office/drawing/2014/main" id="{E49AA718-BC81-4CD9-B4D1-297200150D56}"/>
            </a:ext>
          </a:extLst>
        </xdr:cNvPr>
        <xdr:cNvCxnSpPr/>
      </xdr:nvCxnSpPr>
      <xdr:spPr>
        <a:xfrm flipV="1">
          <a:off x="1765300" y="6020163"/>
          <a:ext cx="762000" cy="77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145251</xdr:rowOff>
    </xdr:from>
    <xdr:ext cx="405111" cy="259045"/>
    <xdr:sp macro="" textlink="">
      <xdr:nvSpPr>
        <xdr:cNvPr id="93" name="n_1aveValue有形固定資産減価償却率">
          <a:extLst>
            <a:ext uri="{FF2B5EF4-FFF2-40B4-BE49-F238E27FC236}">
              <a16:creationId xmlns:a16="http://schemas.microsoft.com/office/drawing/2014/main" id="{F572351D-E873-4A29-A2AA-F4D99286A80A}"/>
            </a:ext>
          </a:extLst>
        </xdr:cNvPr>
        <xdr:cNvSpPr txBox="1"/>
      </xdr:nvSpPr>
      <xdr:spPr>
        <a:xfrm>
          <a:off x="3836044" y="6231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139082</xdr:rowOff>
    </xdr:from>
    <xdr:ext cx="405111" cy="259045"/>
    <xdr:sp macro="" textlink="">
      <xdr:nvSpPr>
        <xdr:cNvPr id="94" name="n_2aveValue有形固定資産減価償却率">
          <a:extLst>
            <a:ext uri="{FF2B5EF4-FFF2-40B4-BE49-F238E27FC236}">
              <a16:creationId xmlns:a16="http://schemas.microsoft.com/office/drawing/2014/main" id="{951F5B73-39AA-40D9-92FF-99E208ED7ABB}"/>
            </a:ext>
          </a:extLst>
        </xdr:cNvPr>
        <xdr:cNvSpPr txBox="1"/>
      </xdr:nvSpPr>
      <xdr:spPr>
        <a:xfrm>
          <a:off x="3086744" y="6225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102071</xdr:rowOff>
    </xdr:from>
    <xdr:ext cx="405111" cy="259045"/>
    <xdr:sp macro="" textlink="">
      <xdr:nvSpPr>
        <xdr:cNvPr id="95" name="n_3aveValue有形固定資産減価償却率">
          <a:extLst>
            <a:ext uri="{FF2B5EF4-FFF2-40B4-BE49-F238E27FC236}">
              <a16:creationId xmlns:a16="http://schemas.microsoft.com/office/drawing/2014/main" id="{2689DC39-B6BF-4694-B555-FEACE2557859}"/>
            </a:ext>
          </a:extLst>
        </xdr:cNvPr>
        <xdr:cNvSpPr txBox="1"/>
      </xdr:nvSpPr>
      <xdr:spPr>
        <a:xfrm>
          <a:off x="2324744" y="6188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52722</xdr:rowOff>
    </xdr:from>
    <xdr:ext cx="405111" cy="259045"/>
    <xdr:sp macro="" textlink="">
      <xdr:nvSpPr>
        <xdr:cNvPr id="96" name="n_4aveValue有形固定資産減価償却率">
          <a:extLst>
            <a:ext uri="{FF2B5EF4-FFF2-40B4-BE49-F238E27FC236}">
              <a16:creationId xmlns:a16="http://schemas.microsoft.com/office/drawing/2014/main" id="{4B8696DD-F144-4485-9AE9-34F719FFFDCC}"/>
            </a:ext>
          </a:extLst>
        </xdr:cNvPr>
        <xdr:cNvSpPr txBox="1"/>
      </xdr:nvSpPr>
      <xdr:spPr>
        <a:xfrm>
          <a:off x="1562744" y="6139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81206</xdr:rowOff>
    </xdr:from>
    <xdr:ext cx="405111" cy="259045"/>
    <xdr:sp macro="" textlink="">
      <xdr:nvSpPr>
        <xdr:cNvPr id="97" name="n_1mainValue有形固定資産減価償却率">
          <a:extLst>
            <a:ext uri="{FF2B5EF4-FFF2-40B4-BE49-F238E27FC236}">
              <a16:creationId xmlns:a16="http://schemas.microsoft.com/office/drawing/2014/main" id="{594187E9-CE92-428E-AF5F-6D606859D5E6}"/>
            </a:ext>
          </a:extLst>
        </xdr:cNvPr>
        <xdr:cNvSpPr txBox="1"/>
      </xdr:nvSpPr>
      <xdr:spPr>
        <a:xfrm>
          <a:off x="3836044" y="58247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38026</xdr:rowOff>
    </xdr:from>
    <xdr:ext cx="405111" cy="259045"/>
    <xdr:sp macro="" textlink="">
      <xdr:nvSpPr>
        <xdr:cNvPr id="98" name="n_2mainValue有形固定資産減価償却率">
          <a:extLst>
            <a:ext uri="{FF2B5EF4-FFF2-40B4-BE49-F238E27FC236}">
              <a16:creationId xmlns:a16="http://schemas.microsoft.com/office/drawing/2014/main" id="{41EE5D6B-9E16-4866-BDCD-AD324416F0AC}"/>
            </a:ext>
          </a:extLst>
        </xdr:cNvPr>
        <xdr:cNvSpPr txBox="1"/>
      </xdr:nvSpPr>
      <xdr:spPr>
        <a:xfrm>
          <a:off x="3086744" y="5781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1015</xdr:rowOff>
    </xdr:from>
    <xdr:ext cx="405111" cy="259045"/>
    <xdr:sp macro="" textlink="">
      <xdr:nvSpPr>
        <xdr:cNvPr id="99" name="n_3mainValue有形固定資産減価償却率">
          <a:extLst>
            <a:ext uri="{FF2B5EF4-FFF2-40B4-BE49-F238E27FC236}">
              <a16:creationId xmlns:a16="http://schemas.microsoft.com/office/drawing/2014/main" id="{5182F023-5F3D-41F5-AE6B-CB94FA62F03D}"/>
            </a:ext>
          </a:extLst>
        </xdr:cNvPr>
        <xdr:cNvSpPr txBox="1"/>
      </xdr:nvSpPr>
      <xdr:spPr>
        <a:xfrm>
          <a:off x="2324744" y="5744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78122</xdr:rowOff>
    </xdr:from>
    <xdr:ext cx="405111" cy="259045"/>
    <xdr:sp macro="" textlink="">
      <xdr:nvSpPr>
        <xdr:cNvPr id="100" name="n_4mainValue有形固定資産減価償却率">
          <a:extLst>
            <a:ext uri="{FF2B5EF4-FFF2-40B4-BE49-F238E27FC236}">
              <a16:creationId xmlns:a16="http://schemas.microsoft.com/office/drawing/2014/main" id="{C7906DB2-E300-4318-9458-30DF1164F472}"/>
            </a:ext>
          </a:extLst>
        </xdr:cNvPr>
        <xdr:cNvSpPr txBox="1"/>
      </xdr:nvSpPr>
      <xdr:spPr>
        <a:xfrm>
          <a:off x="1562744" y="5821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a:extLst>
            <a:ext uri="{FF2B5EF4-FFF2-40B4-BE49-F238E27FC236}">
              <a16:creationId xmlns:a16="http://schemas.microsoft.com/office/drawing/2014/main" id="{75BFAA26-9C1F-4EE0-B466-15E7F0A3D23F}"/>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a:extLst>
            <a:ext uri="{FF2B5EF4-FFF2-40B4-BE49-F238E27FC236}">
              <a16:creationId xmlns:a16="http://schemas.microsoft.com/office/drawing/2014/main" id="{EAC292F5-F03C-4FC8-9FEA-889DE2864FA9}"/>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a:extLst>
            <a:ext uri="{FF2B5EF4-FFF2-40B4-BE49-F238E27FC236}">
              <a16:creationId xmlns:a16="http://schemas.microsoft.com/office/drawing/2014/main" id="{942F61FE-656B-455E-A24B-519E60C2B087}"/>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[ 715.0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a:extLst>
            <a:ext uri="{FF2B5EF4-FFF2-40B4-BE49-F238E27FC236}">
              <a16:creationId xmlns:a16="http://schemas.microsoft.com/office/drawing/2014/main" id="{342027C6-49AD-423F-973F-F675FE1F9F37}"/>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a:extLst>
            <a:ext uri="{FF2B5EF4-FFF2-40B4-BE49-F238E27FC236}">
              <a16:creationId xmlns:a16="http://schemas.microsoft.com/office/drawing/2014/main" id="{3580EED1-FA90-498C-AB17-EDDC641653AD}"/>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a:extLst>
            <a:ext uri="{FF2B5EF4-FFF2-40B4-BE49-F238E27FC236}">
              <a16:creationId xmlns:a16="http://schemas.microsoft.com/office/drawing/2014/main" id="{436F57DC-2298-4849-B04F-67A01C31AE3F}"/>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a:extLst>
            <a:ext uri="{FF2B5EF4-FFF2-40B4-BE49-F238E27FC236}">
              <a16:creationId xmlns:a16="http://schemas.microsoft.com/office/drawing/2014/main" id="{091AB3B3-3962-4DD0-AF57-BE001382BF08}"/>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a:extLst>
            <a:ext uri="{FF2B5EF4-FFF2-40B4-BE49-F238E27FC236}">
              <a16:creationId xmlns:a16="http://schemas.microsoft.com/office/drawing/2014/main" id="{1356A067-0397-4728-B97A-0B3C5AFCC2FD}"/>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a:extLst>
            <a:ext uri="{FF2B5EF4-FFF2-40B4-BE49-F238E27FC236}">
              <a16:creationId xmlns:a16="http://schemas.microsoft.com/office/drawing/2014/main" id="{EBDE541A-BB61-4B45-A5E8-F42EE1018117}"/>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a:extLst>
            <a:ext uri="{FF2B5EF4-FFF2-40B4-BE49-F238E27FC236}">
              <a16:creationId xmlns:a16="http://schemas.microsoft.com/office/drawing/2014/main" id="{DCB54BC3-C789-4F87-B5CE-10BC31562D08}"/>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a:extLst>
            <a:ext uri="{FF2B5EF4-FFF2-40B4-BE49-F238E27FC236}">
              <a16:creationId xmlns:a16="http://schemas.microsoft.com/office/drawing/2014/main" id="{A210CBCE-7FB0-4BAD-965C-302A50564911}"/>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a:extLst>
            <a:ext uri="{FF2B5EF4-FFF2-40B4-BE49-F238E27FC236}">
              <a16:creationId xmlns:a16="http://schemas.microsoft.com/office/drawing/2014/main" id="{2D1A674A-6D2C-4DF4-BA17-0C5970DF4A5B}"/>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a:extLst>
            <a:ext uri="{FF2B5EF4-FFF2-40B4-BE49-F238E27FC236}">
              <a16:creationId xmlns:a16="http://schemas.microsoft.com/office/drawing/2014/main" id="{BBF061D7-0F58-4FB1-9FD5-FB3B97986631}"/>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債務償還比率は、</a:t>
          </a:r>
          <a:r>
            <a:rPr kumimoji="1" lang="en-US" altLang="ja-JP" sz="1050">
              <a:latin typeface="ＭＳ Ｐゴシック" panose="020B0600070205080204" pitchFamily="50" charset="-128"/>
              <a:ea typeface="ＭＳ Ｐゴシック" panose="020B0600070205080204" pitchFamily="50" charset="-128"/>
            </a:rPr>
            <a:t>H22</a:t>
          </a:r>
          <a:r>
            <a:rPr kumimoji="1" lang="ja-JP" altLang="en-US" sz="1050">
              <a:latin typeface="ＭＳ Ｐゴシック" panose="020B0600070205080204" pitchFamily="50" charset="-128"/>
              <a:ea typeface="ＭＳ Ｐゴシック" panose="020B0600070205080204" pitchFamily="50" charset="-128"/>
            </a:rPr>
            <a:t>年度発行の住宅公社改革推進債（</a:t>
          </a:r>
          <a:r>
            <a:rPr kumimoji="1" lang="en-US" altLang="ja-JP" sz="1050">
              <a:latin typeface="ＭＳ Ｐゴシック" panose="020B0600070205080204" pitchFamily="50" charset="-128"/>
              <a:ea typeface="ＭＳ Ｐゴシック" panose="020B0600070205080204" pitchFamily="50" charset="-128"/>
            </a:rPr>
            <a:t>R2</a:t>
          </a:r>
          <a:r>
            <a:rPr kumimoji="1" lang="ja-JP" altLang="en-US" sz="1050">
              <a:latin typeface="ＭＳ Ｐゴシック" panose="020B0600070205080204" pitchFamily="50" charset="-128"/>
              <a:ea typeface="ＭＳ Ｐゴシック" panose="020B0600070205080204" pitchFamily="50" charset="-128"/>
            </a:rPr>
            <a:t>年度末残高</a:t>
          </a:r>
          <a:r>
            <a:rPr kumimoji="1" lang="en-US" altLang="ja-JP" sz="1050">
              <a:latin typeface="ＭＳ Ｐゴシック" panose="020B0600070205080204" pitchFamily="50" charset="-128"/>
              <a:ea typeface="ＭＳ Ｐゴシック" panose="020B0600070205080204" pitchFamily="50" charset="-128"/>
            </a:rPr>
            <a:t>1,767</a:t>
          </a:r>
          <a:r>
            <a:rPr kumimoji="1" lang="ja-JP" altLang="en-US" sz="1050">
              <a:latin typeface="ＭＳ Ｐゴシック" panose="020B0600070205080204" pitchFamily="50" charset="-128"/>
              <a:ea typeface="ＭＳ Ｐゴシック" panose="020B0600070205080204" pitchFamily="50" charset="-128"/>
            </a:rPr>
            <a:t>百万円）等により地方債現在高が多いことなどから高い水準で推移しており、類似団体よりも債務償還能力が低くなっているが、地方債の償還等が進み将来負担額が減少傾向にあるほか、</a:t>
          </a:r>
          <a:r>
            <a:rPr kumimoji="1" lang="en-US" altLang="ja-JP" sz="1050">
              <a:latin typeface="ＭＳ Ｐゴシック" panose="020B0600070205080204" pitchFamily="50" charset="-128"/>
              <a:ea typeface="ＭＳ Ｐゴシック" panose="020B0600070205080204" pitchFamily="50" charset="-128"/>
            </a:rPr>
            <a:t>R2</a:t>
          </a:r>
          <a:r>
            <a:rPr kumimoji="1" lang="ja-JP" altLang="en-US" sz="1050">
              <a:latin typeface="ＭＳ Ｐゴシック" panose="020B0600070205080204" pitchFamily="50" charset="-128"/>
              <a:ea typeface="ＭＳ Ｐゴシック" panose="020B0600070205080204" pitchFamily="50" charset="-128"/>
            </a:rPr>
            <a:t>年度においては、財政調整基金への積立て等により充当可能財源が増加したことも影響し、前年度と比較して</a:t>
          </a:r>
          <a:r>
            <a:rPr kumimoji="1" lang="en-US" altLang="ja-JP" sz="1050">
              <a:latin typeface="ＭＳ Ｐゴシック" panose="020B0600070205080204" pitchFamily="50" charset="-128"/>
              <a:ea typeface="ＭＳ Ｐゴシック" panose="020B0600070205080204" pitchFamily="50" charset="-128"/>
            </a:rPr>
            <a:t>111.6</a:t>
          </a:r>
          <a:r>
            <a:rPr kumimoji="1" lang="ja-JP" altLang="en-US" sz="1050">
              <a:latin typeface="ＭＳ Ｐゴシック" panose="020B0600070205080204" pitchFamily="50" charset="-128"/>
              <a:ea typeface="ＭＳ Ｐゴシック" panose="020B0600070205080204" pitchFamily="50" charset="-128"/>
            </a:rPr>
            <a:t>ポイント改善した。</a:t>
          </a:r>
        </a:p>
        <a:p>
          <a:r>
            <a:rPr kumimoji="1" lang="ja-JP" altLang="en-US" sz="1050">
              <a:latin typeface="ＭＳ Ｐゴシック" panose="020B0600070205080204" pitchFamily="50" charset="-128"/>
              <a:ea typeface="ＭＳ Ｐゴシック" panose="020B0600070205080204" pitchFamily="50" charset="-128"/>
            </a:rPr>
            <a:t>　今後は、施設の更新等のための地方債発行により将来負担額の増加も想定されるため、将来世代への負担の先送りが顕著にならないよう、安定的な財政運営を継続していく。</a:t>
          </a:r>
        </a:p>
      </xdr:txBody>
    </xdr:sp>
    <xdr:clientData/>
  </xdr:twoCellAnchor>
  <xdr:oneCellAnchor>
    <xdr:from>
      <xdr:col>57</xdr:col>
      <xdr:colOff>111125</xdr:colOff>
      <xdr:row>23</xdr:row>
      <xdr:rowOff>47625</xdr:rowOff>
    </xdr:from>
    <xdr:ext cx="349839" cy="225703"/>
    <xdr:sp macro="" textlink="">
      <xdr:nvSpPr>
        <xdr:cNvPr id="114" name="テキスト ボックス 113">
          <a:extLst>
            <a:ext uri="{FF2B5EF4-FFF2-40B4-BE49-F238E27FC236}">
              <a16:creationId xmlns:a16="http://schemas.microsoft.com/office/drawing/2014/main" id="{3974FC18-A69E-4870-99DF-1A228C86D793}"/>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a:extLst>
            <a:ext uri="{FF2B5EF4-FFF2-40B4-BE49-F238E27FC236}">
              <a16:creationId xmlns:a16="http://schemas.microsoft.com/office/drawing/2014/main" id="{358AF3D8-03FB-4189-AF96-CE1B25DE9351}"/>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a:extLst>
            <a:ext uri="{FF2B5EF4-FFF2-40B4-BE49-F238E27FC236}">
              <a16:creationId xmlns:a16="http://schemas.microsoft.com/office/drawing/2014/main" id="{4E49ED14-B19B-40AF-A2AB-591CC856BFE3}"/>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7" name="直線コネクタ 116">
          <a:extLst>
            <a:ext uri="{FF2B5EF4-FFF2-40B4-BE49-F238E27FC236}">
              <a16:creationId xmlns:a16="http://schemas.microsoft.com/office/drawing/2014/main" id="{FEA27ACC-BB9A-464F-8801-1FD498566AAD}"/>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8" name="テキスト ボックス 117">
          <a:extLst>
            <a:ext uri="{FF2B5EF4-FFF2-40B4-BE49-F238E27FC236}">
              <a16:creationId xmlns:a16="http://schemas.microsoft.com/office/drawing/2014/main" id="{1066AC36-42CA-4110-88B5-B01CE44E718D}"/>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9" name="直線コネクタ 118">
          <a:extLst>
            <a:ext uri="{FF2B5EF4-FFF2-40B4-BE49-F238E27FC236}">
              <a16:creationId xmlns:a16="http://schemas.microsoft.com/office/drawing/2014/main" id="{0AC85515-4AD7-4E00-BDDA-F34B8850590B}"/>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20" name="テキスト ボックス 119">
          <a:extLst>
            <a:ext uri="{FF2B5EF4-FFF2-40B4-BE49-F238E27FC236}">
              <a16:creationId xmlns:a16="http://schemas.microsoft.com/office/drawing/2014/main" id="{B29D49F5-5B35-4494-9A09-538303547E5E}"/>
            </a:ext>
          </a:extLst>
        </xdr:cNvPr>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1" name="直線コネクタ 120">
          <a:extLst>
            <a:ext uri="{FF2B5EF4-FFF2-40B4-BE49-F238E27FC236}">
              <a16:creationId xmlns:a16="http://schemas.microsoft.com/office/drawing/2014/main" id="{4C11DDE6-B477-4848-A469-02BD6685CDED}"/>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2" name="テキスト ボックス 121">
          <a:extLst>
            <a:ext uri="{FF2B5EF4-FFF2-40B4-BE49-F238E27FC236}">
              <a16:creationId xmlns:a16="http://schemas.microsoft.com/office/drawing/2014/main" id="{9C4E3170-612E-4956-8733-C678BBBC78DD}"/>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3" name="直線コネクタ 122">
          <a:extLst>
            <a:ext uri="{FF2B5EF4-FFF2-40B4-BE49-F238E27FC236}">
              <a16:creationId xmlns:a16="http://schemas.microsoft.com/office/drawing/2014/main" id="{A1D73ED2-16F3-42E5-9919-2B1ACD6D7C37}"/>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4" name="テキスト ボックス 123">
          <a:extLst>
            <a:ext uri="{FF2B5EF4-FFF2-40B4-BE49-F238E27FC236}">
              <a16:creationId xmlns:a16="http://schemas.microsoft.com/office/drawing/2014/main" id="{F3EDFC14-27C4-4F6B-A48B-98131CBE389E}"/>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5" name="直線コネクタ 124">
          <a:extLst>
            <a:ext uri="{FF2B5EF4-FFF2-40B4-BE49-F238E27FC236}">
              <a16:creationId xmlns:a16="http://schemas.microsoft.com/office/drawing/2014/main" id="{93BFD74C-5FDB-47C8-9155-61E82BE89FBD}"/>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6" name="テキスト ボックス 125">
          <a:extLst>
            <a:ext uri="{FF2B5EF4-FFF2-40B4-BE49-F238E27FC236}">
              <a16:creationId xmlns:a16="http://schemas.microsoft.com/office/drawing/2014/main" id="{CFA7A1BC-14FE-4BF7-A868-B2CC9615D8E7}"/>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7" name="直線コネクタ 126">
          <a:extLst>
            <a:ext uri="{FF2B5EF4-FFF2-40B4-BE49-F238E27FC236}">
              <a16:creationId xmlns:a16="http://schemas.microsoft.com/office/drawing/2014/main" id="{736B54F3-D2D8-44FA-A427-993CD3DB6460}"/>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109852</xdr:rowOff>
    </xdr:from>
    <xdr:ext cx="410689" cy="225703"/>
    <xdr:sp macro="" textlink="">
      <xdr:nvSpPr>
        <xdr:cNvPr id="128" name="テキスト ボックス 127">
          <a:extLst>
            <a:ext uri="{FF2B5EF4-FFF2-40B4-BE49-F238E27FC236}">
              <a16:creationId xmlns:a16="http://schemas.microsoft.com/office/drawing/2014/main" id="{775FF83D-1200-4070-A217-8AE2555127D7}"/>
            </a:ext>
          </a:extLst>
        </xdr:cNvPr>
        <xdr:cNvSpPr txBox="1"/>
      </xdr:nvSpPr>
      <xdr:spPr>
        <a:xfrm>
          <a:off x="10828811" y="516762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a:extLst>
            <a:ext uri="{FF2B5EF4-FFF2-40B4-BE49-F238E27FC236}">
              <a16:creationId xmlns:a16="http://schemas.microsoft.com/office/drawing/2014/main" id="{1DD105C4-E71D-4FE2-A538-24BD359FF308}"/>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30" name="テキスト ボックス 129">
          <a:extLst>
            <a:ext uri="{FF2B5EF4-FFF2-40B4-BE49-F238E27FC236}">
              <a16:creationId xmlns:a16="http://schemas.microsoft.com/office/drawing/2014/main" id="{9F05ED40-FFB5-4098-A10A-CF5DA33A48A4}"/>
            </a:ext>
          </a:extLst>
        </xdr:cNvPr>
        <xdr:cNvSpPr txBox="1"/>
      </xdr:nvSpPr>
      <xdr:spPr>
        <a:xfrm>
          <a:off x="10931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31" name="債務償還比率グラフ枠">
          <a:extLst>
            <a:ext uri="{FF2B5EF4-FFF2-40B4-BE49-F238E27FC236}">
              <a16:creationId xmlns:a16="http://schemas.microsoft.com/office/drawing/2014/main" id="{16B9F4F7-8EB4-4EBD-9356-0914F66CC009}"/>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128433</xdr:rowOff>
    </xdr:from>
    <xdr:to>
      <xdr:col>76</xdr:col>
      <xdr:colOff>21589</xdr:colOff>
      <xdr:row>34</xdr:row>
      <xdr:rowOff>81071</xdr:rowOff>
    </xdr:to>
    <xdr:cxnSp macro="">
      <xdr:nvCxnSpPr>
        <xdr:cNvPr id="132" name="直線コネクタ 131">
          <a:extLst>
            <a:ext uri="{FF2B5EF4-FFF2-40B4-BE49-F238E27FC236}">
              <a16:creationId xmlns:a16="http://schemas.microsoft.com/office/drawing/2014/main" id="{84563F70-BDEF-4222-BA13-5BA193388A36}"/>
            </a:ext>
          </a:extLst>
        </xdr:cNvPr>
        <xdr:cNvCxnSpPr/>
      </xdr:nvCxnSpPr>
      <xdr:spPr>
        <a:xfrm flipV="1">
          <a:off x="14793595" y="5357658"/>
          <a:ext cx="1269" cy="1324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84898</xdr:rowOff>
    </xdr:from>
    <xdr:ext cx="560923" cy="259045"/>
    <xdr:sp macro="" textlink="">
      <xdr:nvSpPr>
        <xdr:cNvPr id="133" name="債務償還比率最小値テキスト">
          <a:extLst>
            <a:ext uri="{FF2B5EF4-FFF2-40B4-BE49-F238E27FC236}">
              <a16:creationId xmlns:a16="http://schemas.microsoft.com/office/drawing/2014/main" id="{0F03BF58-41CB-4383-A924-E38F8724B5EC}"/>
            </a:ext>
          </a:extLst>
        </xdr:cNvPr>
        <xdr:cNvSpPr txBox="1"/>
      </xdr:nvSpPr>
      <xdr:spPr>
        <a:xfrm>
          <a:off x="14846300" y="668572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81071</xdr:rowOff>
    </xdr:from>
    <xdr:to>
      <xdr:col>76</xdr:col>
      <xdr:colOff>111125</xdr:colOff>
      <xdr:row>34</xdr:row>
      <xdr:rowOff>81071</xdr:rowOff>
    </xdr:to>
    <xdr:cxnSp macro="">
      <xdr:nvCxnSpPr>
        <xdr:cNvPr id="134" name="直線コネクタ 133">
          <a:extLst>
            <a:ext uri="{FF2B5EF4-FFF2-40B4-BE49-F238E27FC236}">
              <a16:creationId xmlns:a16="http://schemas.microsoft.com/office/drawing/2014/main" id="{A86BA393-CC9B-4B1C-9AC1-E5DAA4C3185A}"/>
            </a:ext>
          </a:extLst>
        </xdr:cNvPr>
        <xdr:cNvCxnSpPr/>
      </xdr:nvCxnSpPr>
      <xdr:spPr>
        <a:xfrm>
          <a:off x="14706600" y="6681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75110</xdr:rowOff>
    </xdr:from>
    <xdr:ext cx="469744" cy="259045"/>
    <xdr:sp macro="" textlink="">
      <xdr:nvSpPr>
        <xdr:cNvPr id="135" name="債務償還比率最大値テキスト">
          <a:extLst>
            <a:ext uri="{FF2B5EF4-FFF2-40B4-BE49-F238E27FC236}">
              <a16:creationId xmlns:a16="http://schemas.microsoft.com/office/drawing/2014/main" id="{2A245E8E-E0DA-4485-A836-F46B2A2F1352}"/>
            </a:ext>
          </a:extLst>
        </xdr:cNvPr>
        <xdr:cNvSpPr txBox="1"/>
      </xdr:nvSpPr>
      <xdr:spPr>
        <a:xfrm>
          <a:off x="14846300" y="5132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128433</xdr:rowOff>
    </xdr:from>
    <xdr:to>
      <xdr:col>76</xdr:col>
      <xdr:colOff>111125</xdr:colOff>
      <xdr:row>26</xdr:row>
      <xdr:rowOff>128433</xdr:rowOff>
    </xdr:to>
    <xdr:cxnSp macro="">
      <xdr:nvCxnSpPr>
        <xdr:cNvPr id="136" name="直線コネクタ 135">
          <a:extLst>
            <a:ext uri="{FF2B5EF4-FFF2-40B4-BE49-F238E27FC236}">
              <a16:creationId xmlns:a16="http://schemas.microsoft.com/office/drawing/2014/main" id="{4C8C849C-FCE5-4081-8D90-75CF4AB6ABB5}"/>
            </a:ext>
          </a:extLst>
        </xdr:cNvPr>
        <xdr:cNvCxnSpPr/>
      </xdr:nvCxnSpPr>
      <xdr:spPr>
        <a:xfrm>
          <a:off x="14706600" y="5357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11674</xdr:rowOff>
    </xdr:from>
    <xdr:ext cx="469744" cy="259045"/>
    <xdr:sp macro="" textlink="">
      <xdr:nvSpPr>
        <xdr:cNvPr id="137" name="債務償還比率平均値テキスト">
          <a:extLst>
            <a:ext uri="{FF2B5EF4-FFF2-40B4-BE49-F238E27FC236}">
              <a16:creationId xmlns:a16="http://schemas.microsoft.com/office/drawing/2014/main" id="{696135D2-7C39-4B36-9939-2AF463D745E9}"/>
            </a:ext>
          </a:extLst>
        </xdr:cNvPr>
        <xdr:cNvSpPr txBox="1"/>
      </xdr:nvSpPr>
      <xdr:spPr>
        <a:xfrm>
          <a:off x="14846300" y="57552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160247</xdr:rowOff>
    </xdr:from>
    <xdr:to>
      <xdr:col>76</xdr:col>
      <xdr:colOff>73025</xdr:colOff>
      <xdr:row>30</xdr:row>
      <xdr:rowOff>90397</xdr:rowOff>
    </xdr:to>
    <xdr:sp macro="" textlink="">
      <xdr:nvSpPr>
        <xdr:cNvPr id="138" name="フローチャート: 判断 137">
          <a:extLst>
            <a:ext uri="{FF2B5EF4-FFF2-40B4-BE49-F238E27FC236}">
              <a16:creationId xmlns:a16="http://schemas.microsoft.com/office/drawing/2014/main" id="{020607EF-288B-4C67-9C3C-6B7E712121CB}"/>
            </a:ext>
          </a:extLst>
        </xdr:cNvPr>
        <xdr:cNvSpPr/>
      </xdr:nvSpPr>
      <xdr:spPr>
        <a:xfrm>
          <a:off x="14744700" y="5903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80400</xdr:rowOff>
    </xdr:from>
    <xdr:to>
      <xdr:col>72</xdr:col>
      <xdr:colOff>123825</xdr:colOff>
      <xdr:row>31</xdr:row>
      <xdr:rowOff>10550</xdr:rowOff>
    </xdr:to>
    <xdr:sp macro="" textlink="">
      <xdr:nvSpPr>
        <xdr:cNvPr id="139" name="フローチャート: 判断 138">
          <a:extLst>
            <a:ext uri="{FF2B5EF4-FFF2-40B4-BE49-F238E27FC236}">
              <a16:creationId xmlns:a16="http://schemas.microsoft.com/office/drawing/2014/main" id="{416C846D-4746-41F3-BBBB-5597DAEE9E15}"/>
            </a:ext>
          </a:extLst>
        </xdr:cNvPr>
        <xdr:cNvSpPr/>
      </xdr:nvSpPr>
      <xdr:spPr>
        <a:xfrm>
          <a:off x="14033500" y="5995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75619</xdr:rowOff>
    </xdr:from>
    <xdr:to>
      <xdr:col>68</xdr:col>
      <xdr:colOff>123825</xdr:colOff>
      <xdr:row>31</xdr:row>
      <xdr:rowOff>5769</xdr:rowOff>
    </xdr:to>
    <xdr:sp macro="" textlink="">
      <xdr:nvSpPr>
        <xdr:cNvPr id="140" name="フローチャート: 判断 139">
          <a:extLst>
            <a:ext uri="{FF2B5EF4-FFF2-40B4-BE49-F238E27FC236}">
              <a16:creationId xmlns:a16="http://schemas.microsoft.com/office/drawing/2014/main" id="{163AC1E7-842D-4784-97F1-3E3DE98AD936}"/>
            </a:ext>
          </a:extLst>
        </xdr:cNvPr>
        <xdr:cNvSpPr/>
      </xdr:nvSpPr>
      <xdr:spPr>
        <a:xfrm>
          <a:off x="13271500" y="599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83022</xdr:rowOff>
    </xdr:from>
    <xdr:to>
      <xdr:col>64</xdr:col>
      <xdr:colOff>123825</xdr:colOff>
      <xdr:row>31</xdr:row>
      <xdr:rowOff>13172</xdr:rowOff>
    </xdr:to>
    <xdr:sp macro="" textlink="">
      <xdr:nvSpPr>
        <xdr:cNvPr id="141" name="フローチャート: 判断 140">
          <a:extLst>
            <a:ext uri="{FF2B5EF4-FFF2-40B4-BE49-F238E27FC236}">
              <a16:creationId xmlns:a16="http://schemas.microsoft.com/office/drawing/2014/main" id="{9394E378-A5F0-4F3F-A642-E83E785B73C4}"/>
            </a:ext>
          </a:extLst>
        </xdr:cNvPr>
        <xdr:cNvSpPr/>
      </xdr:nvSpPr>
      <xdr:spPr>
        <a:xfrm>
          <a:off x="12509500" y="5998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38145</xdr:rowOff>
    </xdr:from>
    <xdr:to>
      <xdr:col>60</xdr:col>
      <xdr:colOff>123825</xdr:colOff>
      <xdr:row>30</xdr:row>
      <xdr:rowOff>139745</xdr:rowOff>
    </xdr:to>
    <xdr:sp macro="" textlink="">
      <xdr:nvSpPr>
        <xdr:cNvPr id="142" name="フローチャート: 判断 141">
          <a:extLst>
            <a:ext uri="{FF2B5EF4-FFF2-40B4-BE49-F238E27FC236}">
              <a16:creationId xmlns:a16="http://schemas.microsoft.com/office/drawing/2014/main" id="{1EF54A51-4E8C-499B-B5CF-F70A0632AC8B}"/>
            </a:ext>
          </a:extLst>
        </xdr:cNvPr>
        <xdr:cNvSpPr/>
      </xdr:nvSpPr>
      <xdr:spPr>
        <a:xfrm>
          <a:off x="11747500" y="5953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F497E25B-0246-4F86-B350-67F86E04C6E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83350A0A-F4CD-443C-B7F0-36CACE8E4A98}"/>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61AE40DA-66D1-4145-909C-9AA19746B37B}"/>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F66D0F44-3039-450A-BDAC-010490D3F59E}"/>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id="{377BDDAF-8A1B-49C4-9258-39A7CD13663C}"/>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89807</xdr:rowOff>
    </xdr:from>
    <xdr:to>
      <xdr:col>76</xdr:col>
      <xdr:colOff>73025</xdr:colOff>
      <xdr:row>31</xdr:row>
      <xdr:rowOff>19957</xdr:rowOff>
    </xdr:to>
    <xdr:sp macro="" textlink="">
      <xdr:nvSpPr>
        <xdr:cNvPr id="148" name="楕円 147">
          <a:extLst>
            <a:ext uri="{FF2B5EF4-FFF2-40B4-BE49-F238E27FC236}">
              <a16:creationId xmlns:a16="http://schemas.microsoft.com/office/drawing/2014/main" id="{FE542F95-ED2D-432B-9E72-2387CF0A474E}"/>
            </a:ext>
          </a:extLst>
        </xdr:cNvPr>
        <xdr:cNvSpPr/>
      </xdr:nvSpPr>
      <xdr:spPr>
        <a:xfrm>
          <a:off x="14744700" y="6004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68234</xdr:rowOff>
    </xdr:from>
    <xdr:ext cx="469744" cy="259045"/>
    <xdr:sp macro="" textlink="">
      <xdr:nvSpPr>
        <xdr:cNvPr id="149" name="債務償還比率該当値テキスト">
          <a:extLst>
            <a:ext uri="{FF2B5EF4-FFF2-40B4-BE49-F238E27FC236}">
              <a16:creationId xmlns:a16="http://schemas.microsoft.com/office/drawing/2014/main" id="{53838AE1-1E35-42AB-B469-109B1A4F57F6}"/>
            </a:ext>
          </a:extLst>
        </xdr:cNvPr>
        <xdr:cNvSpPr txBox="1"/>
      </xdr:nvSpPr>
      <xdr:spPr>
        <a:xfrm>
          <a:off x="14846300" y="5983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90460</xdr:rowOff>
    </xdr:from>
    <xdr:to>
      <xdr:col>72</xdr:col>
      <xdr:colOff>123825</xdr:colOff>
      <xdr:row>32</xdr:row>
      <xdr:rowOff>20610</xdr:rowOff>
    </xdr:to>
    <xdr:sp macro="" textlink="">
      <xdr:nvSpPr>
        <xdr:cNvPr id="150" name="楕円 149">
          <a:extLst>
            <a:ext uri="{FF2B5EF4-FFF2-40B4-BE49-F238E27FC236}">
              <a16:creationId xmlns:a16="http://schemas.microsoft.com/office/drawing/2014/main" id="{4FF87399-8CEC-405B-98F2-E22DADE78D9F}"/>
            </a:ext>
          </a:extLst>
        </xdr:cNvPr>
        <xdr:cNvSpPr/>
      </xdr:nvSpPr>
      <xdr:spPr>
        <a:xfrm>
          <a:off x="14033500" y="6176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140607</xdr:rowOff>
    </xdr:from>
    <xdr:to>
      <xdr:col>76</xdr:col>
      <xdr:colOff>22225</xdr:colOff>
      <xdr:row>31</xdr:row>
      <xdr:rowOff>141260</xdr:rowOff>
    </xdr:to>
    <xdr:cxnSp macro="">
      <xdr:nvCxnSpPr>
        <xdr:cNvPr id="151" name="直線コネクタ 150">
          <a:extLst>
            <a:ext uri="{FF2B5EF4-FFF2-40B4-BE49-F238E27FC236}">
              <a16:creationId xmlns:a16="http://schemas.microsoft.com/office/drawing/2014/main" id="{C5E0F6C9-A9E0-444C-AEE8-0705097D9CCE}"/>
            </a:ext>
          </a:extLst>
        </xdr:cNvPr>
        <xdr:cNvCxnSpPr/>
      </xdr:nvCxnSpPr>
      <xdr:spPr>
        <a:xfrm flipV="1">
          <a:off x="14084300" y="6055632"/>
          <a:ext cx="711200" cy="172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165989</xdr:rowOff>
    </xdr:from>
    <xdr:to>
      <xdr:col>68</xdr:col>
      <xdr:colOff>123825</xdr:colOff>
      <xdr:row>31</xdr:row>
      <xdr:rowOff>96139</xdr:rowOff>
    </xdr:to>
    <xdr:sp macro="" textlink="">
      <xdr:nvSpPr>
        <xdr:cNvPr id="152" name="楕円 151">
          <a:extLst>
            <a:ext uri="{FF2B5EF4-FFF2-40B4-BE49-F238E27FC236}">
              <a16:creationId xmlns:a16="http://schemas.microsoft.com/office/drawing/2014/main" id="{57F8DA81-74BA-49D3-AF13-3410C5EDEB5C}"/>
            </a:ext>
          </a:extLst>
        </xdr:cNvPr>
        <xdr:cNvSpPr/>
      </xdr:nvSpPr>
      <xdr:spPr>
        <a:xfrm>
          <a:off x="13271500" y="6081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45339</xdr:rowOff>
    </xdr:from>
    <xdr:to>
      <xdr:col>72</xdr:col>
      <xdr:colOff>73025</xdr:colOff>
      <xdr:row>31</xdr:row>
      <xdr:rowOff>141260</xdr:rowOff>
    </xdr:to>
    <xdr:cxnSp macro="">
      <xdr:nvCxnSpPr>
        <xdr:cNvPr id="153" name="直線コネクタ 152">
          <a:extLst>
            <a:ext uri="{FF2B5EF4-FFF2-40B4-BE49-F238E27FC236}">
              <a16:creationId xmlns:a16="http://schemas.microsoft.com/office/drawing/2014/main" id="{852868A8-877D-4830-9506-F067577AAFA5}"/>
            </a:ext>
          </a:extLst>
        </xdr:cNvPr>
        <xdr:cNvCxnSpPr/>
      </xdr:nvCxnSpPr>
      <xdr:spPr>
        <a:xfrm>
          <a:off x="13322300" y="6131814"/>
          <a:ext cx="762000" cy="9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66711</xdr:rowOff>
    </xdr:from>
    <xdr:to>
      <xdr:col>64</xdr:col>
      <xdr:colOff>123825</xdr:colOff>
      <xdr:row>31</xdr:row>
      <xdr:rowOff>168311</xdr:rowOff>
    </xdr:to>
    <xdr:sp macro="" textlink="">
      <xdr:nvSpPr>
        <xdr:cNvPr id="154" name="楕円 153">
          <a:extLst>
            <a:ext uri="{FF2B5EF4-FFF2-40B4-BE49-F238E27FC236}">
              <a16:creationId xmlns:a16="http://schemas.microsoft.com/office/drawing/2014/main" id="{F96F7897-51A2-47B6-B374-92037618CA64}"/>
            </a:ext>
          </a:extLst>
        </xdr:cNvPr>
        <xdr:cNvSpPr/>
      </xdr:nvSpPr>
      <xdr:spPr>
        <a:xfrm>
          <a:off x="12509500" y="6153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45339</xdr:rowOff>
    </xdr:from>
    <xdr:to>
      <xdr:col>68</xdr:col>
      <xdr:colOff>73025</xdr:colOff>
      <xdr:row>31</xdr:row>
      <xdr:rowOff>117511</xdr:rowOff>
    </xdr:to>
    <xdr:cxnSp macro="">
      <xdr:nvCxnSpPr>
        <xdr:cNvPr id="155" name="直線コネクタ 154">
          <a:extLst>
            <a:ext uri="{FF2B5EF4-FFF2-40B4-BE49-F238E27FC236}">
              <a16:creationId xmlns:a16="http://schemas.microsoft.com/office/drawing/2014/main" id="{4C858A47-E433-41B7-9461-55C7B378269B}"/>
            </a:ext>
          </a:extLst>
        </xdr:cNvPr>
        <xdr:cNvCxnSpPr/>
      </xdr:nvCxnSpPr>
      <xdr:spPr>
        <a:xfrm flipV="1">
          <a:off x="12560300" y="6131814"/>
          <a:ext cx="762000" cy="72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27232</xdr:rowOff>
    </xdr:from>
    <xdr:to>
      <xdr:col>60</xdr:col>
      <xdr:colOff>123825</xdr:colOff>
      <xdr:row>31</xdr:row>
      <xdr:rowOff>128832</xdr:rowOff>
    </xdr:to>
    <xdr:sp macro="" textlink="">
      <xdr:nvSpPr>
        <xdr:cNvPr id="156" name="楕円 155">
          <a:extLst>
            <a:ext uri="{FF2B5EF4-FFF2-40B4-BE49-F238E27FC236}">
              <a16:creationId xmlns:a16="http://schemas.microsoft.com/office/drawing/2014/main" id="{98B9AE67-60CA-4713-BEEA-70567E6A0156}"/>
            </a:ext>
          </a:extLst>
        </xdr:cNvPr>
        <xdr:cNvSpPr/>
      </xdr:nvSpPr>
      <xdr:spPr>
        <a:xfrm>
          <a:off x="11747500" y="6113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78032</xdr:rowOff>
    </xdr:from>
    <xdr:to>
      <xdr:col>64</xdr:col>
      <xdr:colOff>73025</xdr:colOff>
      <xdr:row>31</xdr:row>
      <xdr:rowOff>117511</xdr:rowOff>
    </xdr:to>
    <xdr:cxnSp macro="">
      <xdr:nvCxnSpPr>
        <xdr:cNvPr id="157" name="直線コネクタ 156">
          <a:extLst>
            <a:ext uri="{FF2B5EF4-FFF2-40B4-BE49-F238E27FC236}">
              <a16:creationId xmlns:a16="http://schemas.microsoft.com/office/drawing/2014/main" id="{A02F50CC-02D7-4058-81CA-D742A23D0364}"/>
            </a:ext>
          </a:extLst>
        </xdr:cNvPr>
        <xdr:cNvCxnSpPr/>
      </xdr:nvCxnSpPr>
      <xdr:spPr>
        <a:xfrm>
          <a:off x="11798300" y="6164507"/>
          <a:ext cx="762000" cy="39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27077</xdr:rowOff>
    </xdr:from>
    <xdr:ext cx="469744" cy="259045"/>
    <xdr:sp macro="" textlink="">
      <xdr:nvSpPr>
        <xdr:cNvPr id="158" name="n_1aveValue債務償還比率">
          <a:extLst>
            <a:ext uri="{FF2B5EF4-FFF2-40B4-BE49-F238E27FC236}">
              <a16:creationId xmlns:a16="http://schemas.microsoft.com/office/drawing/2014/main" id="{C999A58E-2AC5-4D67-8F94-9D78F1CD85C6}"/>
            </a:ext>
          </a:extLst>
        </xdr:cNvPr>
        <xdr:cNvSpPr txBox="1"/>
      </xdr:nvSpPr>
      <xdr:spPr>
        <a:xfrm>
          <a:off x="13836727" y="5770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22296</xdr:rowOff>
    </xdr:from>
    <xdr:ext cx="469744" cy="259045"/>
    <xdr:sp macro="" textlink="">
      <xdr:nvSpPr>
        <xdr:cNvPr id="159" name="n_2aveValue債務償還比率">
          <a:extLst>
            <a:ext uri="{FF2B5EF4-FFF2-40B4-BE49-F238E27FC236}">
              <a16:creationId xmlns:a16="http://schemas.microsoft.com/office/drawing/2014/main" id="{9742E8B4-BA90-43E9-9A87-C7212211E36C}"/>
            </a:ext>
          </a:extLst>
        </xdr:cNvPr>
        <xdr:cNvSpPr txBox="1"/>
      </xdr:nvSpPr>
      <xdr:spPr>
        <a:xfrm>
          <a:off x="13087427" y="5765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29699</xdr:rowOff>
    </xdr:from>
    <xdr:ext cx="469744" cy="259045"/>
    <xdr:sp macro="" textlink="">
      <xdr:nvSpPr>
        <xdr:cNvPr id="160" name="n_3aveValue債務償還比率">
          <a:extLst>
            <a:ext uri="{FF2B5EF4-FFF2-40B4-BE49-F238E27FC236}">
              <a16:creationId xmlns:a16="http://schemas.microsoft.com/office/drawing/2014/main" id="{E73C5361-EDDD-4588-88A7-5331BDD943C2}"/>
            </a:ext>
          </a:extLst>
        </xdr:cNvPr>
        <xdr:cNvSpPr txBox="1"/>
      </xdr:nvSpPr>
      <xdr:spPr>
        <a:xfrm>
          <a:off x="12325427" y="5773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156272</xdr:rowOff>
    </xdr:from>
    <xdr:ext cx="469744" cy="259045"/>
    <xdr:sp macro="" textlink="">
      <xdr:nvSpPr>
        <xdr:cNvPr id="161" name="n_4aveValue債務償還比率">
          <a:extLst>
            <a:ext uri="{FF2B5EF4-FFF2-40B4-BE49-F238E27FC236}">
              <a16:creationId xmlns:a16="http://schemas.microsoft.com/office/drawing/2014/main" id="{8BFEFC24-3220-4FA3-80EF-ACD3B67D9209}"/>
            </a:ext>
          </a:extLst>
        </xdr:cNvPr>
        <xdr:cNvSpPr txBox="1"/>
      </xdr:nvSpPr>
      <xdr:spPr>
        <a:xfrm>
          <a:off x="11563427" y="5728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11737</xdr:rowOff>
    </xdr:from>
    <xdr:ext cx="469744" cy="259045"/>
    <xdr:sp macro="" textlink="">
      <xdr:nvSpPr>
        <xdr:cNvPr id="162" name="n_1mainValue債務償還比率">
          <a:extLst>
            <a:ext uri="{FF2B5EF4-FFF2-40B4-BE49-F238E27FC236}">
              <a16:creationId xmlns:a16="http://schemas.microsoft.com/office/drawing/2014/main" id="{297A1CCC-9564-48D1-BD2D-71F6B022E162}"/>
            </a:ext>
          </a:extLst>
        </xdr:cNvPr>
        <xdr:cNvSpPr txBox="1"/>
      </xdr:nvSpPr>
      <xdr:spPr>
        <a:xfrm>
          <a:off x="13836727" y="6269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87266</xdr:rowOff>
    </xdr:from>
    <xdr:ext cx="469744" cy="259045"/>
    <xdr:sp macro="" textlink="">
      <xdr:nvSpPr>
        <xdr:cNvPr id="163" name="n_2mainValue債務償還比率">
          <a:extLst>
            <a:ext uri="{FF2B5EF4-FFF2-40B4-BE49-F238E27FC236}">
              <a16:creationId xmlns:a16="http://schemas.microsoft.com/office/drawing/2014/main" id="{7AAD62BF-6EC3-4E73-8090-F02D3FFA5FAC}"/>
            </a:ext>
          </a:extLst>
        </xdr:cNvPr>
        <xdr:cNvSpPr txBox="1"/>
      </xdr:nvSpPr>
      <xdr:spPr>
        <a:xfrm>
          <a:off x="13087427" y="6173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159438</xdr:rowOff>
    </xdr:from>
    <xdr:ext cx="469744" cy="259045"/>
    <xdr:sp macro="" textlink="">
      <xdr:nvSpPr>
        <xdr:cNvPr id="164" name="n_3mainValue債務償還比率">
          <a:extLst>
            <a:ext uri="{FF2B5EF4-FFF2-40B4-BE49-F238E27FC236}">
              <a16:creationId xmlns:a16="http://schemas.microsoft.com/office/drawing/2014/main" id="{E4DEA97F-1883-48C5-86E3-9C2446794377}"/>
            </a:ext>
          </a:extLst>
        </xdr:cNvPr>
        <xdr:cNvSpPr txBox="1"/>
      </xdr:nvSpPr>
      <xdr:spPr>
        <a:xfrm>
          <a:off x="12325427" y="6245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119959</xdr:rowOff>
    </xdr:from>
    <xdr:ext cx="469744" cy="259045"/>
    <xdr:sp macro="" textlink="">
      <xdr:nvSpPr>
        <xdr:cNvPr id="165" name="n_4mainValue債務償還比率">
          <a:extLst>
            <a:ext uri="{FF2B5EF4-FFF2-40B4-BE49-F238E27FC236}">
              <a16:creationId xmlns:a16="http://schemas.microsoft.com/office/drawing/2014/main" id="{6A80E9C7-2469-41E5-B7EC-8F21D0C44489}"/>
            </a:ext>
          </a:extLst>
        </xdr:cNvPr>
        <xdr:cNvSpPr txBox="1"/>
      </xdr:nvSpPr>
      <xdr:spPr>
        <a:xfrm>
          <a:off x="11563427" y="6206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6" name="正方形/長方形 165">
          <a:extLst>
            <a:ext uri="{FF2B5EF4-FFF2-40B4-BE49-F238E27FC236}">
              <a16:creationId xmlns:a16="http://schemas.microsoft.com/office/drawing/2014/main" id="{5465444F-9D8A-4917-842E-4359EB611B61}"/>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7" name="正方形/長方形 166">
          <a:extLst>
            <a:ext uri="{FF2B5EF4-FFF2-40B4-BE49-F238E27FC236}">
              <a16:creationId xmlns:a16="http://schemas.microsoft.com/office/drawing/2014/main" id="{315F246F-1BD0-479A-AC13-C12E80CBB7DE}"/>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8" name="テキスト ボックス 167">
          <a:extLst>
            <a:ext uri="{FF2B5EF4-FFF2-40B4-BE49-F238E27FC236}">
              <a16:creationId xmlns:a16="http://schemas.microsoft.com/office/drawing/2014/main" id="{44C4310F-1CEE-4DAF-84C4-40BECA67B271}"/>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9" name="テキスト ボックス 168">
          <a:extLst>
            <a:ext uri="{FF2B5EF4-FFF2-40B4-BE49-F238E27FC236}">
              <a16:creationId xmlns:a16="http://schemas.microsoft.com/office/drawing/2014/main" id="{72EC93A5-BF52-41DC-A3B4-3D556BC49454}"/>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0" name="テキスト ボックス 169">
          <a:extLst>
            <a:ext uri="{FF2B5EF4-FFF2-40B4-BE49-F238E27FC236}">
              <a16:creationId xmlns:a16="http://schemas.microsoft.com/office/drawing/2014/main" id="{051A63D5-730F-47B4-AAD7-C2AE813960FC}"/>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1" name="テキスト ボックス 170">
          <a:extLst>
            <a:ext uri="{FF2B5EF4-FFF2-40B4-BE49-F238E27FC236}">
              <a16:creationId xmlns:a16="http://schemas.microsoft.com/office/drawing/2014/main" id="{A29FA3AD-EB6E-4D21-870D-1A8E7EEADD19}"/>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18CBF401-0B49-47D4-9796-641D1A6A4556}"/>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33F23BAD-1121-45B0-B8E1-A8096CA907F9}"/>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12C647A6-21E6-414F-805A-C9C53E9FC587}"/>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1BE50B21-B643-4333-9908-87905C36B0E5}"/>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茨城県高萩市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A8CB26BE-FEA6-4F6F-BB0F-672BB5DDE24F}"/>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49EA6CBC-1C9A-455B-AB4C-EFEA22C15576}"/>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5EEEB59E-0482-4034-A69C-302AF638CE14}"/>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A549CF98-4871-45AB-B2AB-2CB451089148}"/>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F9CCF326-3C62-456B-94AD-FF0FFB267D7E}"/>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D2636691-6D4C-4C3A-9F76-D18F35196DE1}"/>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27,866
27,637
193.58
16,829,238
16,332,490
399,584
7,405,949
13,342,770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A6224B29-1111-4C66-B6BC-957BB55803AD}"/>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1B63D8DC-DDCF-4151-A546-E66EEE4E8D3D}"/>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9251E185-C5CF-441D-BDE1-FADBA1A225EA}"/>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45.5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4D96DEEB-F167-4E44-99A3-5CB9FFE27FA9}"/>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CDE0847F-EEA8-417C-95DA-A911EC3E90A3}"/>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CFB9FC8C-544A-435E-8057-8F27519951F4}"/>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F2F9FFC2-8176-43DE-8F6D-1B8BBAA59F55}"/>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2156ECD4-6C8F-4446-914A-8DE74FBC5633}"/>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C840E312-6100-4870-94E2-A16ADF7F4724}"/>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6936FC00-11D6-4E68-B66C-B0B097FAA20C}"/>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ADB7A732-7A25-4DF8-8402-378C854F9A85}"/>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506F6A87-F5E4-4A08-AE5A-DC48D903DC76}"/>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C278AAF5-5A0A-497C-95C5-576C5AD43E25}"/>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3E2B1C29-50A5-4A05-AEC5-8AF03CA89D7F}"/>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64019169-EFD1-4650-8775-C24BD7377609}"/>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8C147E27-FC23-42BE-A105-8B0880DE56B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8345568C-38B3-47AC-B8D5-2B9DE339D427}"/>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174F0FE1-F8EC-4863-80E3-0D2F33ABE9D6}"/>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88E56F31-2B8A-47DA-9C79-224098C56586}"/>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F75ADFD9-8ADB-452C-A627-BCDB097E2401}"/>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A3B4D6A4-2E85-4691-AE80-F628E22DB492}"/>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6D0EE478-EDB9-492F-8B0A-DA8A363A2342}"/>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6A21E792-B00B-4056-8ACF-A00F7E15B3BB}"/>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BAE2BBD6-8B66-468F-98DA-E7C8FF68015B}"/>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E1ABC076-D4D9-4794-806E-21A3B0D18B79}"/>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3D43C862-7FBC-44E5-BCDF-8B22FA983FAF}"/>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1C99C9B7-15B2-4AE1-A877-30107492293A}"/>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D5FEB9B3-F4FE-4B25-AC19-74C795B6E06D}"/>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923DC794-4C46-4DE1-B216-C7CEC1498F51}"/>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B16CF9F3-2AAE-4C98-8F8A-F8D031966AE4}"/>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26A21677-B534-4AE9-B49A-035BFC7E4DDC}"/>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21EBB896-5BF4-43D3-B758-BD189E3056F9}"/>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6010085A-D4CE-4B22-8F8C-881F59FD94F4}"/>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C09ABE5F-4C25-4881-972F-B4D62576A232}"/>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F48EF9D5-745C-4DB4-B400-B624C6E0C5E2}"/>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E777649-CA69-4727-9206-0DA36B1376D3}"/>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4662B020-C799-4729-AFC5-8E97B4E8E1B1}"/>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F7C81907-8344-4E4C-B082-6F2D1D83F3DC}"/>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B3D7A6F9-F47E-480C-984F-5AFDCE215267}"/>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4EB27189-0A7C-4261-8550-D2D36D3DF2AF}"/>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A22CA017-1219-4AB2-AE90-02B43BA945FF}"/>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A176D061-FB65-453A-8184-4851431B0E87}"/>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40B8E409-4448-4F91-981C-DEC3D1530FF1}"/>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CF87827B-20D7-48E4-BFC9-5D0D27C0B805}"/>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9D2CF5B8-38EB-42F1-8E94-49DF62221AEE}"/>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9525</xdr:rowOff>
    </xdr:from>
    <xdr:to>
      <xdr:col>24</xdr:col>
      <xdr:colOff>62865</xdr:colOff>
      <xdr:row>41</xdr:row>
      <xdr:rowOff>140970</xdr:rowOff>
    </xdr:to>
    <xdr:cxnSp macro="">
      <xdr:nvCxnSpPr>
        <xdr:cNvPr id="57" name="直線コネクタ 56">
          <a:extLst>
            <a:ext uri="{FF2B5EF4-FFF2-40B4-BE49-F238E27FC236}">
              <a16:creationId xmlns:a16="http://schemas.microsoft.com/office/drawing/2014/main" id="{178AAA79-A5CE-4AC1-86BA-2C5E73FFB87A}"/>
            </a:ext>
          </a:extLst>
        </xdr:cNvPr>
        <xdr:cNvCxnSpPr/>
      </xdr:nvCxnSpPr>
      <xdr:spPr>
        <a:xfrm flipV="1">
          <a:off x="4634865" y="5667375"/>
          <a:ext cx="0" cy="1503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144797</xdr:rowOff>
    </xdr:from>
    <xdr:ext cx="405111" cy="259045"/>
    <xdr:sp macro="" textlink="">
      <xdr:nvSpPr>
        <xdr:cNvPr id="58" name="【道路】&#10;有形固定資産減価償却率最小値テキスト">
          <a:extLst>
            <a:ext uri="{FF2B5EF4-FFF2-40B4-BE49-F238E27FC236}">
              <a16:creationId xmlns:a16="http://schemas.microsoft.com/office/drawing/2014/main" id="{89897B07-9BB4-4E3C-85F7-E5C2EF6690DA}"/>
            </a:ext>
          </a:extLst>
        </xdr:cNvPr>
        <xdr:cNvSpPr txBox="1"/>
      </xdr:nvSpPr>
      <xdr:spPr>
        <a:xfrm>
          <a:off x="4673600" y="717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140970</xdr:rowOff>
    </xdr:from>
    <xdr:to>
      <xdr:col>24</xdr:col>
      <xdr:colOff>152400</xdr:colOff>
      <xdr:row>41</xdr:row>
      <xdr:rowOff>140970</xdr:rowOff>
    </xdr:to>
    <xdr:cxnSp macro="">
      <xdr:nvCxnSpPr>
        <xdr:cNvPr id="59" name="直線コネクタ 58">
          <a:extLst>
            <a:ext uri="{FF2B5EF4-FFF2-40B4-BE49-F238E27FC236}">
              <a16:creationId xmlns:a16="http://schemas.microsoft.com/office/drawing/2014/main" id="{70BD307F-73A4-4B1F-B9B2-8751F6D42793}"/>
            </a:ext>
          </a:extLst>
        </xdr:cNvPr>
        <xdr:cNvCxnSpPr/>
      </xdr:nvCxnSpPr>
      <xdr:spPr>
        <a:xfrm>
          <a:off x="4546600" y="717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127652</xdr:rowOff>
    </xdr:from>
    <xdr:ext cx="405111" cy="259045"/>
    <xdr:sp macro="" textlink="">
      <xdr:nvSpPr>
        <xdr:cNvPr id="60" name="【道路】&#10;有形固定資産減価償却率最大値テキスト">
          <a:extLst>
            <a:ext uri="{FF2B5EF4-FFF2-40B4-BE49-F238E27FC236}">
              <a16:creationId xmlns:a16="http://schemas.microsoft.com/office/drawing/2014/main" id="{4D5122CA-2267-475A-A033-D20F1AF26163}"/>
            </a:ext>
          </a:extLst>
        </xdr:cNvPr>
        <xdr:cNvSpPr txBox="1"/>
      </xdr:nvSpPr>
      <xdr:spPr>
        <a:xfrm>
          <a:off x="4673600" y="5442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9525</xdr:rowOff>
    </xdr:from>
    <xdr:to>
      <xdr:col>24</xdr:col>
      <xdr:colOff>152400</xdr:colOff>
      <xdr:row>33</xdr:row>
      <xdr:rowOff>9525</xdr:rowOff>
    </xdr:to>
    <xdr:cxnSp macro="">
      <xdr:nvCxnSpPr>
        <xdr:cNvPr id="61" name="直線コネクタ 60">
          <a:extLst>
            <a:ext uri="{FF2B5EF4-FFF2-40B4-BE49-F238E27FC236}">
              <a16:creationId xmlns:a16="http://schemas.microsoft.com/office/drawing/2014/main" id="{D6A58A62-129E-439D-8627-0275B5942AB6}"/>
            </a:ext>
          </a:extLst>
        </xdr:cNvPr>
        <xdr:cNvCxnSpPr/>
      </xdr:nvCxnSpPr>
      <xdr:spPr>
        <a:xfrm>
          <a:off x="4546600" y="5667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99077</xdr:rowOff>
    </xdr:from>
    <xdr:ext cx="405111" cy="259045"/>
    <xdr:sp macro="" textlink="">
      <xdr:nvSpPr>
        <xdr:cNvPr id="62" name="【道路】&#10;有形固定資産減価償却率平均値テキスト">
          <a:extLst>
            <a:ext uri="{FF2B5EF4-FFF2-40B4-BE49-F238E27FC236}">
              <a16:creationId xmlns:a16="http://schemas.microsoft.com/office/drawing/2014/main" id="{95728821-C3B3-4EAD-818E-73997A727A87}"/>
            </a:ext>
          </a:extLst>
        </xdr:cNvPr>
        <xdr:cNvSpPr txBox="1"/>
      </xdr:nvSpPr>
      <xdr:spPr>
        <a:xfrm>
          <a:off x="4673600" y="6442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120650</xdr:rowOff>
    </xdr:from>
    <xdr:to>
      <xdr:col>24</xdr:col>
      <xdr:colOff>114300</xdr:colOff>
      <xdr:row>38</xdr:row>
      <xdr:rowOff>50800</xdr:rowOff>
    </xdr:to>
    <xdr:sp macro="" textlink="">
      <xdr:nvSpPr>
        <xdr:cNvPr id="63" name="フローチャート: 判断 62">
          <a:extLst>
            <a:ext uri="{FF2B5EF4-FFF2-40B4-BE49-F238E27FC236}">
              <a16:creationId xmlns:a16="http://schemas.microsoft.com/office/drawing/2014/main" id="{3B817B91-A0BB-4B71-8D53-B2B2434D4D3C}"/>
            </a:ext>
          </a:extLst>
        </xdr:cNvPr>
        <xdr:cNvSpPr/>
      </xdr:nvSpPr>
      <xdr:spPr>
        <a:xfrm>
          <a:off x="45847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88265</xdr:rowOff>
    </xdr:from>
    <xdr:to>
      <xdr:col>20</xdr:col>
      <xdr:colOff>38100</xdr:colOff>
      <xdr:row>38</xdr:row>
      <xdr:rowOff>18415</xdr:rowOff>
    </xdr:to>
    <xdr:sp macro="" textlink="">
      <xdr:nvSpPr>
        <xdr:cNvPr id="64" name="フローチャート: 判断 63">
          <a:extLst>
            <a:ext uri="{FF2B5EF4-FFF2-40B4-BE49-F238E27FC236}">
              <a16:creationId xmlns:a16="http://schemas.microsoft.com/office/drawing/2014/main" id="{857CB851-DDCF-4577-85EB-9BEA97EF27B1}"/>
            </a:ext>
          </a:extLst>
        </xdr:cNvPr>
        <xdr:cNvSpPr/>
      </xdr:nvSpPr>
      <xdr:spPr>
        <a:xfrm>
          <a:off x="3746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67310</xdr:rowOff>
    </xdr:from>
    <xdr:to>
      <xdr:col>15</xdr:col>
      <xdr:colOff>101600</xdr:colOff>
      <xdr:row>37</xdr:row>
      <xdr:rowOff>168910</xdr:rowOff>
    </xdr:to>
    <xdr:sp macro="" textlink="">
      <xdr:nvSpPr>
        <xdr:cNvPr id="65" name="フローチャート: 判断 64">
          <a:extLst>
            <a:ext uri="{FF2B5EF4-FFF2-40B4-BE49-F238E27FC236}">
              <a16:creationId xmlns:a16="http://schemas.microsoft.com/office/drawing/2014/main" id="{9B864086-0527-40CE-91E6-C4B0632AA14D}"/>
            </a:ext>
          </a:extLst>
        </xdr:cNvPr>
        <xdr:cNvSpPr/>
      </xdr:nvSpPr>
      <xdr:spPr>
        <a:xfrm>
          <a:off x="28575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42545</xdr:rowOff>
    </xdr:from>
    <xdr:to>
      <xdr:col>10</xdr:col>
      <xdr:colOff>165100</xdr:colOff>
      <xdr:row>37</xdr:row>
      <xdr:rowOff>144145</xdr:rowOff>
    </xdr:to>
    <xdr:sp macro="" textlink="">
      <xdr:nvSpPr>
        <xdr:cNvPr id="66" name="フローチャート: 判断 65">
          <a:extLst>
            <a:ext uri="{FF2B5EF4-FFF2-40B4-BE49-F238E27FC236}">
              <a16:creationId xmlns:a16="http://schemas.microsoft.com/office/drawing/2014/main" id="{C9FAEC1A-DA0F-4DF8-A1BD-ACE23BC00306}"/>
            </a:ext>
          </a:extLst>
        </xdr:cNvPr>
        <xdr:cNvSpPr/>
      </xdr:nvSpPr>
      <xdr:spPr>
        <a:xfrm>
          <a:off x="1968500" y="63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8255</xdr:rowOff>
    </xdr:from>
    <xdr:to>
      <xdr:col>6</xdr:col>
      <xdr:colOff>38100</xdr:colOff>
      <xdr:row>37</xdr:row>
      <xdr:rowOff>109855</xdr:rowOff>
    </xdr:to>
    <xdr:sp macro="" textlink="">
      <xdr:nvSpPr>
        <xdr:cNvPr id="67" name="フローチャート: 判断 66">
          <a:extLst>
            <a:ext uri="{FF2B5EF4-FFF2-40B4-BE49-F238E27FC236}">
              <a16:creationId xmlns:a16="http://schemas.microsoft.com/office/drawing/2014/main" id="{0A5410E9-C1CB-468C-BD9B-C5B9FBB56487}"/>
            </a:ext>
          </a:extLst>
        </xdr:cNvPr>
        <xdr:cNvSpPr/>
      </xdr:nvSpPr>
      <xdr:spPr>
        <a:xfrm>
          <a:off x="1079500" y="635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24A4E728-5E7C-44F8-A455-7A4F1EE1F0A9}"/>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57F1C9D0-056B-4980-A291-8257FC1DFEEB}"/>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11302B85-CC89-489D-B701-EC5419A39711}"/>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77828427-34BB-4109-937A-AA25948252DE}"/>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AEA9DD4A-49D2-4249-97C6-1A8FF8269A0A}"/>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34925</xdr:rowOff>
    </xdr:from>
    <xdr:to>
      <xdr:col>24</xdr:col>
      <xdr:colOff>114300</xdr:colOff>
      <xdr:row>37</xdr:row>
      <xdr:rowOff>136525</xdr:rowOff>
    </xdr:to>
    <xdr:sp macro="" textlink="">
      <xdr:nvSpPr>
        <xdr:cNvPr id="73" name="楕円 72">
          <a:extLst>
            <a:ext uri="{FF2B5EF4-FFF2-40B4-BE49-F238E27FC236}">
              <a16:creationId xmlns:a16="http://schemas.microsoft.com/office/drawing/2014/main" id="{8EAA9485-ED7B-44D0-8536-D91787C0425F}"/>
            </a:ext>
          </a:extLst>
        </xdr:cNvPr>
        <xdr:cNvSpPr/>
      </xdr:nvSpPr>
      <xdr:spPr>
        <a:xfrm>
          <a:off x="4584700" y="637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57802</xdr:rowOff>
    </xdr:from>
    <xdr:ext cx="405111" cy="259045"/>
    <xdr:sp macro="" textlink="">
      <xdr:nvSpPr>
        <xdr:cNvPr id="74" name="【道路】&#10;有形固定資産減価償却率該当値テキスト">
          <a:extLst>
            <a:ext uri="{FF2B5EF4-FFF2-40B4-BE49-F238E27FC236}">
              <a16:creationId xmlns:a16="http://schemas.microsoft.com/office/drawing/2014/main" id="{1B7E40E9-A3F7-4064-A9A0-701C6A0A4D80}"/>
            </a:ext>
          </a:extLst>
        </xdr:cNvPr>
        <xdr:cNvSpPr txBox="1"/>
      </xdr:nvSpPr>
      <xdr:spPr>
        <a:xfrm>
          <a:off x="4673600" y="623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4445</xdr:rowOff>
    </xdr:from>
    <xdr:to>
      <xdr:col>20</xdr:col>
      <xdr:colOff>38100</xdr:colOff>
      <xdr:row>37</xdr:row>
      <xdr:rowOff>106045</xdr:rowOff>
    </xdr:to>
    <xdr:sp macro="" textlink="">
      <xdr:nvSpPr>
        <xdr:cNvPr id="75" name="楕円 74">
          <a:extLst>
            <a:ext uri="{FF2B5EF4-FFF2-40B4-BE49-F238E27FC236}">
              <a16:creationId xmlns:a16="http://schemas.microsoft.com/office/drawing/2014/main" id="{52E1C0ED-2A13-4B7F-9326-63D72905CFA5}"/>
            </a:ext>
          </a:extLst>
        </xdr:cNvPr>
        <xdr:cNvSpPr/>
      </xdr:nvSpPr>
      <xdr:spPr>
        <a:xfrm>
          <a:off x="3746500" y="634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55245</xdr:rowOff>
    </xdr:from>
    <xdr:to>
      <xdr:col>24</xdr:col>
      <xdr:colOff>63500</xdr:colOff>
      <xdr:row>37</xdr:row>
      <xdr:rowOff>85725</xdr:rowOff>
    </xdr:to>
    <xdr:cxnSp macro="">
      <xdr:nvCxnSpPr>
        <xdr:cNvPr id="76" name="直線コネクタ 75">
          <a:extLst>
            <a:ext uri="{FF2B5EF4-FFF2-40B4-BE49-F238E27FC236}">
              <a16:creationId xmlns:a16="http://schemas.microsoft.com/office/drawing/2014/main" id="{EC632243-CF64-470D-9825-65C6F42EF5AE}"/>
            </a:ext>
          </a:extLst>
        </xdr:cNvPr>
        <xdr:cNvCxnSpPr/>
      </xdr:nvCxnSpPr>
      <xdr:spPr>
        <a:xfrm>
          <a:off x="3797300" y="6398895"/>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154940</xdr:rowOff>
    </xdr:from>
    <xdr:to>
      <xdr:col>15</xdr:col>
      <xdr:colOff>101600</xdr:colOff>
      <xdr:row>37</xdr:row>
      <xdr:rowOff>85090</xdr:rowOff>
    </xdr:to>
    <xdr:sp macro="" textlink="">
      <xdr:nvSpPr>
        <xdr:cNvPr id="77" name="楕円 76">
          <a:extLst>
            <a:ext uri="{FF2B5EF4-FFF2-40B4-BE49-F238E27FC236}">
              <a16:creationId xmlns:a16="http://schemas.microsoft.com/office/drawing/2014/main" id="{1899BAE2-20D2-441F-951E-BAA086C2E6CD}"/>
            </a:ext>
          </a:extLst>
        </xdr:cNvPr>
        <xdr:cNvSpPr/>
      </xdr:nvSpPr>
      <xdr:spPr>
        <a:xfrm>
          <a:off x="2857500" y="632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34290</xdr:rowOff>
    </xdr:from>
    <xdr:to>
      <xdr:col>19</xdr:col>
      <xdr:colOff>177800</xdr:colOff>
      <xdr:row>37</xdr:row>
      <xdr:rowOff>55245</xdr:rowOff>
    </xdr:to>
    <xdr:cxnSp macro="">
      <xdr:nvCxnSpPr>
        <xdr:cNvPr id="78" name="直線コネクタ 77">
          <a:extLst>
            <a:ext uri="{FF2B5EF4-FFF2-40B4-BE49-F238E27FC236}">
              <a16:creationId xmlns:a16="http://schemas.microsoft.com/office/drawing/2014/main" id="{DFD9D0BC-A988-47A3-B044-C0546F8F3C72}"/>
            </a:ext>
          </a:extLst>
        </xdr:cNvPr>
        <xdr:cNvCxnSpPr/>
      </xdr:nvCxnSpPr>
      <xdr:spPr>
        <a:xfrm>
          <a:off x="2908300" y="637794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160655</xdr:rowOff>
    </xdr:from>
    <xdr:to>
      <xdr:col>10</xdr:col>
      <xdr:colOff>165100</xdr:colOff>
      <xdr:row>37</xdr:row>
      <xdr:rowOff>90805</xdr:rowOff>
    </xdr:to>
    <xdr:sp macro="" textlink="">
      <xdr:nvSpPr>
        <xdr:cNvPr id="79" name="楕円 78">
          <a:extLst>
            <a:ext uri="{FF2B5EF4-FFF2-40B4-BE49-F238E27FC236}">
              <a16:creationId xmlns:a16="http://schemas.microsoft.com/office/drawing/2014/main" id="{982E96AF-1903-420E-ADDE-611FD66A0198}"/>
            </a:ext>
          </a:extLst>
        </xdr:cNvPr>
        <xdr:cNvSpPr/>
      </xdr:nvSpPr>
      <xdr:spPr>
        <a:xfrm>
          <a:off x="1968500" y="633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34290</xdr:rowOff>
    </xdr:from>
    <xdr:to>
      <xdr:col>15</xdr:col>
      <xdr:colOff>50800</xdr:colOff>
      <xdr:row>37</xdr:row>
      <xdr:rowOff>40005</xdr:rowOff>
    </xdr:to>
    <xdr:cxnSp macro="">
      <xdr:nvCxnSpPr>
        <xdr:cNvPr id="80" name="直線コネクタ 79">
          <a:extLst>
            <a:ext uri="{FF2B5EF4-FFF2-40B4-BE49-F238E27FC236}">
              <a16:creationId xmlns:a16="http://schemas.microsoft.com/office/drawing/2014/main" id="{66EC2E9E-55CB-441F-8477-01731BE9FF47}"/>
            </a:ext>
          </a:extLst>
        </xdr:cNvPr>
        <xdr:cNvCxnSpPr/>
      </xdr:nvCxnSpPr>
      <xdr:spPr>
        <a:xfrm flipV="1">
          <a:off x="2019300" y="637794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147320</xdr:rowOff>
    </xdr:from>
    <xdr:to>
      <xdr:col>6</xdr:col>
      <xdr:colOff>38100</xdr:colOff>
      <xdr:row>37</xdr:row>
      <xdr:rowOff>77470</xdr:rowOff>
    </xdr:to>
    <xdr:sp macro="" textlink="">
      <xdr:nvSpPr>
        <xdr:cNvPr id="81" name="楕円 80">
          <a:extLst>
            <a:ext uri="{FF2B5EF4-FFF2-40B4-BE49-F238E27FC236}">
              <a16:creationId xmlns:a16="http://schemas.microsoft.com/office/drawing/2014/main" id="{D457CEEB-7EC1-4837-8965-6134DCBD8986}"/>
            </a:ext>
          </a:extLst>
        </xdr:cNvPr>
        <xdr:cNvSpPr/>
      </xdr:nvSpPr>
      <xdr:spPr>
        <a:xfrm>
          <a:off x="1079500" y="631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26670</xdr:rowOff>
    </xdr:from>
    <xdr:to>
      <xdr:col>10</xdr:col>
      <xdr:colOff>114300</xdr:colOff>
      <xdr:row>37</xdr:row>
      <xdr:rowOff>40005</xdr:rowOff>
    </xdr:to>
    <xdr:cxnSp macro="">
      <xdr:nvCxnSpPr>
        <xdr:cNvPr id="82" name="直線コネクタ 81">
          <a:extLst>
            <a:ext uri="{FF2B5EF4-FFF2-40B4-BE49-F238E27FC236}">
              <a16:creationId xmlns:a16="http://schemas.microsoft.com/office/drawing/2014/main" id="{425FF4AB-5901-4632-909C-19D8F486256F}"/>
            </a:ext>
          </a:extLst>
        </xdr:cNvPr>
        <xdr:cNvCxnSpPr/>
      </xdr:nvCxnSpPr>
      <xdr:spPr>
        <a:xfrm>
          <a:off x="1130300" y="637032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9542</xdr:rowOff>
    </xdr:from>
    <xdr:ext cx="405111" cy="259045"/>
    <xdr:sp macro="" textlink="">
      <xdr:nvSpPr>
        <xdr:cNvPr id="83" name="n_1aveValue【道路】&#10;有形固定資産減価償却率">
          <a:extLst>
            <a:ext uri="{FF2B5EF4-FFF2-40B4-BE49-F238E27FC236}">
              <a16:creationId xmlns:a16="http://schemas.microsoft.com/office/drawing/2014/main" id="{C19AE860-81C7-4E50-B108-967611EC18EB}"/>
            </a:ext>
          </a:extLst>
        </xdr:cNvPr>
        <xdr:cNvSpPr txBox="1"/>
      </xdr:nvSpPr>
      <xdr:spPr>
        <a:xfrm>
          <a:off x="3582044" y="652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160037</xdr:rowOff>
    </xdr:from>
    <xdr:ext cx="405111" cy="259045"/>
    <xdr:sp macro="" textlink="">
      <xdr:nvSpPr>
        <xdr:cNvPr id="84" name="n_2aveValue【道路】&#10;有形固定資産減価償却率">
          <a:extLst>
            <a:ext uri="{FF2B5EF4-FFF2-40B4-BE49-F238E27FC236}">
              <a16:creationId xmlns:a16="http://schemas.microsoft.com/office/drawing/2014/main" id="{F0AB01F6-2C6D-4158-B502-25725569D39E}"/>
            </a:ext>
          </a:extLst>
        </xdr:cNvPr>
        <xdr:cNvSpPr txBox="1"/>
      </xdr:nvSpPr>
      <xdr:spPr>
        <a:xfrm>
          <a:off x="2705744" y="650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135272</xdr:rowOff>
    </xdr:from>
    <xdr:ext cx="405111" cy="259045"/>
    <xdr:sp macro="" textlink="">
      <xdr:nvSpPr>
        <xdr:cNvPr id="85" name="n_3aveValue【道路】&#10;有形固定資産減価償却率">
          <a:extLst>
            <a:ext uri="{FF2B5EF4-FFF2-40B4-BE49-F238E27FC236}">
              <a16:creationId xmlns:a16="http://schemas.microsoft.com/office/drawing/2014/main" id="{FA37A592-1F80-40BA-82EF-15322FEBCD42}"/>
            </a:ext>
          </a:extLst>
        </xdr:cNvPr>
        <xdr:cNvSpPr txBox="1"/>
      </xdr:nvSpPr>
      <xdr:spPr>
        <a:xfrm>
          <a:off x="1816744" y="6478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100982</xdr:rowOff>
    </xdr:from>
    <xdr:ext cx="405111" cy="259045"/>
    <xdr:sp macro="" textlink="">
      <xdr:nvSpPr>
        <xdr:cNvPr id="86" name="n_4aveValue【道路】&#10;有形固定資産減価償却率">
          <a:extLst>
            <a:ext uri="{FF2B5EF4-FFF2-40B4-BE49-F238E27FC236}">
              <a16:creationId xmlns:a16="http://schemas.microsoft.com/office/drawing/2014/main" id="{3E1EBAD0-924A-42B7-BFE2-44F014F59CF7}"/>
            </a:ext>
          </a:extLst>
        </xdr:cNvPr>
        <xdr:cNvSpPr txBox="1"/>
      </xdr:nvSpPr>
      <xdr:spPr>
        <a:xfrm>
          <a:off x="927744" y="6444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122572</xdr:rowOff>
    </xdr:from>
    <xdr:ext cx="405111" cy="259045"/>
    <xdr:sp macro="" textlink="">
      <xdr:nvSpPr>
        <xdr:cNvPr id="87" name="n_1mainValue【道路】&#10;有形固定資産減価償却率">
          <a:extLst>
            <a:ext uri="{FF2B5EF4-FFF2-40B4-BE49-F238E27FC236}">
              <a16:creationId xmlns:a16="http://schemas.microsoft.com/office/drawing/2014/main" id="{8E84A178-5026-4035-9CA1-08A9CFC8097A}"/>
            </a:ext>
          </a:extLst>
        </xdr:cNvPr>
        <xdr:cNvSpPr txBox="1"/>
      </xdr:nvSpPr>
      <xdr:spPr>
        <a:xfrm>
          <a:off x="3582044" y="612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101617</xdr:rowOff>
    </xdr:from>
    <xdr:ext cx="405111" cy="259045"/>
    <xdr:sp macro="" textlink="">
      <xdr:nvSpPr>
        <xdr:cNvPr id="88" name="n_2mainValue【道路】&#10;有形固定資産減価償却率">
          <a:extLst>
            <a:ext uri="{FF2B5EF4-FFF2-40B4-BE49-F238E27FC236}">
              <a16:creationId xmlns:a16="http://schemas.microsoft.com/office/drawing/2014/main" id="{C718F8E3-4CFD-424B-AF3C-81E762E64ED8}"/>
            </a:ext>
          </a:extLst>
        </xdr:cNvPr>
        <xdr:cNvSpPr txBox="1"/>
      </xdr:nvSpPr>
      <xdr:spPr>
        <a:xfrm>
          <a:off x="2705744" y="6102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107332</xdr:rowOff>
    </xdr:from>
    <xdr:ext cx="405111" cy="259045"/>
    <xdr:sp macro="" textlink="">
      <xdr:nvSpPr>
        <xdr:cNvPr id="89" name="n_3mainValue【道路】&#10;有形固定資産減価償却率">
          <a:extLst>
            <a:ext uri="{FF2B5EF4-FFF2-40B4-BE49-F238E27FC236}">
              <a16:creationId xmlns:a16="http://schemas.microsoft.com/office/drawing/2014/main" id="{639EF16D-AF00-4170-98EC-B084EF10B10E}"/>
            </a:ext>
          </a:extLst>
        </xdr:cNvPr>
        <xdr:cNvSpPr txBox="1"/>
      </xdr:nvSpPr>
      <xdr:spPr>
        <a:xfrm>
          <a:off x="1816744" y="610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93997</xdr:rowOff>
    </xdr:from>
    <xdr:ext cx="405111" cy="259045"/>
    <xdr:sp macro="" textlink="">
      <xdr:nvSpPr>
        <xdr:cNvPr id="90" name="n_4mainValue【道路】&#10;有形固定資産減価償却率">
          <a:extLst>
            <a:ext uri="{FF2B5EF4-FFF2-40B4-BE49-F238E27FC236}">
              <a16:creationId xmlns:a16="http://schemas.microsoft.com/office/drawing/2014/main" id="{3CBE1099-17E9-402D-B1E1-3CECFAB77DF5}"/>
            </a:ext>
          </a:extLst>
        </xdr:cNvPr>
        <xdr:cNvSpPr txBox="1"/>
      </xdr:nvSpPr>
      <xdr:spPr>
        <a:xfrm>
          <a:off x="927744" y="609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70C3A2A5-6551-4437-9703-22DEEDAA0BAE}"/>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78B254BE-CF1E-40EF-BAD3-BD42DD67D802}"/>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C7CFFD35-6F5D-4E0B-8BF3-22A760B2EEEA}"/>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59C177E6-E030-44B5-BA77-65D63DCD2A66}"/>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2E6952E6-78EC-4D34-8EF0-B63E26417D2E}"/>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805DEA41-DDBF-4717-856B-4B4E2E265F7A}"/>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C6EB848D-F0C5-452B-9FBD-9FC40CCA4D99}"/>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8A31D942-DA11-4DA2-A512-74FA9B9CEB1E}"/>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285E6CEF-4853-40D7-A82E-6778099D06A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6CAF2383-E045-4B3F-AD82-28415454D57B}"/>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D3A7F531-EC43-4810-9D7D-5DAB9FE1F1B9}"/>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32A6CD48-4E1A-4C9A-9DC9-C9FBA96AF5ED}"/>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8622E7C0-5A1B-4663-BDF9-687A97B67FD6}"/>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B1140A72-2C5F-41F2-AA96-416D87DE98A4}"/>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4D1F42E8-818F-4330-AA45-344DBEFFF6CA}"/>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CCCCBF93-8A82-4FEE-987F-D0C103DFA8D9}"/>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3A2990D3-9664-4600-A207-6CAC478BDA16}"/>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652F6B33-094C-46FC-AD70-E5EC52C10FB8}"/>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03157CF7-73F7-4634-8662-DF0F663EA31E}"/>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CA5E067D-C521-4BBC-AC9E-0154E59D0A0D}"/>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8894C029-F1DA-4A06-9CBE-268B38EAD37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a:extLst>
            <a:ext uri="{FF2B5EF4-FFF2-40B4-BE49-F238E27FC236}">
              <a16:creationId xmlns:a16="http://schemas.microsoft.com/office/drawing/2014/main" id="{5376D56F-091C-4709-A646-EFE4D4731C39}"/>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D7880607-E432-4BB6-ACC4-F9FB0B5AB709}"/>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37528</xdr:rowOff>
    </xdr:from>
    <xdr:to>
      <xdr:col>54</xdr:col>
      <xdr:colOff>189865</xdr:colOff>
      <xdr:row>41</xdr:row>
      <xdr:rowOff>50406</xdr:rowOff>
    </xdr:to>
    <xdr:cxnSp macro="">
      <xdr:nvCxnSpPr>
        <xdr:cNvPr id="114" name="直線コネクタ 113">
          <a:extLst>
            <a:ext uri="{FF2B5EF4-FFF2-40B4-BE49-F238E27FC236}">
              <a16:creationId xmlns:a16="http://schemas.microsoft.com/office/drawing/2014/main" id="{AEB5E344-57D5-4C5D-BDB5-45795F07EF4C}"/>
            </a:ext>
          </a:extLst>
        </xdr:cNvPr>
        <xdr:cNvCxnSpPr/>
      </xdr:nvCxnSpPr>
      <xdr:spPr>
        <a:xfrm flipV="1">
          <a:off x="10476865" y="5695378"/>
          <a:ext cx="0" cy="1384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54233</xdr:rowOff>
    </xdr:from>
    <xdr:ext cx="469744" cy="259045"/>
    <xdr:sp macro="" textlink="">
      <xdr:nvSpPr>
        <xdr:cNvPr id="115" name="【道路】&#10;一人当たり延長最小値テキスト">
          <a:extLst>
            <a:ext uri="{FF2B5EF4-FFF2-40B4-BE49-F238E27FC236}">
              <a16:creationId xmlns:a16="http://schemas.microsoft.com/office/drawing/2014/main" id="{13D54E97-9E14-4CD3-A8EB-7CF03F4690DA}"/>
            </a:ext>
          </a:extLst>
        </xdr:cNvPr>
        <xdr:cNvSpPr txBox="1"/>
      </xdr:nvSpPr>
      <xdr:spPr>
        <a:xfrm>
          <a:off x="10515600" y="7083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50406</xdr:rowOff>
    </xdr:from>
    <xdr:to>
      <xdr:col>55</xdr:col>
      <xdr:colOff>88900</xdr:colOff>
      <xdr:row>41</xdr:row>
      <xdr:rowOff>50406</xdr:rowOff>
    </xdr:to>
    <xdr:cxnSp macro="">
      <xdr:nvCxnSpPr>
        <xdr:cNvPr id="116" name="直線コネクタ 115">
          <a:extLst>
            <a:ext uri="{FF2B5EF4-FFF2-40B4-BE49-F238E27FC236}">
              <a16:creationId xmlns:a16="http://schemas.microsoft.com/office/drawing/2014/main" id="{49102BFD-5346-426D-BFBC-5EFE124500E3}"/>
            </a:ext>
          </a:extLst>
        </xdr:cNvPr>
        <xdr:cNvCxnSpPr/>
      </xdr:nvCxnSpPr>
      <xdr:spPr>
        <a:xfrm>
          <a:off x="10388600" y="7079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155655</xdr:rowOff>
    </xdr:from>
    <xdr:ext cx="534377" cy="259045"/>
    <xdr:sp macro="" textlink="">
      <xdr:nvSpPr>
        <xdr:cNvPr id="117" name="【道路】&#10;一人当たり延長最大値テキスト">
          <a:extLst>
            <a:ext uri="{FF2B5EF4-FFF2-40B4-BE49-F238E27FC236}">
              <a16:creationId xmlns:a16="http://schemas.microsoft.com/office/drawing/2014/main" id="{FF44AFD7-3C17-43C5-8219-B1D3C83E1D97}"/>
            </a:ext>
          </a:extLst>
        </xdr:cNvPr>
        <xdr:cNvSpPr txBox="1"/>
      </xdr:nvSpPr>
      <xdr:spPr>
        <a:xfrm>
          <a:off x="10515600" y="5470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37528</xdr:rowOff>
    </xdr:from>
    <xdr:to>
      <xdr:col>55</xdr:col>
      <xdr:colOff>88900</xdr:colOff>
      <xdr:row>33</xdr:row>
      <xdr:rowOff>37528</xdr:rowOff>
    </xdr:to>
    <xdr:cxnSp macro="">
      <xdr:nvCxnSpPr>
        <xdr:cNvPr id="118" name="直線コネクタ 117">
          <a:extLst>
            <a:ext uri="{FF2B5EF4-FFF2-40B4-BE49-F238E27FC236}">
              <a16:creationId xmlns:a16="http://schemas.microsoft.com/office/drawing/2014/main" id="{AC8DE9B1-6351-4C72-BD69-45CB8E660B2D}"/>
            </a:ext>
          </a:extLst>
        </xdr:cNvPr>
        <xdr:cNvCxnSpPr/>
      </xdr:nvCxnSpPr>
      <xdr:spPr>
        <a:xfrm>
          <a:off x="10388600" y="5695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32313</xdr:rowOff>
    </xdr:from>
    <xdr:ext cx="534377" cy="259045"/>
    <xdr:sp macro="" textlink="">
      <xdr:nvSpPr>
        <xdr:cNvPr id="119" name="【道路】&#10;一人当たり延長平均値テキスト">
          <a:extLst>
            <a:ext uri="{FF2B5EF4-FFF2-40B4-BE49-F238E27FC236}">
              <a16:creationId xmlns:a16="http://schemas.microsoft.com/office/drawing/2014/main" id="{B3C0DA4D-0A03-4C7D-BF71-7A945963EF05}"/>
            </a:ext>
          </a:extLst>
        </xdr:cNvPr>
        <xdr:cNvSpPr txBox="1"/>
      </xdr:nvSpPr>
      <xdr:spPr>
        <a:xfrm>
          <a:off x="10515600" y="63759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9436</xdr:rowOff>
    </xdr:from>
    <xdr:to>
      <xdr:col>55</xdr:col>
      <xdr:colOff>50800</xdr:colOff>
      <xdr:row>38</xdr:row>
      <xdr:rowOff>111036</xdr:rowOff>
    </xdr:to>
    <xdr:sp macro="" textlink="">
      <xdr:nvSpPr>
        <xdr:cNvPr id="120" name="フローチャート: 判断 119">
          <a:extLst>
            <a:ext uri="{FF2B5EF4-FFF2-40B4-BE49-F238E27FC236}">
              <a16:creationId xmlns:a16="http://schemas.microsoft.com/office/drawing/2014/main" id="{48AF8814-858D-4A9D-B437-29E50BCA00C4}"/>
            </a:ext>
          </a:extLst>
        </xdr:cNvPr>
        <xdr:cNvSpPr/>
      </xdr:nvSpPr>
      <xdr:spPr>
        <a:xfrm>
          <a:off x="10426700" y="652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45783</xdr:rowOff>
    </xdr:from>
    <xdr:to>
      <xdr:col>50</xdr:col>
      <xdr:colOff>165100</xdr:colOff>
      <xdr:row>38</xdr:row>
      <xdr:rowOff>147383</xdr:rowOff>
    </xdr:to>
    <xdr:sp macro="" textlink="">
      <xdr:nvSpPr>
        <xdr:cNvPr id="121" name="フローチャート: 判断 120">
          <a:extLst>
            <a:ext uri="{FF2B5EF4-FFF2-40B4-BE49-F238E27FC236}">
              <a16:creationId xmlns:a16="http://schemas.microsoft.com/office/drawing/2014/main" id="{91021470-7BAF-4654-85B5-641FD4AC69D2}"/>
            </a:ext>
          </a:extLst>
        </xdr:cNvPr>
        <xdr:cNvSpPr/>
      </xdr:nvSpPr>
      <xdr:spPr>
        <a:xfrm>
          <a:off x="9588500" y="6560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60033</xdr:rowOff>
    </xdr:from>
    <xdr:to>
      <xdr:col>46</xdr:col>
      <xdr:colOff>38100</xdr:colOff>
      <xdr:row>38</xdr:row>
      <xdr:rowOff>161633</xdr:rowOff>
    </xdr:to>
    <xdr:sp macro="" textlink="">
      <xdr:nvSpPr>
        <xdr:cNvPr id="122" name="フローチャート: 判断 121">
          <a:extLst>
            <a:ext uri="{FF2B5EF4-FFF2-40B4-BE49-F238E27FC236}">
              <a16:creationId xmlns:a16="http://schemas.microsoft.com/office/drawing/2014/main" id="{5E24792B-F2A3-47D9-AEED-77EADD0BA0FC}"/>
            </a:ext>
          </a:extLst>
        </xdr:cNvPr>
        <xdr:cNvSpPr/>
      </xdr:nvSpPr>
      <xdr:spPr>
        <a:xfrm>
          <a:off x="8699500" y="6575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54204</xdr:rowOff>
    </xdr:from>
    <xdr:to>
      <xdr:col>41</xdr:col>
      <xdr:colOff>101600</xdr:colOff>
      <xdr:row>38</xdr:row>
      <xdr:rowOff>155804</xdr:rowOff>
    </xdr:to>
    <xdr:sp macro="" textlink="">
      <xdr:nvSpPr>
        <xdr:cNvPr id="123" name="フローチャート: 判断 122">
          <a:extLst>
            <a:ext uri="{FF2B5EF4-FFF2-40B4-BE49-F238E27FC236}">
              <a16:creationId xmlns:a16="http://schemas.microsoft.com/office/drawing/2014/main" id="{A17E3EBE-D8C5-41A9-B380-901F3181F912}"/>
            </a:ext>
          </a:extLst>
        </xdr:cNvPr>
        <xdr:cNvSpPr/>
      </xdr:nvSpPr>
      <xdr:spPr>
        <a:xfrm>
          <a:off x="7810500" y="656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44145</xdr:rowOff>
    </xdr:from>
    <xdr:to>
      <xdr:col>36</xdr:col>
      <xdr:colOff>165100</xdr:colOff>
      <xdr:row>38</xdr:row>
      <xdr:rowOff>145745</xdr:rowOff>
    </xdr:to>
    <xdr:sp macro="" textlink="">
      <xdr:nvSpPr>
        <xdr:cNvPr id="124" name="フローチャート: 判断 123">
          <a:extLst>
            <a:ext uri="{FF2B5EF4-FFF2-40B4-BE49-F238E27FC236}">
              <a16:creationId xmlns:a16="http://schemas.microsoft.com/office/drawing/2014/main" id="{32BDD5DF-11E8-43F0-8484-8A432BBD2AA3}"/>
            </a:ext>
          </a:extLst>
        </xdr:cNvPr>
        <xdr:cNvSpPr/>
      </xdr:nvSpPr>
      <xdr:spPr>
        <a:xfrm>
          <a:off x="6921500" y="6559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FA84F3D-37C1-4617-B71B-3E4FCBAC67BF}"/>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E257CD4B-1607-4A07-B44B-9440C51795EA}"/>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E18960BB-13C9-4854-83E3-0977E61BDE66}"/>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21F32833-7DFA-42EF-A10A-A07571B7F1A7}"/>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8BBA3B27-070A-46EE-BFBE-DBAE4CC6D897}"/>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80493</xdr:rowOff>
    </xdr:from>
    <xdr:to>
      <xdr:col>55</xdr:col>
      <xdr:colOff>50800</xdr:colOff>
      <xdr:row>40</xdr:row>
      <xdr:rowOff>10643</xdr:rowOff>
    </xdr:to>
    <xdr:sp macro="" textlink="">
      <xdr:nvSpPr>
        <xdr:cNvPr id="130" name="楕円 129">
          <a:extLst>
            <a:ext uri="{FF2B5EF4-FFF2-40B4-BE49-F238E27FC236}">
              <a16:creationId xmlns:a16="http://schemas.microsoft.com/office/drawing/2014/main" id="{279DB7B9-D87B-450B-A9B6-AE51A4D22EAF}"/>
            </a:ext>
          </a:extLst>
        </xdr:cNvPr>
        <xdr:cNvSpPr/>
      </xdr:nvSpPr>
      <xdr:spPr>
        <a:xfrm>
          <a:off x="10426700" y="6767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58920</xdr:rowOff>
    </xdr:from>
    <xdr:ext cx="534377" cy="259045"/>
    <xdr:sp macro="" textlink="">
      <xdr:nvSpPr>
        <xdr:cNvPr id="131" name="【道路】&#10;一人当たり延長該当値テキスト">
          <a:extLst>
            <a:ext uri="{FF2B5EF4-FFF2-40B4-BE49-F238E27FC236}">
              <a16:creationId xmlns:a16="http://schemas.microsoft.com/office/drawing/2014/main" id="{5747144B-49A5-4A95-9B1D-3B203CCA0DA4}"/>
            </a:ext>
          </a:extLst>
        </xdr:cNvPr>
        <xdr:cNvSpPr txBox="1"/>
      </xdr:nvSpPr>
      <xdr:spPr>
        <a:xfrm>
          <a:off x="10515600" y="6745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87122</xdr:rowOff>
    </xdr:from>
    <xdr:to>
      <xdr:col>50</xdr:col>
      <xdr:colOff>165100</xdr:colOff>
      <xdr:row>40</xdr:row>
      <xdr:rowOff>17272</xdr:rowOff>
    </xdr:to>
    <xdr:sp macro="" textlink="">
      <xdr:nvSpPr>
        <xdr:cNvPr id="132" name="楕円 131">
          <a:extLst>
            <a:ext uri="{FF2B5EF4-FFF2-40B4-BE49-F238E27FC236}">
              <a16:creationId xmlns:a16="http://schemas.microsoft.com/office/drawing/2014/main" id="{73B7BA8E-30BC-41F9-B345-14CA9A222BD3}"/>
            </a:ext>
          </a:extLst>
        </xdr:cNvPr>
        <xdr:cNvSpPr/>
      </xdr:nvSpPr>
      <xdr:spPr>
        <a:xfrm>
          <a:off x="9588500" y="677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131293</xdr:rowOff>
    </xdr:from>
    <xdr:to>
      <xdr:col>55</xdr:col>
      <xdr:colOff>0</xdr:colOff>
      <xdr:row>39</xdr:row>
      <xdr:rowOff>137922</xdr:rowOff>
    </xdr:to>
    <xdr:cxnSp macro="">
      <xdr:nvCxnSpPr>
        <xdr:cNvPr id="133" name="直線コネクタ 132">
          <a:extLst>
            <a:ext uri="{FF2B5EF4-FFF2-40B4-BE49-F238E27FC236}">
              <a16:creationId xmlns:a16="http://schemas.microsoft.com/office/drawing/2014/main" id="{C845613E-F925-48F9-9C9C-3776583188BD}"/>
            </a:ext>
          </a:extLst>
        </xdr:cNvPr>
        <xdr:cNvCxnSpPr/>
      </xdr:nvCxnSpPr>
      <xdr:spPr>
        <a:xfrm flipV="1">
          <a:off x="9639300" y="6817843"/>
          <a:ext cx="838200" cy="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93714</xdr:rowOff>
    </xdr:from>
    <xdr:to>
      <xdr:col>46</xdr:col>
      <xdr:colOff>38100</xdr:colOff>
      <xdr:row>40</xdr:row>
      <xdr:rowOff>23864</xdr:rowOff>
    </xdr:to>
    <xdr:sp macro="" textlink="">
      <xdr:nvSpPr>
        <xdr:cNvPr id="134" name="楕円 133">
          <a:extLst>
            <a:ext uri="{FF2B5EF4-FFF2-40B4-BE49-F238E27FC236}">
              <a16:creationId xmlns:a16="http://schemas.microsoft.com/office/drawing/2014/main" id="{A9E601B5-1C85-43C0-B6A8-F9FED450BD68}"/>
            </a:ext>
          </a:extLst>
        </xdr:cNvPr>
        <xdr:cNvSpPr/>
      </xdr:nvSpPr>
      <xdr:spPr>
        <a:xfrm>
          <a:off x="8699500" y="6780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137922</xdr:rowOff>
    </xdr:from>
    <xdr:to>
      <xdr:col>50</xdr:col>
      <xdr:colOff>114300</xdr:colOff>
      <xdr:row>39</xdr:row>
      <xdr:rowOff>144514</xdr:rowOff>
    </xdr:to>
    <xdr:cxnSp macro="">
      <xdr:nvCxnSpPr>
        <xdr:cNvPr id="135" name="直線コネクタ 134">
          <a:extLst>
            <a:ext uri="{FF2B5EF4-FFF2-40B4-BE49-F238E27FC236}">
              <a16:creationId xmlns:a16="http://schemas.microsoft.com/office/drawing/2014/main" id="{C0F25F95-7FE3-4F74-AD64-C359F54A4C14}"/>
            </a:ext>
          </a:extLst>
        </xdr:cNvPr>
        <xdr:cNvCxnSpPr/>
      </xdr:nvCxnSpPr>
      <xdr:spPr>
        <a:xfrm flipV="1">
          <a:off x="8750300" y="6824472"/>
          <a:ext cx="889000" cy="6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97752</xdr:rowOff>
    </xdr:from>
    <xdr:to>
      <xdr:col>41</xdr:col>
      <xdr:colOff>101600</xdr:colOff>
      <xdr:row>40</xdr:row>
      <xdr:rowOff>27902</xdr:rowOff>
    </xdr:to>
    <xdr:sp macro="" textlink="">
      <xdr:nvSpPr>
        <xdr:cNvPr id="136" name="楕円 135">
          <a:extLst>
            <a:ext uri="{FF2B5EF4-FFF2-40B4-BE49-F238E27FC236}">
              <a16:creationId xmlns:a16="http://schemas.microsoft.com/office/drawing/2014/main" id="{7A0B4734-948F-4D61-97C6-87233A1AB5B8}"/>
            </a:ext>
          </a:extLst>
        </xdr:cNvPr>
        <xdr:cNvSpPr/>
      </xdr:nvSpPr>
      <xdr:spPr>
        <a:xfrm>
          <a:off x="7810500" y="678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144514</xdr:rowOff>
    </xdr:from>
    <xdr:to>
      <xdr:col>45</xdr:col>
      <xdr:colOff>177800</xdr:colOff>
      <xdr:row>39</xdr:row>
      <xdr:rowOff>148552</xdr:rowOff>
    </xdr:to>
    <xdr:cxnSp macro="">
      <xdr:nvCxnSpPr>
        <xdr:cNvPr id="137" name="直線コネクタ 136">
          <a:extLst>
            <a:ext uri="{FF2B5EF4-FFF2-40B4-BE49-F238E27FC236}">
              <a16:creationId xmlns:a16="http://schemas.microsoft.com/office/drawing/2014/main" id="{811ECDEF-7C3D-4DD6-8CC4-28CAD3651787}"/>
            </a:ext>
          </a:extLst>
        </xdr:cNvPr>
        <xdr:cNvCxnSpPr/>
      </xdr:nvCxnSpPr>
      <xdr:spPr>
        <a:xfrm flipV="1">
          <a:off x="7861300" y="6831064"/>
          <a:ext cx="889000" cy="4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103429</xdr:rowOff>
    </xdr:from>
    <xdr:to>
      <xdr:col>36</xdr:col>
      <xdr:colOff>165100</xdr:colOff>
      <xdr:row>40</xdr:row>
      <xdr:rowOff>33579</xdr:rowOff>
    </xdr:to>
    <xdr:sp macro="" textlink="">
      <xdr:nvSpPr>
        <xdr:cNvPr id="138" name="楕円 137">
          <a:extLst>
            <a:ext uri="{FF2B5EF4-FFF2-40B4-BE49-F238E27FC236}">
              <a16:creationId xmlns:a16="http://schemas.microsoft.com/office/drawing/2014/main" id="{A9A6E124-186A-4854-9A7C-939FA6BE89F2}"/>
            </a:ext>
          </a:extLst>
        </xdr:cNvPr>
        <xdr:cNvSpPr/>
      </xdr:nvSpPr>
      <xdr:spPr>
        <a:xfrm>
          <a:off x="6921500" y="6789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148552</xdr:rowOff>
    </xdr:from>
    <xdr:to>
      <xdr:col>41</xdr:col>
      <xdr:colOff>50800</xdr:colOff>
      <xdr:row>39</xdr:row>
      <xdr:rowOff>154229</xdr:rowOff>
    </xdr:to>
    <xdr:cxnSp macro="">
      <xdr:nvCxnSpPr>
        <xdr:cNvPr id="139" name="直線コネクタ 138">
          <a:extLst>
            <a:ext uri="{FF2B5EF4-FFF2-40B4-BE49-F238E27FC236}">
              <a16:creationId xmlns:a16="http://schemas.microsoft.com/office/drawing/2014/main" id="{B57734C0-381A-4A0D-9BAD-7D0D33874A33}"/>
            </a:ext>
          </a:extLst>
        </xdr:cNvPr>
        <xdr:cNvCxnSpPr/>
      </xdr:nvCxnSpPr>
      <xdr:spPr>
        <a:xfrm flipV="1">
          <a:off x="6972300" y="6835102"/>
          <a:ext cx="889000" cy="5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36</xdr:row>
      <xdr:rowOff>163911</xdr:rowOff>
    </xdr:from>
    <xdr:ext cx="534377" cy="259045"/>
    <xdr:sp macro="" textlink="">
      <xdr:nvSpPr>
        <xdr:cNvPr id="140" name="n_1aveValue【道路】&#10;一人当たり延長">
          <a:extLst>
            <a:ext uri="{FF2B5EF4-FFF2-40B4-BE49-F238E27FC236}">
              <a16:creationId xmlns:a16="http://schemas.microsoft.com/office/drawing/2014/main" id="{D0682C91-34F5-4DBF-A58A-932C39F0B1ED}"/>
            </a:ext>
          </a:extLst>
        </xdr:cNvPr>
        <xdr:cNvSpPr txBox="1"/>
      </xdr:nvSpPr>
      <xdr:spPr>
        <a:xfrm>
          <a:off x="9359411" y="6336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6710</xdr:rowOff>
    </xdr:from>
    <xdr:ext cx="534377" cy="259045"/>
    <xdr:sp macro="" textlink="">
      <xdr:nvSpPr>
        <xdr:cNvPr id="141" name="n_2aveValue【道路】&#10;一人当たり延長">
          <a:extLst>
            <a:ext uri="{FF2B5EF4-FFF2-40B4-BE49-F238E27FC236}">
              <a16:creationId xmlns:a16="http://schemas.microsoft.com/office/drawing/2014/main" id="{16F446A6-D853-43E0-90C2-8EDCD57556EC}"/>
            </a:ext>
          </a:extLst>
        </xdr:cNvPr>
        <xdr:cNvSpPr txBox="1"/>
      </xdr:nvSpPr>
      <xdr:spPr>
        <a:xfrm>
          <a:off x="8483111" y="6350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881</xdr:rowOff>
    </xdr:from>
    <xdr:ext cx="534377" cy="259045"/>
    <xdr:sp macro="" textlink="">
      <xdr:nvSpPr>
        <xdr:cNvPr id="142" name="n_3aveValue【道路】&#10;一人当たり延長">
          <a:extLst>
            <a:ext uri="{FF2B5EF4-FFF2-40B4-BE49-F238E27FC236}">
              <a16:creationId xmlns:a16="http://schemas.microsoft.com/office/drawing/2014/main" id="{676C4255-334F-4582-A5B7-7521FB50D097}"/>
            </a:ext>
          </a:extLst>
        </xdr:cNvPr>
        <xdr:cNvSpPr txBox="1"/>
      </xdr:nvSpPr>
      <xdr:spPr>
        <a:xfrm>
          <a:off x="7594111" y="634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36</xdr:row>
      <xdr:rowOff>162272</xdr:rowOff>
    </xdr:from>
    <xdr:ext cx="534377" cy="259045"/>
    <xdr:sp macro="" textlink="">
      <xdr:nvSpPr>
        <xdr:cNvPr id="143" name="n_4aveValue【道路】&#10;一人当たり延長">
          <a:extLst>
            <a:ext uri="{FF2B5EF4-FFF2-40B4-BE49-F238E27FC236}">
              <a16:creationId xmlns:a16="http://schemas.microsoft.com/office/drawing/2014/main" id="{288E6674-1E62-4357-9721-8E87E74B0884}"/>
            </a:ext>
          </a:extLst>
        </xdr:cNvPr>
        <xdr:cNvSpPr txBox="1"/>
      </xdr:nvSpPr>
      <xdr:spPr>
        <a:xfrm>
          <a:off x="6705111" y="6334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8399</xdr:rowOff>
    </xdr:from>
    <xdr:ext cx="534377" cy="259045"/>
    <xdr:sp macro="" textlink="">
      <xdr:nvSpPr>
        <xdr:cNvPr id="144" name="n_1mainValue【道路】&#10;一人当たり延長">
          <a:extLst>
            <a:ext uri="{FF2B5EF4-FFF2-40B4-BE49-F238E27FC236}">
              <a16:creationId xmlns:a16="http://schemas.microsoft.com/office/drawing/2014/main" id="{206831ED-108A-4533-8A70-7AA16B6147DC}"/>
            </a:ext>
          </a:extLst>
        </xdr:cNvPr>
        <xdr:cNvSpPr txBox="1"/>
      </xdr:nvSpPr>
      <xdr:spPr>
        <a:xfrm>
          <a:off x="9359411" y="6866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14991</xdr:rowOff>
    </xdr:from>
    <xdr:ext cx="534377" cy="259045"/>
    <xdr:sp macro="" textlink="">
      <xdr:nvSpPr>
        <xdr:cNvPr id="145" name="n_2mainValue【道路】&#10;一人当たり延長">
          <a:extLst>
            <a:ext uri="{FF2B5EF4-FFF2-40B4-BE49-F238E27FC236}">
              <a16:creationId xmlns:a16="http://schemas.microsoft.com/office/drawing/2014/main" id="{473AF13C-368C-4C54-9DC5-8ED290C01AAD}"/>
            </a:ext>
          </a:extLst>
        </xdr:cNvPr>
        <xdr:cNvSpPr txBox="1"/>
      </xdr:nvSpPr>
      <xdr:spPr>
        <a:xfrm>
          <a:off x="8483111" y="6872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19029</xdr:rowOff>
    </xdr:from>
    <xdr:ext cx="534377" cy="259045"/>
    <xdr:sp macro="" textlink="">
      <xdr:nvSpPr>
        <xdr:cNvPr id="146" name="n_3mainValue【道路】&#10;一人当たり延長">
          <a:extLst>
            <a:ext uri="{FF2B5EF4-FFF2-40B4-BE49-F238E27FC236}">
              <a16:creationId xmlns:a16="http://schemas.microsoft.com/office/drawing/2014/main" id="{F55E8E05-09BA-4A28-AABC-7D66218B5C63}"/>
            </a:ext>
          </a:extLst>
        </xdr:cNvPr>
        <xdr:cNvSpPr txBox="1"/>
      </xdr:nvSpPr>
      <xdr:spPr>
        <a:xfrm>
          <a:off x="7594111" y="6877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24706</xdr:rowOff>
    </xdr:from>
    <xdr:ext cx="534377" cy="259045"/>
    <xdr:sp macro="" textlink="">
      <xdr:nvSpPr>
        <xdr:cNvPr id="147" name="n_4mainValue【道路】&#10;一人当たり延長">
          <a:extLst>
            <a:ext uri="{FF2B5EF4-FFF2-40B4-BE49-F238E27FC236}">
              <a16:creationId xmlns:a16="http://schemas.microsoft.com/office/drawing/2014/main" id="{A4DC79E0-7BCF-4AD4-85AB-CCC8DF1F26E9}"/>
            </a:ext>
          </a:extLst>
        </xdr:cNvPr>
        <xdr:cNvSpPr txBox="1"/>
      </xdr:nvSpPr>
      <xdr:spPr>
        <a:xfrm>
          <a:off x="6705111" y="6882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5ECA4DF6-21EE-4FB7-8120-CC6A74DE94C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FF179AE0-D7BC-4FDE-AEC9-493BC191D5BF}"/>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52A70970-D73B-4F40-9078-FB027D6B955E}"/>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F13AA281-23F7-4C36-96FF-42B33C40E64E}"/>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F45A71BC-DC92-4CA0-822C-990D24F2C9D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59A4AB17-B4B0-4474-B906-A80547279B0B}"/>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B4875A66-0B11-4380-83BF-6399AC6CDF5C}"/>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7B53A31A-62AE-4C17-AD67-3CF5DF5A9DF8}"/>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8FBC0925-CE31-47AE-9C66-F588EA172C75}"/>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98C7CB98-FDD2-4A61-9F71-B0783782CF95}"/>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4C74DAAA-CC74-488F-BB07-EAA18F7A1796}"/>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952974FC-7391-4DE1-B068-E2AAADDF86D4}"/>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E3FF3FF3-5324-4571-8B5E-629794BD2237}"/>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697A5B2E-4104-40F5-B248-55C0D2D0004A}"/>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38ED4FE9-39FD-4B0A-A592-0574B2132FF4}"/>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C4E8530A-619C-483B-A1AF-0417014B65D4}"/>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B66B05EC-470D-4573-A709-8ECB2B4887D3}"/>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05A67651-A73C-4BBD-84CE-23D1B46DA02E}"/>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A9D0DD6E-EC9A-4BCA-9170-89EB7E9AA8BA}"/>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1EA1470D-ED51-410F-BEF2-A917402F9508}"/>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000D7C98-2AFC-4FBE-97D9-7E22CA2DFF57}"/>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72F42E04-215B-4162-98FE-EB2FDE9C4C6A}"/>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68757E3D-6DBB-42FC-9320-A09039374EA6}"/>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9311A247-7CFA-46B6-B02A-3739649564F3}"/>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2E26056D-F4ED-44CB-B706-93A40EBD9EF3}"/>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91440</xdr:rowOff>
    </xdr:from>
    <xdr:to>
      <xdr:col>24</xdr:col>
      <xdr:colOff>62865</xdr:colOff>
      <xdr:row>64</xdr:row>
      <xdr:rowOff>83276</xdr:rowOff>
    </xdr:to>
    <xdr:cxnSp macro="">
      <xdr:nvCxnSpPr>
        <xdr:cNvPr id="173" name="直線コネクタ 172">
          <a:extLst>
            <a:ext uri="{FF2B5EF4-FFF2-40B4-BE49-F238E27FC236}">
              <a16:creationId xmlns:a16="http://schemas.microsoft.com/office/drawing/2014/main" id="{5C4B5102-CA17-4C79-83FC-276CADCC4E38}"/>
            </a:ext>
          </a:extLst>
        </xdr:cNvPr>
        <xdr:cNvCxnSpPr/>
      </xdr:nvCxnSpPr>
      <xdr:spPr>
        <a:xfrm flipV="1">
          <a:off x="4634865" y="9521190"/>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87103</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8D3558E7-231D-46A4-9927-11F1EBA3581B}"/>
            </a:ext>
          </a:extLst>
        </xdr:cNvPr>
        <xdr:cNvSpPr txBox="1"/>
      </xdr:nvSpPr>
      <xdr:spPr>
        <a:xfrm>
          <a:off x="4673600" y="11059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83276</xdr:rowOff>
    </xdr:from>
    <xdr:to>
      <xdr:col>24</xdr:col>
      <xdr:colOff>152400</xdr:colOff>
      <xdr:row>64</xdr:row>
      <xdr:rowOff>83276</xdr:rowOff>
    </xdr:to>
    <xdr:cxnSp macro="">
      <xdr:nvCxnSpPr>
        <xdr:cNvPr id="175" name="直線コネクタ 174">
          <a:extLst>
            <a:ext uri="{FF2B5EF4-FFF2-40B4-BE49-F238E27FC236}">
              <a16:creationId xmlns:a16="http://schemas.microsoft.com/office/drawing/2014/main" id="{6318020F-0607-4D35-96A1-534CE3090C13}"/>
            </a:ext>
          </a:extLst>
        </xdr:cNvPr>
        <xdr:cNvCxnSpPr/>
      </xdr:nvCxnSpPr>
      <xdr:spPr>
        <a:xfrm>
          <a:off x="4546600" y="11056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38117</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B379AFD8-668A-43CD-BD03-B64E39E5A957}"/>
            </a:ext>
          </a:extLst>
        </xdr:cNvPr>
        <xdr:cNvSpPr txBox="1"/>
      </xdr:nvSpPr>
      <xdr:spPr>
        <a:xfrm>
          <a:off x="4673600" y="929641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91440</xdr:rowOff>
    </xdr:from>
    <xdr:to>
      <xdr:col>24</xdr:col>
      <xdr:colOff>152400</xdr:colOff>
      <xdr:row>55</xdr:row>
      <xdr:rowOff>91440</xdr:rowOff>
    </xdr:to>
    <xdr:cxnSp macro="">
      <xdr:nvCxnSpPr>
        <xdr:cNvPr id="177" name="直線コネクタ 176">
          <a:extLst>
            <a:ext uri="{FF2B5EF4-FFF2-40B4-BE49-F238E27FC236}">
              <a16:creationId xmlns:a16="http://schemas.microsoft.com/office/drawing/2014/main" id="{8E80FB58-15DC-4E8D-BDE0-B11F593F7535}"/>
            </a:ext>
          </a:extLst>
        </xdr:cNvPr>
        <xdr:cNvCxnSpPr/>
      </xdr:nvCxnSpPr>
      <xdr:spPr>
        <a:xfrm>
          <a:off x="4546600" y="952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2739</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E40CDD2C-879E-40F0-9B98-9D384E457FE2}"/>
            </a:ext>
          </a:extLst>
        </xdr:cNvPr>
        <xdr:cNvSpPr txBox="1"/>
      </xdr:nvSpPr>
      <xdr:spPr>
        <a:xfrm>
          <a:off x="4673600" y="104611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24312</xdr:rowOff>
    </xdr:from>
    <xdr:to>
      <xdr:col>24</xdr:col>
      <xdr:colOff>114300</xdr:colOff>
      <xdr:row>61</xdr:row>
      <xdr:rowOff>125912</xdr:rowOff>
    </xdr:to>
    <xdr:sp macro="" textlink="">
      <xdr:nvSpPr>
        <xdr:cNvPr id="179" name="フローチャート: 判断 178">
          <a:extLst>
            <a:ext uri="{FF2B5EF4-FFF2-40B4-BE49-F238E27FC236}">
              <a16:creationId xmlns:a16="http://schemas.microsoft.com/office/drawing/2014/main" id="{E7F3A510-FBB1-43AE-8207-0CC508523B94}"/>
            </a:ext>
          </a:extLst>
        </xdr:cNvPr>
        <xdr:cNvSpPr/>
      </xdr:nvSpPr>
      <xdr:spPr>
        <a:xfrm>
          <a:off x="4584700" y="1048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120650</xdr:rowOff>
    </xdr:from>
    <xdr:to>
      <xdr:col>20</xdr:col>
      <xdr:colOff>38100</xdr:colOff>
      <xdr:row>61</xdr:row>
      <xdr:rowOff>50800</xdr:rowOff>
    </xdr:to>
    <xdr:sp macro="" textlink="">
      <xdr:nvSpPr>
        <xdr:cNvPr id="180" name="フローチャート: 判断 179">
          <a:extLst>
            <a:ext uri="{FF2B5EF4-FFF2-40B4-BE49-F238E27FC236}">
              <a16:creationId xmlns:a16="http://schemas.microsoft.com/office/drawing/2014/main" id="{EC3562D6-671A-44B7-96F6-2D0D85EAE5A7}"/>
            </a:ext>
          </a:extLst>
        </xdr:cNvPr>
        <xdr:cNvSpPr/>
      </xdr:nvSpPr>
      <xdr:spPr>
        <a:xfrm>
          <a:off x="3746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123916</xdr:rowOff>
    </xdr:from>
    <xdr:to>
      <xdr:col>15</xdr:col>
      <xdr:colOff>101600</xdr:colOff>
      <xdr:row>61</xdr:row>
      <xdr:rowOff>54066</xdr:rowOff>
    </xdr:to>
    <xdr:sp macro="" textlink="">
      <xdr:nvSpPr>
        <xdr:cNvPr id="181" name="フローチャート: 判断 180">
          <a:extLst>
            <a:ext uri="{FF2B5EF4-FFF2-40B4-BE49-F238E27FC236}">
              <a16:creationId xmlns:a16="http://schemas.microsoft.com/office/drawing/2014/main" id="{B75A464E-5161-44DC-B24E-C892C982F37A}"/>
            </a:ext>
          </a:extLst>
        </xdr:cNvPr>
        <xdr:cNvSpPr/>
      </xdr:nvSpPr>
      <xdr:spPr>
        <a:xfrm>
          <a:off x="2857500" y="1041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101056</xdr:rowOff>
    </xdr:from>
    <xdr:to>
      <xdr:col>10</xdr:col>
      <xdr:colOff>165100</xdr:colOff>
      <xdr:row>61</xdr:row>
      <xdr:rowOff>31206</xdr:rowOff>
    </xdr:to>
    <xdr:sp macro="" textlink="">
      <xdr:nvSpPr>
        <xdr:cNvPr id="182" name="フローチャート: 判断 181">
          <a:extLst>
            <a:ext uri="{FF2B5EF4-FFF2-40B4-BE49-F238E27FC236}">
              <a16:creationId xmlns:a16="http://schemas.microsoft.com/office/drawing/2014/main" id="{E75328D7-DB16-496E-82EA-C717CB083AC0}"/>
            </a:ext>
          </a:extLst>
        </xdr:cNvPr>
        <xdr:cNvSpPr/>
      </xdr:nvSpPr>
      <xdr:spPr>
        <a:xfrm>
          <a:off x="1968500" y="1038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71665</xdr:rowOff>
    </xdr:from>
    <xdr:to>
      <xdr:col>6</xdr:col>
      <xdr:colOff>38100</xdr:colOff>
      <xdr:row>61</xdr:row>
      <xdr:rowOff>1815</xdr:rowOff>
    </xdr:to>
    <xdr:sp macro="" textlink="">
      <xdr:nvSpPr>
        <xdr:cNvPr id="183" name="フローチャート: 判断 182">
          <a:extLst>
            <a:ext uri="{FF2B5EF4-FFF2-40B4-BE49-F238E27FC236}">
              <a16:creationId xmlns:a16="http://schemas.microsoft.com/office/drawing/2014/main" id="{57F8743A-0922-4346-A2EB-8A058F4F018B}"/>
            </a:ext>
          </a:extLst>
        </xdr:cNvPr>
        <xdr:cNvSpPr/>
      </xdr:nvSpPr>
      <xdr:spPr>
        <a:xfrm>
          <a:off x="1079500" y="1035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8D686EA6-9F8F-453A-A502-D1CAE6A7E8A8}"/>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C4500BB8-4685-494F-83FD-39F8224688B5}"/>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E9D34D56-969D-484B-A047-FBACF6FC233C}"/>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5BD62B5C-D735-42E5-9A1B-900C0FB88125}"/>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159AEA04-3C23-4808-9DD8-273910FD50E4}"/>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143510</xdr:rowOff>
    </xdr:from>
    <xdr:to>
      <xdr:col>24</xdr:col>
      <xdr:colOff>114300</xdr:colOff>
      <xdr:row>61</xdr:row>
      <xdr:rowOff>73660</xdr:rowOff>
    </xdr:to>
    <xdr:sp macro="" textlink="">
      <xdr:nvSpPr>
        <xdr:cNvPr id="189" name="楕円 188">
          <a:extLst>
            <a:ext uri="{FF2B5EF4-FFF2-40B4-BE49-F238E27FC236}">
              <a16:creationId xmlns:a16="http://schemas.microsoft.com/office/drawing/2014/main" id="{C6A7F7C7-8E0B-4B7E-A1E6-4707EDEACD5C}"/>
            </a:ext>
          </a:extLst>
        </xdr:cNvPr>
        <xdr:cNvSpPr/>
      </xdr:nvSpPr>
      <xdr:spPr>
        <a:xfrm>
          <a:off x="45847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166387</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DF1D965C-8CB7-43E9-BF2A-C3A284CEAEF1}"/>
            </a:ext>
          </a:extLst>
        </xdr:cNvPr>
        <xdr:cNvSpPr txBox="1"/>
      </xdr:nvSpPr>
      <xdr:spPr>
        <a:xfrm>
          <a:off x="4673600" y="10281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115751</xdr:rowOff>
    </xdr:from>
    <xdr:to>
      <xdr:col>20</xdr:col>
      <xdr:colOff>38100</xdr:colOff>
      <xdr:row>61</xdr:row>
      <xdr:rowOff>45901</xdr:rowOff>
    </xdr:to>
    <xdr:sp macro="" textlink="">
      <xdr:nvSpPr>
        <xdr:cNvPr id="191" name="楕円 190">
          <a:extLst>
            <a:ext uri="{FF2B5EF4-FFF2-40B4-BE49-F238E27FC236}">
              <a16:creationId xmlns:a16="http://schemas.microsoft.com/office/drawing/2014/main" id="{77554ACD-B39E-4D51-989B-5986A6A4845B}"/>
            </a:ext>
          </a:extLst>
        </xdr:cNvPr>
        <xdr:cNvSpPr/>
      </xdr:nvSpPr>
      <xdr:spPr>
        <a:xfrm>
          <a:off x="3746500" y="1040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166551</xdr:rowOff>
    </xdr:from>
    <xdr:to>
      <xdr:col>24</xdr:col>
      <xdr:colOff>63500</xdr:colOff>
      <xdr:row>61</xdr:row>
      <xdr:rowOff>22860</xdr:rowOff>
    </xdr:to>
    <xdr:cxnSp macro="">
      <xdr:nvCxnSpPr>
        <xdr:cNvPr id="192" name="直線コネクタ 191">
          <a:extLst>
            <a:ext uri="{FF2B5EF4-FFF2-40B4-BE49-F238E27FC236}">
              <a16:creationId xmlns:a16="http://schemas.microsoft.com/office/drawing/2014/main" id="{48D2896B-0DB9-4C85-B190-4C6CE20828C9}"/>
            </a:ext>
          </a:extLst>
        </xdr:cNvPr>
        <xdr:cNvCxnSpPr/>
      </xdr:nvCxnSpPr>
      <xdr:spPr>
        <a:xfrm>
          <a:off x="3797300" y="10453551"/>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86360</xdr:rowOff>
    </xdr:from>
    <xdr:to>
      <xdr:col>15</xdr:col>
      <xdr:colOff>101600</xdr:colOff>
      <xdr:row>61</xdr:row>
      <xdr:rowOff>16510</xdr:rowOff>
    </xdr:to>
    <xdr:sp macro="" textlink="">
      <xdr:nvSpPr>
        <xdr:cNvPr id="193" name="楕円 192">
          <a:extLst>
            <a:ext uri="{FF2B5EF4-FFF2-40B4-BE49-F238E27FC236}">
              <a16:creationId xmlns:a16="http://schemas.microsoft.com/office/drawing/2014/main" id="{3D0B1CB6-0EF3-457F-8EDA-0D1932E6D7C7}"/>
            </a:ext>
          </a:extLst>
        </xdr:cNvPr>
        <xdr:cNvSpPr/>
      </xdr:nvSpPr>
      <xdr:spPr>
        <a:xfrm>
          <a:off x="2857500" y="1037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137160</xdr:rowOff>
    </xdr:from>
    <xdr:to>
      <xdr:col>19</xdr:col>
      <xdr:colOff>177800</xdr:colOff>
      <xdr:row>60</xdr:row>
      <xdr:rowOff>166551</xdr:rowOff>
    </xdr:to>
    <xdr:cxnSp macro="">
      <xdr:nvCxnSpPr>
        <xdr:cNvPr id="194" name="直線コネクタ 193">
          <a:extLst>
            <a:ext uri="{FF2B5EF4-FFF2-40B4-BE49-F238E27FC236}">
              <a16:creationId xmlns:a16="http://schemas.microsoft.com/office/drawing/2014/main" id="{B0A5B6B8-E5B4-4018-AC7F-5681F27DF623}"/>
            </a:ext>
          </a:extLst>
        </xdr:cNvPr>
        <xdr:cNvCxnSpPr/>
      </xdr:nvCxnSpPr>
      <xdr:spPr>
        <a:xfrm>
          <a:off x="2908300" y="10424160"/>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66766</xdr:rowOff>
    </xdr:from>
    <xdr:to>
      <xdr:col>10</xdr:col>
      <xdr:colOff>165100</xdr:colOff>
      <xdr:row>60</xdr:row>
      <xdr:rowOff>168366</xdr:rowOff>
    </xdr:to>
    <xdr:sp macro="" textlink="">
      <xdr:nvSpPr>
        <xdr:cNvPr id="195" name="楕円 194">
          <a:extLst>
            <a:ext uri="{FF2B5EF4-FFF2-40B4-BE49-F238E27FC236}">
              <a16:creationId xmlns:a16="http://schemas.microsoft.com/office/drawing/2014/main" id="{CD0356AE-ADB4-4291-A9B3-5FC68042C3D1}"/>
            </a:ext>
          </a:extLst>
        </xdr:cNvPr>
        <xdr:cNvSpPr/>
      </xdr:nvSpPr>
      <xdr:spPr>
        <a:xfrm>
          <a:off x="1968500" y="1035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117566</xdr:rowOff>
    </xdr:from>
    <xdr:to>
      <xdr:col>15</xdr:col>
      <xdr:colOff>50800</xdr:colOff>
      <xdr:row>60</xdr:row>
      <xdr:rowOff>137160</xdr:rowOff>
    </xdr:to>
    <xdr:cxnSp macro="">
      <xdr:nvCxnSpPr>
        <xdr:cNvPr id="196" name="直線コネクタ 195">
          <a:extLst>
            <a:ext uri="{FF2B5EF4-FFF2-40B4-BE49-F238E27FC236}">
              <a16:creationId xmlns:a16="http://schemas.microsoft.com/office/drawing/2014/main" id="{8E058337-B03C-42B3-AE2D-8FF2FEFB9EB6}"/>
            </a:ext>
          </a:extLst>
        </xdr:cNvPr>
        <xdr:cNvCxnSpPr/>
      </xdr:nvCxnSpPr>
      <xdr:spPr>
        <a:xfrm>
          <a:off x="2019300" y="10404566"/>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42273</xdr:rowOff>
    </xdr:from>
    <xdr:to>
      <xdr:col>6</xdr:col>
      <xdr:colOff>38100</xdr:colOff>
      <xdr:row>60</xdr:row>
      <xdr:rowOff>143873</xdr:rowOff>
    </xdr:to>
    <xdr:sp macro="" textlink="">
      <xdr:nvSpPr>
        <xdr:cNvPr id="197" name="楕円 196">
          <a:extLst>
            <a:ext uri="{FF2B5EF4-FFF2-40B4-BE49-F238E27FC236}">
              <a16:creationId xmlns:a16="http://schemas.microsoft.com/office/drawing/2014/main" id="{CC7254F7-7A66-44B7-927A-F5528C560BC4}"/>
            </a:ext>
          </a:extLst>
        </xdr:cNvPr>
        <xdr:cNvSpPr/>
      </xdr:nvSpPr>
      <xdr:spPr>
        <a:xfrm>
          <a:off x="1079500" y="1032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93073</xdr:rowOff>
    </xdr:from>
    <xdr:to>
      <xdr:col>10</xdr:col>
      <xdr:colOff>114300</xdr:colOff>
      <xdr:row>60</xdr:row>
      <xdr:rowOff>117566</xdr:rowOff>
    </xdr:to>
    <xdr:cxnSp macro="">
      <xdr:nvCxnSpPr>
        <xdr:cNvPr id="198" name="直線コネクタ 197">
          <a:extLst>
            <a:ext uri="{FF2B5EF4-FFF2-40B4-BE49-F238E27FC236}">
              <a16:creationId xmlns:a16="http://schemas.microsoft.com/office/drawing/2014/main" id="{B73364F4-FB43-4468-88C7-975849E3FDA6}"/>
            </a:ext>
          </a:extLst>
        </xdr:cNvPr>
        <xdr:cNvCxnSpPr/>
      </xdr:nvCxnSpPr>
      <xdr:spPr>
        <a:xfrm>
          <a:off x="1130300" y="10380073"/>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41927</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561E7970-2D20-4962-AF73-2094D5117727}"/>
            </a:ext>
          </a:extLst>
        </xdr:cNvPr>
        <xdr:cNvSpPr txBox="1"/>
      </xdr:nvSpPr>
      <xdr:spPr>
        <a:xfrm>
          <a:off x="3582044"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45193</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33298F90-B62D-4350-B8AB-3F88FDC3E811}"/>
            </a:ext>
          </a:extLst>
        </xdr:cNvPr>
        <xdr:cNvSpPr txBox="1"/>
      </xdr:nvSpPr>
      <xdr:spPr>
        <a:xfrm>
          <a:off x="2705744" y="1050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22333</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34EBB793-4C9B-4767-A4BD-E406F782F421}"/>
            </a:ext>
          </a:extLst>
        </xdr:cNvPr>
        <xdr:cNvSpPr txBox="1"/>
      </xdr:nvSpPr>
      <xdr:spPr>
        <a:xfrm>
          <a:off x="1816744" y="1048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164392</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6418A749-379E-4816-B97E-6D030655C325}"/>
            </a:ext>
          </a:extLst>
        </xdr:cNvPr>
        <xdr:cNvSpPr txBox="1"/>
      </xdr:nvSpPr>
      <xdr:spPr>
        <a:xfrm>
          <a:off x="927744" y="1045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62428</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FD61C645-90A8-4561-84DC-1EE7C84FCCEE}"/>
            </a:ext>
          </a:extLst>
        </xdr:cNvPr>
        <xdr:cNvSpPr txBox="1"/>
      </xdr:nvSpPr>
      <xdr:spPr>
        <a:xfrm>
          <a:off x="3582044" y="10177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33037</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450FFFB6-B48F-4B9A-AC99-36CB708FF5AB}"/>
            </a:ext>
          </a:extLst>
        </xdr:cNvPr>
        <xdr:cNvSpPr txBox="1"/>
      </xdr:nvSpPr>
      <xdr:spPr>
        <a:xfrm>
          <a:off x="2705744" y="1014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13443</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A263402D-30A5-41C4-9647-B8EAEA4C1B00}"/>
            </a:ext>
          </a:extLst>
        </xdr:cNvPr>
        <xdr:cNvSpPr txBox="1"/>
      </xdr:nvSpPr>
      <xdr:spPr>
        <a:xfrm>
          <a:off x="1816744" y="1012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160400</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3B9960C2-D59E-49A2-BBF3-06B36BA1D8D6}"/>
            </a:ext>
          </a:extLst>
        </xdr:cNvPr>
        <xdr:cNvSpPr txBox="1"/>
      </xdr:nvSpPr>
      <xdr:spPr>
        <a:xfrm>
          <a:off x="927744" y="10104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0D4D3DD3-9924-406F-B05E-2E6AE30E5215}"/>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F61F98F9-94BC-48AC-A2CA-2195772197C3}"/>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CDC3ACB6-C716-48AC-8CCB-F7A31AF80283}"/>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D98BDA90-39FF-4DB3-BABC-97CF622C771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8AFB2EB9-765E-46D3-9979-E8C383365FFE}"/>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658A5D1B-1F06-44C6-A402-A4DA61280985}"/>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10A9C400-FBF6-4BFB-A6F6-87396CA8A72E}"/>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B87E6718-F344-4D8F-B73B-14C0C97EA861}"/>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6985F1A4-06EF-4433-9FB8-B9920B5B1089}"/>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DBF93FDB-C4DD-4A2D-A073-6B6BBF3B669F}"/>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7" name="直線コネクタ 216">
          <a:extLst>
            <a:ext uri="{FF2B5EF4-FFF2-40B4-BE49-F238E27FC236}">
              <a16:creationId xmlns:a16="http://schemas.microsoft.com/office/drawing/2014/main" id="{8654553C-CCBC-43DE-826C-AC5274BF13D4}"/>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8" name="テキスト ボックス 217">
          <a:extLst>
            <a:ext uri="{FF2B5EF4-FFF2-40B4-BE49-F238E27FC236}">
              <a16:creationId xmlns:a16="http://schemas.microsoft.com/office/drawing/2014/main" id="{CB274975-2890-4777-9042-D6BA71ED22A2}"/>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9" name="直線コネクタ 218">
          <a:extLst>
            <a:ext uri="{FF2B5EF4-FFF2-40B4-BE49-F238E27FC236}">
              <a16:creationId xmlns:a16="http://schemas.microsoft.com/office/drawing/2014/main" id="{270BA570-4053-4FF9-9B70-D2059244371C}"/>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20" name="テキスト ボックス 219">
          <a:extLst>
            <a:ext uri="{FF2B5EF4-FFF2-40B4-BE49-F238E27FC236}">
              <a16:creationId xmlns:a16="http://schemas.microsoft.com/office/drawing/2014/main" id="{2317DE0C-9119-428E-B9B6-54B57FD84DFC}"/>
            </a:ext>
          </a:extLst>
        </xdr:cNvPr>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1" name="直線コネクタ 220">
          <a:extLst>
            <a:ext uri="{FF2B5EF4-FFF2-40B4-BE49-F238E27FC236}">
              <a16:creationId xmlns:a16="http://schemas.microsoft.com/office/drawing/2014/main" id="{ED740229-6B4F-42F7-882E-D023AFECB61A}"/>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2" name="テキスト ボックス 221">
          <a:extLst>
            <a:ext uri="{FF2B5EF4-FFF2-40B4-BE49-F238E27FC236}">
              <a16:creationId xmlns:a16="http://schemas.microsoft.com/office/drawing/2014/main" id="{B1AE81F1-C5D1-4E71-916C-F9A7B51F58A2}"/>
            </a:ext>
          </a:extLst>
        </xdr:cNvPr>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3" name="直線コネクタ 222">
          <a:extLst>
            <a:ext uri="{FF2B5EF4-FFF2-40B4-BE49-F238E27FC236}">
              <a16:creationId xmlns:a16="http://schemas.microsoft.com/office/drawing/2014/main" id="{9BB175CA-250F-4902-A182-6E18C22A3BCD}"/>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4" name="テキスト ボックス 223">
          <a:extLst>
            <a:ext uri="{FF2B5EF4-FFF2-40B4-BE49-F238E27FC236}">
              <a16:creationId xmlns:a16="http://schemas.microsoft.com/office/drawing/2014/main" id="{DA942BD4-5B05-49FC-BA40-652A708FBBFF}"/>
            </a:ext>
          </a:extLst>
        </xdr:cNvPr>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5" name="直線コネクタ 224">
          <a:extLst>
            <a:ext uri="{FF2B5EF4-FFF2-40B4-BE49-F238E27FC236}">
              <a16:creationId xmlns:a16="http://schemas.microsoft.com/office/drawing/2014/main" id="{67DCF666-85DF-4875-BE0B-FFFBE3ABFE26}"/>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26" name="テキスト ボックス 225">
          <a:extLst>
            <a:ext uri="{FF2B5EF4-FFF2-40B4-BE49-F238E27FC236}">
              <a16:creationId xmlns:a16="http://schemas.microsoft.com/office/drawing/2014/main" id="{937501A8-62E9-474E-AC22-456185BFB67B}"/>
            </a:ext>
          </a:extLst>
        </xdr:cNvPr>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7" name="直線コネクタ 226">
          <a:extLst>
            <a:ext uri="{FF2B5EF4-FFF2-40B4-BE49-F238E27FC236}">
              <a16:creationId xmlns:a16="http://schemas.microsoft.com/office/drawing/2014/main" id="{78270DB3-C7D2-493E-A36C-42F504170696}"/>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8" name="テキスト ボックス 227">
          <a:extLst>
            <a:ext uri="{FF2B5EF4-FFF2-40B4-BE49-F238E27FC236}">
              <a16:creationId xmlns:a16="http://schemas.microsoft.com/office/drawing/2014/main" id="{89E391F5-6685-4730-BD1F-5303246039A7}"/>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a:extLst>
            <a:ext uri="{FF2B5EF4-FFF2-40B4-BE49-F238E27FC236}">
              <a16:creationId xmlns:a16="http://schemas.microsoft.com/office/drawing/2014/main" id="{0149F4E3-B0C8-4CFA-9378-9AD523AF26B5}"/>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0" name="テキスト ボックス 229">
          <a:extLst>
            <a:ext uri="{FF2B5EF4-FFF2-40B4-BE49-F238E27FC236}">
              <a16:creationId xmlns:a16="http://schemas.microsoft.com/office/drawing/2014/main" id="{F0A3EDF2-0D5F-4DCA-9BC1-F29C78D312DE}"/>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橋りょう・トンネル】&#10;一人当たり有形固定資産（償却資産）額グラフ枠">
          <a:extLst>
            <a:ext uri="{FF2B5EF4-FFF2-40B4-BE49-F238E27FC236}">
              <a16:creationId xmlns:a16="http://schemas.microsoft.com/office/drawing/2014/main" id="{64F14298-019B-4EC7-B857-E1E5F187DE6A}"/>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2085</xdr:rowOff>
    </xdr:from>
    <xdr:to>
      <xdr:col>54</xdr:col>
      <xdr:colOff>189865</xdr:colOff>
      <xdr:row>64</xdr:row>
      <xdr:rowOff>127980</xdr:rowOff>
    </xdr:to>
    <xdr:cxnSp macro="">
      <xdr:nvCxnSpPr>
        <xdr:cNvPr id="232" name="直線コネクタ 231">
          <a:extLst>
            <a:ext uri="{FF2B5EF4-FFF2-40B4-BE49-F238E27FC236}">
              <a16:creationId xmlns:a16="http://schemas.microsoft.com/office/drawing/2014/main" id="{4C680AF3-3B82-40B3-B461-C882EB65633E}"/>
            </a:ext>
          </a:extLst>
        </xdr:cNvPr>
        <xdr:cNvCxnSpPr/>
      </xdr:nvCxnSpPr>
      <xdr:spPr>
        <a:xfrm flipV="1">
          <a:off x="10476865" y="9603285"/>
          <a:ext cx="0" cy="1497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131807</xdr:rowOff>
    </xdr:from>
    <xdr:ext cx="469744" cy="259045"/>
    <xdr:sp macro="" textlink="">
      <xdr:nvSpPr>
        <xdr:cNvPr id="233" name="【橋りょう・トンネル】&#10;一人当たり有形固定資産（償却資産）額最小値テキスト">
          <a:extLst>
            <a:ext uri="{FF2B5EF4-FFF2-40B4-BE49-F238E27FC236}">
              <a16:creationId xmlns:a16="http://schemas.microsoft.com/office/drawing/2014/main" id="{9B06C86F-8FB8-442C-A1D1-D8B5E1A01D90}"/>
            </a:ext>
          </a:extLst>
        </xdr:cNvPr>
        <xdr:cNvSpPr txBox="1"/>
      </xdr:nvSpPr>
      <xdr:spPr>
        <a:xfrm>
          <a:off x="10515600" y="11104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127980</xdr:rowOff>
    </xdr:from>
    <xdr:to>
      <xdr:col>55</xdr:col>
      <xdr:colOff>88900</xdr:colOff>
      <xdr:row>64</xdr:row>
      <xdr:rowOff>127980</xdr:rowOff>
    </xdr:to>
    <xdr:cxnSp macro="">
      <xdr:nvCxnSpPr>
        <xdr:cNvPr id="234" name="直線コネクタ 233">
          <a:extLst>
            <a:ext uri="{FF2B5EF4-FFF2-40B4-BE49-F238E27FC236}">
              <a16:creationId xmlns:a16="http://schemas.microsoft.com/office/drawing/2014/main" id="{0733D7E8-04EB-42B4-8531-C55BE9E146D5}"/>
            </a:ext>
          </a:extLst>
        </xdr:cNvPr>
        <xdr:cNvCxnSpPr/>
      </xdr:nvCxnSpPr>
      <xdr:spPr>
        <a:xfrm>
          <a:off x="10388600" y="11100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120212</xdr:rowOff>
    </xdr:from>
    <xdr:ext cx="599010" cy="259045"/>
    <xdr:sp macro="" textlink="">
      <xdr:nvSpPr>
        <xdr:cNvPr id="235" name="【橋りょう・トンネル】&#10;一人当たり有形固定資産（償却資産）額最大値テキスト">
          <a:extLst>
            <a:ext uri="{FF2B5EF4-FFF2-40B4-BE49-F238E27FC236}">
              <a16:creationId xmlns:a16="http://schemas.microsoft.com/office/drawing/2014/main" id="{9D5A626C-441A-44B7-8EE8-A03F25B1D602}"/>
            </a:ext>
          </a:extLst>
        </xdr:cNvPr>
        <xdr:cNvSpPr txBox="1"/>
      </xdr:nvSpPr>
      <xdr:spPr>
        <a:xfrm>
          <a:off x="10515600" y="9378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2085</xdr:rowOff>
    </xdr:from>
    <xdr:to>
      <xdr:col>55</xdr:col>
      <xdr:colOff>88900</xdr:colOff>
      <xdr:row>56</xdr:row>
      <xdr:rowOff>2085</xdr:rowOff>
    </xdr:to>
    <xdr:cxnSp macro="">
      <xdr:nvCxnSpPr>
        <xdr:cNvPr id="236" name="直線コネクタ 235">
          <a:extLst>
            <a:ext uri="{FF2B5EF4-FFF2-40B4-BE49-F238E27FC236}">
              <a16:creationId xmlns:a16="http://schemas.microsoft.com/office/drawing/2014/main" id="{8FBA06C0-B4A2-46A9-A01A-430CBBB6A819}"/>
            </a:ext>
          </a:extLst>
        </xdr:cNvPr>
        <xdr:cNvCxnSpPr/>
      </xdr:nvCxnSpPr>
      <xdr:spPr>
        <a:xfrm>
          <a:off x="10388600" y="960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132457</xdr:rowOff>
    </xdr:from>
    <xdr:ext cx="599010" cy="259045"/>
    <xdr:sp macro="" textlink="">
      <xdr:nvSpPr>
        <xdr:cNvPr id="237" name="【橋りょう・トンネル】&#10;一人当たり有形固定資産（償却資産）額平均値テキスト">
          <a:extLst>
            <a:ext uri="{FF2B5EF4-FFF2-40B4-BE49-F238E27FC236}">
              <a16:creationId xmlns:a16="http://schemas.microsoft.com/office/drawing/2014/main" id="{7F404551-63A3-446D-BBEE-756DEA68387D}"/>
            </a:ext>
          </a:extLst>
        </xdr:cNvPr>
        <xdr:cNvSpPr txBox="1"/>
      </xdr:nvSpPr>
      <xdr:spPr>
        <a:xfrm>
          <a:off x="10515600" y="105909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154030</xdr:rowOff>
    </xdr:from>
    <xdr:to>
      <xdr:col>55</xdr:col>
      <xdr:colOff>50800</xdr:colOff>
      <xdr:row>62</xdr:row>
      <xdr:rowOff>84180</xdr:rowOff>
    </xdr:to>
    <xdr:sp macro="" textlink="">
      <xdr:nvSpPr>
        <xdr:cNvPr id="238" name="フローチャート: 判断 237">
          <a:extLst>
            <a:ext uri="{FF2B5EF4-FFF2-40B4-BE49-F238E27FC236}">
              <a16:creationId xmlns:a16="http://schemas.microsoft.com/office/drawing/2014/main" id="{E3028B84-589A-445D-9B6C-B2D4059B1DC6}"/>
            </a:ext>
          </a:extLst>
        </xdr:cNvPr>
        <xdr:cNvSpPr/>
      </xdr:nvSpPr>
      <xdr:spPr>
        <a:xfrm>
          <a:off x="10426700" y="1061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25150</xdr:rowOff>
    </xdr:from>
    <xdr:to>
      <xdr:col>50</xdr:col>
      <xdr:colOff>165100</xdr:colOff>
      <xdr:row>62</xdr:row>
      <xdr:rowOff>126750</xdr:rowOff>
    </xdr:to>
    <xdr:sp macro="" textlink="">
      <xdr:nvSpPr>
        <xdr:cNvPr id="239" name="フローチャート: 判断 238">
          <a:extLst>
            <a:ext uri="{FF2B5EF4-FFF2-40B4-BE49-F238E27FC236}">
              <a16:creationId xmlns:a16="http://schemas.microsoft.com/office/drawing/2014/main" id="{B7687423-3201-4D1F-B8B1-4985727C115F}"/>
            </a:ext>
          </a:extLst>
        </xdr:cNvPr>
        <xdr:cNvSpPr/>
      </xdr:nvSpPr>
      <xdr:spPr>
        <a:xfrm>
          <a:off x="9588500" y="1065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49084</xdr:rowOff>
    </xdr:from>
    <xdr:to>
      <xdr:col>46</xdr:col>
      <xdr:colOff>38100</xdr:colOff>
      <xdr:row>62</xdr:row>
      <xdr:rowOff>150684</xdr:rowOff>
    </xdr:to>
    <xdr:sp macro="" textlink="">
      <xdr:nvSpPr>
        <xdr:cNvPr id="240" name="フローチャート: 判断 239">
          <a:extLst>
            <a:ext uri="{FF2B5EF4-FFF2-40B4-BE49-F238E27FC236}">
              <a16:creationId xmlns:a16="http://schemas.microsoft.com/office/drawing/2014/main" id="{2C80FF45-E340-4FF7-B2B9-1F8425841E2D}"/>
            </a:ext>
          </a:extLst>
        </xdr:cNvPr>
        <xdr:cNvSpPr/>
      </xdr:nvSpPr>
      <xdr:spPr>
        <a:xfrm>
          <a:off x="8699500" y="1067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44446</xdr:rowOff>
    </xdr:from>
    <xdr:to>
      <xdr:col>41</xdr:col>
      <xdr:colOff>101600</xdr:colOff>
      <xdr:row>62</xdr:row>
      <xdr:rowOff>146046</xdr:rowOff>
    </xdr:to>
    <xdr:sp macro="" textlink="">
      <xdr:nvSpPr>
        <xdr:cNvPr id="241" name="フローチャート: 判断 240">
          <a:extLst>
            <a:ext uri="{FF2B5EF4-FFF2-40B4-BE49-F238E27FC236}">
              <a16:creationId xmlns:a16="http://schemas.microsoft.com/office/drawing/2014/main" id="{B5E9F96E-C6DF-44B9-AFC1-8FEC7FFBADB0}"/>
            </a:ext>
          </a:extLst>
        </xdr:cNvPr>
        <xdr:cNvSpPr/>
      </xdr:nvSpPr>
      <xdr:spPr>
        <a:xfrm>
          <a:off x="7810500" y="10674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31408</xdr:rowOff>
    </xdr:from>
    <xdr:to>
      <xdr:col>36</xdr:col>
      <xdr:colOff>165100</xdr:colOff>
      <xdr:row>62</xdr:row>
      <xdr:rowOff>133008</xdr:rowOff>
    </xdr:to>
    <xdr:sp macro="" textlink="">
      <xdr:nvSpPr>
        <xdr:cNvPr id="242" name="フローチャート: 判断 241">
          <a:extLst>
            <a:ext uri="{FF2B5EF4-FFF2-40B4-BE49-F238E27FC236}">
              <a16:creationId xmlns:a16="http://schemas.microsoft.com/office/drawing/2014/main" id="{DA243A6E-6709-4F50-8773-7CDB3DE7F727}"/>
            </a:ext>
          </a:extLst>
        </xdr:cNvPr>
        <xdr:cNvSpPr/>
      </xdr:nvSpPr>
      <xdr:spPr>
        <a:xfrm>
          <a:off x="6921500" y="10661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505CC03E-D311-462A-8D9C-D9BD280C6F55}"/>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3DC5F456-4F18-4A1A-92F8-3BDED02B6564}"/>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8ECAE1AC-EA00-4A6A-8BD5-CF82EAA3381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C2C09F92-7569-4FCA-B68A-11AFF1212799}"/>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74610774-99F3-4A6B-B748-C3CF57DD8EBC}"/>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44257</xdr:rowOff>
    </xdr:from>
    <xdr:to>
      <xdr:col>55</xdr:col>
      <xdr:colOff>50800</xdr:colOff>
      <xdr:row>61</xdr:row>
      <xdr:rowOff>145857</xdr:rowOff>
    </xdr:to>
    <xdr:sp macro="" textlink="">
      <xdr:nvSpPr>
        <xdr:cNvPr id="248" name="楕円 247">
          <a:extLst>
            <a:ext uri="{FF2B5EF4-FFF2-40B4-BE49-F238E27FC236}">
              <a16:creationId xmlns:a16="http://schemas.microsoft.com/office/drawing/2014/main" id="{ADFC5D60-8A83-459E-8DD3-D7EFAA45C35D}"/>
            </a:ext>
          </a:extLst>
        </xdr:cNvPr>
        <xdr:cNvSpPr/>
      </xdr:nvSpPr>
      <xdr:spPr>
        <a:xfrm>
          <a:off x="10426700" y="10502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67134</xdr:rowOff>
    </xdr:from>
    <xdr:ext cx="599010" cy="259045"/>
    <xdr:sp macro="" textlink="">
      <xdr:nvSpPr>
        <xdr:cNvPr id="249" name="【橋りょう・トンネル】&#10;一人当たり有形固定資産（償却資産）額該当値テキスト">
          <a:extLst>
            <a:ext uri="{FF2B5EF4-FFF2-40B4-BE49-F238E27FC236}">
              <a16:creationId xmlns:a16="http://schemas.microsoft.com/office/drawing/2014/main" id="{4C765D9E-B4E7-4687-A0A3-7DA41E7187E4}"/>
            </a:ext>
          </a:extLst>
        </xdr:cNvPr>
        <xdr:cNvSpPr txBox="1"/>
      </xdr:nvSpPr>
      <xdr:spPr>
        <a:xfrm>
          <a:off x="10515600" y="10354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52919</xdr:rowOff>
    </xdr:from>
    <xdr:to>
      <xdr:col>50</xdr:col>
      <xdr:colOff>165100</xdr:colOff>
      <xdr:row>61</xdr:row>
      <xdr:rowOff>154519</xdr:rowOff>
    </xdr:to>
    <xdr:sp macro="" textlink="">
      <xdr:nvSpPr>
        <xdr:cNvPr id="250" name="楕円 249">
          <a:extLst>
            <a:ext uri="{FF2B5EF4-FFF2-40B4-BE49-F238E27FC236}">
              <a16:creationId xmlns:a16="http://schemas.microsoft.com/office/drawing/2014/main" id="{361A93D4-D669-46C0-8178-45AA128F308B}"/>
            </a:ext>
          </a:extLst>
        </xdr:cNvPr>
        <xdr:cNvSpPr/>
      </xdr:nvSpPr>
      <xdr:spPr>
        <a:xfrm>
          <a:off x="9588500" y="10511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95057</xdr:rowOff>
    </xdr:from>
    <xdr:to>
      <xdr:col>55</xdr:col>
      <xdr:colOff>0</xdr:colOff>
      <xdr:row>61</xdr:row>
      <xdr:rowOff>103719</xdr:rowOff>
    </xdr:to>
    <xdr:cxnSp macro="">
      <xdr:nvCxnSpPr>
        <xdr:cNvPr id="251" name="直線コネクタ 250">
          <a:extLst>
            <a:ext uri="{FF2B5EF4-FFF2-40B4-BE49-F238E27FC236}">
              <a16:creationId xmlns:a16="http://schemas.microsoft.com/office/drawing/2014/main" id="{3BC1E217-B2B0-4C06-90E5-E54672096DE4}"/>
            </a:ext>
          </a:extLst>
        </xdr:cNvPr>
        <xdr:cNvCxnSpPr/>
      </xdr:nvCxnSpPr>
      <xdr:spPr>
        <a:xfrm flipV="1">
          <a:off x="9639300" y="10553507"/>
          <a:ext cx="838200" cy="8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61498</xdr:rowOff>
    </xdr:from>
    <xdr:to>
      <xdr:col>46</xdr:col>
      <xdr:colOff>38100</xdr:colOff>
      <xdr:row>61</xdr:row>
      <xdr:rowOff>163098</xdr:rowOff>
    </xdr:to>
    <xdr:sp macro="" textlink="">
      <xdr:nvSpPr>
        <xdr:cNvPr id="252" name="楕円 251">
          <a:extLst>
            <a:ext uri="{FF2B5EF4-FFF2-40B4-BE49-F238E27FC236}">
              <a16:creationId xmlns:a16="http://schemas.microsoft.com/office/drawing/2014/main" id="{68E3D83A-C0DB-498E-8A9C-22898C8E5887}"/>
            </a:ext>
          </a:extLst>
        </xdr:cNvPr>
        <xdr:cNvSpPr/>
      </xdr:nvSpPr>
      <xdr:spPr>
        <a:xfrm>
          <a:off x="8699500" y="10519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103719</xdr:rowOff>
    </xdr:from>
    <xdr:to>
      <xdr:col>50</xdr:col>
      <xdr:colOff>114300</xdr:colOff>
      <xdr:row>61</xdr:row>
      <xdr:rowOff>112298</xdr:rowOff>
    </xdr:to>
    <xdr:cxnSp macro="">
      <xdr:nvCxnSpPr>
        <xdr:cNvPr id="253" name="直線コネクタ 252">
          <a:extLst>
            <a:ext uri="{FF2B5EF4-FFF2-40B4-BE49-F238E27FC236}">
              <a16:creationId xmlns:a16="http://schemas.microsoft.com/office/drawing/2014/main" id="{57924C61-F9E8-421E-9BEE-343439C5A809}"/>
            </a:ext>
          </a:extLst>
        </xdr:cNvPr>
        <xdr:cNvCxnSpPr/>
      </xdr:nvCxnSpPr>
      <xdr:spPr>
        <a:xfrm flipV="1">
          <a:off x="8750300" y="10562169"/>
          <a:ext cx="889000" cy="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74275</xdr:rowOff>
    </xdr:from>
    <xdr:to>
      <xdr:col>41</xdr:col>
      <xdr:colOff>101600</xdr:colOff>
      <xdr:row>62</xdr:row>
      <xdr:rowOff>4425</xdr:rowOff>
    </xdr:to>
    <xdr:sp macro="" textlink="">
      <xdr:nvSpPr>
        <xdr:cNvPr id="254" name="楕円 253">
          <a:extLst>
            <a:ext uri="{FF2B5EF4-FFF2-40B4-BE49-F238E27FC236}">
              <a16:creationId xmlns:a16="http://schemas.microsoft.com/office/drawing/2014/main" id="{22330061-3EE7-4D74-89D6-370E0D86E56F}"/>
            </a:ext>
          </a:extLst>
        </xdr:cNvPr>
        <xdr:cNvSpPr/>
      </xdr:nvSpPr>
      <xdr:spPr>
        <a:xfrm>
          <a:off x="7810500" y="10532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112298</xdr:rowOff>
    </xdr:from>
    <xdr:to>
      <xdr:col>45</xdr:col>
      <xdr:colOff>177800</xdr:colOff>
      <xdr:row>61</xdr:row>
      <xdr:rowOff>125075</xdr:rowOff>
    </xdr:to>
    <xdr:cxnSp macro="">
      <xdr:nvCxnSpPr>
        <xdr:cNvPr id="255" name="直線コネクタ 254">
          <a:extLst>
            <a:ext uri="{FF2B5EF4-FFF2-40B4-BE49-F238E27FC236}">
              <a16:creationId xmlns:a16="http://schemas.microsoft.com/office/drawing/2014/main" id="{45D04F81-1ECE-45FD-8284-1AA9E6BA8F22}"/>
            </a:ext>
          </a:extLst>
        </xdr:cNvPr>
        <xdr:cNvCxnSpPr/>
      </xdr:nvCxnSpPr>
      <xdr:spPr>
        <a:xfrm flipV="1">
          <a:off x="7861300" y="10570748"/>
          <a:ext cx="889000" cy="12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83395</xdr:rowOff>
    </xdr:from>
    <xdr:to>
      <xdr:col>36</xdr:col>
      <xdr:colOff>165100</xdr:colOff>
      <xdr:row>62</xdr:row>
      <xdr:rowOff>13545</xdr:rowOff>
    </xdr:to>
    <xdr:sp macro="" textlink="">
      <xdr:nvSpPr>
        <xdr:cNvPr id="256" name="楕円 255">
          <a:extLst>
            <a:ext uri="{FF2B5EF4-FFF2-40B4-BE49-F238E27FC236}">
              <a16:creationId xmlns:a16="http://schemas.microsoft.com/office/drawing/2014/main" id="{6E39542F-E657-498D-8DB8-7D6E2F4BC0F9}"/>
            </a:ext>
          </a:extLst>
        </xdr:cNvPr>
        <xdr:cNvSpPr/>
      </xdr:nvSpPr>
      <xdr:spPr>
        <a:xfrm>
          <a:off x="6921500" y="10541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125075</xdr:rowOff>
    </xdr:from>
    <xdr:to>
      <xdr:col>41</xdr:col>
      <xdr:colOff>50800</xdr:colOff>
      <xdr:row>61</xdr:row>
      <xdr:rowOff>134195</xdr:rowOff>
    </xdr:to>
    <xdr:cxnSp macro="">
      <xdr:nvCxnSpPr>
        <xdr:cNvPr id="257" name="直線コネクタ 256">
          <a:extLst>
            <a:ext uri="{FF2B5EF4-FFF2-40B4-BE49-F238E27FC236}">
              <a16:creationId xmlns:a16="http://schemas.microsoft.com/office/drawing/2014/main" id="{4C2E70D6-27CD-419B-8F1F-2AAA62209223}"/>
            </a:ext>
          </a:extLst>
        </xdr:cNvPr>
        <xdr:cNvCxnSpPr/>
      </xdr:nvCxnSpPr>
      <xdr:spPr>
        <a:xfrm flipV="1">
          <a:off x="6972300" y="10583525"/>
          <a:ext cx="889000" cy="9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117877</xdr:rowOff>
    </xdr:from>
    <xdr:ext cx="599010" cy="259045"/>
    <xdr:sp macro="" textlink="">
      <xdr:nvSpPr>
        <xdr:cNvPr id="258" name="n_1aveValue【橋りょう・トンネル】&#10;一人当たり有形固定資産（償却資産）額">
          <a:extLst>
            <a:ext uri="{FF2B5EF4-FFF2-40B4-BE49-F238E27FC236}">
              <a16:creationId xmlns:a16="http://schemas.microsoft.com/office/drawing/2014/main" id="{29B07CDD-8226-4E00-9826-FC0EAA7FF01F}"/>
            </a:ext>
          </a:extLst>
        </xdr:cNvPr>
        <xdr:cNvSpPr txBox="1"/>
      </xdr:nvSpPr>
      <xdr:spPr>
        <a:xfrm>
          <a:off x="9327095" y="10747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141811</xdr:rowOff>
    </xdr:from>
    <xdr:ext cx="599010" cy="259045"/>
    <xdr:sp macro="" textlink="">
      <xdr:nvSpPr>
        <xdr:cNvPr id="259" name="n_2aveValue【橋りょう・トンネル】&#10;一人当たり有形固定資産（償却資産）額">
          <a:extLst>
            <a:ext uri="{FF2B5EF4-FFF2-40B4-BE49-F238E27FC236}">
              <a16:creationId xmlns:a16="http://schemas.microsoft.com/office/drawing/2014/main" id="{BAD1C6CB-36D6-4697-84A6-0255180C90F5}"/>
            </a:ext>
          </a:extLst>
        </xdr:cNvPr>
        <xdr:cNvSpPr txBox="1"/>
      </xdr:nvSpPr>
      <xdr:spPr>
        <a:xfrm>
          <a:off x="8450795" y="10771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137173</xdr:rowOff>
    </xdr:from>
    <xdr:ext cx="599010" cy="259045"/>
    <xdr:sp macro="" textlink="">
      <xdr:nvSpPr>
        <xdr:cNvPr id="260" name="n_3aveValue【橋りょう・トンネル】&#10;一人当たり有形固定資産（償却資産）額">
          <a:extLst>
            <a:ext uri="{FF2B5EF4-FFF2-40B4-BE49-F238E27FC236}">
              <a16:creationId xmlns:a16="http://schemas.microsoft.com/office/drawing/2014/main" id="{3E56ED61-053C-4AA5-8792-CEB7D84EAED1}"/>
            </a:ext>
          </a:extLst>
        </xdr:cNvPr>
        <xdr:cNvSpPr txBox="1"/>
      </xdr:nvSpPr>
      <xdr:spPr>
        <a:xfrm>
          <a:off x="7561795" y="10767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124135</xdr:rowOff>
    </xdr:from>
    <xdr:ext cx="599010" cy="259045"/>
    <xdr:sp macro="" textlink="">
      <xdr:nvSpPr>
        <xdr:cNvPr id="261" name="n_4aveValue【橋りょう・トンネル】&#10;一人当たり有形固定資産（償却資産）額">
          <a:extLst>
            <a:ext uri="{FF2B5EF4-FFF2-40B4-BE49-F238E27FC236}">
              <a16:creationId xmlns:a16="http://schemas.microsoft.com/office/drawing/2014/main" id="{FB925BE5-4EC4-4E03-A9A9-E9D67F3C37F5}"/>
            </a:ext>
          </a:extLst>
        </xdr:cNvPr>
        <xdr:cNvSpPr txBox="1"/>
      </xdr:nvSpPr>
      <xdr:spPr>
        <a:xfrm>
          <a:off x="6672795" y="10754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171046</xdr:rowOff>
    </xdr:from>
    <xdr:ext cx="599010" cy="259045"/>
    <xdr:sp macro="" textlink="">
      <xdr:nvSpPr>
        <xdr:cNvPr id="262" name="n_1mainValue【橋りょう・トンネル】&#10;一人当たり有形固定資産（償却資産）額">
          <a:extLst>
            <a:ext uri="{FF2B5EF4-FFF2-40B4-BE49-F238E27FC236}">
              <a16:creationId xmlns:a16="http://schemas.microsoft.com/office/drawing/2014/main" id="{B3F29CFB-0990-4C46-831E-51D764EED802}"/>
            </a:ext>
          </a:extLst>
        </xdr:cNvPr>
        <xdr:cNvSpPr txBox="1"/>
      </xdr:nvSpPr>
      <xdr:spPr>
        <a:xfrm>
          <a:off x="9327095" y="10286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8175</xdr:rowOff>
    </xdr:from>
    <xdr:ext cx="599010" cy="259045"/>
    <xdr:sp macro="" textlink="">
      <xdr:nvSpPr>
        <xdr:cNvPr id="263" name="n_2mainValue【橋りょう・トンネル】&#10;一人当たり有形固定資産（償却資産）額">
          <a:extLst>
            <a:ext uri="{FF2B5EF4-FFF2-40B4-BE49-F238E27FC236}">
              <a16:creationId xmlns:a16="http://schemas.microsoft.com/office/drawing/2014/main" id="{E683D00E-0F60-4B15-B7DC-25088F144E5D}"/>
            </a:ext>
          </a:extLst>
        </xdr:cNvPr>
        <xdr:cNvSpPr txBox="1"/>
      </xdr:nvSpPr>
      <xdr:spPr>
        <a:xfrm>
          <a:off x="8450795" y="10295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20952</xdr:rowOff>
    </xdr:from>
    <xdr:ext cx="599010" cy="259045"/>
    <xdr:sp macro="" textlink="">
      <xdr:nvSpPr>
        <xdr:cNvPr id="264" name="n_3mainValue【橋りょう・トンネル】&#10;一人当たり有形固定資産（償却資産）額">
          <a:extLst>
            <a:ext uri="{FF2B5EF4-FFF2-40B4-BE49-F238E27FC236}">
              <a16:creationId xmlns:a16="http://schemas.microsoft.com/office/drawing/2014/main" id="{D73F24C3-AC8A-448F-8E26-5A52911BBE9F}"/>
            </a:ext>
          </a:extLst>
        </xdr:cNvPr>
        <xdr:cNvSpPr txBox="1"/>
      </xdr:nvSpPr>
      <xdr:spPr>
        <a:xfrm>
          <a:off x="7561795" y="10307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30072</xdr:rowOff>
    </xdr:from>
    <xdr:ext cx="599010" cy="259045"/>
    <xdr:sp macro="" textlink="">
      <xdr:nvSpPr>
        <xdr:cNvPr id="265" name="n_4mainValue【橋りょう・トンネル】&#10;一人当たり有形固定資産（償却資産）額">
          <a:extLst>
            <a:ext uri="{FF2B5EF4-FFF2-40B4-BE49-F238E27FC236}">
              <a16:creationId xmlns:a16="http://schemas.microsoft.com/office/drawing/2014/main" id="{C2D8E7B0-1560-462A-A15A-525497914D77}"/>
            </a:ext>
          </a:extLst>
        </xdr:cNvPr>
        <xdr:cNvSpPr txBox="1"/>
      </xdr:nvSpPr>
      <xdr:spPr>
        <a:xfrm>
          <a:off x="6672795" y="10317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a:extLst>
            <a:ext uri="{FF2B5EF4-FFF2-40B4-BE49-F238E27FC236}">
              <a16:creationId xmlns:a16="http://schemas.microsoft.com/office/drawing/2014/main" id="{D9FA7137-A6C8-4A79-A7FF-C8AB2783127A}"/>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a:extLst>
            <a:ext uri="{FF2B5EF4-FFF2-40B4-BE49-F238E27FC236}">
              <a16:creationId xmlns:a16="http://schemas.microsoft.com/office/drawing/2014/main" id="{7BFF491B-9FAE-4E44-8057-421084FE422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a:extLst>
            <a:ext uri="{FF2B5EF4-FFF2-40B4-BE49-F238E27FC236}">
              <a16:creationId xmlns:a16="http://schemas.microsoft.com/office/drawing/2014/main" id="{7826CF7E-5BB5-4686-8518-A83B9D59253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a:extLst>
            <a:ext uri="{FF2B5EF4-FFF2-40B4-BE49-F238E27FC236}">
              <a16:creationId xmlns:a16="http://schemas.microsoft.com/office/drawing/2014/main" id="{AF829058-F185-4A68-B473-E9A992016BF7}"/>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a:extLst>
            <a:ext uri="{FF2B5EF4-FFF2-40B4-BE49-F238E27FC236}">
              <a16:creationId xmlns:a16="http://schemas.microsoft.com/office/drawing/2014/main" id="{910A7ACB-6757-45AD-9C6F-ED1A87A0F2A5}"/>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a:extLst>
            <a:ext uri="{FF2B5EF4-FFF2-40B4-BE49-F238E27FC236}">
              <a16:creationId xmlns:a16="http://schemas.microsoft.com/office/drawing/2014/main" id="{D152EEA3-08D5-4C6F-9CB6-BF25FCE6C718}"/>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a:extLst>
            <a:ext uri="{FF2B5EF4-FFF2-40B4-BE49-F238E27FC236}">
              <a16:creationId xmlns:a16="http://schemas.microsoft.com/office/drawing/2014/main" id="{DBE7FFA7-4312-4AD4-9C25-BC9D585C6F29}"/>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a:extLst>
            <a:ext uri="{FF2B5EF4-FFF2-40B4-BE49-F238E27FC236}">
              <a16:creationId xmlns:a16="http://schemas.microsoft.com/office/drawing/2014/main" id="{42470B3F-E339-4917-BB6D-61AA97AA307C}"/>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a:extLst>
            <a:ext uri="{FF2B5EF4-FFF2-40B4-BE49-F238E27FC236}">
              <a16:creationId xmlns:a16="http://schemas.microsoft.com/office/drawing/2014/main" id="{9D00618A-C2E8-41DD-A80C-36CBCB83CBA7}"/>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a:extLst>
            <a:ext uri="{FF2B5EF4-FFF2-40B4-BE49-F238E27FC236}">
              <a16:creationId xmlns:a16="http://schemas.microsoft.com/office/drawing/2014/main" id="{CDCBE82E-CADA-4BCA-A2CF-49B3958F0BFC}"/>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a:extLst>
            <a:ext uri="{FF2B5EF4-FFF2-40B4-BE49-F238E27FC236}">
              <a16:creationId xmlns:a16="http://schemas.microsoft.com/office/drawing/2014/main" id="{3B837E67-971F-4EA8-8351-2ACA5A83E483}"/>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a:extLst>
            <a:ext uri="{FF2B5EF4-FFF2-40B4-BE49-F238E27FC236}">
              <a16:creationId xmlns:a16="http://schemas.microsoft.com/office/drawing/2014/main" id="{57B6ECB1-C1EB-4FA7-8C30-57ABFEB1A829}"/>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8" name="テキスト ボックス 277">
          <a:extLst>
            <a:ext uri="{FF2B5EF4-FFF2-40B4-BE49-F238E27FC236}">
              <a16:creationId xmlns:a16="http://schemas.microsoft.com/office/drawing/2014/main" id="{EA25E17B-CD5E-47A4-B123-30A832495507}"/>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a:extLst>
            <a:ext uri="{FF2B5EF4-FFF2-40B4-BE49-F238E27FC236}">
              <a16:creationId xmlns:a16="http://schemas.microsoft.com/office/drawing/2014/main" id="{61D854F7-A597-4547-B352-D173C08DB285}"/>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0" name="テキスト ボックス 279">
          <a:extLst>
            <a:ext uri="{FF2B5EF4-FFF2-40B4-BE49-F238E27FC236}">
              <a16:creationId xmlns:a16="http://schemas.microsoft.com/office/drawing/2014/main" id="{A2A4BE3A-6228-45A9-A993-9BDC5088B12B}"/>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a:extLst>
            <a:ext uri="{FF2B5EF4-FFF2-40B4-BE49-F238E27FC236}">
              <a16:creationId xmlns:a16="http://schemas.microsoft.com/office/drawing/2014/main" id="{8E77188F-2C5B-4557-A04F-72314B6B8F02}"/>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2" name="テキスト ボックス 281">
          <a:extLst>
            <a:ext uri="{FF2B5EF4-FFF2-40B4-BE49-F238E27FC236}">
              <a16:creationId xmlns:a16="http://schemas.microsoft.com/office/drawing/2014/main" id="{32E39905-87E9-41A9-B71B-9A69092B924C}"/>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a:extLst>
            <a:ext uri="{FF2B5EF4-FFF2-40B4-BE49-F238E27FC236}">
              <a16:creationId xmlns:a16="http://schemas.microsoft.com/office/drawing/2014/main" id="{DBBF3D00-1D82-45F3-86BF-D5C9E0B51653}"/>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4" name="テキスト ボックス 283">
          <a:extLst>
            <a:ext uri="{FF2B5EF4-FFF2-40B4-BE49-F238E27FC236}">
              <a16:creationId xmlns:a16="http://schemas.microsoft.com/office/drawing/2014/main" id="{ACC07E73-060D-4855-B553-685979C4A4DE}"/>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a:extLst>
            <a:ext uri="{FF2B5EF4-FFF2-40B4-BE49-F238E27FC236}">
              <a16:creationId xmlns:a16="http://schemas.microsoft.com/office/drawing/2014/main" id="{55F973B6-E68E-495D-B7FD-2A63EDA15839}"/>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6" name="テキスト ボックス 285">
          <a:extLst>
            <a:ext uri="{FF2B5EF4-FFF2-40B4-BE49-F238E27FC236}">
              <a16:creationId xmlns:a16="http://schemas.microsoft.com/office/drawing/2014/main" id="{149179AF-31B1-45AB-9067-10FAF92865F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7B4DEBF9-6A83-400D-B8A3-AE53135A8098}"/>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8" name="テキスト ボックス 287">
          <a:extLst>
            <a:ext uri="{FF2B5EF4-FFF2-40B4-BE49-F238E27FC236}">
              <a16:creationId xmlns:a16="http://schemas.microsoft.com/office/drawing/2014/main" id="{9285BA5A-6880-40D3-A918-B3C7F5AF7522}"/>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a:extLst>
            <a:ext uri="{FF2B5EF4-FFF2-40B4-BE49-F238E27FC236}">
              <a16:creationId xmlns:a16="http://schemas.microsoft.com/office/drawing/2014/main" id="{F729F955-E522-4A2B-8A0C-162FF9DA3B18}"/>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87630</xdr:rowOff>
    </xdr:from>
    <xdr:to>
      <xdr:col>24</xdr:col>
      <xdr:colOff>62865</xdr:colOff>
      <xdr:row>86</xdr:row>
      <xdr:rowOff>95250</xdr:rowOff>
    </xdr:to>
    <xdr:cxnSp macro="">
      <xdr:nvCxnSpPr>
        <xdr:cNvPr id="290" name="直線コネクタ 289">
          <a:extLst>
            <a:ext uri="{FF2B5EF4-FFF2-40B4-BE49-F238E27FC236}">
              <a16:creationId xmlns:a16="http://schemas.microsoft.com/office/drawing/2014/main" id="{7AFA2B3C-3624-4176-995B-278581D151A1}"/>
            </a:ext>
          </a:extLst>
        </xdr:cNvPr>
        <xdr:cNvCxnSpPr/>
      </xdr:nvCxnSpPr>
      <xdr:spPr>
        <a:xfrm flipV="1">
          <a:off x="4634865" y="13289280"/>
          <a:ext cx="0" cy="1550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99077</xdr:rowOff>
    </xdr:from>
    <xdr:ext cx="405111" cy="259045"/>
    <xdr:sp macro="" textlink="">
      <xdr:nvSpPr>
        <xdr:cNvPr id="291" name="【公営住宅】&#10;有形固定資産減価償却率最小値テキスト">
          <a:extLst>
            <a:ext uri="{FF2B5EF4-FFF2-40B4-BE49-F238E27FC236}">
              <a16:creationId xmlns:a16="http://schemas.microsoft.com/office/drawing/2014/main" id="{CC597042-9F04-41DD-BD86-1AE819E5B7BF}"/>
            </a:ext>
          </a:extLst>
        </xdr:cNvPr>
        <xdr:cNvSpPr txBox="1"/>
      </xdr:nvSpPr>
      <xdr:spPr>
        <a:xfrm>
          <a:off x="4673600" y="1484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95250</xdr:rowOff>
    </xdr:from>
    <xdr:to>
      <xdr:col>24</xdr:col>
      <xdr:colOff>152400</xdr:colOff>
      <xdr:row>86</xdr:row>
      <xdr:rowOff>95250</xdr:rowOff>
    </xdr:to>
    <xdr:cxnSp macro="">
      <xdr:nvCxnSpPr>
        <xdr:cNvPr id="292" name="直線コネクタ 291">
          <a:extLst>
            <a:ext uri="{FF2B5EF4-FFF2-40B4-BE49-F238E27FC236}">
              <a16:creationId xmlns:a16="http://schemas.microsoft.com/office/drawing/2014/main" id="{564D81E7-2565-42D1-AE89-86FB09B6887B}"/>
            </a:ext>
          </a:extLst>
        </xdr:cNvPr>
        <xdr:cNvCxnSpPr/>
      </xdr:nvCxnSpPr>
      <xdr:spPr>
        <a:xfrm>
          <a:off x="4546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34307</xdr:rowOff>
    </xdr:from>
    <xdr:ext cx="405111" cy="259045"/>
    <xdr:sp macro="" textlink="">
      <xdr:nvSpPr>
        <xdr:cNvPr id="293" name="【公営住宅】&#10;有形固定資産減価償却率最大値テキスト">
          <a:extLst>
            <a:ext uri="{FF2B5EF4-FFF2-40B4-BE49-F238E27FC236}">
              <a16:creationId xmlns:a16="http://schemas.microsoft.com/office/drawing/2014/main" id="{853CE195-A1F6-45E6-B1C1-0350C7A13429}"/>
            </a:ext>
          </a:extLst>
        </xdr:cNvPr>
        <xdr:cNvSpPr txBox="1"/>
      </xdr:nvSpPr>
      <xdr:spPr>
        <a:xfrm>
          <a:off x="4673600" y="13064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87630</xdr:rowOff>
    </xdr:from>
    <xdr:to>
      <xdr:col>24</xdr:col>
      <xdr:colOff>152400</xdr:colOff>
      <xdr:row>77</xdr:row>
      <xdr:rowOff>87630</xdr:rowOff>
    </xdr:to>
    <xdr:cxnSp macro="">
      <xdr:nvCxnSpPr>
        <xdr:cNvPr id="294" name="直線コネクタ 293">
          <a:extLst>
            <a:ext uri="{FF2B5EF4-FFF2-40B4-BE49-F238E27FC236}">
              <a16:creationId xmlns:a16="http://schemas.microsoft.com/office/drawing/2014/main" id="{28C118C9-6E3D-400E-BBDC-B99103B589C3}"/>
            </a:ext>
          </a:extLst>
        </xdr:cNvPr>
        <xdr:cNvCxnSpPr/>
      </xdr:nvCxnSpPr>
      <xdr:spPr>
        <a:xfrm>
          <a:off x="4546600" y="1328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44466</xdr:rowOff>
    </xdr:from>
    <xdr:ext cx="405111" cy="259045"/>
    <xdr:sp macro="" textlink="">
      <xdr:nvSpPr>
        <xdr:cNvPr id="295" name="【公営住宅】&#10;有形固定資産減価償却率平均値テキスト">
          <a:extLst>
            <a:ext uri="{FF2B5EF4-FFF2-40B4-BE49-F238E27FC236}">
              <a16:creationId xmlns:a16="http://schemas.microsoft.com/office/drawing/2014/main" id="{DF8FFB9C-717A-45B3-BF7F-6EEF4EF721F8}"/>
            </a:ext>
          </a:extLst>
        </xdr:cNvPr>
        <xdr:cNvSpPr txBox="1"/>
      </xdr:nvSpPr>
      <xdr:spPr>
        <a:xfrm>
          <a:off x="4673600" y="139319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21589</xdr:rowOff>
    </xdr:from>
    <xdr:to>
      <xdr:col>24</xdr:col>
      <xdr:colOff>114300</xdr:colOff>
      <xdr:row>82</xdr:row>
      <xdr:rowOff>123189</xdr:rowOff>
    </xdr:to>
    <xdr:sp macro="" textlink="">
      <xdr:nvSpPr>
        <xdr:cNvPr id="296" name="フローチャート: 判断 295">
          <a:extLst>
            <a:ext uri="{FF2B5EF4-FFF2-40B4-BE49-F238E27FC236}">
              <a16:creationId xmlns:a16="http://schemas.microsoft.com/office/drawing/2014/main" id="{E7E240A5-E657-4F6E-9928-8C7A66696F5F}"/>
            </a:ext>
          </a:extLst>
        </xdr:cNvPr>
        <xdr:cNvSpPr/>
      </xdr:nvSpPr>
      <xdr:spPr>
        <a:xfrm>
          <a:off x="45847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63500</xdr:rowOff>
    </xdr:from>
    <xdr:to>
      <xdr:col>20</xdr:col>
      <xdr:colOff>38100</xdr:colOff>
      <xdr:row>82</xdr:row>
      <xdr:rowOff>165100</xdr:rowOff>
    </xdr:to>
    <xdr:sp macro="" textlink="">
      <xdr:nvSpPr>
        <xdr:cNvPr id="297" name="フローチャート: 判断 296">
          <a:extLst>
            <a:ext uri="{FF2B5EF4-FFF2-40B4-BE49-F238E27FC236}">
              <a16:creationId xmlns:a16="http://schemas.microsoft.com/office/drawing/2014/main" id="{EF629E20-0A14-4A03-A670-FDD465FD76CC}"/>
            </a:ext>
          </a:extLst>
        </xdr:cNvPr>
        <xdr:cNvSpPr/>
      </xdr:nvSpPr>
      <xdr:spPr>
        <a:xfrm>
          <a:off x="3746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21589</xdr:rowOff>
    </xdr:from>
    <xdr:to>
      <xdr:col>15</xdr:col>
      <xdr:colOff>101600</xdr:colOff>
      <xdr:row>82</xdr:row>
      <xdr:rowOff>123189</xdr:rowOff>
    </xdr:to>
    <xdr:sp macro="" textlink="">
      <xdr:nvSpPr>
        <xdr:cNvPr id="298" name="フローチャート: 判断 297">
          <a:extLst>
            <a:ext uri="{FF2B5EF4-FFF2-40B4-BE49-F238E27FC236}">
              <a16:creationId xmlns:a16="http://schemas.microsoft.com/office/drawing/2014/main" id="{EB039475-5E24-4979-AED0-31881868E426}"/>
            </a:ext>
          </a:extLst>
        </xdr:cNvPr>
        <xdr:cNvSpPr/>
      </xdr:nvSpPr>
      <xdr:spPr>
        <a:xfrm>
          <a:off x="2857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6350</xdr:rowOff>
    </xdr:from>
    <xdr:to>
      <xdr:col>10</xdr:col>
      <xdr:colOff>165100</xdr:colOff>
      <xdr:row>82</xdr:row>
      <xdr:rowOff>107950</xdr:rowOff>
    </xdr:to>
    <xdr:sp macro="" textlink="">
      <xdr:nvSpPr>
        <xdr:cNvPr id="299" name="フローチャート: 判断 298">
          <a:extLst>
            <a:ext uri="{FF2B5EF4-FFF2-40B4-BE49-F238E27FC236}">
              <a16:creationId xmlns:a16="http://schemas.microsoft.com/office/drawing/2014/main" id="{E4D2A50A-E9DD-4F96-AF9C-29F64A83EB0E}"/>
            </a:ext>
          </a:extLst>
        </xdr:cNvPr>
        <xdr:cNvSpPr/>
      </xdr:nvSpPr>
      <xdr:spPr>
        <a:xfrm>
          <a:off x="1968500" y="1406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13970</xdr:rowOff>
    </xdr:from>
    <xdr:to>
      <xdr:col>6</xdr:col>
      <xdr:colOff>38100</xdr:colOff>
      <xdr:row>82</xdr:row>
      <xdr:rowOff>115570</xdr:rowOff>
    </xdr:to>
    <xdr:sp macro="" textlink="">
      <xdr:nvSpPr>
        <xdr:cNvPr id="300" name="フローチャート: 判断 299">
          <a:extLst>
            <a:ext uri="{FF2B5EF4-FFF2-40B4-BE49-F238E27FC236}">
              <a16:creationId xmlns:a16="http://schemas.microsoft.com/office/drawing/2014/main" id="{3180BFF0-2F2A-4761-9FF2-632D50B09A34}"/>
            </a:ext>
          </a:extLst>
        </xdr:cNvPr>
        <xdr:cNvSpPr/>
      </xdr:nvSpPr>
      <xdr:spPr>
        <a:xfrm>
          <a:off x="1079500" y="1407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2E3CF606-92DA-445D-80C6-12FA2F725F58}"/>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A326C4E4-BC89-4DC5-87DF-A9820C38524A}"/>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74094518-83F7-43BE-BD46-8E28B471E595}"/>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DD9F99C9-4366-4406-992C-20D5C2BA7ED3}"/>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5E1A4E9B-246A-4AB4-BA37-20D333A716B1}"/>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156845</xdr:rowOff>
    </xdr:from>
    <xdr:to>
      <xdr:col>24</xdr:col>
      <xdr:colOff>114300</xdr:colOff>
      <xdr:row>83</xdr:row>
      <xdr:rowOff>86995</xdr:rowOff>
    </xdr:to>
    <xdr:sp macro="" textlink="">
      <xdr:nvSpPr>
        <xdr:cNvPr id="306" name="楕円 305">
          <a:extLst>
            <a:ext uri="{FF2B5EF4-FFF2-40B4-BE49-F238E27FC236}">
              <a16:creationId xmlns:a16="http://schemas.microsoft.com/office/drawing/2014/main" id="{10BCB01B-681F-4454-B15E-54142ED3ABAB}"/>
            </a:ext>
          </a:extLst>
        </xdr:cNvPr>
        <xdr:cNvSpPr/>
      </xdr:nvSpPr>
      <xdr:spPr>
        <a:xfrm>
          <a:off x="4584700" y="1421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135272</xdr:rowOff>
    </xdr:from>
    <xdr:ext cx="405111" cy="259045"/>
    <xdr:sp macro="" textlink="">
      <xdr:nvSpPr>
        <xdr:cNvPr id="307" name="【公営住宅】&#10;有形固定資産減価償却率該当値テキスト">
          <a:extLst>
            <a:ext uri="{FF2B5EF4-FFF2-40B4-BE49-F238E27FC236}">
              <a16:creationId xmlns:a16="http://schemas.microsoft.com/office/drawing/2014/main" id="{BEE88647-90FA-4103-8CA2-767128E3191F}"/>
            </a:ext>
          </a:extLst>
        </xdr:cNvPr>
        <xdr:cNvSpPr txBox="1"/>
      </xdr:nvSpPr>
      <xdr:spPr>
        <a:xfrm>
          <a:off x="4673600" y="14194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124461</xdr:rowOff>
    </xdr:from>
    <xdr:to>
      <xdr:col>20</xdr:col>
      <xdr:colOff>38100</xdr:colOff>
      <xdr:row>83</xdr:row>
      <xdr:rowOff>54611</xdr:rowOff>
    </xdr:to>
    <xdr:sp macro="" textlink="">
      <xdr:nvSpPr>
        <xdr:cNvPr id="308" name="楕円 307">
          <a:extLst>
            <a:ext uri="{FF2B5EF4-FFF2-40B4-BE49-F238E27FC236}">
              <a16:creationId xmlns:a16="http://schemas.microsoft.com/office/drawing/2014/main" id="{788D6B55-A217-41E5-BBDF-E58B757B2F71}"/>
            </a:ext>
          </a:extLst>
        </xdr:cNvPr>
        <xdr:cNvSpPr/>
      </xdr:nvSpPr>
      <xdr:spPr>
        <a:xfrm>
          <a:off x="3746500" y="1418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3811</xdr:rowOff>
    </xdr:from>
    <xdr:to>
      <xdr:col>24</xdr:col>
      <xdr:colOff>63500</xdr:colOff>
      <xdr:row>83</xdr:row>
      <xdr:rowOff>36195</xdr:rowOff>
    </xdr:to>
    <xdr:cxnSp macro="">
      <xdr:nvCxnSpPr>
        <xdr:cNvPr id="309" name="直線コネクタ 308">
          <a:extLst>
            <a:ext uri="{FF2B5EF4-FFF2-40B4-BE49-F238E27FC236}">
              <a16:creationId xmlns:a16="http://schemas.microsoft.com/office/drawing/2014/main" id="{12A58F14-3C0E-4BC4-A535-6774C06BBFB5}"/>
            </a:ext>
          </a:extLst>
        </xdr:cNvPr>
        <xdr:cNvCxnSpPr/>
      </xdr:nvCxnSpPr>
      <xdr:spPr>
        <a:xfrm>
          <a:off x="3797300" y="14234161"/>
          <a:ext cx="8382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88264</xdr:rowOff>
    </xdr:from>
    <xdr:to>
      <xdr:col>15</xdr:col>
      <xdr:colOff>101600</xdr:colOff>
      <xdr:row>83</xdr:row>
      <xdr:rowOff>18414</xdr:rowOff>
    </xdr:to>
    <xdr:sp macro="" textlink="">
      <xdr:nvSpPr>
        <xdr:cNvPr id="310" name="楕円 309">
          <a:extLst>
            <a:ext uri="{FF2B5EF4-FFF2-40B4-BE49-F238E27FC236}">
              <a16:creationId xmlns:a16="http://schemas.microsoft.com/office/drawing/2014/main" id="{E0F87840-1446-4E58-9DAF-C126622ECB41}"/>
            </a:ext>
          </a:extLst>
        </xdr:cNvPr>
        <xdr:cNvSpPr/>
      </xdr:nvSpPr>
      <xdr:spPr>
        <a:xfrm>
          <a:off x="2857500" y="1414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139064</xdr:rowOff>
    </xdr:from>
    <xdr:to>
      <xdr:col>19</xdr:col>
      <xdr:colOff>177800</xdr:colOff>
      <xdr:row>83</xdr:row>
      <xdr:rowOff>3811</xdr:rowOff>
    </xdr:to>
    <xdr:cxnSp macro="">
      <xdr:nvCxnSpPr>
        <xdr:cNvPr id="311" name="直線コネクタ 310">
          <a:extLst>
            <a:ext uri="{FF2B5EF4-FFF2-40B4-BE49-F238E27FC236}">
              <a16:creationId xmlns:a16="http://schemas.microsoft.com/office/drawing/2014/main" id="{9F7246FE-934E-4BAF-9EE4-DE71AA558F1B}"/>
            </a:ext>
          </a:extLst>
        </xdr:cNvPr>
        <xdr:cNvCxnSpPr/>
      </xdr:nvCxnSpPr>
      <xdr:spPr>
        <a:xfrm>
          <a:off x="2908300" y="14197964"/>
          <a:ext cx="88900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52070</xdr:rowOff>
    </xdr:from>
    <xdr:to>
      <xdr:col>10</xdr:col>
      <xdr:colOff>165100</xdr:colOff>
      <xdr:row>82</xdr:row>
      <xdr:rowOff>153670</xdr:rowOff>
    </xdr:to>
    <xdr:sp macro="" textlink="">
      <xdr:nvSpPr>
        <xdr:cNvPr id="312" name="楕円 311">
          <a:extLst>
            <a:ext uri="{FF2B5EF4-FFF2-40B4-BE49-F238E27FC236}">
              <a16:creationId xmlns:a16="http://schemas.microsoft.com/office/drawing/2014/main" id="{A39962E9-5C0E-492B-A493-77103883B15B}"/>
            </a:ext>
          </a:extLst>
        </xdr:cNvPr>
        <xdr:cNvSpPr/>
      </xdr:nvSpPr>
      <xdr:spPr>
        <a:xfrm>
          <a:off x="1968500" y="1411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102870</xdr:rowOff>
    </xdr:from>
    <xdr:to>
      <xdr:col>15</xdr:col>
      <xdr:colOff>50800</xdr:colOff>
      <xdr:row>82</xdr:row>
      <xdr:rowOff>139064</xdr:rowOff>
    </xdr:to>
    <xdr:cxnSp macro="">
      <xdr:nvCxnSpPr>
        <xdr:cNvPr id="313" name="直線コネクタ 312">
          <a:extLst>
            <a:ext uri="{FF2B5EF4-FFF2-40B4-BE49-F238E27FC236}">
              <a16:creationId xmlns:a16="http://schemas.microsoft.com/office/drawing/2014/main" id="{4899AACD-2928-44C4-A1ED-1450A4ABEFA0}"/>
            </a:ext>
          </a:extLst>
        </xdr:cNvPr>
        <xdr:cNvCxnSpPr/>
      </xdr:nvCxnSpPr>
      <xdr:spPr>
        <a:xfrm>
          <a:off x="2019300" y="14161770"/>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13970</xdr:rowOff>
    </xdr:from>
    <xdr:to>
      <xdr:col>6</xdr:col>
      <xdr:colOff>38100</xdr:colOff>
      <xdr:row>82</xdr:row>
      <xdr:rowOff>115570</xdr:rowOff>
    </xdr:to>
    <xdr:sp macro="" textlink="">
      <xdr:nvSpPr>
        <xdr:cNvPr id="314" name="楕円 313">
          <a:extLst>
            <a:ext uri="{FF2B5EF4-FFF2-40B4-BE49-F238E27FC236}">
              <a16:creationId xmlns:a16="http://schemas.microsoft.com/office/drawing/2014/main" id="{82FFFA32-3D44-43A5-8598-A9678ABD9BEF}"/>
            </a:ext>
          </a:extLst>
        </xdr:cNvPr>
        <xdr:cNvSpPr/>
      </xdr:nvSpPr>
      <xdr:spPr>
        <a:xfrm>
          <a:off x="1079500" y="1407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64770</xdr:rowOff>
    </xdr:from>
    <xdr:to>
      <xdr:col>10</xdr:col>
      <xdr:colOff>114300</xdr:colOff>
      <xdr:row>82</xdr:row>
      <xdr:rowOff>102870</xdr:rowOff>
    </xdr:to>
    <xdr:cxnSp macro="">
      <xdr:nvCxnSpPr>
        <xdr:cNvPr id="315" name="直線コネクタ 314">
          <a:extLst>
            <a:ext uri="{FF2B5EF4-FFF2-40B4-BE49-F238E27FC236}">
              <a16:creationId xmlns:a16="http://schemas.microsoft.com/office/drawing/2014/main" id="{79DE534A-DD00-4CD3-91E4-F5B067D482E7}"/>
            </a:ext>
          </a:extLst>
        </xdr:cNvPr>
        <xdr:cNvCxnSpPr/>
      </xdr:nvCxnSpPr>
      <xdr:spPr>
        <a:xfrm>
          <a:off x="1130300" y="1412367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10177</xdr:rowOff>
    </xdr:from>
    <xdr:ext cx="405111" cy="259045"/>
    <xdr:sp macro="" textlink="">
      <xdr:nvSpPr>
        <xdr:cNvPr id="316" name="n_1aveValue【公営住宅】&#10;有形固定資産減価償却率">
          <a:extLst>
            <a:ext uri="{FF2B5EF4-FFF2-40B4-BE49-F238E27FC236}">
              <a16:creationId xmlns:a16="http://schemas.microsoft.com/office/drawing/2014/main" id="{AFFD6F71-7169-48AB-9DFB-C5D3A94F79E6}"/>
            </a:ext>
          </a:extLst>
        </xdr:cNvPr>
        <xdr:cNvSpPr txBox="1"/>
      </xdr:nvSpPr>
      <xdr:spPr>
        <a:xfrm>
          <a:off x="3582044" y="1389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139716</xdr:rowOff>
    </xdr:from>
    <xdr:ext cx="405111" cy="259045"/>
    <xdr:sp macro="" textlink="">
      <xdr:nvSpPr>
        <xdr:cNvPr id="317" name="n_2aveValue【公営住宅】&#10;有形固定資産減価償却率">
          <a:extLst>
            <a:ext uri="{FF2B5EF4-FFF2-40B4-BE49-F238E27FC236}">
              <a16:creationId xmlns:a16="http://schemas.microsoft.com/office/drawing/2014/main" id="{D0715648-5261-4128-9AD2-47A4EFBA036D}"/>
            </a:ext>
          </a:extLst>
        </xdr:cNvPr>
        <xdr:cNvSpPr txBox="1"/>
      </xdr:nvSpPr>
      <xdr:spPr>
        <a:xfrm>
          <a:off x="2705744"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124477</xdr:rowOff>
    </xdr:from>
    <xdr:ext cx="405111" cy="259045"/>
    <xdr:sp macro="" textlink="">
      <xdr:nvSpPr>
        <xdr:cNvPr id="318" name="n_3aveValue【公営住宅】&#10;有形固定資産減価償却率">
          <a:extLst>
            <a:ext uri="{FF2B5EF4-FFF2-40B4-BE49-F238E27FC236}">
              <a16:creationId xmlns:a16="http://schemas.microsoft.com/office/drawing/2014/main" id="{06A09976-D6EE-4EB1-8A9E-D185879D7263}"/>
            </a:ext>
          </a:extLst>
        </xdr:cNvPr>
        <xdr:cNvSpPr txBox="1"/>
      </xdr:nvSpPr>
      <xdr:spPr>
        <a:xfrm>
          <a:off x="1816744" y="1384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106697</xdr:rowOff>
    </xdr:from>
    <xdr:ext cx="405111" cy="259045"/>
    <xdr:sp macro="" textlink="">
      <xdr:nvSpPr>
        <xdr:cNvPr id="319" name="n_4aveValue【公営住宅】&#10;有形固定資産減価償却率">
          <a:extLst>
            <a:ext uri="{FF2B5EF4-FFF2-40B4-BE49-F238E27FC236}">
              <a16:creationId xmlns:a16="http://schemas.microsoft.com/office/drawing/2014/main" id="{8A2CAB0B-1E75-4B05-A2E2-563DBC8107A7}"/>
            </a:ext>
          </a:extLst>
        </xdr:cNvPr>
        <xdr:cNvSpPr txBox="1"/>
      </xdr:nvSpPr>
      <xdr:spPr>
        <a:xfrm>
          <a:off x="927744" y="1416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45738</xdr:rowOff>
    </xdr:from>
    <xdr:ext cx="405111" cy="259045"/>
    <xdr:sp macro="" textlink="">
      <xdr:nvSpPr>
        <xdr:cNvPr id="320" name="n_1mainValue【公営住宅】&#10;有形固定資産減価償却率">
          <a:extLst>
            <a:ext uri="{FF2B5EF4-FFF2-40B4-BE49-F238E27FC236}">
              <a16:creationId xmlns:a16="http://schemas.microsoft.com/office/drawing/2014/main" id="{015D2605-C8CC-40AA-88AB-4061471DEACB}"/>
            </a:ext>
          </a:extLst>
        </xdr:cNvPr>
        <xdr:cNvSpPr txBox="1"/>
      </xdr:nvSpPr>
      <xdr:spPr>
        <a:xfrm>
          <a:off x="3582044" y="1427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9541</xdr:rowOff>
    </xdr:from>
    <xdr:ext cx="405111" cy="259045"/>
    <xdr:sp macro="" textlink="">
      <xdr:nvSpPr>
        <xdr:cNvPr id="321" name="n_2mainValue【公営住宅】&#10;有形固定資産減価償却率">
          <a:extLst>
            <a:ext uri="{FF2B5EF4-FFF2-40B4-BE49-F238E27FC236}">
              <a16:creationId xmlns:a16="http://schemas.microsoft.com/office/drawing/2014/main" id="{1D14A884-BAF2-4E02-A390-9617890CBF0D}"/>
            </a:ext>
          </a:extLst>
        </xdr:cNvPr>
        <xdr:cNvSpPr txBox="1"/>
      </xdr:nvSpPr>
      <xdr:spPr>
        <a:xfrm>
          <a:off x="2705744" y="14239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144797</xdr:rowOff>
    </xdr:from>
    <xdr:ext cx="405111" cy="259045"/>
    <xdr:sp macro="" textlink="">
      <xdr:nvSpPr>
        <xdr:cNvPr id="322" name="n_3mainValue【公営住宅】&#10;有形固定資産減価償却率">
          <a:extLst>
            <a:ext uri="{FF2B5EF4-FFF2-40B4-BE49-F238E27FC236}">
              <a16:creationId xmlns:a16="http://schemas.microsoft.com/office/drawing/2014/main" id="{A0CF8BC5-41AB-462F-960E-CD01494F49C1}"/>
            </a:ext>
          </a:extLst>
        </xdr:cNvPr>
        <xdr:cNvSpPr txBox="1"/>
      </xdr:nvSpPr>
      <xdr:spPr>
        <a:xfrm>
          <a:off x="1816744" y="1420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132097</xdr:rowOff>
    </xdr:from>
    <xdr:ext cx="405111" cy="259045"/>
    <xdr:sp macro="" textlink="">
      <xdr:nvSpPr>
        <xdr:cNvPr id="323" name="n_4mainValue【公営住宅】&#10;有形固定資産減価償却率">
          <a:extLst>
            <a:ext uri="{FF2B5EF4-FFF2-40B4-BE49-F238E27FC236}">
              <a16:creationId xmlns:a16="http://schemas.microsoft.com/office/drawing/2014/main" id="{E2F7EAD3-8E9F-42C1-8A9A-6FD6A4DEF51A}"/>
            </a:ext>
          </a:extLst>
        </xdr:cNvPr>
        <xdr:cNvSpPr txBox="1"/>
      </xdr:nvSpPr>
      <xdr:spPr>
        <a:xfrm>
          <a:off x="927744" y="1384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a:extLst>
            <a:ext uri="{FF2B5EF4-FFF2-40B4-BE49-F238E27FC236}">
              <a16:creationId xmlns:a16="http://schemas.microsoft.com/office/drawing/2014/main" id="{970AF1AF-8F60-463A-BB22-055DFCA2F327}"/>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a:extLst>
            <a:ext uri="{FF2B5EF4-FFF2-40B4-BE49-F238E27FC236}">
              <a16:creationId xmlns:a16="http://schemas.microsoft.com/office/drawing/2014/main" id="{038E896B-BA16-41AC-A715-4031C2278832}"/>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a:extLst>
            <a:ext uri="{FF2B5EF4-FFF2-40B4-BE49-F238E27FC236}">
              <a16:creationId xmlns:a16="http://schemas.microsoft.com/office/drawing/2014/main" id="{6B38587A-378E-4FC7-B2DD-0C474A7020DD}"/>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a:extLst>
            <a:ext uri="{FF2B5EF4-FFF2-40B4-BE49-F238E27FC236}">
              <a16:creationId xmlns:a16="http://schemas.microsoft.com/office/drawing/2014/main" id="{8EB7E9B2-5EF2-4987-85DE-1733CB399AAD}"/>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a:extLst>
            <a:ext uri="{FF2B5EF4-FFF2-40B4-BE49-F238E27FC236}">
              <a16:creationId xmlns:a16="http://schemas.microsoft.com/office/drawing/2014/main" id="{FD2DB8B9-7700-4BF6-A5C5-8121E73DB473}"/>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a:extLst>
            <a:ext uri="{FF2B5EF4-FFF2-40B4-BE49-F238E27FC236}">
              <a16:creationId xmlns:a16="http://schemas.microsoft.com/office/drawing/2014/main" id="{C2C42858-B1B8-413C-A269-D7BB09AA2DC4}"/>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a:extLst>
            <a:ext uri="{FF2B5EF4-FFF2-40B4-BE49-F238E27FC236}">
              <a16:creationId xmlns:a16="http://schemas.microsoft.com/office/drawing/2014/main" id="{FBD5F641-8081-4AB3-8F3A-3B21D9A0BD45}"/>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a:extLst>
            <a:ext uri="{FF2B5EF4-FFF2-40B4-BE49-F238E27FC236}">
              <a16:creationId xmlns:a16="http://schemas.microsoft.com/office/drawing/2014/main" id="{E589DD66-B59B-41BB-8761-08C805E91112}"/>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a:extLst>
            <a:ext uri="{FF2B5EF4-FFF2-40B4-BE49-F238E27FC236}">
              <a16:creationId xmlns:a16="http://schemas.microsoft.com/office/drawing/2014/main" id="{B94986AA-38FC-4D02-B0F3-CFA76CB176C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a:extLst>
            <a:ext uri="{FF2B5EF4-FFF2-40B4-BE49-F238E27FC236}">
              <a16:creationId xmlns:a16="http://schemas.microsoft.com/office/drawing/2014/main" id="{4BB8C876-3CD4-4995-A882-B703D8C7FA73}"/>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4" name="直線コネクタ 333">
          <a:extLst>
            <a:ext uri="{FF2B5EF4-FFF2-40B4-BE49-F238E27FC236}">
              <a16:creationId xmlns:a16="http://schemas.microsoft.com/office/drawing/2014/main" id="{3F5BFF38-F140-4264-B06F-3D0E67B7AE8E}"/>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5" name="テキスト ボックス 334">
          <a:extLst>
            <a:ext uri="{FF2B5EF4-FFF2-40B4-BE49-F238E27FC236}">
              <a16:creationId xmlns:a16="http://schemas.microsoft.com/office/drawing/2014/main" id="{2448A17E-D9D4-4722-AAF8-230136E336D5}"/>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6" name="直線コネクタ 335">
          <a:extLst>
            <a:ext uri="{FF2B5EF4-FFF2-40B4-BE49-F238E27FC236}">
              <a16:creationId xmlns:a16="http://schemas.microsoft.com/office/drawing/2014/main" id="{A0B3C625-395B-434E-9DEB-AD8E613A61A2}"/>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7" name="テキスト ボックス 336">
          <a:extLst>
            <a:ext uri="{FF2B5EF4-FFF2-40B4-BE49-F238E27FC236}">
              <a16:creationId xmlns:a16="http://schemas.microsoft.com/office/drawing/2014/main" id="{07E075D3-1648-4D45-BA68-CBCC9F73B84F}"/>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8" name="直線コネクタ 337">
          <a:extLst>
            <a:ext uri="{FF2B5EF4-FFF2-40B4-BE49-F238E27FC236}">
              <a16:creationId xmlns:a16="http://schemas.microsoft.com/office/drawing/2014/main" id="{4E3D04BD-D18F-4A6D-A32F-C08386B8D7E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9" name="テキスト ボックス 338">
          <a:extLst>
            <a:ext uri="{FF2B5EF4-FFF2-40B4-BE49-F238E27FC236}">
              <a16:creationId xmlns:a16="http://schemas.microsoft.com/office/drawing/2014/main" id="{2C4BED2F-F158-47E3-9F16-69CAD72D5465}"/>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0" name="直線コネクタ 339">
          <a:extLst>
            <a:ext uri="{FF2B5EF4-FFF2-40B4-BE49-F238E27FC236}">
              <a16:creationId xmlns:a16="http://schemas.microsoft.com/office/drawing/2014/main" id="{4F0FD731-A30E-43CC-A541-9DF1C12CFE41}"/>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1" name="テキスト ボックス 340">
          <a:extLst>
            <a:ext uri="{FF2B5EF4-FFF2-40B4-BE49-F238E27FC236}">
              <a16:creationId xmlns:a16="http://schemas.microsoft.com/office/drawing/2014/main" id="{90EC5731-99E3-4986-890E-984CB5434989}"/>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2" name="直線コネクタ 341">
          <a:extLst>
            <a:ext uri="{FF2B5EF4-FFF2-40B4-BE49-F238E27FC236}">
              <a16:creationId xmlns:a16="http://schemas.microsoft.com/office/drawing/2014/main" id="{C58C30D1-9BA8-4820-8513-4888C8D6594F}"/>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3" name="テキスト ボックス 342">
          <a:extLst>
            <a:ext uri="{FF2B5EF4-FFF2-40B4-BE49-F238E27FC236}">
              <a16:creationId xmlns:a16="http://schemas.microsoft.com/office/drawing/2014/main" id="{22888BA3-91D7-4A58-B91D-273B1B238E6B}"/>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a:extLst>
            <a:ext uri="{FF2B5EF4-FFF2-40B4-BE49-F238E27FC236}">
              <a16:creationId xmlns:a16="http://schemas.microsoft.com/office/drawing/2014/main" id="{90E20B0F-7D85-4E85-8654-1BF562C80D21}"/>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5" name="テキスト ボックス 344">
          <a:extLst>
            <a:ext uri="{FF2B5EF4-FFF2-40B4-BE49-F238E27FC236}">
              <a16:creationId xmlns:a16="http://schemas.microsoft.com/office/drawing/2014/main" id="{7FC435B1-BD14-4A67-92D8-0B79CAA62942}"/>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a:extLst>
            <a:ext uri="{FF2B5EF4-FFF2-40B4-BE49-F238E27FC236}">
              <a16:creationId xmlns:a16="http://schemas.microsoft.com/office/drawing/2014/main" id="{48821CE4-E722-4BED-BE2B-6CD15561E56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164973</xdr:rowOff>
    </xdr:from>
    <xdr:to>
      <xdr:col>54</xdr:col>
      <xdr:colOff>189865</xdr:colOff>
      <xdr:row>86</xdr:row>
      <xdr:rowOff>93345</xdr:rowOff>
    </xdr:to>
    <xdr:cxnSp macro="">
      <xdr:nvCxnSpPr>
        <xdr:cNvPr id="347" name="直線コネクタ 346">
          <a:extLst>
            <a:ext uri="{FF2B5EF4-FFF2-40B4-BE49-F238E27FC236}">
              <a16:creationId xmlns:a16="http://schemas.microsoft.com/office/drawing/2014/main" id="{3D0AE3CA-C568-45F1-812F-E6544E229BD1}"/>
            </a:ext>
          </a:extLst>
        </xdr:cNvPr>
        <xdr:cNvCxnSpPr/>
      </xdr:nvCxnSpPr>
      <xdr:spPr>
        <a:xfrm flipV="1">
          <a:off x="10476865" y="13366623"/>
          <a:ext cx="0" cy="1471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97172</xdr:rowOff>
    </xdr:from>
    <xdr:ext cx="469744" cy="259045"/>
    <xdr:sp macro="" textlink="">
      <xdr:nvSpPr>
        <xdr:cNvPr id="348" name="【公営住宅】&#10;一人当たり面積最小値テキスト">
          <a:extLst>
            <a:ext uri="{FF2B5EF4-FFF2-40B4-BE49-F238E27FC236}">
              <a16:creationId xmlns:a16="http://schemas.microsoft.com/office/drawing/2014/main" id="{46CA1A96-B936-41C3-86FB-4C87D1EC3B25}"/>
            </a:ext>
          </a:extLst>
        </xdr:cNvPr>
        <xdr:cNvSpPr txBox="1"/>
      </xdr:nvSpPr>
      <xdr:spPr>
        <a:xfrm>
          <a:off x="10515600" y="1484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93345</xdr:rowOff>
    </xdr:from>
    <xdr:to>
      <xdr:col>55</xdr:col>
      <xdr:colOff>88900</xdr:colOff>
      <xdr:row>86</xdr:row>
      <xdr:rowOff>93345</xdr:rowOff>
    </xdr:to>
    <xdr:cxnSp macro="">
      <xdr:nvCxnSpPr>
        <xdr:cNvPr id="349" name="直線コネクタ 348">
          <a:extLst>
            <a:ext uri="{FF2B5EF4-FFF2-40B4-BE49-F238E27FC236}">
              <a16:creationId xmlns:a16="http://schemas.microsoft.com/office/drawing/2014/main" id="{F3CC503E-2972-4D44-B8E2-CB53C388829A}"/>
            </a:ext>
          </a:extLst>
        </xdr:cNvPr>
        <xdr:cNvCxnSpPr/>
      </xdr:nvCxnSpPr>
      <xdr:spPr>
        <a:xfrm>
          <a:off x="10388600" y="1483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111650</xdr:rowOff>
    </xdr:from>
    <xdr:ext cx="469744" cy="259045"/>
    <xdr:sp macro="" textlink="">
      <xdr:nvSpPr>
        <xdr:cNvPr id="350" name="【公営住宅】&#10;一人当たり面積最大値テキスト">
          <a:extLst>
            <a:ext uri="{FF2B5EF4-FFF2-40B4-BE49-F238E27FC236}">
              <a16:creationId xmlns:a16="http://schemas.microsoft.com/office/drawing/2014/main" id="{F00524C7-2E14-4DBA-AC5C-3DAB437A8187}"/>
            </a:ext>
          </a:extLst>
        </xdr:cNvPr>
        <xdr:cNvSpPr txBox="1"/>
      </xdr:nvSpPr>
      <xdr:spPr>
        <a:xfrm>
          <a:off x="10515600" y="13141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164973</xdr:rowOff>
    </xdr:from>
    <xdr:to>
      <xdr:col>55</xdr:col>
      <xdr:colOff>88900</xdr:colOff>
      <xdr:row>77</xdr:row>
      <xdr:rowOff>164973</xdr:rowOff>
    </xdr:to>
    <xdr:cxnSp macro="">
      <xdr:nvCxnSpPr>
        <xdr:cNvPr id="351" name="直線コネクタ 350">
          <a:extLst>
            <a:ext uri="{FF2B5EF4-FFF2-40B4-BE49-F238E27FC236}">
              <a16:creationId xmlns:a16="http://schemas.microsoft.com/office/drawing/2014/main" id="{48264BBB-7E53-4221-B946-653A535F317B}"/>
            </a:ext>
          </a:extLst>
        </xdr:cNvPr>
        <xdr:cNvCxnSpPr/>
      </xdr:nvCxnSpPr>
      <xdr:spPr>
        <a:xfrm>
          <a:off x="10388600" y="13366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92600</xdr:rowOff>
    </xdr:from>
    <xdr:ext cx="469744" cy="259045"/>
    <xdr:sp macro="" textlink="">
      <xdr:nvSpPr>
        <xdr:cNvPr id="352" name="【公営住宅】&#10;一人当たり面積平均値テキスト">
          <a:extLst>
            <a:ext uri="{FF2B5EF4-FFF2-40B4-BE49-F238E27FC236}">
              <a16:creationId xmlns:a16="http://schemas.microsoft.com/office/drawing/2014/main" id="{8478C9C8-0DA8-4721-A2A5-CE03D9A16699}"/>
            </a:ext>
          </a:extLst>
        </xdr:cNvPr>
        <xdr:cNvSpPr txBox="1"/>
      </xdr:nvSpPr>
      <xdr:spPr>
        <a:xfrm>
          <a:off x="10515600" y="144944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114173</xdr:rowOff>
    </xdr:from>
    <xdr:to>
      <xdr:col>55</xdr:col>
      <xdr:colOff>50800</xdr:colOff>
      <xdr:row>85</xdr:row>
      <xdr:rowOff>44323</xdr:rowOff>
    </xdr:to>
    <xdr:sp macro="" textlink="">
      <xdr:nvSpPr>
        <xdr:cNvPr id="353" name="フローチャート: 判断 352">
          <a:extLst>
            <a:ext uri="{FF2B5EF4-FFF2-40B4-BE49-F238E27FC236}">
              <a16:creationId xmlns:a16="http://schemas.microsoft.com/office/drawing/2014/main" id="{20CBCEB0-3A86-4788-A1A6-A21282207049}"/>
            </a:ext>
          </a:extLst>
        </xdr:cNvPr>
        <xdr:cNvSpPr/>
      </xdr:nvSpPr>
      <xdr:spPr>
        <a:xfrm>
          <a:off x="10426700" y="1451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119507</xdr:rowOff>
    </xdr:from>
    <xdr:to>
      <xdr:col>50</xdr:col>
      <xdr:colOff>165100</xdr:colOff>
      <xdr:row>85</xdr:row>
      <xdr:rowOff>49657</xdr:rowOff>
    </xdr:to>
    <xdr:sp macro="" textlink="">
      <xdr:nvSpPr>
        <xdr:cNvPr id="354" name="フローチャート: 判断 353">
          <a:extLst>
            <a:ext uri="{FF2B5EF4-FFF2-40B4-BE49-F238E27FC236}">
              <a16:creationId xmlns:a16="http://schemas.microsoft.com/office/drawing/2014/main" id="{AB2DBADE-6806-486F-9D88-1EEF93B1FDC9}"/>
            </a:ext>
          </a:extLst>
        </xdr:cNvPr>
        <xdr:cNvSpPr/>
      </xdr:nvSpPr>
      <xdr:spPr>
        <a:xfrm>
          <a:off x="9588500" y="14521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121413</xdr:rowOff>
    </xdr:from>
    <xdr:to>
      <xdr:col>46</xdr:col>
      <xdr:colOff>38100</xdr:colOff>
      <xdr:row>85</xdr:row>
      <xdr:rowOff>51563</xdr:rowOff>
    </xdr:to>
    <xdr:sp macro="" textlink="">
      <xdr:nvSpPr>
        <xdr:cNvPr id="355" name="フローチャート: 判断 354">
          <a:extLst>
            <a:ext uri="{FF2B5EF4-FFF2-40B4-BE49-F238E27FC236}">
              <a16:creationId xmlns:a16="http://schemas.microsoft.com/office/drawing/2014/main" id="{2398CC84-D3B5-40C3-A648-08C6572440FE}"/>
            </a:ext>
          </a:extLst>
        </xdr:cNvPr>
        <xdr:cNvSpPr/>
      </xdr:nvSpPr>
      <xdr:spPr>
        <a:xfrm>
          <a:off x="8699500" y="1452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130938</xdr:rowOff>
    </xdr:from>
    <xdr:to>
      <xdr:col>41</xdr:col>
      <xdr:colOff>101600</xdr:colOff>
      <xdr:row>85</xdr:row>
      <xdr:rowOff>61088</xdr:rowOff>
    </xdr:to>
    <xdr:sp macro="" textlink="">
      <xdr:nvSpPr>
        <xdr:cNvPr id="356" name="フローチャート: 判断 355">
          <a:extLst>
            <a:ext uri="{FF2B5EF4-FFF2-40B4-BE49-F238E27FC236}">
              <a16:creationId xmlns:a16="http://schemas.microsoft.com/office/drawing/2014/main" id="{F1EC5144-09E2-40BF-BADD-B3A4536A7AA1}"/>
            </a:ext>
          </a:extLst>
        </xdr:cNvPr>
        <xdr:cNvSpPr/>
      </xdr:nvSpPr>
      <xdr:spPr>
        <a:xfrm>
          <a:off x="7810500" y="14532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110362</xdr:rowOff>
    </xdr:from>
    <xdr:to>
      <xdr:col>36</xdr:col>
      <xdr:colOff>165100</xdr:colOff>
      <xdr:row>85</xdr:row>
      <xdr:rowOff>40512</xdr:rowOff>
    </xdr:to>
    <xdr:sp macro="" textlink="">
      <xdr:nvSpPr>
        <xdr:cNvPr id="357" name="フローチャート: 判断 356">
          <a:extLst>
            <a:ext uri="{FF2B5EF4-FFF2-40B4-BE49-F238E27FC236}">
              <a16:creationId xmlns:a16="http://schemas.microsoft.com/office/drawing/2014/main" id="{F55239E2-A12D-44C7-85DE-026CCD437FF5}"/>
            </a:ext>
          </a:extLst>
        </xdr:cNvPr>
        <xdr:cNvSpPr/>
      </xdr:nvSpPr>
      <xdr:spPr>
        <a:xfrm>
          <a:off x="6921500" y="14512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39FBCD33-9174-408B-B4C1-4EDC662F40A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CCDCF638-A571-4F69-8A62-BD59474BEF52}"/>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395E14B4-D655-4C85-8245-418E10CAE0EB}"/>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802A526C-144B-45EB-A0B1-C0827D0E06BA}"/>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67EE502D-5DBE-436C-AC13-3237B53953A6}"/>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151892</xdr:rowOff>
    </xdr:from>
    <xdr:to>
      <xdr:col>55</xdr:col>
      <xdr:colOff>50800</xdr:colOff>
      <xdr:row>83</xdr:row>
      <xdr:rowOff>82042</xdr:rowOff>
    </xdr:to>
    <xdr:sp macro="" textlink="">
      <xdr:nvSpPr>
        <xdr:cNvPr id="363" name="楕円 362">
          <a:extLst>
            <a:ext uri="{FF2B5EF4-FFF2-40B4-BE49-F238E27FC236}">
              <a16:creationId xmlns:a16="http://schemas.microsoft.com/office/drawing/2014/main" id="{FDBBF957-836C-4FC5-AB03-F6A583A8B0A5}"/>
            </a:ext>
          </a:extLst>
        </xdr:cNvPr>
        <xdr:cNvSpPr/>
      </xdr:nvSpPr>
      <xdr:spPr>
        <a:xfrm>
          <a:off x="10426700" y="1421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3319</xdr:rowOff>
    </xdr:from>
    <xdr:ext cx="469744" cy="259045"/>
    <xdr:sp macro="" textlink="">
      <xdr:nvSpPr>
        <xdr:cNvPr id="364" name="【公営住宅】&#10;一人当たり面積該当値テキスト">
          <a:extLst>
            <a:ext uri="{FF2B5EF4-FFF2-40B4-BE49-F238E27FC236}">
              <a16:creationId xmlns:a16="http://schemas.microsoft.com/office/drawing/2014/main" id="{7AC3F18E-F763-428E-B1D8-8AD911FF2F6E}"/>
            </a:ext>
          </a:extLst>
        </xdr:cNvPr>
        <xdr:cNvSpPr txBox="1"/>
      </xdr:nvSpPr>
      <xdr:spPr>
        <a:xfrm>
          <a:off x="10515600" y="14062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153415</xdr:rowOff>
    </xdr:from>
    <xdr:to>
      <xdr:col>50</xdr:col>
      <xdr:colOff>165100</xdr:colOff>
      <xdr:row>83</xdr:row>
      <xdr:rowOff>83565</xdr:rowOff>
    </xdr:to>
    <xdr:sp macro="" textlink="">
      <xdr:nvSpPr>
        <xdr:cNvPr id="365" name="楕円 364">
          <a:extLst>
            <a:ext uri="{FF2B5EF4-FFF2-40B4-BE49-F238E27FC236}">
              <a16:creationId xmlns:a16="http://schemas.microsoft.com/office/drawing/2014/main" id="{FA8C0154-94CE-4BD7-B590-F08F33244302}"/>
            </a:ext>
          </a:extLst>
        </xdr:cNvPr>
        <xdr:cNvSpPr/>
      </xdr:nvSpPr>
      <xdr:spPr>
        <a:xfrm>
          <a:off x="9588500" y="14212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31242</xdr:rowOff>
    </xdr:from>
    <xdr:to>
      <xdr:col>55</xdr:col>
      <xdr:colOff>0</xdr:colOff>
      <xdr:row>83</xdr:row>
      <xdr:rowOff>32765</xdr:rowOff>
    </xdr:to>
    <xdr:cxnSp macro="">
      <xdr:nvCxnSpPr>
        <xdr:cNvPr id="366" name="直線コネクタ 365">
          <a:extLst>
            <a:ext uri="{FF2B5EF4-FFF2-40B4-BE49-F238E27FC236}">
              <a16:creationId xmlns:a16="http://schemas.microsoft.com/office/drawing/2014/main" id="{EE752D1A-FC1E-4141-9419-9A92571A825D}"/>
            </a:ext>
          </a:extLst>
        </xdr:cNvPr>
        <xdr:cNvCxnSpPr/>
      </xdr:nvCxnSpPr>
      <xdr:spPr>
        <a:xfrm flipV="1">
          <a:off x="9639300" y="14261592"/>
          <a:ext cx="838200" cy="1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158750</xdr:rowOff>
    </xdr:from>
    <xdr:to>
      <xdr:col>46</xdr:col>
      <xdr:colOff>38100</xdr:colOff>
      <xdr:row>83</xdr:row>
      <xdr:rowOff>88900</xdr:rowOff>
    </xdr:to>
    <xdr:sp macro="" textlink="">
      <xdr:nvSpPr>
        <xdr:cNvPr id="367" name="楕円 366">
          <a:extLst>
            <a:ext uri="{FF2B5EF4-FFF2-40B4-BE49-F238E27FC236}">
              <a16:creationId xmlns:a16="http://schemas.microsoft.com/office/drawing/2014/main" id="{73C181F5-8E9D-4FE7-9D59-632E79B72A60}"/>
            </a:ext>
          </a:extLst>
        </xdr:cNvPr>
        <xdr:cNvSpPr/>
      </xdr:nvSpPr>
      <xdr:spPr>
        <a:xfrm>
          <a:off x="8699500" y="1421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32765</xdr:rowOff>
    </xdr:from>
    <xdr:to>
      <xdr:col>50</xdr:col>
      <xdr:colOff>114300</xdr:colOff>
      <xdr:row>83</xdr:row>
      <xdr:rowOff>38100</xdr:rowOff>
    </xdr:to>
    <xdr:cxnSp macro="">
      <xdr:nvCxnSpPr>
        <xdr:cNvPr id="368" name="直線コネクタ 367">
          <a:extLst>
            <a:ext uri="{FF2B5EF4-FFF2-40B4-BE49-F238E27FC236}">
              <a16:creationId xmlns:a16="http://schemas.microsoft.com/office/drawing/2014/main" id="{9C0F8039-8061-4CAE-8E61-F50FD6293A7A}"/>
            </a:ext>
          </a:extLst>
        </xdr:cNvPr>
        <xdr:cNvCxnSpPr/>
      </xdr:nvCxnSpPr>
      <xdr:spPr>
        <a:xfrm flipV="1">
          <a:off x="8750300" y="14263115"/>
          <a:ext cx="889000" cy="5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164085</xdr:rowOff>
    </xdr:from>
    <xdr:to>
      <xdr:col>41</xdr:col>
      <xdr:colOff>101600</xdr:colOff>
      <xdr:row>83</xdr:row>
      <xdr:rowOff>94235</xdr:rowOff>
    </xdr:to>
    <xdr:sp macro="" textlink="">
      <xdr:nvSpPr>
        <xdr:cNvPr id="369" name="楕円 368">
          <a:extLst>
            <a:ext uri="{FF2B5EF4-FFF2-40B4-BE49-F238E27FC236}">
              <a16:creationId xmlns:a16="http://schemas.microsoft.com/office/drawing/2014/main" id="{4C0005ED-3460-44E4-84C7-50D8B2BEB5D6}"/>
            </a:ext>
          </a:extLst>
        </xdr:cNvPr>
        <xdr:cNvSpPr/>
      </xdr:nvSpPr>
      <xdr:spPr>
        <a:xfrm>
          <a:off x="7810500" y="14222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38100</xdr:rowOff>
    </xdr:from>
    <xdr:to>
      <xdr:col>45</xdr:col>
      <xdr:colOff>177800</xdr:colOff>
      <xdr:row>83</xdr:row>
      <xdr:rowOff>43435</xdr:rowOff>
    </xdr:to>
    <xdr:cxnSp macro="">
      <xdr:nvCxnSpPr>
        <xdr:cNvPr id="370" name="直線コネクタ 369">
          <a:extLst>
            <a:ext uri="{FF2B5EF4-FFF2-40B4-BE49-F238E27FC236}">
              <a16:creationId xmlns:a16="http://schemas.microsoft.com/office/drawing/2014/main" id="{D784E93D-440F-4E8F-9FEA-EB7121EF6C19}"/>
            </a:ext>
          </a:extLst>
        </xdr:cNvPr>
        <xdr:cNvCxnSpPr/>
      </xdr:nvCxnSpPr>
      <xdr:spPr>
        <a:xfrm flipV="1">
          <a:off x="7861300" y="14268450"/>
          <a:ext cx="889000" cy="5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168656</xdr:rowOff>
    </xdr:from>
    <xdr:to>
      <xdr:col>36</xdr:col>
      <xdr:colOff>165100</xdr:colOff>
      <xdr:row>83</xdr:row>
      <xdr:rowOff>98806</xdr:rowOff>
    </xdr:to>
    <xdr:sp macro="" textlink="">
      <xdr:nvSpPr>
        <xdr:cNvPr id="371" name="楕円 370">
          <a:extLst>
            <a:ext uri="{FF2B5EF4-FFF2-40B4-BE49-F238E27FC236}">
              <a16:creationId xmlns:a16="http://schemas.microsoft.com/office/drawing/2014/main" id="{8E020646-5117-4CD4-B4A0-53FCF64DA6FB}"/>
            </a:ext>
          </a:extLst>
        </xdr:cNvPr>
        <xdr:cNvSpPr/>
      </xdr:nvSpPr>
      <xdr:spPr>
        <a:xfrm>
          <a:off x="6921500" y="14227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43435</xdr:rowOff>
    </xdr:from>
    <xdr:to>
      <xdr:col>41</xdr:col>
      <xdr:colOff>50800</xdr:colOff>
      <xdr:row>83</xdr:row>
      <xdr:rowOff>48006</xdr:rowOff>
    </xdr:to>
    <xdr:cxnSp macro="">
      <xdr:nvCxnSpPr>
        <xdr:cNvPr id="372" name="直線コネクタ 371">
          <a:extLst>
            <a:ext uri="{FF2B5EF4-FFF2-40B4-BE49-F238E27FC236}">
              <a16:creationId xmlns:a16="http://schemas.microsoft.com/office/drawing/2014/main" id="{2D18C445-CEF3-4743-8630-8F1F2D2C044F}"/>
            </a:ext>
          </a:extLst>
        </xdr:cNvPr>
        <xdr:cNvCxnSpPr/>
      </xdr:nvCxnSpPr>
      <xdr:spPr>
        <a:xfrm flipV="1">
          <a:off x="6972300" y="14273785"/>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40784</xdr:rowOff>
    </xdr:from>
    <xdr:ext cx="469744" cy="259045"/>
    <xdr:sp macro="" textlink="">
      <xdr:nvSpPr>
        <xdr:cNvPr id="373" name="n_1aveValue【公営住宅】&#10;一人当たり面積">
          <a:extLst>
            <a:ext uri="{FF2B5EF4-FFF2-40B4-BE49-F238E27FC236}">
              <a16:creationId xmlns:a16="http://schemas.microsoft.com/office/drawing/2014/main" id="{8A77125F-9292-44A6-82D6-D84228380B18}"/>
            </a:ext>
          </a:extLst>
        </xdr:cNvPr>
        <xdr:cNvSpPr txBox="1"/>
      </xdr:nvSpPr>
      <xdr:spPr>
        <a:xfrm>
          <a:off x="9391727" y="14614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42690</xdr:rowOff>
    </xdr:from>
    <xdr:ext cx="469744" cy="259045"/>
    <xdr:sp macro="" textlink="">
      <xdr:nvSpPr>
        <xdr:cNvPr id="374" name="n_2aveValue【公営住宅】&#10;一人当たり面積">
          <a:extLst>
            <a:ext uri="{FF2B5EF4-FFF2-40B4-BE49-F238E27FC236}">
              <a16:creationId xmlns:a16="http://schemas.microsoft.com/office/drawing/2014/main" id="{B6DDBC44-EEB1-41A0-96CA-59F00B73A6BD}"/>
            </a:ext>
          </a:extLst>
        </xdr:cNvPr>
        <xdr:cNvSpPr txBox="1"/>
      </xdr:nvSpPr>
      <xdr:spPr>
        <a:xfrm>
          <a:off x="8515427" y="14615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52215</xdr:rowOff>
    </xdr:from>
    <xdr:ext cx="469744" cy="259045"/>
    <xdr:sp macro="" textlink="">
      <xdr:nvSpPr>
        <xdr:cNvPr id="375" name="n_3aveValue【公営住宅】&#10;一人当たり面積">
          <a:extLst>
            <a:ext uri="{FF2B5EF4-FFF2-40B4-BE49-F238E27FC236}">
              <a16:creationId xmlns:a16="http://schemas.microsoft.com/office/drawing/2014/main" id="{8063DC68-77C1-42F0-B1BE-3FE34B04C615}"/>
            </a:ext>
          </a:extLst>
        </xdr:cNvPr>
        <xdr:cNvSpPr txBox="1"/>
      </xdr:nvSpPr>
      <xdr:spPr>
        <a:xfrm>
          <a:off x="7626427" y="14625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31639</xdr:rowOff>
    </xdr:from>
    <xdr:ext cx="469744" cy="259045"/>
    <xdr:sp macro="" textlink="">
      <xdr:nvSpPr>
        <xdr:cNvPr id="376" name="n_4aveValue【公営住宅】&#10;一人当たり面積">
          <a:extLst>
            <a:ext uri="{FF2B5EF4-FFF2-40B4-BE49-F238E27FC236}">
              <a16:creationId xmlns:a16="http://schemas.microsoft.com/office/drawing/2014/main" id="{26A54874-A3AC-40FC-A42C-835F07A0BFBC}"/>
            </a:ext>
          </a:extLst>
        </xdr:cNvPr>
        <xdr:cNvSpPr txBox="1"/>
      </xdr:nvSpPr>
      <xdr:spPr>
        <a:xfrm>
          <a:off x="6737427" y="14604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100092</xdr:rowOff>
    </xdr:from>
    <xdr:ext cx="469744" cy="259045"/>
    <xdr:sp macro="" textlink="">
      <xdr:nvSpPr>
        <xdr:cNvPr id="377" name="n_1mainValue【公営住宅】&#10;一人当たり面積">
          <a:extLst>
            <a:ext uri="{FF2B5EF4-FFF2-40B4-BE49-F238E27FC236}">
              <a16:creationId xmlns:a16="http://schemas.microsoft.com/office/drawing/2014/main" id="{EBCAB42E-64CE-4279-86C9-ED1C388F1B0C}"/>
            </a:ext>
          </a:extLst>
        </xdr:cNvPr>
        <xdr:cNvSpPr txBox="1"/>
      </xdr:nvSpPr>
      <xdr:spPr>
        <a:xfrm>
          <a:off x="9391727" y="13987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105427</xdr:rowOff>
    </xdr:from>
    <xdr:ext cx="469744" cy="259045"/>
    <xdr:sp macro="" textlink="">
      <xdr:nvSpPr>
        <xdr:cNvPr id="378" name="n_2mainValue【公営住宅】&#10;一人当たり面積">
          <a:extLst>
            <a:ext uri="{FF2B5EF4-FFF2-40B4-BE49-F238E27FC236}">
              <a16:creationId xmlns:a16="http://schemas.microsoft.com/office/drawing/2014/main" id="{B761D142-E39A-4A67-BB57-95CA9E7403A1}"/>
            </a:ext>
          </a:extLst>
        </xdr:cNvPr>
        <xdr:cNvSpPr txBox="1"/>
      </xdr:nvSpPr>
      <xdr:spPr>
        <a:xfrm>
          <a:off x="8515427" y="1399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110762</xdr:rowOff>
    </xdr:from>
    <xdr:ext cx="469744" cy="259045"/>
    <xdr:sp macro="" textlink="">
      <xdr:nvSpPr>
        <xdr:cNvPr id="379" name="n_3mainValue【公営住宅】&#10;一人当たり面積">
          <a:extLst>
            <a:ext uri="{FF2B5EF4-FFF2-40B4-BE49-F238E27FC236}">
              <a16:creationId xmlns:a16="http://schemas.microsoft.com/office/drawing/2014/main" id="{E59B4F8B-7AE7-450D-A697-2B008DB9E534}"/>
            </a:ext>
          </a:extLst>
        </xdr:cNvPr>
        <xdr:cNvSpPr txBox="1"/>
      </xdr:nvSpPr>
      <xdr:spPr>
        <a:xfrm>
          <a:off x="7626427" y="13998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115333</xdr:rowOff>
    </xdr:from>
    <xdr:ext cx="469744" cy="259045"/>
    <xdr:sp macro="" textlink="">
      <xdr:nvSpPr>
        <xdr:cNvPr id="380" name="n_4mainValue【公営住宅】&#10;一人当たり面積">
          <a:extLst>
            <a:ext uri="{FF2B5EF4-FFF2-40B4-BE49-F238E27FC236}">
              <a16:creationId xmlns:a16="http://schemas.microsoft.com/office/drawing/2014/main" id="{E358A7DF-7651-4D44-A68F-D4270EBE4774}"/>
            </a:ext>
          </a:extLst>
        </xdr:cNvPr>
        <xdr:cNvSpPr txBox="1"/>
      </xdr:nvSpPr>
      <xdr:spPr>
        <a:xfrm>
          <a:off x="6737427" y="14002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a:extLst>
            <a:ext uri="{FF2B5EF4-FFF2-40B4-BE49-F238E27FC236}">
              <a16:creationId xmlns:a16="http://schemas.microsoft.com/office/drawing/2014/main" id="{32D505F1-E293-496C-B68A-37AD29EB56EC}"/>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a:extLst>
            <a:ext uri="{FF2B5EF4-FFF2-40B4-BE49-F238E27FC236}">
              <a16:creationId xmlns:a16="http://schemas.microsoft.com/office/drawing/2014/main" id="{2FFF9F84-1A23-48FC-92ED-C3F46DC847ED}"/>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a:extLst>
            <a:ext uri="{FF2B5EF4-FFF2-40B4-BE49-F238E27FC236}">
              <a16:creationId xmlns:a16="http://schemas.microsoft.com/office/drawing/2014/main" id="{8A4140EC-6865-49DC-97F4-0626B8215AB3}"/>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a:extLst>
            <a:ext uri="{FF2B5EF4-FFF2-40B4-BE49-F238E27FC236}">
              <a16:creationId xmlns:a16="http://schemas.microsoft.com/office/drawing/2014/main" id="{E776CF64-3382-4754-BB77-D3B6213CD0E6}"/>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a:extLst>
            <a:ext uri="{FF2B5EF4-FFF2-40B4-BE49-F238E27FC236}">
              <a16:creationId xmlns:a16="http://schemas.microsoft.com/office/drawing/2014/main" id="{1E8DECD1-CC61-4CEE-B687-0C2EA63B3165}"/>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a:extLst>
            <a:ext uri="{FF2B5EF4-FFF2-40B4-BE49-F238E27FC236}">
              <a16:creationId xmlns:a16="http://schemas.microsoft.com/office/drawing/2014/main" id="{A2FA4739-0769-4AF4-AD2A-D86C12A018C1}"/>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a:extLst>
            <a:ext uri="{FF2B5EF4-FFF2-40B4-BE49-F238E27FC236}">
              <a16:creationId xmlns:a16="http://schemas.microsoft.com/office/drawing/2014/main" id="{7E9D850D-4FCE-4CE6-BA65-E04BD4CE7DC8}"/>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a:extLst>
            <a:ext uri="{FF2B5EF4-FFF2-40B4-BE49-F238E27FC236}">
              <a16:creationId xmlns:a16="http://schemas.microsoft.com/office/drawing/2014/main" id="{E68A0D79-0456-4E33-BFDF-5F0352C3A9D1}"/>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9" name="正方形/長方形 388">
          <a:extLst>
            <a:ext uri="{FF2B5EF4-FFF2-40B4-BE49-F238E27FC236}">
              <a16:creationId xmlns:a16="http://schemas.microsoft.com/office/drawing/2014/main" id="{E6B11568-E65C-471B-86DA-DE5C20960CCB}"/>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0" name="正方形/長方形 389">
          <a:extLst>
            <a:ext uri="{FF2B5EF4-FFF2-40B4-BE49-F238E27FC236}">
              <a16:creationId xmlns:a16="http://schemas.microsoft.com/office/drawing/2014/main" id="{BC36A1FB-FEAF-4D7C-872B-85479E508047}"/>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1" name="正方形/長方形 390">
          <a:extLst>
            <a:ext uri="{FF2B5EF4-FFF2-40B4-BE49-F238E27FC236}">
              <a16:creationId xmlns:a16="http://schemas.microsoft.com/office/drawing/2014/main" id="{C7E09505-44A9-44BF-A47F-A1F082D6F012}"/>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2" name="正方形/長方形 391">
          <a:extLst>
            <a:ext uri="{FF2B5EF4-FFF2-40B4-BE49-F238E27FC236}">
              <a16:creationId xmlns:a16="http://schemas.microsoft.com/office/drawing/2014/main" id="{A71A97B2-88B1-4B0E-92B0-95897F4EE719}"/>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3" name="正方形/長方形 392">
          <a:extLst>
            <a:ext uri="{FF2B5EF4-FFF2-40B4-BE49-F238E27FC236}">
              <a16:creationId xmlns:a16="http://schemas.microsoft.com/office/drawing/2014/main" id="{8B9D9253-4569-4B74-9FE9-C5C0587C0248}"/>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4" name="正方形/長方形 393">
          <a:extLst>
            <a:ext uri="{FF2B5EF4-FFF2-40B4-BE49-F238E27FC236}">
              <a16:creationId xmlns:a16="http://schemas.microsoft.com/office/drawing/2014/main" id="{95E0DA2D-A540-4EE1-A730-D96401F4D627}"/>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5" name="正方形/長方形 394">
          <a:extLst>
            <a:ext uri="{FF2B5EF4-FFF2-40B4-BE49-F238E27FC236}">
              <a16:creationId xmlns:a16="http://schemas.microsoft.com/office/drawing/2014/main" id="{E76BC734-581D-4F23-A888-B77227836A8C}"/>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6" name="正方形/長方形 395">
          <a:extLst>
            <a:ext uri="{FF2B5EF4-FFF2-40B4-BE49-F238E27FC236}">
              <a16:creationId xmlns:a16="http://schemas.microsoft.com/office/drawing/2014/main" id="{E221E04E-9F6B-406A-ADD3-C46052B22EE9}"/>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7" name="正方形/長方形 396">
          <a:extLst>
            <a:ext uri="{FF2B5EF4-FFF2-40B4-BE49-F238E27FC236}">
              <a16:creationId xmlns:a16="http://schemas.microsoft.com/office/drawing/2014/main" id="{4BB74F32-F5E8-475B-9920-A1656069AE4A}"/>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8" name="正方形/長方形 397">
          <a:extLst>
            <a:ext uri="{FF2B5EF4-FFF2-40B4-BE49-F238E27FC236}">
              <a16:creationId xmlns:a16="http://schemas.microsoft.com/office/drawing/2014/main" id="{AD08EAD1-D4DB-48A2-BAF1-92746EA6F5F6}"/>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9" name="正方形/長方形 398">
          <a:extLst>
            <a:ext uri="{FF2B5EF4-FFF2-40B4-BE49-F238E27FC236}">
              <a16:creationId xmlns:a16="http://schemas.microsoft.com/office/drawing/2014/main" id="{36F014E6-B58B-44DF-82B2-9112598F8012}"/>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0" name="正方形/長方形 399">
          <a:extLst>
            <a:ext uri="{FF2B5EF4-FFF2-40B4-BE49-F238E27FC236}">
              <a16:creationId xmlns:a16="http://schemas.microsoft.com/office/drawing/2014/main" id="{5C21AAD1-43A1-40C8-9612-E6050323F196}"/>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1" name="正方形/長方形 400">
          <a:extLst>
            <a:ext uri="{FF2B5EF4-FFF2-40B4-BE49-F238E27FC236}">
              <a16:creationId xmlns:a16="http://schemas.microsoft.com/office/drawing/2014/main" id="{DB02A692-57BD-4806-9FD9-AE39C0DBDB47}"/>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2" name="正方形/長方形 401">
          <a:extLst>
            <a:ext uri="{FF2B5EF4-FFF2-40B4-BE49-F238E27FC236}">
              <a16:creationId xmlns:a16="http://schemas.microsoft.com/office/drawing/2014/main" id="{7D0B8D64-54EB-4D21-8538-71F9DE5A9221}"/>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3" name="正方形/長方形 402">
          <a:extLst>
            <a:ext uri="{FF2B5EF4-FFF2-40B4-BE49-F238E27FC236}">
              <a16:creationId xmlns:a16="http://schemas.microsoft.com/office/drawing/2014/main" id="{79C4E148-9349-4625-96BA-3AF87280F271}"/>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4" name="正方形/長方形 403">
          <a:extLst>
            <a:ext uri="{FF2B5EF4-FFF2-40B4-BE49-F238E27FC236}">
              <a16:creationId xmlns:a16="http://schemas.microsoft.com/office/drawing/2014/main" id="{D0ABE737-AB54-4F34-A826-5BC3644651D5}"/>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5" name="テキスト ボックス 404">
          <a:extLst>
            <a:ext uri="{FF2B5EF4-FFF2-40B4-BE49-F238E27FC236}">
              <a16:creationId xmlns:a16="http://schemas.microsoft.com/office/drawing/2014/main" id="{DEC4F5F7-423D-45CD-B25E-1589380208C8}"/>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6" name="直線コネクタ 405">
          <a:extLst>
            <a:ext uri="{FF2B5EF4-FFF2-40B4-BE49-F238E27FC236}">
              <a16:creationId xmlns:a16="http://schemas.microsoft.com/office/drawing/2014/main" id="{544AF17C-F148-4FFE-A179-F9BBDB2E6386}"/>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7" name="テキスト ボックス 406">
          <a:extLst>
            <a:ext uri="{FF2B5EF4-FFF2-40B4-BE49-F238E27FC236}">
              <a16:creationId xmlns:a16="http://schemas.microsoft.com/office/drawing/2014/main" id="{6B161AAC-34AE-452B-9627-FC2004547192}"/>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8" name="直線コネクタ 407">
          <a:extLst>
            <a:ext uri="{FF2B5EF4-FFF2-40B4-BE49-F238E27FC236}">
              <a16:creationId xmlns:a16="http://schemas.microsoft.com/office/drawing/2014/main" id="{9CEB39E7-0998-4AF4-8F16-1151CF518FEF}"/>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9" name="テキスト ボックス 408">
          <a:extLst>
            <a:ext uri="{FF2B5EF4-FFF2-40B4-BE49-F238E27FC236}">
              <a16:creationId xmlns:a16="http://schemas.microsoft.com/office/drawing/2014/main" id="{66AB6782-893D-4F73-96D0-2C94280F4CD2}"/>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0" name="直線コネクタ 409">
          <a:extLst>
            <a:ext uri="{FF2B5EF4-FFF2-40B4-BE49-F238E27FC236}">
              <a16:creationId xmlns:a16="http://schemas.microsoft.com/office/drawing/2014/main" id="{3A32DC42-FE03-4EFE-A4EE-99B24F31DB9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1" name="テキスト ボックス 410">
          <a:extLst>
            <a:ext uri="{FF2B5EF4-FFF2-40B4-BE49-F238E27FC236}">
              <a16:creationId xmlns:a16="http://schemas.microsoft.com/office/drawing/2014/main" id="{D9BDAE3A-27AA-4E43-871B-491DA6B44228}"/>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2" name="直線コネクタ 411">
          <a:extLst>
            <a:ext uri="{FF2B5EF4-FFF2-40B4-BE49-F238E27FC236}">
              <a16:creationId xmlns:a16="http://schemas.microsoft.com/office/drawing/2014/main" id="{29487A09-3D16-4C58-B172-B7DD2A2D246E}"/>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3" name="テキスト ボックス 412">
          <a:extLst>
            <a:ext uri="{FF2B5EF4-FFF2-40B4-BE49-F238E27FC236}">
              <a16:creationId xmlns:a16="http://schemas.microsoft.com/office/drawing/2014/main" id="{E3471104-6CED-45F0-84FC-A5D2485C2C9E}"/>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4" name="直線コネクタ 413">
          <a:extLst>
            <a:ext uri="{FF2B5EF4-FFF2-40B4-BE49-F238E27FC236}">
              <a16:creationId xmlns:a16="http://schemas.microsoft.com/office/drawing/2014/main" id="{88CC6492-66E2-4147-BB1B-FA374390791D}"/>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5" name="テキスト ボックス 414">
          <a:extLst>
            <a:ext uri="{FF2B5EF4-FFF2-40B4-BE49-F238E27FC236}">
              <a16:creationId xmlns:a16="http://schemas.microsoft.com/office/drawing/2014/main" id="{6CC4734C-6368-43DE-BF36-9F38BC5743F3}"/>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6" name="直線コネクタ 415">
          <a:extLst>
            <a:ext uri="{FF2B5EF4-FFF2-40B4-BE49-F238E27FC236}">
              <a16:creationId xmlns:a16="http://schemas.microsoft.com/office/drawing/2014/main" id="{099E4FAF-87E8-42D1-B439-600D8E272538}"/>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7" name="テキスト ボックス 416">
          <a:extLst>
            <a:ext uri="{FF2B5EF4-FFF2-40B4-BE49-F238E27FC236}">
              <a16:creationId xmlns:a16="http://schemas.microsoft.com/office/drawing/2014/main" id="{63981DB0-F197-4E30-ACA6-905723973E46}"/>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a:extLst>
            <a:ext uri="{FF2B5EF4-FFF2-40B4-BE49-F238E27FC236}">
              <a16:creationId xmlns:a16="http://schemas.microsoft.com/office/drawing/2014/main" id="{3B7D96FD-1DF9-4F37-A131-9A83232457D7}"/>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9" name="テキスト ボックス 418">
          <a:extLst>
            <a:ext uri="{FF2B5EF4-FFF2-40B4-BE49-F238E27FC236}">
              <a16:creationId xmlns:a16="http://schemas.microsoft.com/office/drawing/2014/main" id="{79E215FA-42DD-4E1A-B11F-F3C4C3096C2F}"/>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0" name="【認定こども園・幼稚園・保育所】&#10;有形固定資産減価償却率グラフ枠">
          <a:extLst>
            <a:ext uri="{FF2B5EF4-FFF2-40B4-BE49-F238E27FC236}">
              <a16:creationId xmlns:a16="http://schemas.microsoft.com/office/drawing/2014/main" id="{BE31CAD1-AEA2-4E82-83AD-5B0BD76E8D5C}"/>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140970</xdr:rowOff>
    </xdr:from>
    <xdr:to>
      <xdr:col>85</xdr:col>
      <xdr:colOff>126364</xdr:colOff>
      <xdr:row>42</xdr:row>
      <xdr:rowOff>38100</xdr:rowOff>
    </xdr:to>
    <xdr:cxnSp macro="">
      <xdr:nvCxnSpPr>
        <xdr:cNvPr id="421" name="直線コネクタ 420">
          <a:extLst>
            <a:ext uri="{FF2B5EF4-FFF2-40B4-BE49-F238E27FC236}">
              <a16:creationId xmlns:a16="http://schemas.microsoft.com/office/drawing/2014/main" id="{1BCCAFE4-C980-4C18-934C-FDAF9705EF81}"/>
            </a:ext>
          </a:extLst>
        </xdr:cNvPr>
        <xdr:cNvCxnSpPr/>
      </xdr:nvCxnSpPr>
      <xdr:spPr>
        <a:xfrm flipV="1">
          <a:off x="16318864" y="579882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22" name="【認定こども園・幼稚園・保育所】&#10;有形固定資産減価償却率最小値テキスト">
          <a:extLst>
            <a:ext uri="{FF2B5EF4-FFF2-40B4-BE49-F238E27FC236}">
              <a16:creationId xmlns:a16="http://schemas.microsoft.com/office/drawing/2014/main" id="{ADCA608A-A2A8-49C1-8EF3-69782FB75106}"/>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3" name="直線コネクタ 422">
          <a:extLst>
            <a:ext uri="{FF2B5EF4-FFF2-40B4-BE49-F238E27FC236}">
              <a16:creationId xmlns:a16="http://schemas.microsoft.com/office/drawing/2014/main" id="{96BE1570-2164-45CE-9087-92C2A955EC27}"/>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87647</xdr:rowOff>
    </xdr:from>
    <xdr:ext cx="405111" cy="259045"/>
    <xdr:sp macro="" textlink="">
      <xdr:nvSpPr>
        <xdr:cNvPr id="424" name="【認定こども園・幼稚園・保育所】&#10;有形固定資産減価償却率最大値テキスト">
          <a:extLst>
            <a:ext uri="{FF2B5EF4-FFF2-40B4-BE49-F238E27FC236}">
              <a16:creationId xmlns:a16="http://schemas.microsoft.com/office/drawing/2014/main" id="{28DF0441-103A-4253-9F33-6EDC104880DB}"/>
            </a:ext>
          </a:extLst>
        </xdr:cNvPr>
        <xdr:cNvSpPr txBox="1"/>
      </xdr:nvSpPr>
      <xdr:spPr>
        <a:xfrm>
          <a:off x="16357600" y="5574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140970</xdr:rowOff>
    </xdr:from>
    <xdr:to>
      <xdr:col>86</xdr:col>
      <xdr:colOff>25400</xdr:colOff>
      <xdr:row>33</xdr:row>
      <xdr:rowOff>140970</xdr:rowOff>
    </xdr:to>
    <xdr:cxnSp macro="">
      <xdr:nvCxnSpPr>
        <xdr:cNvPr id="425" name="直線コネクタ 424">
          <a:extLst>
            <a:ext uri="{FF2B5EF4-FFF2-40B4-BE49-F238E27FC236}">
              <a16:creationId xmlns:a16="http://schemas.microsoft.com/office/drawing/2014/main" id="{6D79F081-8C68-4F6A-AEAA-ADA918608F43}"/>
            </a:ext>
          </a:extLst>
        </xdr:cNvPr>
        <xdr:cNvCxnSpPr/>
      </xdr:nvCxnSpPr>
      <xdr:spPr>
        <a:xfrm>
          <a:off x="16230600" y="579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124477</xdr:rowOff>
    </xdr:from>
    <xdr:ext cx="405111" cy="259045"/>
    <xdr:sp macro="" textlink="">
      <xdr:nvSpPr>
        <xdr:cNvPr id="426" name="【認定こども園・幼稚園・保育所】&#10;有形固定資産減価償却率平均値テキスト">
          <a:extLst>
            <a:ext uri="{FF2B5EF4-FFF2-40B4-BE49-F238E27FC236}">
              <a16:creationId xmlns:a16="http://schemas.microsoft.com/office/drawing/2014/main" id="{1EB1C979-F718-46BD-A6D3-D200257359F7}"/>
            </a:ext>
          </a:extLst>
        </xdr:cNvPr>
        <xdr:cNvSpPr txBox="1"/>
      </xdr:nvSpPr>
      <xdr:spPr>
        <a:xfrm>
          <a:off x="16357600" y="61252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101600</xdr:rowOff>
    </xdr:from>
    <xdr:to>
      <xdr:col>85</xdr:col>
      <xdr:colOff>177800</xdr:colOff>
      <xdr:row>37</xdr:row>
      <xdr:rowOff>31750</xdr:rowOff>
    </xdr:to>
    <xdr:sp macro="" textlink="">
      <xdr:nvSpPr>
        <xdr:cNvPr id="427" name="フローチャート: 判断 426">
          <a:extLst>
            <a:ext uri="{FF2B5EF4-FFF2-40B4-BE49-F238E27FC236}">
              <a16:creationId xmlns:a16="http://schemas.microsoft.com/office/drawing/2014/main" id="{AB8D60B2-3BF7-41F5-8417-F4A5FC2561D8}"/>
            </a:ext>
          </a:extLst>
        </xdr:cNvPr>
        <xdr:cNvSpPr/>
      </xdr:nvSpPr>
      <xdr:spPr>
        <a:xfrm>
          <a:off x="162687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103505</xdr:rowOff>
    </xdr:from>
    <xdr:to>
      <xdr:col>81</xdr:col>
      <xdr:colOff>101600</xdr:colOff>
      <xdr:row>37</xdr:row>
      <xdr:rowOff>33655</xdr:rowOff>
    </xdr:to>
    <xdr:sp macro="" textlink="">
      <xdr:nvSpPr>
        <xdr:cNvPr id="428" name="フローチャート: 判断 427">
          <a:extLst>
            <a:ext uri="{FF2B5EF4-FFF2-40B4-BE49-F238E27FC236}">
              <a16:creationId xmlns:a16="http://schemas.microsoft.com/office/drawing/2014/main" id="{7A1D1B66-9895-4023-A5D7-51C4564973BA}"/>
            </a:ext>
          </a:extLst>
        </xdr:cNvPr>
        <xdr:cNvSpPr/>
      </xdr:nvSpPr>
      <xdr:spPr>
        <a:xfrm>
          <a:off x="15430500" y="627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128270</xdr:rowOff>
    </xdr:from>
    <xdr:to>
      <xdr:col>76</xdr:col>
      <xdr:colOff>165100</xdr:colOff>
      <xdr:row>37</xdr:row>
      <xdr:rowOff>58420</xdr:rowOff>
    </xdr:to>
    <xdr:sp macro="" textlink="">
      <xdr:nvSpPr>
        <xdr:cNvPr id="429" name="フローチャート: 判断 428">
          <a:extLst>
            <a:ext uri="{FF2B5EF4-FFF2-40B4-BE49-F238E27FC236}">
              <a16:creationId xmlns:a16="http://schemas.microsoft.com/office/drawing/2014/main" id="{80ABD009-D2A1-409D-8FDC-CA4A704FDC3E}"/>
            </a:ext>
          </a:extLst>
        </xdr:cNvPr>
        <xdr:cNvSpPr/>
      </xdr:nvSpPr>
      <xdr:spPr>
        <a:xfrm>
          <a:off x="14541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4445</xdr:rowOff>
    </xdr:from>
    <xdr:to>
      <xdr:col>72</xdr:col>
      <xdr:colOff>38100</xdr:colOff>
      <xdr:row>37</xdr:row>
      <xdr:rowOff>106045</xdr:rowOff>
    </xdr:to>
    <xdr:sp macro="" textlink="">
      <xdr:nvSpPr>
        <xdr:cNvPr id="430" name="フローチャート: 判断 429">
          <a:extLst>
            <a:ext uri="{FF2B5EF4-FFF2-40B4-BE49-F238E27FC236}">
              <a16:creationId xmlns:a16="http://schemas.microsoft.com/office/drawing/2014/main" id="{D858C7D7-9A9B-4917-9AD1-80505FD26238}"/>
            </a:ext>
          </a:extLst>
        </xdr:cNvPr>
        <xdr:cNvSpPr/>
      </xdr:nvSpPr>
      <xdr:spPr>
        <a:xfrm>
          <a:off x="13652500" y="634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143510</xdr:rowOff>
    </xdr:from>
    <xdr:to>
      <xdr:col>67</xdr:col>
      <xdr:colOff>101600</xdr:colOff>
      <xdr:row>37</xdr:row>
      <xdr:rowOff>73660</xdr:rowOff>
    </xdr:to>
    <xdr:sp macro="" textlink="">
      <xdr:nvSpPr>
        <xdr:cNvPr id="431" name="フローチャート: 判断 430">
          <a:extLst>
            <a:ext uri="{FF2B5EF4-FFF2-40B4-BE49-F238E27FC236}">
              <a16:creationId xmlns:a16="http://schemas.microsoft.com/office/drawing/2014/main" id="{30E1EE85-6350-4DAA-8211-49C105097B80}"/>
            </a:ext>
          </a:extLst>
        </xdr:cNvPr>
        <xdr:cNvSpPr/>
      </xdr:nvSpPr>
      <xdr:spPr>
        <a:xfrm>
          <a:off x="12763500" y="631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C826E6FC-8C06-4925-92F2-B64310C7D426}"/>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EEFF11DA-72BE-4D5F-B176-198E7912BFCC}"/>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A6615B7F-23E6-4EC7-A5F2-CDCAF1884E15}"/>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23E3AD0F-8AB4-49E1-B8FD-45E7C69B4A8B}"/>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3BF3DFF7-9FC7-4484-AE8F-F3912B7F5CD5}"/>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25400</xdr:rowOff>
    </xdr:from>
    <xdr:to>
      <xdr:col>85</xdr:col>
      <xdr:colOff>177800</xdr:colOff>
      <xdr:row>41</xdr:row>
      <xdr:rowOff>127000</xdr:rowOff>
    </xdr:to>
    <xdr:sp macro="" textlink="">
      <xdr:nvSpPr>
        <xdr:cNvPr id="437" name="楕円 436">
          <a:extLst>
            <a:ext uri="{FF2B5EF4-FFF2-40B4-BE49-F238E27FC236}">
              <a16:creationId xmlns:a16="http://schemas.microsoft.com/office/drawing/2014/main" id="{8F8E42F0-FAB8-4428-9547-08FFCCB83644}"/>
            </a:ext>
          </a:extLst>
        </xdr:cNvPr>
        <xdr:cNvSpPr/>
      </xdr:nvSpPr>
      <xdr:spPr>
        <a:xfrm>
          <a:off x="162687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3827</xdr:rowOff>
    </xdr:from>
    <xdr:ext cx="405111" cy="259045"/>
    <xdr:sp macro="" textlink="">
      <xdr:nvSpPr>
        <xdr:cNvPr id="438" name="【認定こども園・幼稚園・保育所】&#10;有形固定資産減価償却率該当値テキスト">
          <a:extLst>
            <a:ext uri="{FF2B5EF4-FFF2-40B4-BE49-F238E27FC236}">
              <a16:creationId xmlns:a16="http://schemas.microsoft.com/office/drawing/2014/main" id="{56785301-110A-4EE8-B1AD-53924E8097C1}"/>
            </a:ext>
          </a:extLst>
        </xdr:cNvPr>
        <xdr:cNvSpPr txBox="1"/>
      </xdr:nvSpPr>
      <xdr:spPr>
        <a:xfrm>
          <a:off x="16357600" y="703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25400</xdr:rowOff>
    </xdr:from>
    <xdr:to>
      <xdr:col>81</xdr:col>
      <xdr:colOff>101600</xdr:colOff>
      <xdr:row>41</xdr:row>
      <xdr:rowOff>127000</xdr:rowOff>
    </xdr:to>
    <xdr:sp macro="" textlink="">
      <xdr:nvSpPr>
        <xdr:cNvPr id="439" name="楕円 438">
          <a:extLst>
            <a:ext uri="{FF2B5EF4-FFF2-40B4-BE49-F238E27FC236}">
              <a16:creationId xmlns:a16="http://schemas.microsoft.com/office/drawing/2014/main" id="{BCE7FD23-5005-4D53-B8BD-12297F9CF7CE}"/>
            </a:ext>
          </a:extLst>
        </xdr:cNvPr>
        <xdr:cNvSpPr/>
      </xdr:nvSpPr>
      <xdr:spPr>
        <a:xfrm>
          <a:off x="154305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76200</xdr:rowOff>
    </xdr:from>
    <xdr:to>
      <xdr:col>85</xdr:col>
      <xdr:colOff>127000</xdr:colOff>
      <xdr:row>41</xdr:row>
      <xdr:rowOff>76200</xdr:rowOff>
    </xdr:to>
    <xdr:cxnSp macro="">
      <xdr:nvCxnSpPr>
        <xdr:cNvPr id="440" name="直線コネクタ 439">
          <a:extLst>
            <a:ext uri="{FF2B5EF4-FFF2-40B4-BE49-F238E27FC236}">
              <a16:creationId xmlns:a16="http://schemas.microsoft.com/office/drawing/2014/main" id="{1BC31C84-AB88-4422-8B4A-A848005B67F3}"/>
            </a:ext>
          </a:extLst>
        </xdr:cNvPr>
        <xdr:cNvCxnSpPr/>
      </xdr:nvCxnSpPr>
      <xdr:spPr>
        <a:xfrm>
          <a:off x="15481300" y="71056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12065</xdr:rowOff>
    </xdr:from>
    <xdr:to>
      <xdr:col>76</xdr:col>
      <xdr:colOff>165100</xdr:colOff>
      <xdr:row>41</xdr:row>
      <xdr:rowOff>113665</xdr:rowOff>
    </xdr:to>
    <xdr:sp macro="" textlink="">
      <xdr:nvSpPr>
        <xdr:cNvPr id="441" name="楕円 440">
          <a:extLst>
            <a:ext uri="{FF2B5EF4-FFF2-40B4-BE49-F238E27FC236}">
              <a16:creationId xmlns:a16="http://schemas.microsoft.com/office/drawing/2014/main" id="{533BCF61-5A24-4FA3-ABE0-DD25FCCCF380}"/>
            </a:ext>
          </a:extLst>
        </xdr:cNvPr>
        <xdr:cNvSpPr/>
      </xdr:nvSpPr>
      <xdr:spPr>
        <a:xfrm>
          <a:off x="14541500" y="704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62865</xdr:rowOff>
    </xdr:from>
    <xdr:to>
      <xdr:col>81</xdr:col>
      <xdr:colOff>50800</xdr:colOff>
      <xdr:row>41</xdr:row>
      <xdr:rowOff>76200</xdr:rowOff>
    </xdr:to>
    <xdr:cxnSp macro="">
      <xdr:nvCxnSpPr>
        <xdr:cNvPr id="442" name="直線コネクタ 441">
          <a:extLst>
            <a:ext uri="{FF2B5EF4-FFF2-40B4-BE49-F238E27FC236}">
              <a16:creationId xmlns:a16="http://schemas.microsoft.com/office/drawing/2014/main" id="{E66C1ABD-D67A-4F3F-9E20-A1C6854BB3A7}"/>
            </a:ext>
          </a:extLst>
        </xdr:cNvPr>
        <xdr:cNvCxnSpPr/>
      </xdr:nvCxnSpPr>
      <xdr:spPr>
        <a:xfrm>
          <a:off x="14592300" y="709231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21590</xdr:rowOff>
    </xdr:from>
    <xdr:to>
      <xdr:col>72</xdr:col>
      <xdr:colOff>38100</xdr:colOff>
      <xdr:row>41</xdr:row>
      <xdr:rowOff>123190</xdr:rowOff>
    </xdr:to>
    <xdr:sp macro="" textlink="">
      <xdr:nvSpPr>
        <xdr:cNvPr id="443" name="楕円 442">
          <a:extLst>
            <a:ext uri="{FF2B5EF4-FFF2-40B4-BE49-F238E27FC236}">
              <a16:creationId xmlns:a16="http://schemas.microsoft.com/office/drawing/2014/main" id="{F962CED0-F44E-426A-946C-A7FF8CE8D822}"/>
            </a:ext>
          </a:extLst>
        </xdr:cNvPr>
        <xdr:cNvSpPr/>
      </xdr:nvSpPr>
      <xdr:spPr>
        <a:xfrm>
          <a:off x="13652500" y="705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62865</xdr:rowOff>
    </xdr:from>
    <xdr:to>
      <xdr:col>76</xdr:col>
      <xdr:colOff>114300</xdr:colOff>
      <xdr:row>41</xdr:row>
      <xdr:rowOff>72390</xdr:rowOff>
    </xdr:to>
    <xdr:cxnSp macro="">
      <xdr:nvCxnSpPr>
        <xdr:cNvPr id="444" name="直線コネクタ 443">
          <a:extLst>
            <a:ext uri="{FF2B5EF4-FFF2-40B4-BE49-F238E27FC236}">
              <a16:creationId xmlns:a16="http://schemas.microsoft.com/office/drawing/2014/main" id="{D10F4EDF-7937-43B0-9F2A-A2C22432D14D}"/>
            </a:ext>
          </a:extLst>
        </xdr:cNvPr>
        <xdr:cNvCxnSpPr/>
      </xdr:nvCxnSpPr>
      <xdr:spPr>
        <a:xfrm flipV="1">
          <a:off x="13703300" y="709231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118745</xdr:rowOff>
    </xdr:from>
    <xdr:to>
      <xdr:col>67</xdr:col>
      <xdr:colOff>101600</xdr:colOff>
      <xdr:row>42</xdr:row>
      <xdr:rowOff>48895</xdr:rowOff>
    </xdr:to>
    <xdr:sp macro="" textlink="">
      <xdr:nvSpPr>
        <xdr:cNvPr id="445" name="楕円 444">
          <a:extLst>
            <a:ext uri="{FF2B5EF4-FFF2-40B4-BE49-F238E27FC236}">
              <a16:creationId xmlns:a16="http://schemas.microsoft.com/office/drawing/2014/main" id="{5C25C504-4973-4605-A555-6950833B192D}"/>
            </a:ext>
          </a:extLst>
        </xdr:cNvPr>
        <xdr:cNvSpPr/>
      </xdr:nvSpPr>
      <xdr:spPr>
        <a:xfrm>
          <a:off x="12763500" y="714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72390</xdr:rowOff>
    </xdr:from>
    <xdr:to>
      <xdr:col>71</xdr:col>
      <xdr:colOff>177800</xdr:colOff>
      <xdr:row>41</xdr:row>
      <xdr:rowOff>169545</xdr:rowOff>
    </xdr:to>
    <xdr:cxnSp macro="">
      <xdr:nvCxnSpPr>
        <xdr:cNvPr id="446" name="直線コネクタ 445">
          <a:extLst>
            <a:ext uri="{FF2B5EF4-FFF2-40B4-BE49-F238E27FC236}">
              <a16:creationId xmlns:a16="http://schemas.microsoft.com/office/drawing/2014/main" id="{341E7AAB-E1BC-410A-A343-1D8D09399B77}"/>
            </a:ext>
          </a:extLst>
        </xdr:cNvPr>
        <xdr:cNvCxnSpPr/>
      </xdr:nvCxnSpPr>
      <xdr:spPr>
        <a:xfrm flipV="1">
          <a:off x="12814300" y="7101840"/>
          <a:ext cx="8890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50182</xdr:rowOff>
    </xdr:from>
    <xdr:ext cx="405111" cy="259045"/>
    <xdr:sp macro="" textlink="">
      <xdr:nvSpPr>
        <xdr:cNvPr id="447" name="n_1aveValue【認定こども園・幼稚園・保育所】&#10;有形固定資産減価償却率">
          <a:extLst>
            <a:ext uri="{FF2B5EF4-FFF2-40B4-BE49-F238E27FC236}">
              <a16:creationId xmlns:a16="http://schemas.microsoft.com/office/drawing/2014/main" id="{9243FE1E-C25B-4CE3-932E-464E5C19245B}"/>
            </a:ext>
          </a:extLst>
        </xdr:cNvPr>
        <xdr:cNvSpPr txBox="1"/>
      </xdr:nvSpPr>
      <xdr:spPr>
        <a:xfrm>
          <a:off x="15266044" y="605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74947</xdr:rowOff>
    </xdr:from>
    <xdr:ext cx="405111" cy="259045"/>
    <xdr:sp macro="" textlink="">
      <xdr:nvSpPr>
        <xdr:cNvPr id="448" name="n_2aveValue【認定こども園・幼稚園・保育所】&#10;有形固定資産減価償却率">
          <a:extLst>
            <a:ext uri="{FF2B5EF4-FFF2-40B4-BE49-F238E27FC236}">
              <a16:creationId xmlns:a16="http://schemas.microsoft.com/office/drawing/2014/main" id="{B1FE768E-A965-4BA2-B077-903B036C9D43}"/>
            </a:ext>
          </a:extLst>
        </xdr:cNvPr>
        <xdr:cNvSpPr txBox="1"/>
      </xdr:nvSpPr>
      <xdr:spPr>
        <a:xfrm>
          <a:off x="143897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122572</xdr:rowOff>
    </xdr:from>
    <xdr:ext cx="405111" cy="259045"/>
    <xdr:sp macro="" textlink="">
      <xdr:nvSpPr>
        <xdr:cNvPr id="449" name="n_3aveValue【認定こども園・幼稚園・保育所】&#10;有形固定資産減価償却率">
          <a:extLst>
            <a:ext uri="{FF2B5EF4-FFF2-40B4-BE49-F238E27FC236}">
              <a16:creationId xmlns:a16="http://schemas.microsoft.com/office/drawing/2014/main" id="{FEC11C7F-F168-4321-ACEE-D00230675FDD}"/>
            </a:ext>
          </a:extLst>
        </xdr:cNvPr>
        <xdr:cNvSpPr txBox="1"/>
      </xdr:nvSpPr>
      <xdr:spPr>
        <a:xfrm>
          <a:off x="13500744" y="612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90187</xdr:rowOff>
    </xdr:from>
    <xdr:ext cx="405111" cy="259045"/>
    <xdr:sp macro="" textlink="">
      <xdr:nvSpPr>
        <xdr:cNvPr id="450" name="n_4aveValue【認定こども園・幼稚園・保育所】&#10;有形固定資産減価償却率">
          <a:extLst>
            <a:ext uri="{FF2B5EF4-FFF2-40B4-BE49-F238E27FC236}">
              <a16:creationId xmlns:a16="http://schemas.microsoft.com/office/drawing/2014/main" id="{030C9713-26D9-44A6-9A35-B3B599C4E53C}"/>
            </a:ext>
          </a:extLst>
        </xdr:cNvPr>
        <xdr:cNvSpPr txBox="1"/>
      </xdr:nvSpPr>
      <xdr:spPr>
        <a:xfrm>
          <a:off x="12611744" y="6090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118127</xdr:rowOff>
    </xdr:from>
    <xdr:ext cx="405111" cy="259045"/>
    <xdr:sp macro="" textlink="">
      <xdr:nvSpPr>
        <xdr:cNvPr id="451" name="n_1mainValue【認定こども園・幼稚園・保育所】&#10;有形固定資産減価償却率">
          <a:extLst>
            <a:ext uri="{FF2B5EF4-FFF2-40B4-BE49-F238E27FC236}">
              <a16:creationId xmlns:a16="http://schemas.microsoft.com/office/drawing/2014/main" id="{62ECFB88-5C1A-46E5-BF33-A189303EC9AB}"/>
            </a:ext>
          </a:extLst>
        </xdr:cNvPr>
        <xdr:cNvSpPr txBox="1"/>
      </xdr:nvSpPr>
      <xdr:spPr>
        <a:xfrm>
          <a:off x="15266044" y="714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104792</xdr:rowOff>
    </xdr:from>
    <xdr:ext cx="405111" cy="259045"/>
    <xdr:sp macro="" textlink="">
      <xdr:nvSpPr>
        <xdr:cNvPr id="452" name="n_2mainValue【認定こども園・幼稚園・保育所】&#10;有形固定資産減価償却率">
          <a:extLst>
            <a:ext uri="{FF2B5EF4-FFF2-40B4-BE49-F238E27FC236}">
              <a16:creationId xmlns:a16="http://schemas.microsoft.com/office/drawing/2014/main" id="{487B4EF8-7954-4DD6-AE41-75095872E39D}"/>
            </a:ext>
          </a:extLst>
        </xdr:cNvPr>
        <xdr:cNvSpPr txBox="1"/>
      </xdr:nvSpPr>
      <xdr:spPr>
        <a:xfrm>
          <a:off x="14389744" y="713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114317</xdr:rowOff>
    </xdr:from>
    <xdr:ext cx="405111" cy="259045"/>
    <xdr:sp macro="" textlink="">
      <xdr:nvSpPr>
        <xdr:cNvPr id="453" name="n_3mainValue【認定こども園・幼稚園・保育所】&#10;有形固定資産減価償却率">
          <a:extLst>
            <a:ext uri="{FF2B5EF4-FFF2-40B4-BE49-F238E27FC236}">
              <a16:creationId xmlns:a16="http://schemas.microsoft.com/office/drawing/2014/main" id="{455D1672-FAC5-47CD-81BE-F3CCC9B09763}"/>
            </a:ext>
          </a:extLst>
        </xdr:cNvPr>
        <xdr:cNvSpPr txBox="1"/>
      </xdr:nvSpPr>
      <xdr:spPr>
        <a:xfrm>
          <a:off x="13500744" y="7143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42</xdr:row>
      <xdr:rowOff>40022</xdr:rowOff>
    </xdr:from>
    <xdr:ext cx="405111" cy="259045"/>
    <xdr:sp macro="" textlink="">
      <xdr:nvSpPr>
        <xdr:cNvPr id="454" name="n_4mainValue【認定こども園・幼稚園・保育所】&#10;有形固定資産減価償却率">
          <a:extLst>
            <a:ext uri="{FF2B5EF4-FFF2-40B4-BE49-F238E27FC236}">
              <a16:creationId xmlns:a16="http://schemas.microsoft.com/office/drawing/2014/main" id="{D1BFB0AC-C6CD-4FC1-B6D9-BF4F23ED7C07}"/>
            </a:ext>
          </a:extLst>
        </xdr:cNvPr>
        <xdr:cNvSpPr txBox="1"/>
      </xdr:nvSpPr>
      <xdr:spPr>
        <a:xfrm>
          <a:off x="12611744" y="724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a:extLst>
            <a:ext uri="{FF2B5EF4-FFF2-40B4-BE49-F238E27FC236}">
              <a16:creationId xmlns:a16="http://schemas.microsoft.com/office/drawing/2014/main" id="{8240C08E-D929-48EC-8B91-37A916A4251B}"/>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a:extLst>
            <a:ext uri="{FF2B5EF4-FFF2-40B4-BE49-F238E27FC236}">
              <a16:creationId xmlns:a16="http://schemas.microsoft.com/office/drawing/2014/main" id="{7145DEFC-2311-4590-9F72-4E376C784F3E}"/>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a:extLst>
            <a:ext uri="{FF2B5EF4-FFF2-40B4-BE49-F238E27FC236}">
              <a16:creationId xmlns:a16="http://schemas.microsoft.com/office/drawing/2014/main" id="{6696DA9F-401E-4982-90EB-9921EB46F13C}"/>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a:extLst>
            <a:ext uri="{FF2B5EF4-FFF2-40B4-BE49-F238E27FC236}">
              <a16:creationId xmlns:a16="http://schemas.microsoft.com/office/drawing/2014/main" id="{6699010A-1C9D-41D0-BDB0-3221E8570315}"/>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a:extLst>
            <a:ext uri="{FF2B5EF4-FFF2-40B4-BE49-F238E27FC236}">
              <a16:creationId xmlns:a16="http://schemas.microsoft.com/office/drawing/2014/main" id="{A6E0BD49-260A-478D-A466-2E8BD07A77E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a:extLst>
            <a:ext uri="{FF2B5EF4-FFF2-40B4-BE49-F238E27FC236}">
              <a16:creationId xmlns:a16="http://schemas.microsoft.com/office/drawing/2014/main" id="{10D7B549-9B2F-43C8-AD05-2B62DC9BE57C}"/>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a:extLst>
            <a:ext uri="{FF2B5EF4-FFF2-40B4-BE49-F238E27FC236}">
              <a16:creationId xmlns:a16="http://schemas.microsoft.com/office/drawing/2014/main" id="{EC4AF88D-DCBC-4D48-BDFA-C19204F16ADB}"/>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a:extLst>
            <a:ext uri="{FF2B5EF4-FFF2-40B4-BE49-F238E27FC236}">
              <a16:creationId xmlns:a16="http://schemas.microsoft.com/office/drawing/2014/main" id="{595BE841-2334-4173-97D3-6524796EA65D}"/>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3" name="テキスト ボックス 462">
          <a:extLst>
            <a:ext uri="{FF2B5EF4-FFF2-40B4-BE49-F238E27FC236}">
              <a16:creationId xmlns:a16="http://schemas.microsoft.com/office/drawing/2014/main" id="{99EDC359-E227-4180-813D-66831DCECF61}"/>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a:extLst>
            <a:ext uri="{FF2B5EF4-FFF2-40B4-BE49-F238E27FC236}">
              <a16:creationId xmlns:a16="http://schemas.microsoft.com/office/drawing/2014/main" id="{EEF9CF6C-4BF6-457A-8478-16B3ED5C5D68}"/>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5" name="直線コネクタ 464">
          <a:extLst>
            <a:ext uri="{FF2B5EF4-FFF2-40B4-BE49-F238E27FC236}">
              <a16:creationId xmlns:a16="http://schemas.microsoft.com/office/drawing/2014/main" id="{BEEF0406-AA5F-4363-BC9F-26EA09AAE231}"/>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6" name="テキスト ボックス 465">
          <a:extLst>
            <a:ext uri="{FF2B5EF4-FFF2-40B4-BE49-F238E27FC236}">
              <a16:creationId xmlns:a16="http://schemas.microsoft.com/office/drawing/2014/main" id="{36038B72-10A4-4C12-99C9-3D90F58EF588}"/>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7" name="直線コネクタ 466">
          <a:extLst>
            <a:ext uri="{FF2B5EF4-FFF2-40B4-BE49-F238E27FC236}">
              <a16:creationId xmlns:a16="http://schemas.microsoft.com/office/drawing/2014/main" id="{9E05D729-D4E6-410C-A723-1716B8D3F43F}"/>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8" name="テキスト ボックス 467">
          <a:extLst>
            <a:ext uri="{FF2B5EF4-FFF2-40B4-BE49-F238E27FC236}">
              <a16:creationId xmlns:a16="http://schemas.microsoft.com/office/drawing/2014/main" id="{E62D6895-8EBE-4709-AC5A-B969FA29A14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9" name="直線コネクタ 468">
          <a:extLst>
            <a:ext uri="{FF2B5EF4-FFF2-40B4-BE49-F238E27FC236}">
              <a16:creationId xmlns:a16="http://schemas.microsoft.com/office/drawing/2014/main" id="{6070D054-9AE2-4378-8632-6FC71F9F3E21}"/>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70" name="テキスト ボックス 469">
          <a:extLst>
            <a:ext uri="{FF2B5EF4-FFF2-40B4-BE49-F238E27FC236}">
              <a16:creationId xmlns:a16="http://schemas.microsoft.com/office/drawing/2014/main" id="{030059DC-C985-4626-B04F-69C2D4B50881}"/>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1" name="直線コネクタ 470">
          <a:extLst>
            <a:ext uri="{FF2B5EF4-FFF2-40B4-BE49-F238E27FC236}">
              <a16:creationId xmlns:a16="http://schemas.microsoft.com/office/drawing/2014/main" id="{46B854A2-4B0C-4942-B94E-46D8E8F7ACAC}"/>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2" name="テキスト ボックス 471">
          <a:extLst>
            <a:ext uri="{FF2B5EF4-FFF2-40B4-BE49-F238E27FC236}">
              <a16:creationId xmlns:a16="http://schemas.microsoft.com/office/drawing/2014/main" id="{BDD9A62A-5317-4C3A-85D9-0EB00F2DE8A5}"/>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3" name="直線コネクタ 472">
          <a:extLst>
            <a:ext uri="{FF2B5EF4-FFF2-40B4-BE49-F238E27FC236}">
              <a16:creationId xmlns:a16="http://schemas.microsoft.com/office/drawing/2014/main" id="{D41218EF-B77E-48DC-A7F0-B5F027A2D8F7}"/>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4" name="テキスト ボックス 473">
          <a:extLst>
            <a:ext uri="{FF2B5EF4-FFF2-40B4-BE49-F238E27FC236}">
              <a16:creationId xmlns:a16="http://schemas.microsoft.com/office/drawing/2014/main" id="{EB49F6DF-8C81-47E5-AE79-B9D40A05433A}"/>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5" name="【認定こども園・幼稚園・保育所】&#10;一人当たり面積グラフ枠">
          <a:extLst>
            <a:ext uri="{FF2B5EF4-FFF2-40B4-BE49-F238E27FC236}">
              <a16:creationId xmlns:a16="http://schemas.microsoft.com/office/drawing/2014/main" id="{BC9F97A8-4AED-46C5-8B7A-7969F62DA274}"/>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73914</xdr:rowOff>
    </xdr:from>
    <xdr:to>
      <xdr:col>116</xdr:col>
      <xdr:colOff>62864</xdr:colOff>
      <xdr:row>41</xdr:row>
      <xdr:rowOff>105918</xdr:rowOff>
    </xdr:to>
    <xdr:cxnSp macro="">
      <xdr:nvCxnSpPr>
        <xdr:cNvPr id="476" name="直線コネクタ 475">
          <a:extLst>
            <a:ext uri="{FF2B5EF4-FFF2-40B4-BE49-F238E27FC236}">
              <a16:creationId xmlns:a16="http://schemas.microsoft.com/office/drawing/2014/main" id="{0B635942-CB35-471B-B8BF-850BD3A51362}"/>
            </a:ext>
          </a:extLst>
        </xdr:cNvPr>
        <xdr:cNvCxnSpPr/>
      </xdr:nvCxnSpPr>
      <xdr:spPr>
        <a:xfrm flipV="1">
          <a:off x="22160864" y="5903214"/>
          <a:ext cx="0" cy="1232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109745</xdr:rowOff>
    </xdr:from>
    <xdr:ext cx="469744" cy="259045"/>
    <xdr:sp macro="" textlink="">
      <xdr:nvSpPr>
        <xdr:cNvPr id="477" name="【認定こども園・幼稚園・保育所】&#10;一人当たり面積最小値テキスト">
          <a:extLst>
            <a:ext uri="{FF2B5EF4-FFF2-40B4-BE49-F238E27FC236}">
              <a16:creationId xmlns:a16="http://schemas.microsoft.com/office/drawing/2014/main" id="{A5A77D53-2442-4A1E-97E1-3E6FD1F2F2BB}"/>
            </a:ext>
          </a:extLst>
        </xdr:cNvPr>
        <xdr:cNvSpPr txBox="1"/>
      </xdr:nvSpPr>
      <xdr:spPr>
        <a:xfrm>
          <a:off x="22199600" y="713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105918</xdr:rowOff>
    </xdr:from>
    <xdr:to>
      <xdr:col>116</xdr:col>
      <xdr:colOff>152400</xdr:colOff>
      <xdr:row>41</xdr:row>
      <xdr:rowOff>105918</xdr:rowOff>
    </xdr:to>
    <xdr:cxnSp macro="">
      <xdr:nvCxnSpPr>
        <xdr:cNvPr id="478" name="直線コネクタ 477">
          <a:extLst>
            <a:ext uri="{FF2B5EF4-FFF2-40B4-BE49-F238E27FC236}">
              <a16:creationId xmlns:a16="http://schemas.microsoft.com/office/drawing/2014/main" id="{5CD03B9E-0132-470B-B2AB-7120EFFBF6C1}"/>
            </a:ext>
          </a:extLst>
        </xdr:cNvPr>
        <xdr:cNvCxnSpPr/>
      </xdr:nvCxnSpPr>
      <xdr:spPr>
        <a:xfrm>
          <a:off x="22072600" y="713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20591</xdr:rowOff>
    </xdr:from>
    <xdr:ext cx="469744" cy="259045"/>
    <xdr:sp macro="" textlink="">
      <xdr:nvSpPr>
        <xdr:cNvPr id="479" name="【認定こども園・幼稚園・保育所】&#10;一人当たり面積最大値テキスト">
          <a:extLst>
            <a:ext uri="{FF2B5EF4-FFF2-40B4-BE49-F238E27FC236}">
              <a16:creationId xmlns:a16="http://schemas.microsoft.com/office/drawing/2014/main" id="{854B3937-00CF-49D3-B1A1-AA376BF2A579}"/>
            </a:ext>
          </a:extLst>
        </xdr:cNvPr>
        <xdr:cNvSpPr txBox="1"/>
      </xdr:nvSpPr>
      <xdr:spPr>
        <a:xfrm>
          <a:off x="22199600" y="5678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73914</xdr:rowOff>
    </xdr:from>
    <xdr:to>
      <xdr:col>116</xdr:col>
      <xdr:colOff>152400</xdr:colOff>
      <xdr:row>34</xdr:row>
      <xdr:rowOff>73914</xdr:rowOff>
    </xdr:to>
    <xdr:cxnSp macro="">
      <xdr:nvCxnSpPr>
        <xdr:cNvPr id="480" name="直線コネクタ 479">
          <a:extLst>
            <a:ext uri="{FF2B5EF4-FFF2-40B4-BE49-F238E27FC236}">
              <a16:creationId xmlns:a16="http://schemas.microsoft.com/office/drawing/2014/main" id="{3FF29319-20D2-41E9-A250-28049E643CDF}"/>
            </a:ext>
          </a:extLst>
        </xdr:cNvPr>
        <xdr:cNvCxnSpPr/>
      </xdr:nvCxnSpPr>
      <xdr:spPr>
        <a:xfrm>
          <a:off x="22072600" y="590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271</xdr:rowOff>
    </xdr:from>
    <xdr:ext cx="469744" cy="259045"/>
    <xdr:sp macro="" textlink="">
      <xdr:nvSpPr>
        <xdr:cNvPr id="481" name="【認定こども園・幼稚園・保育所】&#10;一人当たり面積平均値テキスト">
          <a:extLst>
            <a:ext uri="{FF2B5EF4-FFF2-40B4-BE49-F238E27FC236}">
              <a16:creationId xmlns:a16="http://schemas.microsoft.com/office/drawing/2014/main" id="{0B2CEF4A-139C-4A39-9627-88BBB98AC7A4}"/>
            </a:ext>
          </a:extLst>
        </xdr:cNvPr>
        <xdr:cNvSpPr txBox="1"/>
      </xdr:nvSpPr>
      <xdr:spPr>
        <a:xfrm>
          <a:off x="22199600" y="65153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148844</xdr:rowOff>
    </xdr:from>
    <xdr:to>
      <xdr:col>116</xdr:col>
      <xdr:colOff>114300</xdr:colOff>
      <xdr:row>39</xdr:row>
      <xdr:rowOff>78994</xdr:rowOff>
    </xdr:to>
    <xdr:sp macro="" textlink="">
      <xdr:nvSpPr>
        <xdr:cNvPr id="482" name="フローチャート: 判断 481">
          <a:extLst>
            <a:ext uri="{FF2B5EF4-FFF2-40B4-BE49-F238E27FC236}">
              <a16:creationId xmlns:a16="http://schemas.microsoft.com/office/drawing/2014/main" id="{B1BE82A3-5FA7-4EFE-A89D-A97CC203AD6A}"/>
            </a:ext>
          </a:extLst>
        </xdr:cNvPr>
        <xdr:cNvSpPr/>
      </xdr:nvSpPr>
      <xdr:spPr>
        <a:xfrm>
          <a:off x="22110700" y="666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9398</xdr:rowOff>
    </xdr:from>
    <xdr:to>
      <xdr:col>112</xdr:col>
      <xdr:colOff>38100</xdr:colOff>
      <xdr:row>39</xdr:row>
      <xdr:rowOff>110998</xdr:rowOff>
    </xdr:to>
    <xdr:sp macro="" textlink="">
      <xdr:nvSpPr>
        <xdr:cNvPr id="483" name="フローチャート: 判断 482">
          <a:extLst>
            <a:ext uri="{FF2B5EF4-FFF2-40B4-BE49-F238E27FC236}">
              <a16:creationId xmlns:a16="http://schemas.microsoft.com/office/drawing/2014/main" id="{7D31E2B5-C8B7-4BCF-B7B4-AB8EA0668D0A}"/>
            </a:ext>
          </a:extLst>
        </xdr:cNvPr>
        <xdr:cNvSpPr/>
      </xdr:nvSpPr>
      <xdr:spPr>
        <a:xfrm>
          <a:off x="21272500" y="669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7112</xdr:rowOff>
    </xdr:from>
    <xdr:to>
      <xdr:col>107</xdr:col>
      <xdr:colOff>101600</xdr:colOff>
      <xdr:row>39</xdr:row>
      <xdr:rowOff>108712</xdr:rowOff>
    </xdr:to>
    <xdr:sp macro="" textlink="">
      <xdr:nvSpPr>
        <xdr:cNvPr id="484" name="フローチャート: 判断 483">
          <a:extLst>
            <a:ext uri="{FF2B5EF4-FFF2-40B4-BE49-F238E27FC236}">
              <a16:creationId xmlns:a16="http://schemas.microsoft.com/office/drawing/2014/main" id="{2AAF9956-F1C0-4F66-B532-6F3E847CC4B5}"/>
            </a:ext>
          </a:extLst>
        </xdr:cNvPr>
        <xdr:cNvSpPr/>
      </xdr:nvSpPr>
      <xdr:spPr>
        <a:xfrm>
          <a:off x="20383500" y="6693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18542</xdr:rowOff>
    </xdr:from>
    <xdr:to>
      <xdr:col>102</xdr:col>
      <xdr:colOff>165100</xdr:colOff>
      <xdr:row>39</xdr:row>
      <xdr:rowOff>120142</xdr:rowOff>
    </xdr:to>
    <xdr:sp macro="" textlink="">
      <xdr:nvSpPr>
        <xdr:cNvPr id="485" name="フローチャート: 判断 484">
          <a:extLst>
            <a:ext uri="{FF2B5EF4-FFF2-40B4-BE49-F238E27FC236}">
              <a16:creationId xmlns:a16="http://schemas.microsoft.com/office/drawing/2014/main" id="{DB29B7A0-0A72-4C81-B3F6-50B1636904C1}"/>
            </a:ext>
          </a:extLst>
        </xdr:cNvPr>
        <xdr:cNvSpPr/>
      </xdr:nvSpPr>
      <xdr:spPr>
        <a:xfrm>
          <a:off x="19494500" y="670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18542</xdr:rowOff>
    </xdr:from>
    <xdr:to>
      <xdr:col>98</xdr:col>
      <xdr:colOff>38100</xdr:colOff>
      <xdr:row>39</xdr:row>
      <xdr:rowOff>120142</xdr:rowOff>
    </xdr:to>
    <xdr:sp macro="" textlink="">
      <xdr:nvSpPr>
        <xdr:cNvPr id="486" name="フローチャート: 判断 485">
          <a:extLst>
            <a:ext uri="{FF2B5EF4-FFF2-40B4-BE49-F238E27FC236}">
              <a16:creationId xmlns:a16="http://schemas.microsoft.com/office/drawing/2014/main" id="{3685E2AF-617A-4BA8-B785-FCC7C6EA284D}"/>
            </a:ext>
          </a:extLst>
        </xdr:cNvPr>
        <xdr:cNvSpPr/>
      </xdr:nvSpPr>
      <xdr:spPr>
        <a:xfrm>
          <a:off x="18605500" y="670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C66DCE7A-66E7-4DBF-8D59-6FE4ACA2B718}"/>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74231D97-9F4B-4DCE-A503-EECA8C046AB7}"/>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9CD8A125-FF34-41EA-B749-7891AB0FA0D8}"/>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96E87FE8-C7C3-463B-8FFB-2DB8A57E4D54}"/>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E4953942-0E87-4DD4-979E-610B65081BE3}"/>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71120</xdr:rowOff>
    </xdr:from>
    <xdr:to>
      <xdr:col>116</xdr:col>
      <xdr:colOff>114300</xdr:colOff>
      <xdr:row>41</xdr:row>
      <xdr:rowOff>1270</xdr:rowOff>
    </xdr:to>
    <xdr:sp macro="" textlink="">
      <xdr:nvSpPr>
        <xdr:cNvPr id="492" name="楕円 491">
          <a:extLst>
            <a:ext uri="{FF2B5EF4-FFF2-40B4-BE49-F238E27FC236}">
              <a16:creationId xmlns:a16="http://schemas.microsoft.com/office/drawing/2014/main" id="{E5DAF8B7-90FA-457B-A3C3-5155C95DD411}"/>
            </a:ext>
          </a:extLst>
        </xdr:cNvPr>
        <xdr:cNvSpPr/>
      </xdr:nvSpPr>
      <xdr:spPr>
        <a:xfrm>
          <a:off x="22110700" y="692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49547</xdr:rowOff>
    </xdr:from>
    <xdr:ext cx="469744" cy="259045"/>
    <xdr:sp macro="" textlink="">
      <xdr:nvSpPr>
        <xdr:cNvPr id="493" name="【認定こども園・幼稚園・保育所】&#10;一人当たり面積該当値テキスト">
          <a:extLst>
            <a:ext uri="{FF2B5EF4-FFF2-40B4-BE49-F238E27FC236}">
              <a16:creationId xmlns:a16="http://schemas.microsoft.com/office/drawing/2014/main" id="{2501C03A-2440-419E-968E-2ECFD8328512}"/>
            </a:ext>
          </a:extLst>
        </xdr:cNvPr>
        <xdr:cNvSpPr txBox="1"/>
      </xdr:nvSpPr>
      <xdr:spPr>
        <a:xfrm>
          <a:off x="22199600" y="690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20828</xdr:rowOff>
    </xdr:from>
    <xdr:to>
      <xdr:col>112</xdr:col>
      <xdr:colOff>38100</xdr:colOff>
      <xdr:row>40</xdr:row>
      <xdr:rowOff>122428</xdr:rowOff>
    </xdr:to>
    <xdr:sp macro="" textlink="">
      <xdr:nvSpPr>
        <xdr:cNvPr id="494" name="楕円 493">
          <a:extLst>
            <a:ext uri="{FF2B5EF4-FFF2-40B4-BE49-F238E27FC236}">
              <a16:creationId xmlns:a16="http://schemas.microsoft.com/office/drawing/2014/main" id="{D6665247-3C80-4D49-AF73-C657DF03ECD4}"/>
            </a:ext>
          </a:extLst>
        </xdr:cNvPr>
        <xdr:cNvSpPr/>
      </xdr:nvSpPr>
      <xdr:spPr>
        <a:xfrm>
          <a:off x="21272500" y="687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71628</xdr:rowOff>
    </xdr:from>
    <xdr:to>
      <xdr:col>116</xdr:col>
      <xdr:colOff>63500</xdr:colOff>
      <xdr:row>40</xdr:row>
      <xdr:rowOff>121920</xdr:rowOff>
    </xdr:to>
    <xdr:cxnSp macro="">
      <xdr:nvCxnSpPr>
        <xdr:cNvPr id="495" name="直線コネクタ 494">
          <a:extLst>
            <a:ext uri="{FF2B5EF4-FFF2-40B4-BE49-F238E27FC236}">
              <a16:creationId xmlns:a16="http://schemas.microsoft.com/office/drawing/2014/main" id="{24706E05-2909-481E-BF65-DD1014419248}"/>
            </a:ext>
          </a:extLst>
        </xdr:cNvPr>
        <xdr:cNvCxnSpPr/>
      </xdr:nvCxnSpPr>
      <xdr:spPr>
        <a:xfrm>
          <a:off x="21323300" y="6929628"/>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25400</xdr:rowOff>
    </xdr:from>
    <xdr:to>
      <xdr:col>107</xdr:col>
      <xdr:colOff>101600</xdr:colOff>
      <xdr:row>40</xdr:row>
      <xdr:rowOff>127000</xdr:rowOff>
    </xdr:to>
    <xdr:sp macro="" textlink="">
      <xdr:nvSpPr>
        <xdr:cNvPr id="496" name="楕円 495">
          <a:extLst>
            <a:ext uri="{FF2B5EF4-FFF2-40B4-BE49-F238E27FC236}">
              <a16:creationId xmlns:a16="http://schemas.microsoft.com/office/drawing/2014/main" id="{1FD6A54B-2A33-46B0-94FA-51C7A01BF547}"/>
            </a:ext>
          </a:extLst>
        </xdr:cNvPr>
        <xdr:cNvSpPr/>
      </xdr:nvSpPr>
      <xdr:spPr>
        <a:xfrm>
          <a:off x="20383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71628</xdr:rowOff>
    </xdr:from>
    <xdr:to>
      <xdr:col>111</xdr:col>
      <xdr:colOff>177800</xdr:colOff>
      <xdr:row>40</xdr:row>
      <xdr:rowOff>76200</xdr:rowOff>
    </xdr:to>
    <xdr:cxnSp macro="">
      <xdr:nvCxnSpPr>
        <xdr:cNvPr id="497" name="直線コネクタ 496">
          <a:extLst>
            <a:ext uri="{FF2B5EF4-FFF2-40B4-BE49-F238E27FC236}">
              <a16:creationId xmlns:a16="http://schemas.microsoft.com/office/drawing/2014/main" id="{E0573855-B7E6-41EE-A61E-95837E719E9E}"/>
            </a:ext>
          </a:extLst>
        </xdr:cNvPr>
        <xdr:cNvCxnSpPr/>
      </xdr:nvCxnSpPr>
      <xdr:spPr>
        <a:xfrm flipV="1">
          <a:off x="20434300" y="692962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27686</xdr:rowOff>
    </xdr:from>
    <xdr:to>
      <xdr:col>102</xdr:col>
      <xdr:colOff>165100</xdr:colOff>
      <xdr:row>40</xdr:row>
      <xdr:rowOff>129286</xdr:rowOff>
    </xdr:to>
    <xdr:sp macro="" textlink="">
      <xdr:nvSpPr>
        <xdr:cNvPr id="498" name="楕円 497">
          <a:extLst>
            <a:ext uri="{FF2B5EF4-FFF2-40B4-BE49-F238E27FC236}">
              <a16:creationId xmlns:a16="http://schemas.microsoft.com/office/drawing/2014/main" id="{289F9C48-662C-41CA-B5C6-8A9B08BE99F7}"/>
            </a:ext>
          </a:extLst>
        </xdr:cNvPr>
        <xdr:cNvSpPr/>
      </xdr:nvSpPr>
      <xdr:spPr>
        <a:xfrm>
          <a:off x="19494500" y="6885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76200</xdr:rowOff>
    </xdr:from>
    <xdr:to>
      <xdr:col>107</xdr:col>
      <xdr:colOff>50800</xdr:colOff>
      <xdr:row>40</xdr:row>
      <xdr:rowOff>78486</xdr:rowOff>
    </xdr:to>
    <xdr:cxnSp macro="">
      <xdr:nvCxnSpPr>
        <xdr:cNvPr id="499" name="直線コネクタ 498">
          <a:extLst>
            <a:ext uri="{FF2B5EF4-FFF2-40B4-BE49-F238E27FC236}">
              <a16:creationId xmlns:a16="http://schemas.microsoft.com/office/drawing/2014/main" id="{0E39DE8E-2DA0-4ED2-86E0-3B8AB5CBBDFD}"/>
            </a:ext>
          </a:extLst>
        </xdr:cNvPr>
        <xdr:cNvCxnSpPr/>
      </xdr:nvCxnSpPr>
      <xdr:spPr>
        <a:xfrm flipV="1">
          <a:off x="19545300" y="693420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29972</xdr:rowOff>
    </xdr:from>
    <xdr:to>
      <xdr:col>98</xdr:col>
      <xdr:colOff>38100</xdr:colOff>
      <xdr:row>40</xdr:row>
      <xdr:rowOff>131572</xdr:rowOff>
    </xdr:to>
    <xdr:sp macro="" textlink="">
      <xdr:nvSpPr>
        <xdr:cNvPr id="500" name="楕円 499">
          <a:extLst>
            <a:ext uri="{FF2B5EF4-FFF2-40B4-BE49-F238E27FC236}">
              <a16:creationId xmlns:a16="http://schemas.microsoft.com/office/drawing/2014/main" id="{BDBF90D0-B288-4DB5-8D46-C30E6C2125BA}"/>
            </a:ext>
          </a:extLst>
        </xdr:cNvPr>
        <xdr:cNvSpPr/>
      </xdr:nvSpPr>
      <xdr:spPr>
        <a:xfrm>
          <a:off x="18605500" y="688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78486</xdr:rowOff>
    </xdr:from>
    <xdr:to>
      <xdr:col>102</xdr:col>
      <xdr:colOff>114300</xdr:colOff>
      <xdr:row>40</xdr:row>
      <xdr:rowOff>80772</xdr:rowOff>
    </xdr:to>
    <xdr:cxnSp macro="">
      <xdr:nvCxnSpPr>
        <xdr:cNvPr id="501" name="直線コネクタ 500">
          <a:extLst>
            <a:ext uri="{FF2B5EF4-FFF2-40B4-BE49-F238E27FC236}">
              <a16:creationId xmlns:a16="http://schemas.microsoft.com/office/drawing/2014/main" id="{13F0A31E-8884-42CF-BA19-DA2FA8EEDA53}"/>
            </a:ext>
          </a:extLst>
        </xdr:cNvPr>
        <xdr:cNvCxnSpPr/>
      </xdr:nvCxnSpPr>
      <xdr:spPr>
        <a:xfrm flipV="1">
          <a:off x="18656300" y="693648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127525</xdr:rowOff>
    </xdr:from>
    <xdr:ext cx="469744" cy="259045"/>
    <xdr:sp macro="" textlink="">
      <xdr:nvSpPr>
        <xdr:cNvPr id="502" name="n_1aveValue【認定こども園・幼稚園・保育所】&#10;一人当たり面積">
          <a:extLst>
            <a:ext uri="{FF2B5EF4-FFF2-40B4-BE49-F238E27FC236}">
              <a16:creationId xmlns:a16="http://schemas.microsoft.com/office/drawing/2014/main" id="{3393D51C-81A3-46BB-A2D8-B96F324DC8B3}"/>
            </a:ext>
          </a:extLst>
        </xdr:cNvPr>
        <xdr:cNvSpPr txBox="1"/>
      </xdr:nvSpPr>
      <xdr:spPr>
        <a:xfrm>
          <a:off x="21075727" y="647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125239</xdr:rowOff>
    </xdr:from>
    <xdr:ext cx="469744" cy="259045"/>
    <xdr:sp macro="" textlink="">
      <xdr:nvSpPr>
        <xdr:cNvPr id="503" name="n_2aveValue【認定こども園・幼稚園・保育所】&#10;一人当たり面積">
          <a:extLst>
            <a:ext uri="{FF2B5EF4-FFF2-40B4-BE49-F238E27FC236}">
              <a16:creationId xmlns:a16="http://schemas.microsoft.com/office/drawing/2014/main" id="{15E849E4-BE51-466D-B8AA-E94E9750D8E2}"/>
            </a:ext>
          </a:extLst>
        </xdr:cNvPr>
        <xdr:cNvSpPr txBox="1"/>
      </xdr:nvSpPr>
      <xdr:spPr>
        <a:xfrm>
          <a:off x="20199427" y="6468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136669</xdr:rowOff>
    </xdr:from>
    <xdr:ext cx="469744" cy="259045"/>
    <xdr:sp macro="" textlink="">
      <xdr:nvSpPr>
        <xdr:cNvPr id="504" name="n_3aveValue【認定こども園・幼稚園・保育所】&#10;一人当たり面積">
          <a:extLst>
            <a:ext uri="{FF2B5EF4-FFF2-40B4-BE49-F238E27FC236}">
              <a16:creationId xmlns:a16="http://schemas.microsoft.com/office/drawing/2014/main" id="{CB8FAB7A-9294-4C67-B882-0579C96B4EC8}"/>
            </a:ext>
          </a:extLst>
        </xdr:cNvPr>
        <xdr:cNvSpPr txBox="1"/>
      </xdr:nvSpPr>
      <xdr:spPr>
        <a:xfrm>
          <a:off x="19310427" y="648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136669</xdr:rowOff>
    </xdr:from>
    <xdr:ext cx="469744" cy="259045"/>
    <xdr:sp macro="" textlink="">
      <xdr:nvSpPr>
        <xdr:cNvPr id="505" name="n_4aveValue【認定こども園・幼稚園・保育所】&#10;一人当たり面積">
          <a:extLst>
            <a:ext uri="{FF2B5EF4-FFF2-40B4-BE49-F238E27FC236}">
              <a16:creationId xmlns:a16="http://schemas.microsoft.com/office/drawing/2014/main" id="{697AFC24-20FF-4BFC-B4DB-520F8FFD8C21}"/>
            </a:ext>
          </a:extLst>
        </xdr:cNvPr>
        <xdr:cNvSpPr txBox="1"/>
      </xdr:nvSpPr>
      <xdr:spPr>
        <a:xfrm>
          <a:off x="18421427" y="648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113555</xdr:rowOff>
    </xdr:from>
    <xdr:ext cx="469744" cy="259045"/>
    <xdr:sp macro="" textlink="">
      <xdr:nvSpPr>
        <xdr:cNvPr id="506" name="n_1mainValue【認定こども園・幼稚園・保育所】&#10;一人当たり面積">
          <a:extLst>
            <a:ext uri="{FF2B5EF4-FFF2-40B4-BE49-F238E27FC236}">
              <a16:creationId xmlns:a16="http://schemas.microsoft.com/office/drawing/2014/main" id="{936EA51A-9F3F-4E8D-B8E0-D95A114862D6}"/>
            </a:ext>
          </a:extLst>
        </xdr:cNvPr>
        <xdr:cNvSpPr txBox="1"/>
      </xdr:nvSpPr>
      <xdr:spPr>
        <a:xfrm>
          <a:off x="21075727" y="6971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118127</xdr:rowOff>
    </xdr:from>
    <xdr:ext cx="469744" cy="259045"/>
    <xdr:sp macro="" textlink="">
      <xdr:nvSpPr>
        <xdr:cNvPr id="507" name="n_2mainValue【認定こども園・幼稚園・保育所】&#10;一人当たり面積">
          <a:extLst>
            <a:ext uri="{FF2B5EF4-FFF2-40B4-BE49-F238E27FC236}">
              <a16:creationId xmlns:a16="http://schemas.microsoft.com/office/drawing/2014/main" id="{80C62B4C-E5AE-4997-A91A-5B34F2893C80}"/>
            </a:ext>
          </a:extLst>
        </xdr:cNvPr>
        <xdr:cNvSpPr txBox="1"/>
      </xdr:nvSpPr>
      <xdr:spPr>
        <a:xfrm>
          <a:off x="20199427" y="697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120413</xdr:rowOff>
    </xdr:from>
    <xdr:ext cx="469744" cy="259045"/>
    <xdr:sp macro="" textlink="">
      <xdr:nvSpPr>
        <xdr:cNvPr id="508" name="n_3mainValue【認定こども園・幼稚園・保育所】&#10;一人当たり面積">
          <a:extLst>
            <a:ext uri="{FF2B5EF4-FFF2-40B4-BE49-F238E27FC236}">
              <a16:creationId xmlns:a16="http://schemas.microsoft.com/office/drawing/2014/main" id="{596DB943-EEE5-4331-B151-63375D9D5141}"/>
            </a:ext>
          </a:extLst>
        </xdr:cNvPr>
        <xdr:cNvSpPr txBox="1"/>
      </xdr:nvSpPr>
      <xdr:spPr>
        <a:xfrm>
          <a:off x="19310427" y="6978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122699</xdr:rowOff>
    </xdr:from>
    <xdr:ext cx="469744" cy="259045"/>
    <xdr:sp macro="" textlink="">
      <xdr:nvSpPr>
        <xdr:cNvPr id="509" name="n_4mainValue【認定こども園・幼稚園・保育所】&#10;一人当たり面積">
          <a:extLst>
            <a:ext uri="{FF2B5EF4-FFF2-40B4-BE49-F238E27FC236}">
              <a16:creationId xmlns:a16="http://schemas.microsoft.com/office/drawing/2014/main" id="{715B9985-5171-44BC-9BF6-9CD4967D5B2E}"/>
            </a:ext>
          </a:extLst>
        </xdr:cNvPr>
        <xdr:cNvSpPr txBox="1"/>
      </xdr:nvSpPr>
      <xdr:spPr>
        <a:xfrm>
          <a:off x="18421427" y="698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0" name="正方形/長方形 509">
          <a:extLst>
            <a:ext uri="{FF2B5EF4-FFF2-40B4-BE49-F238E27FC236}">
              <a16:creationId xmlns:a16="http://schemas.microsoft.com/office/drawing/2014/main" id="{8751EDB2-2C45-467C-A3B3-3C4DCEEDE4A7}"/>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1" name="正方形/長方形 510">
          <a:extLst>
            <a:ext uri="{FF2B5EF4-FFF2-40B4-BE49-F238E27FC236}">
              <a16:creationId xmlns:a16="http://schemas.microsoft.com/office/drawing/2014/main" id="{CF8B8895-FD1B-41A3-8046-1B81CA0ABAFD}"/>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2" name="正方形/長方形 511">
          <a:extLst>
            <a:ext uri="{FF2B5EF4-FFF2-40B4-BE49-F238E27FC236}">
              <a16:creationId xmlns:a16="http://schemas.microsoft.com/office/drawing/2014/main" id="{A9C5C75F-000D-4FF3-B7AA-88A153D86186}"/>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3" name="正方形/長方形 512">
          <a:extLst>
            <a:ext uri="{FF2B5EF4-FFF2-40B4-BE49-F238E27FC236}">
              <a16:creationId xmlns:a16="http://schemas.microsoft.com/office/drawing/2014/main" id="{73EABF5D-8D23-4627-886E-0646FB371042}"/>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4" name="正方形/長方形 513">
          <a:extLst>
            <a:ext uri="{FF2B5EF4-FFF2-40B4-BE49-F238E27FC236}">
              <a16:creationId xmlns:a16="http://schemas.microsoft.com/office/drawing/2014/main" id="{F4080F19-1DF0-4533-9756-F728A9A5972A}"/>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5" name="正方形/長方形 514">
          <a:extLst>
            <a:ext uri="{FF2B5EF4-FFF2-40B4-BE49-F238E27FC236}">
              <a16:creationId xmlns:a16="http://schemas.microsoft.com/office/drawing/2014/main" id="{13387BF6-83C7-4B63-ADFF-9D5DAB87A228}"/>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6" name="正方形/長方形 515">
          <a:extLst>
            <a:ext uri="{FF2B5EF4-FFF2-40B4-BE49-F238E27FC236}">
              <a16:creationId xmlns:a16="http://schemas.microsoft.com/office/drawing/2014/main" id="{878B8C90-D203-419E-AD64-71BA71866F0F}"/>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7" name="正方形/長方形 516">
          <a:extLst>
            <a:ext uri="{FF2B5EF4-FFF2-40B4-BE49-F238E27FC236}">
              <a16:creationId xmlns:a16="http://schemas.microsoft.com/office/drawing/2014/main" id="{A4E9F48F-F6FE-4AD9-85C2-BBEFEBE65753}"/>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8" name="テキスト ボックス 517">
          <a:extLst>
            <a:ext uri="{FF2B5EF4-FFF2-40B4-BE49-F238E27FC236}">
              <a16:creationId xmlns:a16="http://schemas.microsoft.com/office/drawing/2014/main" id="{0ABADBD5-18F2-4CE9-B8B9-52B768AA4BF6}"/>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9" name="直線コネクタ 518">
          <a:extLst>
            <a:ext uri="{FF2B5EF4-FFF2-40B4-BE49-F238E27FC236}">
              <a16:creationId xmlns:a16="http://schemas.microsoft.com/office/drawing/2014/main" id="{2A9BEA5E-4AF0-4939-AEB3-EF16EFB908C5}"/>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0" name="テキスト ボックス 519">
          <a:extLst>
            <a:ext uri="{FF2B5EF4-FFF2-40B4-BE49-F238E27FC236}">
              <a16:creationId xmlns:a16="http://schemas.microsoft.com/office/drawing/2014/main" id="{8E4FA48E-D018-4FAA-86F5-69C0253E6149}"/>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1" name="直線コネクタ 520">
          <a:extLst>
            <a:ext uri="{FF2B5EF4-FFF2-40B4-BE49-F238E27FC236}">
              <a16:creationId xmlns:a16="http://schemas.microsoft.com/office/drawing/2014/main" id="{7E23C6A7-E6C4-462B-8760-FBA5A587C537}"/>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2" name="テキスト ボックス 521">
          <a:extLst>
            <a:ext uri="{FF2B5EF4-FFF2-40B4-BE49-F238E27FC236}">
              <a16:creationId xmlns:a16="http://schemas.microsoft.com/office/drawing/2014/main" id="{6A351C0A-A172-4F07-A5FB-C6F34EE3403A}"/>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3" name="直線コネクタ 522">
          <a:extLst>
            <a:ext uri="{FF2B5EF4-FFF2-40B4-BE49-F238E27FC236}">
              <a16:creationId xmlns:a16="http://schemas.microsoft.com/office/drawing/2014/main" id="{0D9D8A5B-38AF-4D25-966F-F5321BCA3EE9}"/>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4" name="テキスト ボックス 523">
          <a:extLst>
            <a:ext uri="{FF2B5EF4-FFF2-40B4-BE49-F238E27FC236}">
              <a16:creationId xmlns:a16="http://schemas.microsoft.com/office/drawing/2014/main" id="{83B7FDE9-91AD-42A9-9586-084478E998F3}"/>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5" name="直線コネクタ 524">
          <a:extLst>
            <a:ext uri="{FF2B5EF4-FFF2-40B4-BE49-F238E27FC236}">
              <a16:creationId xmlns:a16="http://schemas.microsoft.com/office/drawing/2014/main" id="{01C5B74C-CB5A-4329-BDD4-D2D39A152211}"/>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6" name="テキスト ボックス 525">
          <a:extLst>
            <a:ext uri="{FF2B5EF4-FFF2-40B4-BE49-F238E27FC236}">
              <a16:creationId xmlns:a16="http://schemas.microsoft.com/office/drawing/2014/main" id="{E9999199-EA8B-48F9-959F-4DF3B05F9CD9}"/>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7" name="直線コネクタ 526">
          <a:extLst>
            <a:ext uri="{FF2B5EF4-FFF2-40B4-BE49-F238E27FC236}">
              <a16:creationId xmlns:a16="http://schemas.microsoft.com/office/drawing/2014/main" id="{A0DB5277-8AB8-4DDD-8A8D-918A4E43C89E}"/>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8" name="テキスト ボックス 527">
          <a:extLst>
            <a:ext uri="{FF2B5EF4-FFF2-40B4-BE49-F238E27FC236}">
              <a16:creationId xmlns:a16="http://schemas.microsoft.com/office/drawing/2014/main" id="{4C441023-944D-4DF4-B5E6-C9373ADE9EBF}"/>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9" name="直線コネクタ 528">
          <a:extLst>
            <a:ext uri="{FF2B5EF4-FFF2-40B4-BE49-F238E27FC236}">
              <a16:creationId xmlns:a16="http://schemas.microsoft.com/office/drawing/2014/main" id="{B97A59AE-A50F-4F60-9CAC-44078BB40105}"/>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0" name="テキスト ボックス 529">
          <a:extLst>
            <a:ext uri="{FF2B5EF4-FFF2-40B4-BE49-F238E27FC236}">
              <a16:creationId xmlns:a16="http://schemas.microsoft.com/office/drawing/2014/main" id="{29B44688-FB06-4A5D-9BDB-A4B460C84DFA}"/>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1" name="直線コネクタ 530">
          <a:extLst>
            <a:ext uri="{FF2B5EF4-FFF2-40B4-BE49-F238E27FC236}">
              <a16:creationId xmlns:a16="http://schemas.microsoft.com/office/drawing/2014/main" id="{320DAF8C-BA50-4169-8338-93F76FCD51CA}"/>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2" name="テキスト ボックス 531">
          <a:extLst>
            <a:ext uri="{FF2B5EF4-FFF2-40B4-BE49-F238E27FC236}">
              <a16:creationId xmlns:a16="http://schemas.microsoft.com/office/drawing/2014/main" id="{E90DA3D5-053B-48E8-9479-26D4B89C702B}"/>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3" name="【学校施設】&#10;有形固定資産減価償却率グラフ枠">
          <a:extLst>
            <a:ext uri="{FF2B5EF4-FFF2-40B4-BE49-F238E27FC236}">
              <a16:creationId xmlns:a16="http://schemas.microsoft.com/office/drawing/2014/main" id="{94C029BA-6B77-4F25-B277-923137923A43}"/>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133350</xdr:rowOff>
    </xdr:from>
    <xdr:to>
      <xdr:col>85</xdr:col>
      <xdr:colOff>126364</xdr:colOff>
      <xdr:row>62</xdr:row>
      <xdr:rowOff>160020</xdr:rowOff>
    </xdr:to>
    <xdr:cxnSp macro="">
      <xdr:nvCxnSpPr>
        <xdr:cNvPr id="534" name="直線コネクタ 533">
          <a:extLst>
            <a:ext uri="{FF2B5EF4-FFF2-40B4-BE49-F238E27FC236}">
              <a16:creationId xmlns:a16="http://schemas.microsoft.com/office/drawing/2014/main" id="{192FD793-4F8E-4A33-8142-1953EE1D3AD9}"/>
            </a:ext>
          </a:extLst>
        </xdr:cNvPr>
        <xdr:cNvCxnSpPr/>
      </xdr:nvCxnSpPr>
      <xdr:spPr>
        <a:xfrm flipV="1">
          <a:off x="16318864" y="9734550"/>
          <a:ext cx="0" cy="1055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163847</xdr:rowOff>
    </xdr:from>
    <xdr:ext cx="405111" cy="259045"/>
    <xdr:sp macro="" textlink="">
      <xdr:nvSpPr>
        <xdr:cNvPr id="535" name="【学校施設】&#10;有形固定資産減価償却率最小値テキスト">
          <a:extLst>
            <a:ext uri="{FF2B5EF4-FFF2-40B4-BE49-F238E27FC236}">
              <a16:creationId xmlns:a16="http://schemas.microsoft.com/office/drawing/2014/main" id="{1E1A3F95-B28A-4577-9468-6537D7652398}"/>
            </a:ext>
          </a:extLst>
        </xdr:cNvPr>
        <xdr:cNvSpPr txBox="1"/>
      </xdr:nvSpPr>
      <xdr:spPr>
        <a:xfrm>
          <a:off x="16357600" y="1079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160020</xdr:rowOff>
    </xdr:from>
    <xdr:to>
      <xdr:col>86</xdr:col>
      <xdr:colOff>25400</xdr:colOff>
      <xdr:row>62</xdr:row>
      <xdr:rowOff>160020</xdr:rowOff>
    </xdr:to>
    <xdr:cxnSp macro="">
      <xdr:nvCxnSpPr>
        <xdr:cNvPr id="536" name="直線コネクタ 535">
          <a:extLst>
            <a:ext uri="{FF2B5EF4-FFF2-40B4-BE49-F238E27FC236}">
              <a16:creationId xmlns:a16="http://schemas.microsoft.com/office/drawing/2014/main" id="{816970EF-7E83-4BF8-A663-513986E74F80}"/>
            </a:ext>
          </a:extLst>
        </xdr:cNvPr>
        <xdr:cNvCxnSpPr/>
      </xdr:nvCxnSpPr>
      <xdr:spPr>
        <a:xfrm>
          <a:off x="16230600" y="10789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80027</xdr:rowOff>
    </xdr:from>
    <xdr:ext cx="405111" cy="259045"/>
    <xdr:sp macro="" textlink="">
      <xdr:nvSpPr>
        <xdr:cNvPr id="537" name="【学校施設】&#10;有形固定資産減価償却率最大値テキスト">
          <a:extLst>
            <a:ext uri="{FF2B5EF4-FFF2-40B4-BE49-F238E27FC236}">
              <a16:creationId xmlns:a16="http://schemas.microsoft.com/office/drawing/2014/main" id="{81E95FEB-EA13-40DE-B7E3-AF976AD2B56D}"/>
            </a:ext>
          </a:extLst>
        </xdr:cNvPr>
        <xdr:cNvSpPr txBox="1"/>
      </xdr:nvSpPr>
      <xdr:spPr>
        <a:xfrm>
          <a:off x="16357600" y="9509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133350</xdr:rowOff>
    </xdr:from>
    <xdr:to>
      <xdr:col>86</xdr:col>
      <xdr:colOff>25400</xdr:colOff>
      <xdr:row>56</xdr:row>
      <xdr:rowOff>133350</xdr:rowOff>
    </xdr:to>
    <xdr:cxnSp macro="">
      <xdr:nvCxnSpPr>
        <xdr:cNvPr id="538" name="直線コネクタ 537">
          <a:extLst>
            <a:ext uri="{FF2B5EF4-FFF2-40B4-BE49-F238E27FC236}">
              <a16:creationId xmlns:a16="http://schemas.microsoft.com/office/drawing/2014/main" id="{4C4D235D-FE0A-45D9-85BA-A28067FF9043}"/>
            </a:ext>
          </a:extLst>
        </xdr:cNvPr>
        <xdr:cNvCxnSpPr/>
      </xdr:nvCxnSpPr>
      <xdr:spPr>
        <a:xfrm>
          <a:off x="16230600" y="973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12082</xdr:rowOff>
    </xdr:from>
    <xdr:ext cx="405111" cy="259045"/>
    <xdr:sp macro="" textlink="">
      <xdr:nvSpPr>
        <xdr:cNvPr id="539" name="【学校施設】&#10;有形固定資産減価償却率平均値テキスト">
          <a:extLst>
            <a:ext uri="{FF2B5EF4-FFF2-40B4-BE49-F238E27FC236}">
              <a16:creationId xmlns:a16="http://schemas.microsoft.com/office/drawing/2014/main" id="{6762BAC2-A8F6-45C6-B813-7EA9AA529A01}"/>
            </a:ext>
          </a:extLst>
        </xdr:cNvPr>
        <xdr:cNvSpPr txBox="1"/>
      </xdr:nvSpPr>
      <xdr:spPr>
        <a:xfrm>
          <a:off x="16357600" y="101276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160655</xdr:rowOff>
    </xdr:from>
    <xdr:to>
      <xdr:col>85</xdr:col>
      <xdr:colOff>177800</xdr:colOff>
      <xdr:row>60</xdr:row>
      <xdr:rowOff>90805</xdr:rowOff>
    </xdr:to>
    <xdr:sp macro="" textlink="">
      <xdr:nvSpPr>
        <xdr:cNvPr id="540" name="フローチャート: 判断 539">
          <a:extLst>
            <a:ext uri="{FF2B5EF4-FFF2-40B4-BE49-F238E27FC236}">
              <a16:creationId xmlns:a16="http://schemas.microsoft.com/office/drawing/2014/main" id="{85C48A3B-697B-411E-A792-9C102AC487D8}"/>
            </a:ext>
          </a:extLst>
        </xdr:cNvPr>
        <xdr:cNvSpPr/>
      </xdr:nvSpPr>
      <xdr:spPr>
        <a:xfrm>
          <a:off x="16268700" y="1027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158750</xdr:rowOff>
    </xdr:from>
    <xdr:to>
      <xdr:col>81</xdr:col>
      <xdr:colOff>101600</xdr:colOff>
      <xdr:row>60</xdr:row>
      <xdr:rowOff>88900</xdr:rowOff>
    </xdr:to>
    <xdr:sp macro="" textlink="">
      <xdr:nvSpPr>
        <xdr:cNvPr id="541" name="フローチャート: 判断 540">
          <a:extLst>
            <a:ext uri="{FF2B5EF4-FFF2-40B4-BE49-F238E27FC236}">
              <a16:creationId xmlns:a16="http://schemas.microsoft.com/office/drawing/2014/main" id="{50DE1FF8-75ED-4563-AFAC-2493A1CC134D}"/>
            </a:ext>
          </a:extLst>
        </xdr:cNvPr>
        <xdr:cNvSpPr/>
      </xdr:nvSpPr>
      <xdr:spPr>
        <a:xfrm>
          <a:off x="15430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162560</xdr:rowOff>
    </xdr:from>
    <xdr:to>
      <xdr:col>76</xdr:col>
      <xdr:colOff>165100</xdr:colOff>
      <xdr:row>60</xdr:row>
      <xdr:rowOff>92710</xdr:rowOff>
    </xdr:to>
    <xdr:sp macro="" textlink="">
      <xdr:nvSpPr>
        <xdr:cNvPr id="542" name="フローチャート: 判断 541">
          <a:extLst>
            <a:ext uri="{FF2B5EF4-FFF2-40B4-BE49-F238E27FC236}">
              <a16:creationId xmlns:a16="http://schemas.microsoft.com/office/drawing/2014/main" id="{5F585A87-ABF2-42B7-BB91-5F1A7B057BE0}"/>
            </a:ext>
          </a:extLst>
        </xdr:cNvPr>
        <xdr:cNvSpPr/>
      </xdr:nvSpPr>
      <xdr:spPr>
        <a:xfrm>
          <a:off x="14541500" y="1027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130175</xdr:rowOff>
    </xdr:from>
    <xdr:to>
      <xdr:col>72</xdr:col>
      <xdr:colOff>38100</xdr:colOff>
      <xdr:row>60</xdr:row>
      <xdr:rowOff>60325</xdr:rowOff>
    </xdr:to>
    <xdr:sp macro="" textlink="">
      <xdr:nvSpPr>
        <xdr:cNvPr id="543" name="フローチャート: 判断 542">
          <a:extLst>
            <a:ext uri="{FF2B5EF4-FFF2-40B4-BE49-F238E27FC236}">
              <a16:creationId xmlns:a16="http://schemas.microsoft.com/office/drawing/2014/main" id="{AB1838F6-37D4-4387-8806-C9FEB0260ABF}"/>
            </a:ext>
          </a:extLst>
        </xdr:cNvPr>
        <xdr:cNvSpPr/>
      </xdr:nvSpPr>
      <xdr:spPr>
        <a:xfrm>
          <a:off x="13652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116840</xdr:rowOff>
    </xdr:from>
    <xdr:to>
      <xdr:col>67</xdr:col>
      <xdr:colOff>101600</xdr:colOff>
      <xdr:row>60</xdr:row>
      <xdr:rowOff>46990</xdr:rowOff>
    </xdr:to>
    <xdr:sp macro="" textlink="">
      <xdr:nvSpPr>
        <xdr:cNvPr id="544" name="フローチャート: 判断 543">
          <a:extLst>
            <a:ext uri="{FF2B5EF4-FFF2-40B4-BE49-F238E27FC236}">
              <a16:creationId xmlns:a16="http://schemas.microsoft.com/office/drawing/2014/main" id="{28BC4D98-D9E9-4EA7-8138-43DE94DAFFC0}"/>
            </a:ext>
          </a:extLst>
        </xdr:cNvPr>
        <xdr:cNvSpPr/>
      </xdr:nvSpPr>
      <xdr:spPr>
        <a:xfrm>
          <a:off x="12763500" y="1023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B7363015-F56E-4D62-85FB-3CE1FA45D68B}"/>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AA44C4F1-3959-46EA-A568-00534690E6EB}"/>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D3C5625B-ADB3-49CB-B9AF-0BC76C6BBCA1}"/>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CFCFFBF1-A265-4319-BCD3-6ED5A3E458E1}"/>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2B8FAD57-9316-4AC5-9072-5FCF489B6D2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19685</xdr:rowOff>
    </xdr:from>
    <xdr:to>
      <xdr:col>85</xdr:col>
      <xdr:colOff>177800</xdr:colOff>
      <xdr:row>60</xdr:row>
      <xdr:rowOff>121285</xdr:rowOff>
    </xdr:to>
    <xdr:sp macro="" textlink="">
      <xdr:nvSpPr>
        <xdr:cNvPr id="550" name="楕円 549">
          <a:extLst>
            <a:ext uri="{FF2B5EF4-FFF2-40B4-BE49-F238E27FC236}">
              <a16:creationId xmlns:a16="http://schemas.microsoft.com/office/drawing/2014/main" id="{3619AD6F-1CFD-4329-A1C3-21DDA293C2F8}"/>
            </a:ext>
          </a:extLst>
        </xdr:cNvPr>
        <xdr:cNvSpPr/>
      </xdr:nvSpPr>
      <xdr:spPr>
        <a:xfrm>
          <a:off x="16268700" y="1030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169562</xdr:rowOff>
    </xdr:from>
    <xdr:ext cx="405111" cy="259045"/>
    <xdr:sp macro="" textlink="">
      <xdr:nvSpPr>
        <xdr:cNvPr id="551" name="【学校施設】&#10;有形固定資産減価償却率該当値テキスト">
          <a:extLst>
            <a:ext uri="{FF2B5EF4-FFF2-40B4-BE49-F238E27FC236}">
              <a16:creationId xmlns:a16="http://schemas.microsoft.com/office/drawing/2014/main" id="{28D0FAEE-C9D5-42FC-8C93-A95AF4C90A4E}"/>
            </a:ext>
          </a:extLst>
        </xdr:cNvPr>
        <xdr:cNvSpPr txBox="1"/>
      </xdr:nvSpPr>
      <xdr:spPr>
        <a:xfrm>
          <a:off x="16357600" y="10285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124460</xdr:rowOff>
    </xdr:from>
    <xdr:to>
      <xdr:col>81</xdr:col>
      <xdr:colOff>101600</xdr:colOff>
      <xdr:row>60</xdr:row>
      <xdr:rowOff>54610</xdr:rowOff>
    </xdr:to>
    <xdr:sp macro="" textlink="">
      <xdr:nvSpPr>
        <xdr:cNvPr id="552" name="楕円 551">
          <a:extLst>
            <a:ext uri="{FF2B5EF4-FFF2-40B4-BE49-F238E27FC236}">
              <a16:creationId xmlns:a16="http://schemas.microsoft.com/office/drawing/2014/main" id="{00617D24-4914-4D9F-91DE-38DF89FA35E2}"/>
            </a:ext>
          </a:extLst>
        </xdr:cNvPr>
        <xdr:cNvSpPr/>
      </xdr:nvSpPr>
      <xdr:spPr>
        <a:xfrm>
          <a:off x="15430500" y="1024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3810</xdr:rowOff>
    </xdr:from>
    <xdr:to>
      <xdr:col>85</xdr:col>
      <xdr:colOff>127000</xdr:colOff>
      <xdr:row>60</xdr:row>
      <xdr:rowOff>70485</xdr:rowOff>
    </xdr:to>
    <xdr:cxnSp macro="">
      <xdr:nvCxnSpPr>
        <xdr:cNvPr id="553" name="直線コネクタ 552">
          <a:extLst>
            <a:ext uri="{FF2B5EF4-FFF2-40B4-BE49-F238E27FC236}">
              <a16:creationId xmlns:a16="http://schemas.microsoft.com/office/drawing/2014/main" id="{EF974402-6627-4D85-837D-545110551CB6}"/>
            </a:ext>
          </a:extLst>
        </xdr:cNvPr>
        <xdr:cNvCxnSpPr/>
      </xdr:nvCxnSpPr>
      <xdr:spPr>
        <a:xfrm>
          <a:off x="15481300" y="10290810"/>
          <a:ext cx="8382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103505</xdr:rowOff>
    </xdr:from>
    <xdr:to>
      <xdr:col>76</xdr:col>
      <xdr:colOff>165100</xdr:colOff>
      <xdr:row>60</xdr:row>
      <xdr:rowOff>33655</xdr:rowOff>
    </xdr:to>
    <xdr:sp macro="" textlink="">
      <xdr:nvSpPr>
        <xdr:cNvPr id="554" name="楕円 553">
          <a:extLst>
            <a:ext uri="{FF2B5EF4-FFF2-40B4-BE49-F238E27FC236}">
              <a16:creationId xmlns:a16="http://schemas.microsoft.com/office/drawing/2014/main" id="{44E1BA4A-DB9B-4D88-BCC8-B303647C9F86}"/>
            </a:ext>
          </a:extLst>
        </xdr:cNvPr>
        <xdr:cNvSpPr/>
      </xdr:nvSpPr>
      <xdr:spPr>
        <a:xfrm>
          <a:off x="14541500" y="1021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154305</xdr:rowOff>
    </xdr:from>
    <xdr:to>
      <xdr:col>81</xdr:col>
      <xdr:colOff>50800</xdr:colOff>
      <xdr:row>60</xdr:row>
      <xdr:rowOff>3810</xdr:rowOff>
    </xdr:to>
    <xdr:cxnSp macro="">
      <xdr:nvCxnSpPr>
        <xdr:cNvPr id="555" name="直線コネクタ 554">
          <a:extLst>
            <a:ext uri="{FF2B5EF4-FFF2-40B4-BE49-F238E27FC236}">
              <a16:creationId xmlns:a16="http://schemas.microsoft.com/office/drawing/2014/main" id="{510D8AD6-9638-4D3C-A946-335A6D696932}"/>
            </a:ext>
          </a:extLst>
        </xdr:cNvPr>
        <xdr:cNvCxnSpPr/>
      </xdr:nvCxnSpPr>
      <xdr:spPr>
        <a:xfrm>
          <a:off x="14592300" y="1026985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113030</xdr:rowOff>
    </xdr:from>
    <xdr:to>
      <xdr:col>72</xdr:col>
      <xdr:colOff>38100</xdr:colOff>
      <xdr:row>60</xdr:row>
      <xdr:rowOff>43180</xdr:rowOff>
    </xdr:to>
    <xdr:sp macro="" textlink="">
      <xdr:nvSpPr>
        <xdr:cNvPr id="556" name="楕円 555">
          <a:extLst>
            <a:ext uri="{FF2B5EF4-FFF2-40B4-BE49-F238E27FC236}">
              <a16:creationId xmlns:a16="http://schemas.microsoft.com/office/drawing/2014/main" id="{AC9AE6A1-91B7-4082-A52D-6ECDD4E63604}"/>
            </a:ext>
          </a:extLst>
        </xdr:cNvPr>
        <xdr:cNvSpPr/>
      </xdr:nvSpPr>
      <xdr:spPr>
        <a:xfrm>
          <a:off x="13652500" y="1022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154305</xdr:rowOff>
    </xdr:from>
    <xdr:to>
      <xdr:col>76</xdr:col>
      <xdr:colOff>114300</xdr:colOff>
      <xdr:row>59</xdr:row>
      <xdr:rowOff>163830</xdr:rowOff>
    </xdr:to>
    <xdr:cxnSp macro="">
      <xdr:nvCxnSpPr>
        <xdr:cNvPr id="557" name="直線コネクタ 556">
          <a:extLst>
            <a:ext uri="{FF2B5EF4-FFF2-40B4-BE49-F238E27FC236}">
              <a16:creationId xmlns:a16="http://schemas.microsoft.com/office/drawing/2014/main" id="{88969BC3-6E5F-4CC2-94A5-E3756BE13005}"/>
            </a:ext>
          </a:extLst>
        </xdr:cNvPr>
        <xdr:cNvCxnSpPr/>
      </xdr:nvCxnSpPr>
      <xdr:spPr>
        <a:xfrm flipV="1">
          <a:off x="13703300" y="1026985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92075</xdr:rowOff>
    </xdr:from>
    <xdr:to>
      <xdr:col>67</xdr:col>
      <xdr:colOff>101600</xdr:colOff>
      <xdr:row>60</xdr:row>
      <xdr:rowOff>22225</xdr:rowOff>
    </xdr:to>
    <xdr:sp macro="" textlink="">
      <xdr:nvSpPr>
        <xdr:cNvPr id="558" name="楕円 557">
          <a:extLst>
            <a:ext uri="{FF2B5EF4-FFF2-40B4-BE49-F238E27FC236}">
              <a16:creationId xmlns:a16="http://schemas.microsoft.com/office/drawing/2014/main" id="{C147880F-EE13-4B6B-8B53-7DEE4F0BABFC}"/>
            </a:ext>
          </a:extLst>
        </xdr:cNvPr>
        <xdr:cNvSpPr/>
      </xdr:nvSpPr>
      <xdr:spPr>
        <a:xfrm>
          <a:off x="12763500" y="1020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142875</xdr:rowOff>
    </xdr:from>
    <xdr:to>
      <xdr:col>71</xdr:col>
      <xdr:colOff>177800</xdr:colOff>
      <xdr:row>59</xdr:row>
      <xdr:rowOff>163830</xdr:rowOff>
    </xdr:to>
    <xdr:cxnSp macro="">
      <xdr:nvCxnSpPr>
        <xdr:cNvPr id="559" name="直線コネクタ 558">
          <a:extLst>
            <a:ext uri="{FF2B5EF4-FFF2-40B4-BE49-F238E27FC236}">
              <a16:creationId xmlns:a16="http://schemas.microsoft.com/office/drawing/2014/main" id="{CBF0200E-847F-404B-9841-967193E54696}"/>
            </a:ext>
          </a:extLst>
        </xdr:cNvPr>
        <xdr:cNvCxnSpPr/>
      </xdr:nvCxnSpPr>
      <xdr:spPr>
        <a:xfrm>
          <a:off x="12814300" y="1025842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80027</xdr:rowOff>
    </xdr:from>
    <xdr:ext cx="405111" cy="259045"/>
    <xdr:sp macro="" textlink="">
      <xdr:nvSpPr>
        <xdr:cNvPr id="560" name="n_1aveValue【学校施設】&#10;有形固定資産減価償却率">
          <a:extLst>
            <a:ext uri="{FF2B5EF4-FFF2-40B4-BE49-F238E27FC236}">
              <a16:creationId xmlns:a16="http://schemas.microsoft.com/office/drawing/2014/main" id="{A91F7CFF-8B66-459A-B1B3-7EAE70F2284B}"/>
            </a:ext>
          </a:extLst>
        </xdr:cNvPr>
        <xdr:cNvSpPr txBox="1"/>
      </xdr:nvSpPr>
      <xdr:spPr>
        <a:xfrm>
          <a:off x="15266044" y="1036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83837</xdr:rowOff>
    </xdr:from>
    <xdr:ext cx="405111" cy="259045"/>
    <xdr:sp macro="" textlink="">
      <xdr:nvSpPr>
        <xdr:cNvPr id="561" name="n_2aveValue【学校施設】&#10;有形固定資産減価償却率">
          <a:extLst>
            <a:ext uri="{FF2B5EF4-FFF2-40B4-BE49-F238E27FC236}">
              <a16:creationId xmlns:a16="http://schemas.microsoft.com/office/drawing/2014/main" id="{234E29F9-95FF-4C88-9E67-FA72DC451A8D}"/>
            </a:ext>
          </a:extLst>
        </xdr:cNvPr>
        <xdr:cNvSpPr txBox="1"/>
      </xdr:nvSpPr>
      <xdr:spPr>
        <a:xfrm>
          <a:off x="14389744" y="1037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51452</xdr:rowOff>
    </xdr:from>
    <xdr:ext cx="405111" cy="259045"/>
    <xdr:sp macro="" textlink="">
      <xdr:nvSpPr>
        <xdr:cNvPr id="562" name="n_3aveValue【学校施設】&#10;有形固定資産減価償却率">
          <a:extLst>
            <a:ext uri="{FF2B5EF4-FFF2-40B4-BE49-F238E27FC236}">
              <a16:creationId xmlns:a16="http://schemas.microsoft.com/office/drawing/2014/main" id="{416E8A78-E7BA-41F4-A2BE-B785FF7C3A49}"/>
            </a:ext>
          </a:extLst>
        </xdr:cNvPr>
        <xdr:cNvSpPr txBox="1"/>
      </xdr:nvSpPr>
      <xdr:spPr>
        <a:xfrm>
          <a:off x="13500744" y="1033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38117</xdr:rowOff>
    </xdr:from>
    <xdr:ext cx="405111" cy="259045"/>
    <xdr:sp macro="" textlink="">
      <xdr:nvSpPr>
        <xdr:cNvPr id="563" name="n_4aveValue【学校施設】&#10;有形固定資産減価償却率">
          <a:extLst>
            <a:ext uri="{FF2B5EF4-FFF2-40B4-BE49-F238E27FC236}">
              <a16:creationId xmlns:a16="http://schemas.microsoft.com/office/drawing/2014/main" id="{183E4955-35A6-4515-A7EA-A94043F39315}"/>
            </a:ext>
          </a:extLst>
        </xdr:cNvPr>
        <xdr:cNvSpPr txBox="1"/>
      </xdr:nvSpPr>
      <xdr:spPr>
        <a:xfrm>
          <a:off x="12611744" y="10325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71137</xdr:rowOff>
    </xdr:from>
    <xdr:ext cx="405111" cy="259045"/>
    <xdr:sp macro="" textlink="">
      <xdr:nvSpPr>
        <xdr:cNvPr id="564" name="n_1mainValue【学校施設】&#10;有形固定資産減価償却率">
          <a:extLst>
            <a:ext uri="{FF2B5EF4-FFF2-40B4-BE49-F238E27FC236}">
              <a16:creationId xmlns:a16="http://schemas.microsoft.com/office/drawing/2014/main" id="{6921731B-BDC5-4B5F-BA97-377EBB088E29}"/>
            </a:ext>
          </a:extLst>
        </xdr:cNvPr>
        <xdr:cNvSpPr txBox="1"/>
      </xdr:nvSpPr>
      <xdr:spPr>
        <a:xfrm>
          <a:off x="15266044" y="10015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50182</xdr:rowOff>
    </xdr:from>
    <xdr:ext cx="405111" cy="259045"/>
    <xdr:sp macro="" textlink="">
      <xdr:nvSpPr>
        <xdr:cNvPr id="565" name="n_2mainValue【学校施設】&#10;有形固定資産減価償却率">
          <a:extLst>
            <a:ext uri="{FF2B5EF4-FFF2-40B4-BE49-F238E27FC236}">
              <a16:creationId xmlns:a16="http://schemas.microsoft.com/office/drawing/2014/main" id="{B5054B3E-8D3D-48F0-A751-1AECC40C9C8A}"/>
            </a:ext>
          </a:extLst>
        </xdr:cNvPr>
        <xdr:cNvSpPr txBox="1"/>
      </xdr:nvSpPr>
      <xdr:spPr>
        <a:xfrm>
          <a:off x="14389744" y="999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59707</xdr:rowOff>
    </xdr:from>
    <xdr:ext cx="405111" cy="259045"/>
    <xdr:sp macro="" textlink="">
      <xdr:nvSpPr>
        <xdr:cNvPr id="566" name="n_3mainValue【学校施設】&#10;有形固定資産減価償却率">
          <a:extLst>
            <a:ext uri="{FF2B5EF4-FFF2-40B4-BE49-F238E27FC236}">
              <a16:creationId xmlns:a16="http://schemas.microsoft.com/office/drawing/2014/main" id="{AA8B3DB2-9E41-4115-8BF1-A21097ADB87D}"/>
            </a:ext>
          </a:extLst>
        </xdr:cNvPr>
        <xdr:cNvSpPr txBox="1"/>
      </xdr:nvSpPr>
      <xdr:spPr>
        <a:xfrm>
          <a:off x="13500744" y="1000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38752</xdr:rowOff>
    </xdr:from>
    <xdr:ext cx="405111" cy="259045"/>
    <xdr:sp macro="" textlink="">
      <xdr:nvSpPr>
        <xdr:cNvPr id="567" name="n_4mainValue【学校施設】&#10;有形固定資産減価償却率">
          <a:extLst>
            <a:ext uri="{FF2B5EF4-FFF2-40B4-BE49-F238E27FC236}">
              <a16:creationId xmlns:a16="http://schemas.microsoft.com/office/drawing/2014/main" id="{6444D60A-A736-4832-848A-1EF3DEEEB02C}"/>
            </a:ext>
          </a:extLst>
        </xdr:cNvPr>
        <xdr:cNvSpPr txBox="1"/>
      </xdr:nvSpPr>
      <xdr:spPr>
        <a:xfrm>
          <a:off x="12611744" y="998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8" name="正方形/長方形 567">
          <a:extLst>
            <a:ext uri="{FF2B5EF4-FFF2-40B4-BE49-F238E27FC236}">
              <a16:creationId xmlns:a16="http://schemas.microsoft.com/office/drawing/2014/main" id="{2B55953F-9517-4EC8-B43A-123D6976A519}"/>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9" name="正方形/長方形 568">
          <a:extLst>
            <a:ext uri="{FF2B5EF4-FFF2-40B4-BE49-F238E27FC236}">
              <a16:creationId xmlns:a16="http://schemas.microsoft.com/office/drawing/2014/main" id="{55D35BF1-831A-46AE-A6C2-5E4349F50B03}"/>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0" name="正方形/長方形 569">
          <a:extLst>
            <a:ext uri="{FF2B5EF4-FFF2-40B4-BE49-F238E27FC236}">
              <a16:creationId xmlns:a16="http://schemas.microsoft.com/office/drawing/2014/main" id="{677B83E7-BD4A-4EC2-B218-91AA358C8278}"/>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1" name="正方形/長方形 570">
          <a:extLst>
            <a:ext uri="{FF2B5EF4-FFF2-40B4-BE49-F238E27FC236}">
              <a16:creationId xmlns:a16="http://schemas.microsoft.com/office/drawing/2014/main" id="{BCFD4876-24C8-48C1-A52A-9EDA48B0F38A}"/>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2" name="正方形/長方形 571">
          <a:extLst>
            <a:ext uri="{FF2B5EF4-FFF2-40B4-BE49-F238E27FC236}">
              <a16:creationId xmlns:a16="http://schemas.microsoft.com/office/drawing/2014/main" id="{AA17A428-BB56-403A-B6B8-E7E235553A63}"/>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3" name="正方形/長方形 572">
          <a:extLst>
            <a:ext uri="{FF2B5EF4-FFF2-40B4-BE49-F238E27FC236}">
              <a16:creationId xmlns:a16="http://schemas.microsoft.com/office/drawing/2014/main" id="{5FC48FDE-C1C5-4489-A351-2BD3E17F6646}"/>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4" name="正方形/長方形 573">
          <a:extLst>
            <a:ext uri="{FF2B5EF4-FFF2-40B4-BE49-F238E27FC236}">
              <a16:creationId xmlns:a16="http://schemas.microsoft.com/office/drawing/2014/main" id="{AB9CCBF9-5215-4E39-9CE7-67D09C0E9CEC}"/>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5" name="正方形/長方形 574">
          <a:extLst>
            <a:ext uri="{FF2B5EF4-FFF2-40B4-BE49-F238E27FC236}">
              <a16:creationId xmlns:a16="http://schemas.microsoft.com/office/drawing/2014/main" id="{54C0527F-A688-4391-AFA7-7EB369C958C1}"/>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6" name="テキスト ボックス 575">
          <a:extLst>
            <a:ext uri="{FF2B5EF4-FFF2-40B4-BE49-F238E27FC236}">
              <a16:creationId xmlns:a16="http://schemas.microsoft.com/office/drawing/2014/main" id="{76661C55-5BBA-4D6A-8224-864BB037287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7" name="直線コネクタ 576">
          <a:extLst>
            <a:ext uri="{FF2B5EF4-FFF2-40B4-BE49-F238E27FC236}">
              <a16:creationId xmlns:a16="http://schemas.microsoft.com/office/drawing/2014/main" id="{7454B46C-3E5D-43E6-A9D7-4A196413038C}"/>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8" name="直線コネクタ 577">
          <a:extLst>
            <a:ext uri="{FF2B5EF4-FFF2-40B4-BE49-F238E27FC236}">
              <a16:creationId xmlns:a16="http://schemas.microsoft.com/office/drawing/2014/main" id="{A435D407-97F0-422D-A849-475077F37308}"/>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9" name="テキスト ボックス 578">
          <a:extLst>
            <a:ext uri="{FF2B5EF4-FFF2-40B4-BE49-F238E27FC236}">
              <a16:creationId xmlns:a16="http://schemas.microsoft.com/office/drawing/2014/main" id="{8B24E1D3-6E6F-4F78-8B8B-F62129D12019}"/>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0" name="直線コネクタ 579">
          <a:extLst>
            <a:ext uri="{FF2B5EF4-FFF2-40B4-BE49-F238E27FC236}">
              <a16:creationId xmlns:a16="http://schemas.microsoft.com/office/drawing/2014/main" id="{0A6258D7-6CEB-48C1-915F-8739FABF4B7D}"/>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1" name="テキスト ボックス 580">
          <a:extLst>
            <a:ext uri="{FF2B5EF4-FFF2-40B4-BE49-F238E27FC236}">
              <a16:creationId xmlns:a16="http://schemas.microsoft.com/office/drawing/2014/main" id="{C30553AE-36CF-4DF2-87A1-5E91AC1A5A08}"/>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2" name="直線コネクタ 581">
          <a:extLst>
            <a:ext uri="{FF2B5EF4-FFF2-40B4-BE49-F238E27FC236}">
              <a16:creationId xmlns:a16="http://schemas.microsoft.com/office/drawing/2014/main" id="{48E4F284-8108-4BC1-AAAF-5A021F404E7D}"/>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3" name="テキスト ボックス 582">
          <a:extLst>
            <a:ext uri="{FF2B5EF4-FFF2-40B4-BE49-F238E27FC236}">
              <a16:creationId xmlns:a16="http://schemas.microsoft.com/office/drawing/2014/main" id="{DE932538-433C-402B-B47D-EA33F92ED42F}"/>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4" name="直線コネクタ 583">
          <a:extLst>
            <a:ext uri="{FF2B5EF4-FFF2-40B4-BE49-F238E27FC236}">
              <a16:creationId xmlns:a16="http://schemas.microsoft.com/office/drawing/2014/main" id="{B41806DE-EF4A-4A14-9D91-78A62A505385}"/>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5" name="テキスト ボックス 584">
          <a:extLst>
            <a:ext uri="{FF2B5EF4-FFF2-40B4-BE49-F238E27FC236}">
              <a16:creationId xmlns:a16="http://schemas.microsoft.com/office/drawing/2014/main" id="{9F6CD56D-9FDC-43AF-83AC-ABCA55EEA905}"/>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6" name="直線コネクタ 585">
          <a:extLst>
            <a:ext uri="{FF2B5EF4-FFF2-40B4-BE49-F238E27FC236}">
              <a16:creationId xmlns:a16="http://schemas.microsoft.com/office/drawing/2014/main" id="{235F2D2C-B3BC-4C18-AF31-03413E4216DC}"/>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87" name="テキスト ボックス 586">
          <a:extLst>
            <a:ext uri="{FF2B5EF4-FFF2-40B4-BE49-F238E27FC236}">
              <a16:creationId xmlns:a16="http://schemas.microsoft.com/office/drawing/2014/main" id="{CE172EDD-59B2-4F91-BA7B-2AB69973EC3E}"/>
            </a:ext>
          </a:extLst>
        </xdr:cNvPr>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8" name="直線コネクタ 587">
          <a:extLst>
            <a:ext uri="{FF2B5EF4-FFF2-40B4-BE49-F238E27FC236}">
              <a16:creationId xmlns:a16="http://schemas.microsoft.com/office/drawing/2014/main" id="{ECF5F6FE-0AB1-49EB-88F7-4994F617F754}"/>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9" name="テキスト ボックス 588">
          <a:extLst>
            <a:ext uri="{FF2B5EF4-FFF2-40B4-BE49-F238E27FC236}">
              <a16:creationId xmlns:a16="http://schemas.microsoft.com/office/drawing/2014/main" id="{422311B8-645E-47BA-855F-842BF7F92CD9}"/>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0" name="【学校施設】&#10;一人当たり面積グラフ枠">
          <a:extLst>
            <a:ext uri="{FF2B5EF4-FFF2-40B4-BE49-F238E27FC236}">
              <a16:creationId xmlns:a16="http://schemas.microsoft.com/office/drawing/2014/main" id="{5FFD8A42-6AAF-43DF-AB48-CB61F47662CF}"/>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54</xdr:row>
      <xdr:rowOff>169164</xdr:rowOff>
    </xdr:from>
    <xdr:to>
      <xdr:col>116</xdr:col>
      <xdr:colOff>62864</xdr:colOff>
      <xdr:row>63</xdr:row>
      <xdr:rowOff>119634</xdr:rowOff>
    </xdr:to>
    <xdr:cxnSp macro="">
      <xdr:nvCxnSpPr>
        <xdr:cNvPr id="591" name="直線コネクタ 590">
          <a:extLst>
            <a:ext uri="{FF2B5EF4-FFF2-40B4-BE49-F238E27FC236}">
              <a16:creationId xmlns:a16="http://schemas.microsoft.com/office/drawing/2014/main" id="{921D647F-D8A3-49AF-9844-3B714A621D4F}"/>
            </a:ext>
          </a:extLst>
        </xdr:cNvPr>
        <xdr:cNvCxnSpPr/>
      </xdr:nvCxnSpPr>
      <xdr:spPr>
        <a:xfrm flipV="1">
          <a:off x="22160864" y="9427464"/>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123461</xdr:rowOff>
    </xdr:from>
    <xdr:ext cx="469744" cy="259045"/>
    <xdr:sp macro="" textlink="">
      <xdr:nvSpPr>
        <xdr:cNvPr id="592" name="【学校施設】&#10;一人当たり面積最小値テキスト">
          <a:extLst>
            <a:ext uri="{FF2B5EF4-FFF2-40B4-BE49-F238E27FC236}">
              <a16:creationId xmlns:a16="http://schemas.microsoft.com/office/drawing/2014/main" id="{7878D99D-E18F-4B69-9060-686D39066919}"/>
            </a:ext>
          </a:extLst>
        </xdr:cNvPr>
        <xdr:cNvSpPr txBox="1"/>
      </xdr:nvSpPr>
      <xdr:spPr>
        <a:xfrm>
          <a:off x="22199600" y="10924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119634</xdr:rowOff>
    </xdr:from>
    <xdr:to>
      <xdr:col>116</xdr:col>
      <xdr:colOff>152400</xdr:colOff>
      <xdr:row>63</xdr:row>
      <xdr:rowOff>119634</xdr:rowOff>
    </xdr:to>
    <xdr:cxnSp macro="">
      <xdr:nvCxnSpPr>
        <xdr:cNvPr id="593" name="直線コネクタ 592">
          <a:extLst>
            <a:ext uri="{FF2B5EF4-FFF2-40B4-BE49-F238E27FC236}">
              <a16:creationId xmlns:a16="http://schemas.microsoft.com/office/drawing/2014/main" id="{F3DFB840-E0E6-4CD6-96AF-5F1BAF56BE78}"/>
            </a:ext>
          </a:extLst>
        </xdr:cNvPr>
        <xdr:cNvCxnSpPr/>
      </xdr:nvCxnSpPr>
      <xdr:spPr>
        <a:xfrm>
          <a:off x="22072600" y="10920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115841</xdr:rowOff>
    </xdr:from>
    <xdr:ext cx="534377" cy="259045"/>
    <xdr:sp macro="" textlink="">
      <xdr:nvSpPr>
        <xdr:cNvPr id="594" name="【学校施設】&#10;一人当たり面積最大値テキスト">
          <a:extLst>
            <a:ext uri="{FF2B5EF4-FFF2-40B4-BE49-F238E27FC236}">
              <a16:creationId xmlns:a16="http://schemas.microsoft.com/office/drawing/2014/main" id="{C9FBA796-54DA-4DE0-AB70-6A44143A60EC}"/>
            </a:ext>
          </a:extLst>
        </xdr:cNvPr>
        <xdr:cNvSpPr txBox="1"/>
      </xdr:nvSpPr>
      <xdr:spPr>
        <a:xfrm>
          <a:off x="22199600" y="9202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169164</xdr:rowOff>
    </xdr:from>
    <xdr:to>
      <xdr:col>116</xdr:col>
      <xdr:colOff>152400</xdr:colOff>
      <xdr:row>54</xdr:row>
      <xdr:rowOff>169164</xdr:rowOff>
    </xdr:to>
    <xdr:cxnSp macro="">
      <xdr:nvCxnSpPr>
        <xdr:cNvPr id="595" name="直線コネクタ 594">
          <a:extLst>
            <a:ext uri="{FF2B5EF4-FFF2-40B4-BE49-F238E27FC236}">
              <a16:creationId xmlns:a16="http://schemas.microsoft.com/office/drawing/2014/main" id="{ACAA7E6B-FDC7-454C-A136-68E691187A59}"/>
            </a:ext>
          </a:extLst>
        </xdr:cNvPr>
        <xdr:cNvCxnSpPr/>
      </xdr:nvCxnSpPr>
      <xdr:spPr>
        <a:xfrm>
          <a:off x="22072600" y="9427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127779</xdr:rowOff>
    </xdr:from>
    <xdr:ext cx="469744" cy="259045"/>
    <xdr:sp macro="" textlink="">
      <xdr:nvSpPr>
        <xdr:cNvPr id="596" name="【学校施設】&#10;一人当たり面積平均値テキスト">
          <a:extLst>
            <a:ext uri="{FF2B5EF4-FFF2-40B4-BE49-F238E27FC236}">
              <a16:creationId xmlns:a16="http://schemas.microsoft.com/office/drawing/2014/main" id="{529FA4C5-BAC8-4075-8181-E48E6DD14918}"/>
            </a:ext>
          </a:extLst>
        </xdr:cNvPr>
        <xdr:cNvSpPr txBox="1"/>
      </xdr:nvSpPr>
      <xdr:spPr>
        <a:xfrm>
          <a:off x="22199600" y="105862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104902</xdr:rowOff>
    </xdr:from>
    <xdr:to>
      <xdr:col>116</xdr:col>
      <xdr:colOff>114300</xdr:colOff>
      <xdr:row>63</xdr:row>
      <xdr:rowOff>35052</xdr:rowOff>
    </xdr:to>
    <xdr:sp macro="" textlink="">
      <xdr:nvSpPr>
        <xdr:cNvPr id="597" name="フローチャート: 判断 596">
          <a:extLst>
            <a:ext uri="{FF2B5EF4-FFF2-40B4-BE49-F238E27FC236}">
              <a16:creationId xmlns:a16="http://schemas.microsoft.com/office/drawing/2014/main" id="{7F894DA3-EF5F-4ACE-912B-8918E3A5A018}"/>
            </a:ext>
          </a:extLst>
        </xdr:cNvPr>
        <xdr:cNvSpPr/>
      </xdr:nvSpPr>
      <xdr:spPr>
        <a:xfrm>
          <a:off x="22110700" y="1073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124587</xdr:rowOff>
    </xdr:from>
    <xdr:to>
      <xdr:col>112</xdr:col>
      <xdr:colOff>38100</xdr:colOff>
      <xdr:row>63</xdr:row>
      <xdr:rowOff>54737</xdr:rowOff>
    </xdr:to>
    <xdr:sp macro="" textlink="">
      <xdr:nvSpPr>
        <xdr:cNvPr id="598" name="フローチャート: 判断 597">
          <a:extLst>
            <a:ext uri="{FF2B5EF4-FFF2-40B4-BE49-F238E27FC236}">
              <a16:creationId xmlns:a16="http://schemas.microsoft.com/office/drawing/2014/main" id="{8DCD196D-E23A-458E-A3E4-4BB846771F9F}"/>
            </a:ext>
          </a:extLst>
        </xdr:cNvPr>
        <xdr:cNvSpPr/>
      </xdr:nvSpPr>
      <xdr:spPr>
        <a:xfrm>
          <a:off x="21272500" y="1075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127127</xdr:rowOff>
    </xdr:from>
    <xdr:to>
      <xdr:col>107</xdr:col>
      <xdr:colOff>101600</xdr:colOff>
      <xdr:row>63</xdr:row>
      <xdr:rowOff>57277</xdr:rowOff>
    </xdr:to>
    <xdr:sp macro="" textlink="">
      <xdr:nvSpPr>
        <xdr:cNvPr id="599" name="フローチャート: 判断 598">
          <a:extLst>
            <a:ext uri="{FF2B5EF4-FFF2-40B4-BE49-F238E27FC236}">
              <a16:creationId xmlns:a16="http://schemas.microsoft.com/office/drawing/2014/main" id="{41CFEE7A-CC37-4EE9-988B-0ED66E4519A6}"/>
            </a:ext>
          </a:extLst>
        </xdr:cNvPr>
        <xdr:cNvSpPr/>
      </xdr:nvSpPr>
      <xdr:spPr>
        <a:xfrm>
          <a:off x="20383500" y="10757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127762</xdr:rowOff>
    </xdr:from>
    <xdr:to>
      <xdr:col>102</xdr:col>
      <xdr:colOff>165100</xdr:colOff>
      <xdr:row>63</xdr:row>
      <xdr:rowOff>57912</xdr:rowOff>
    </xdr:to>
    <xdr:sp macro="" textlink="">
      <xdr:nvSpPr>
        <xdr:cNvPr id="600" name="フローチャート: 判断 599">
          <a:extLst>
            <a:ext uri="{FF2B5EF4-FFF2-40B4-BE49-F238E27FC236}">
              <a16:creationId xmlns:a16="http://schemas.microsoft.com/office/drawing/2014/main" id="{134A9F42-A5E9-4B2C-B643-C5221F64281B}"/>
            </a:ext>
          </a:extLst>
        </xdr:cNvPr>
        <xdr:cNvSpPr/>
      </xdr:nvSpPr>
      <xdr:spPr>
        <a:xfrm>
          <a:off x="19494500" y="10757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125984</xdr:rowOff>
    </xdr:from>
    <xdr:to>
      <xdr:col>98</xdr:col>
      <xdr:colOff>38100</xdr:colOff>
      <xdr:row>63</xdr:row>
      <xdr:rowOff>56134</xdr:rowOff>
    </xdr:to>
    <xdr:sp macro="" textlink="">
      <xdr:nvSpPr>
        <xdr:cNvPr id="601" name="フローチャート: 判断 600">
          <a:extLst>
            <a:ext uri="{FF2B5EF4-FFF2-40B4-BE49-F238E27FC236}">
              <a16:creationId xmlns:a16="http://schemas.microsoft.com/office/drawing/2014/main" id="{3A5181EA-0189-47AA-B733-04B7A1931D6F}"/>
            </a:ext>
          </a:extLst>
        </xdr:cNvPr>
        <xdr:cNvSpPr/>
      </xdr:nvSpPr>
      <xdr:spPr>
        <a:xfrm>
          <a:off x="18605500" y="10755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5FB25F66-9E1B-4AED-B012-DE8B4913D83A}"/>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07312BD8-5E3F-4ADE-9191-CD3A2C4E1AA9}"/>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8DBC51AC-759E-4E63-938E-6FDBEFA5327F}"/>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A9C9B787-8AC2-4864-AF02-C4D5C7396E19}"/>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900B0965-771C-4B85-8A0D-846DB04968BB}"/>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161163</xdr:rowOff>
    </xdr:from>
    <xdr:to>
      <xdr:col>116</xdr:col>
      <xdr:colOff>114300</xdr:colOff>
      <xdr:row>63</xdr:row>
      <xdr:rowOff>91313</xdr:rowOff>
    </xdr:to>
    <xdr:sp macro="" textlink="">
      <xdr:nvSpPr>
        <xdr:cNvPr id="607" name="楕円 606">
          <a:extLst>
            <a:ext uri="{FF2B5EF4-FFF2-40B4-BE49-F238E27FC236}">
              <a16:creationId xmlns:a16="http://schemas.microsoft.com/office/drawing/2014/main" id="{CC1030DD-2A4B-4037-A917-A871223FBA64}"/>
            </a:ext>
          </a:extLst>
        </xdr:cNvPr>
        <xdr:cNvSpPr/>
      </xdr:nvSpPr>
      <xdr:spPr>
        <a:xfrm>
          <a:off x="22110700" y="10791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83329</xdr:rowOff>
    </xdr:from>
    <xdr:ext cx="469744" cy="259045"/>
    <xdr:sp macro="" textlink="">
      <xdr:nvSpPr>
        <xdr:cNvPr id="608" name="【学校施設】&#10;一人当たり面積該当値テキスト">
          <a:extLst>
            <a:ext uri="{FF2B5EF4-FFF2-40B4-BE49-F238E27FC236}">
              <a16:creationId xmlns:a16="http://schemas.microsoft.com/office/drawing/2014/main" id="{27A8B891-7787-4CFD-BFFA-CA1FCED9D585}"/>
            </a:ext>
          </a:extLst>
        </xdr:cNvPr>
        <xdr:cNvSpPr txBox="1"/>
      </xdr:nvSpPr>
      <xdr:spPr>
        <a:xfrm>
          <a:off x="22199600" y="10713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161290</xdr:rowOff>
    </xdr:from>
    <xdr:to>
      <xdr:col>112</xdr:col>
      <xdr:colOff>38100</xdr:colOff>
      <xdr:row>63</xdr:row>
      <xdr:rowOff>91440</xdr:rowOff>
    </xdr:to>
    <xdr:sp macro="" textlink="">
      <xdr:nvSpPr>
        <xdr:cNvPr id="609" name="楕円 608">
          <a:extLst>
            <a:ext uri="{FF2B5EF4-FFF2-40B4-BE49-F238E27FC236}">
              <a16:creationId xmlns:a16="http://schemas.microsoft.com/office/drawing/2014/main" id="{DB4ED210-EB46-47CA-95E5-8DAFB4215DB2}"/>
            </a:ext>
          </a:extLst>
        </xdr:cNvPr>
        <xdr:cNvSpPr/>
      </xdr:nvSpPr>
      <xdr:spPr>
        <a:xfrm>
          <a:off x="21272500" y="10791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40513</xdr:rowOff>
    </xdr:from>
    <xdr:to>
      <xdr:col>116</xdr:col>
      <xdr:colOff>63500</xdr:colOff>
      <xdr:row>63</xdr:row>
      <xdr:rowOff>40640</xdr:rowOff>
    </xdr:to>
    <xdr:cxnSp macro="">
      <xdr:nvCxnSpPr>
        <xdr:cNvPr id="610" name="直線コネクタ 609">
          <a:extLst>
            <a:ext uri="{FF2B5EF4-FFF2-40B4-BE49-F238E27FC236}">
              <a16:creationId xmlns:a16="http://schemas.microsoft.com/office/drawing/2014/main" id="{1C0A53CE-2A9B-40B1-BBCE-71B3F04FF136}"/>
            </a:ext>
          </a:extLst>
        </xdr:cNvPr>
        <xdr:cNvCxnSpPr/>
      </xdr:nvCxnSpPr>
      <xdr:spPr>
        <a:xfrm flipV="1">
          <a:off x="21323300" y="10841863"/>
          <a:ext cx="838200" cy="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164592</xdr:rowOff>
    </xdr:from>
    <xdr:to>
      <xdr:col>107</xdr:col>
      <xdr:colOff>101600</xdr:colOff>
      <xdr:row>63</xdr:row>
      <xdr:rowOff>94742</xdr:rowOff>
    </xdr:to>
    <xdr:sp macro="" textlink="">
      <xdr:nvSpPr>
        <xdr:cNvPr id="611" name="楕円 610">
          <a:extLst>
            <a:ext uri="{FF2B5EF4-FFF2-40B4-BE49-F238E27FC236}">
              <a16:creationId xmlns:a16="http://schemas.microsoft.com/office/drawing/2014/main" id="{9EDAB531-620E-4DA0-A5A8-2617CF0CC99A}"/>
            </a:ext>
          </a:extLst>
        </xdr:cNvPr>
        <xdr:cNvSpPr/>
      </xdr:nvSpPr>
      <xdr:spPr>
        <a:xfrm>
          <a:off x="20383500" y="10794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40640</xdr:rowOff>
    </xdr:from>
    <xdr:to>
      <xdr:col>111</xdr:col>
      <xdr:colOff>177800</xdr:colOff>
      <xdr:row>63</xdr:row>
      <xdr:rowOff>43942</xdr:rowOff>
    </xdr:to>
    <xdr:cxnSp macro="">
      <xdr:nvCxnSpPr>
        <xdr:cNvPr id="612" name="直線コネクタ 611">
          <a:extLst>
            <a:ext uri="{FF2B5EF4-FFF2-40B4-BE49-F238E27FC236}">
              <a16:creationId xmlns:a16="http://schemas.microsoft.com/office/drawing/2014/main" id="{3E40623B-4CAF-4137-BEF0-AFB41349893E}"/>
            </a:ext>
          </a:extLst>
        </xdr:cNvPr>
        <xdr:cNvCxnSpPr/>
      </xdr:nvCxnSpPr>
      <xdr:spPr>
        <a:xfrm flipV="1">
          <a:off x="20434300" y="10841990"/>
          <a:ext cx="889000" cy="3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161925</xdr:rowOff>
    </xdr:from>
    <xdr:to>
      <xdr:col>102</xdr:col>
      <xdr:colOff>165100</xdr:colOff>
      <xdr:row>63</xdr:row>
      <xdr:rowOff>92075</xdr:rowOff>
    </xdr:to>
    <xdr:sp macro="" textlink="">
      <xdr:nvSpPr>
        <xdr:cNvPr id="613" name="楕円 612">
          <a:extLst>
            <a:ext uri="{FF2B5EF4-FFF2-40B4-BE49-F238E27FC236}">
              <a16:creationId xmlns:a16="http://schemas.microsoft.com/office/drawing/2014/main" id="{739A9BC9-F802-450F-904C-3E3BC5137178}"/>
            </a:ext>
          </a:extLst>
        </xdr:cNvPr>
        <xdr:cNvSpPr/>
      </xdr:nvSpPr>
      <xdr:spPr>
        <a:xfrm>
          <a:off x="19494500" y="10791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41275</xdr:rowOff>
    </xdr:from>
    <xdr:to>
      <xdr:col>107</xdr:col>
      <xdr:colOff>50800</xdr:colOff>
      <xdr:row>63</xdr:row>
      <xdr:rowOff>43942</xdr:rowOff>
    </xdr:to>
    <xdr:cxnSp macro="">
      <xdr:nvCxnSpPr>
        <xdr:cNvPr id="614" name="直線コネクタ 613">
          <a:extLst>
            <a:ext uri="{FF2B5EF4-FFF2-40B4-BE49-F238E27FC236}">
              <a16:creationId xmlns:a16="http://schemas.microsoft.com/office/drawing/2014/main" id="{BB6CA8C0-B617-4425-A51A-D148363BC03E}"/>
            </a:ext>
          </a:extLst>
        </xdr:cNvPr>
        <xdr:cNvCxnSpPr/>
      </xdr:nvCxnSpPr>
      <xdr:spPr>
        <a:xfrm>
          <a:off x="19545300" y="10842625"/>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164846</xdr:rowOff>
    </xdr:from>
    <xdr:to>
      <xdr:col>98</xdr:col>
      <xdr:colOff>38100</xdr:colOff>
      <xdr:row>63</xdr:row>
      <xdr:rowOff>94996</xdr:rowOff>
    </xdr:to>
    <xdr:sp macro="" textlink="">
      <xdr:nvSpPr>
        <xdr:cNvPr id="615" name="楕円 614">
          <a:extLst>
            <a:ext uri="{FF2B5EF4-FFF2-40B4-BE49-F238E27FC236}">
              <a16:creationId xmlns:a16="http://schemas.microsoft.com/office/drawing/2014/main" id="{DC8C323C-A938-4FA4-849D-0B7DA9F230A2}"/>
            </a:ext>
          </a:extLst>
        </xdr:cNvPr>
        <xdr:cNvSpPr/>
      </xdr:nvSpPr>
      <xdr:spPr>
        <a:xfrm>
          <a:off x="18605500" y="10794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41275</xdr:rowOff>
    </xdr:from>
    <xdr:to>
      <xdr:col>102</xdr:col>
      <xdr:colOff>114300</xdr:colOff>
      <xdr:row>63</xdr:row>
      <xdr:rowOff>44196</xdr:rowOff>
    </xdr:to>
    <xdr:cxnSp macro="">
      <xdr:nvCxnSpPr>
        <xdr:cNvPr id="616" name="直線コネクタ 615">
          <a:extLst>
            <a:ext uri="{FF2B5EF4-FFF2-40B4-BE49-F238E27FC236}">
              <a16:creationId xmlns:a16="http://schemas.microsoft.com/office/drawing/2014/main" id="{E3C48F6E-0E1C-4E74-92C0-D3D7A562EE5D}"/>
            </a:ext>
          </a:extLst>
        </xdr:cNvPr>
        <xdr:cNvCxnSpPr/>
      </xdr:nvCxnSpPr>
      <xdr:spPr>
        <a:xfrm flipV="1">
          <a:off x="18656300" y="10842625"/>
          <a:ext cx="889000" cy="2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71264</xdr:rowOff>
    </xdr:from>
    <xdr:ext cx="469744" cy="259045"/>
    <xdr:sp macro="" textlink="">
      <xdr:nvSpPr>
        <xdr:cNvPr id="617" name="n_1aveValue【学校施設】&#10;一人当たり面積">
          <a:extLst>
            <a:ext uri="{FF2B5EF4-FFF2-40B4-BE49-F238E27FC236}">
              <a16:creationId xmlns:a16="http://schemas.microsoft.com/office/drawing/2014/main" id="{1ECE583E-601B-4878-A408-435ACAFE35E2}"/>
            </a:ext>
          </a:extLst>
        </xdr:cNvPr>
        <xdr:cNvSpPr txBox="1"/>
      </xdr:nvSpPr>
      <xdr:spPr>
        <a:xfrm>
          <a:off x="21075727" y="10529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73804</xdr:rowOff>
    </xdr:from>
    <xdr:ext cx="469744" cy="259045"/>
    <xdr:sp macro="" textlink="">
      <xdr:nvSpPr>
        <xdr:cNvPr id="618" name="n_2aveValue【学校施設】&#10;一人当たり面積">
          <a:extLst>
            <a:ext uri="{FF2B5EF4-FFF2-40B4-BE49-F238E27FC236}">
              <a16:creationId xmlns:a16="http://schemas.microsoft.com/office/drawing/2014/main" id="{3DAC686C-AF52-4AE8-90D9-BDCF8BB67899}"/>
            </a:ext>
          </a:extLst>
        </xdr:cNvPr>
        <xdr:cNvSpPr txBox="1"/>
      </xdr:nvSpPr>
      <xdr:spPr>
        <a:xfrm>
          <a:off x="20199427" y="10532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74439</xdr:rowOff>
    </xdr:from>
    <xdr:ext cx="469744" cy="259045"/>
    <xdr:sp macro="" textlink="">
      <xdr:nvSpPr>
        <xdr:cNvPr id="619" name="n_3aveValue【学校施設】&#10;一人当たり面積">
          <a:extLst>
            <a:ext uri="{FF2B5EF4-FFF2-40B4-BE49-F238E27FC236}">
              <a16:creationId xmlns:a16="http://schemas.microsoft.com/office/drawing/2014/main" id="{FA91C12E-E3BF-4D50-90AA-F9F4001FEE58}"/>
            </a:ext>
          </a:extLst>
        </xdr:cNvPr>
        <xdr:cNvSpPr txBox="1"/>
      </xdr:nvSpPr>
      <xdr:spPr>
        <a:xfrm>
          <a:off x="19310427" y="10532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72661</xdr:rowOff>
    </xdr:from>
    <xdr:ext cx="469744" cy="259045"/>
    <xdr:sp macro="" textlink="">
      <xdr:nvSpPr>
        <xdr:cNvPr id="620" name="n_4aveValue【学校施設】&#10;一人当たり面積">
          <a:extLst>
            <a:ext uri="{FF2B5EF4-FFF2-40B4-BE49-F238E27FC236}">
              <a16:creationId xmlns:a16="http://schemas.microsoft.com/office/drawing/2014/main" id="{34611059-F0CF-4241-A2EE-D29147D31CDF}"/>
            </a:ext>
          </a:extLst>
        </xdr:cNvPr>
        <xdr:cNvSpPr txBox="1"/>
      </xdr:nvSpPr>
      <xdr:spPr>
        <a:xfrm>
          <a:off x="18421427" y="10531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82567</xdr:rowOff>
    </xdr:from>
    <xdr:ext cx="469744" cy="259045"/>
    <xdr:sp macro="" textlink="">
      <xdr:nvSpPr>
        <xdr:cNvPr id="621" name="n_1mainValue【学校施設】&#10;一人当たり面積">
          <a:extLst>
            <a:ext uri="{FF2B5EF4-FFF2-40B4-BE49-F238E27FC236}">
              <a16:creationId xmlns:a16="http://schemas.microsoft.com/office/drawing/2014/main" id="{150471B2-EAAE-4BBA-B3CB-A081390A8EC1}"/>
            </a:ext>
          </a:extLst>
        </xdr:cNvPr>
        <xdr:cNvSpPr txBox="1"/>
      </xdr:nvSpPr>
      <xdr:spPr>
        <a:xfrm>
          <a:off x="21075727" y="10883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85869</xdr:rowOff>
    </xdr:from>
    <xdr:ext cx="469744" cy="259045"/>
    <xdr:sp macro="" textlink="">
      <xdr:nvSpPr>
        <xdr:cNvPr id="622" name="n_2mainValue【学校施設】&#10;一人当たり面積">
          <a:extLst>
            <a:ext uri="{FF2B5EF4-FFF2-40B4-BE49-F238E27FC236}">
              <a16:creationId xmlns:a16="http://schemas.microsoft.com/office/drawing/2014/main" id="{34CBC42C-DE14-46FC-B571-308A91BCB69D}"/>
            </a:ext>
          </a:extLst>
        </xdr:cNvPr>
        <xdr:cNvSpPr txBox="1"/>
      </xdr:nvSpPr>
      <xdr:spPr>
        <a:xfrm>
          <a:off x="20199427" y="10887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83202</xdr:rowOff>
    </xdr:from>
    <xdr:ext cx="469744" cy="259045"/>
    <xdr:sp macro="" textlink="">
      <xdr:nvSpPr>
        <xdr:cNvPr id="623" name="n_3mainValue【学校施設】&#10;一人当たり面積">
          <a:extLst>
            <a:ext uri="{FF2B5EF4-FFF2-40B4-BE49-F238E27FC236}">
              <a16:creationId xmlns:a16="http://schemas.microsoft.com/office/drawing/2014/main" id="{D47FCDA0-DC09-45DD-A090-522D2357AB87}"/>
            </a:ext>
          </a:extLst>
        </xdr:cNvPr>
        <xdr:cNvSpPr txBox="1"/>
      </xdr:nvSpPr>
      <xdr:spPr>
        <a:xfrm>
          <a:off x="19310427" y="10884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86123</xdr:rowOff>
    </xdr:from>
    <xdr:ext cx="469744" cy="259045"/>
    <xdr:sp macro="" textlink="">
      <xdr:nvSpPr>
        <xdr:cNvPr id="624" name="n_4mainValue【学校施設】&#10;一人当たり面積">
          <a:extLst>
            <a:ext uri="{FF2B5EF4-FFF2-40B4-BE49-F238E27FC236}">
              <a16:creationId xmlns:a16="http://schemas.microsoft.com/office/drawing/2014/main" id="{41357EC8-BBAA-4819-895C-BE08D3428059}"/>
            </a:ext>
          </a:extLst>
        </xdr:cNvPr>
        <xdr:cNvSpPr txBox="1"/>
      </xdr:nvSpPr>
      <xdr:spPr>
        <a:xfrm>
          <a:off x="18421427" y="10887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5" name="正方形/長方形 624">
          <a:extLst>
            <a:ext uri="{FF2B5EF4-FFF2-40B4-BE49-F238E27FC236}">
              <a16:creationId xmlns:a16="http://schemas.microsoft.com/office/drawing/2014/main" id="{0E39D666-4869-4C8A-842C-B424CCFC9B1A}"/>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6" name="正方形/長方形 625">
          <a:extLst>
            <a:ext uri="{FF2B5EF4-FFF2-40B4-BE49-F238E27FC236}">
              <a16:creationId xmlns:a16="http://schemas.microsoft.com/office/drawing/2014/main" id="{B15C6A07-2BD6-4847-B699-789356F94159}"/>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7" name="正方形/長方形 626">
          <a:extLst>
            <a:ext uri="{FF2B5EF4-FFF2-40B4-BE49-F238E27FC236}">
              <a16:creationId xmlns:a16="http://schemas.microsoft.com/office/drawing/2014/main" id="{D4164D75-0C2A-4EF1-8712-AA3273CA806D}"/>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8" name="正方形/長方形 627">
          <a:extLst>
            <a:ext uri="{FF2B5EF4-FFF2-40B4-BE49-F238E27FC236}">
              <a16:creationId xmlns:a16="http://schemas.microsoft.com/office/drawing/2014/main" id="{3B1D02C1-02F7-476B-97C1-521BA81C1DEE}"/>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9" name="正方形/長方形 628">
          <a:extLst>
            <a:ext uri="{FF2B5EF4-FFF2-40B4-BE49-F238E27FC236}">
              <a16:creationId xmlns:a16="http://schemas.microsoft.com/office/drawing/2014/main" id="{10518EAC-10BE-48F4-9C6B-88722C785F1A}"/>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0" name="正方形/長方形 629">
          <a:extLst>
            <a:ext uri="{FF2B5EF4-FFF2-40B4-BE49-F238E27FC236}">
              <a16:creationId xmlns:a16="http://schemas.microsoft.com/office/drawing/2014/main" id="{49037802-E72C-41BD-8F35-2E9CA06C8BC5}"/>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1" name="正方形/長方形 630">
          <a:extLst>
            <a:ext uri="{FF2B5EF4-FFF2-40B4-BE49-F238E27FC236}">
              <a16:creationId xmlns:a16="http://schemas.microsoft.com/office/drawing/2014/main" id="{0E4BDDD0-96C8-48B0-B209-2108C1007BED}"/>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2" name="正方形/長方形 631">
          <a:extLst>
            <a:ext uri="{FF2B5EF4-FFF2-40B4-BE49-F238E27FC236}">
              <a16:creationId xmlns:a16="http://schemas.microsoft.com/office/drawing/2014/main" id="{93205872-1CCA-4264-AD18-0ADF9A98D944}"/>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3" name="正方形/長方形 632">
          <a:extLst>
            <a:ext uri="{FF2B5EF4-FFF2-40B4-BE49-F238E27FC236}">
              <a16:creationId xmlns:a16="http://schemas.microsoft.com/office/drawing/2014/main" id="{2DEB60C0-B445-406A-BC9B-725800666AE7}"/>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4" name="正方形/長方形 633">
          <a:extLst>
            <a:ext uri="{FF2B5EF4-FFF2-40B4-BE49-F238E27FC236}">
              <a16:creationId xmlns:a16="http://schemas.microsoft.com/office/drawing/2014/main" id="{96588519-268B-4882-83EB-ACDF30E00191}"/>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5" name="正方形/長方形 634">
          <a:extLst>
            <a:ext uri="{FF2B5EF4-FFF2-40B4-BE49-F238E27FC236}">
              <a16:creationId xmlns:a16="http://schemas.microsoft.com/office/drawing/2014/main" id="{599F199D-3295-4B1B-BBE4-52E571501F2E}"/>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6" name="正方形/長方形 635">
          <a:extLst>
            <a:ext uri="{FF2B5EF4-FFF2-40B4-BE49-F238E27FC236}">
              <a16:creationId xmlns:a16="http://schemas.microsoft.com/office/drawing/2014/main" id="{D0EC9664-C501-4D37-B0B7-BDD07F4C1FE3}"/>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7" name="正方形/長方形 636">
          <a:extLst>
            <a:ext uri="{FF2B5EF4-FFF2-40B4-BE49-F238E27FC236}">
              <a16:creationId xmlns:a16="http://schemas.microsoft.com/office/drawing/2014/main" id="{CF7BAC55-DFE3-4D05-8BB5-1B1F628E768C}"/>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8" name="正方形/長方形 637">
          <a:extLst>
            <a:ext uri="{FF2B5EF4-FFF2-40B4-BE49-F238E27FC236}">
              <a16:creationId xmlns:a16="http://schemas.microsoft.com/office/drawing/2014/main" id="{220CC5A7-B868-4FE9-BA89-4888546449C6}"/>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9" name="正方形/長方形 638">
          <a:extLst>
            <a:ext uri="{FF2B5EF4-FFF2-40B4-BE49-F238E27FC236}">
              <a16:creationId xmlns:a16="http://schemas.microsoft.com/office/drawing/2014/main" id="{D404BD1C-B397-4088-A133-2B4268FFBBC5}"/>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0" name="正方形/長方形 639">
          <a:extLst>
            <a:ext uri="{FF2B5EF4-FFF2-40B4-BE49-F238E27FC236}">
              <a16:creationId xmlns:a16="http://schemas.microsoft.com/office/drawing/2014/main" id="{F5DF0E91-B2D9-438F-A595-C9F019F74448}"/>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1" name="正方形/長方形 640">
          <a:extLst>
            <a:ext uri="{FF2B5EF4-FFF2-40B4-BE49-F238E27FC236}">
              <a16:creationId xmlns:a16="http://schemas.microsoft.com/office/drawing/2014/main" id="{6F453233-0CD9-48B5-BAD9-E54D6193801D}"/>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2" name="正方形/長方形 641">
          <a:extLst>
            <a:ext uri="{FF2B5EF4-FFF2-40B4-BE49-F238E27FC236}">
              <a16:creationId xmlns:a16="http://schemas.microsoft.com/office/drawing/2014/main" id="{15B37830-0482-4ADB-B165-285DFFD767FD}"/>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3" name="正方形/長方形 642">
          <a:extLst>
            <a:ext uri="{FF2B5EF4-FFF2-40B4-BE49-F238E27FC236}">
              <a16:creationId xmlns:a16="http://schemas.microsoft.com/office/drawing/2014/main" id="{1789896F-C96F-4944-BA4A-FF605FA6D444}"/>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4" name="正方形/長方形 643">
          <a:extLst>
            <a:ext uri="{FF2B5EF4-FFF2-40B4-BE49-F238E27FC236}">
              <a16:creationId xmlns:a16="http://schemas.microsoft.com/office/drawing/2014/main" id="{A5232EBD-3C6A-478E-B6D8-378D6553F729}"/>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5" name="正方形/長方形 644">
          <a:extLst>
            <a:ext uri="{FF2B5EF4-FFF2-40B4-BE49-F238E27FC236}">
              <a16:creationId xmlns:a16="http://schemas.microsoft.com/office/drawing/2014/main" id="{36CE325C-99F1-4F68-BEA2-15209A3A3659}"/>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6" name="正方形/長方形 645">
          <a:extLst>
            <a:ext uri="{FF2B5EF4-FFF2-40B4-BE49-F238E27FC236}">
              <a16:creationId xmlns:a16="http://schemas.microsoft.com/office/drawing/2014/main" id="{32619348-811A-45BE-A527-517CC1935BF9}"/>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7" name="正方形/長方形 646">
          <a:extLst>
            <a:ext uri="{FF2B5EF4-FFF2-40B4-BE49-F238E27FC236}">
              <a16:creationId xmlns:a16="http://schemas.microsoft.com/office/drawing/2014/main" id="{9F1DFD5D-92AC-4E54-8D64-D884A13868DD}"/>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8" name="正方形/長方形 647">
          <a:extLst>
            <a:ext uri="{FF2B5EF4-FFF2-40B4-BE49-F238E27FC236}">
              <a16:creationId xmlns:a16="http://schemas.microsoft.com/office/drawing/2014/main" id="{04ED37EC-A0B2-4682-A938-BEAE7BF2B42E}"/>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9" name="テキスト ボックス 648">
          <a:extLst>
            <a:ext uri="{FF2B5EF4-FFF2-40B4-BE49-F238E27FC236}">
              <a16:creationId xmlns:a16="http://schemas.microsoft.com/office/drawing/2014/main" id="{57ADC8E1-C7CA-482A-B09E-6410728D6C49}"/>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0" name="直線コネクタ 649">
          <a:extLst>
            <a:ext uri="{FF2B5EF4-FFF2-40B4-BE49-F238E27FC236}">
              <a16:creationId xmlns:a16="http://schemas.microsoft.com/office/drawing/2014/main" id="{A1E2932B-8292-4BCF-9537-A1197FC55A56}"/>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1" name="テキスト ボックス 650">
          <a:extLst>
            <a:ext uri="{FF2B5EF4-FFF2-40B4-BE49-F238E27FC236}">
              <a16:creationId xmlns:a16="http://schemas.microsoft.com/office/drawing/2014/main" id="{CDD8B1F5-A460-4118-97AC-19862C8BC31E}"/>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2" name="直線コネクタ 651">
          <a:extLst>
            <a:ext uri="{FF2B5EF4-FFF2-40B4-BE49-F238E27FC236}">
              <a16:creationId xmlns:a16="http://schemas.microsoft.com/office/drawing/2014/main" id="{8039D6FD-09F4-4054-80B0-9D670003CAA8}"/>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53" name="テキスト ボックス 652">
          <a:extLst>
            <a:ext uri="{FF2B5EF4-FFF2-40B4-BE49-F238E27FC236}">
              <a16:creationId xmlns:a16="http://schemas.microsoft.com/office/drawing/2014/main" id="{9B60F29E-1A31-4ED0-947C-120AA4CBA7BB}"/>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4" name="直線コネクタ 653">
          <a:extLst>
            <a:ext uri="{FF2B5EF4-FFF2-40B4-BE49-F238E27FC236}">
              <a16:creationId xmlns:a16="http://schemas.microsoft.com/office/drawing/2014/main" id="{435C0536-27E9-41FC-9E99-ECFE599F6D2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5" name="テキスト ボックス 654">
          <a:extLst>
            <a:ext uri="{FF2B5EF4-FFF2-40B4-BE49-F238E27FC236}">
              <a16:creationId xmlns:a16="http://schemas.microsoft.com/office/drawing/2014/main" id="{327A0610-E71A-4EBC-84A9-4FBF37F6EF8D}"/>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6" name="直線コネクタ 655">
          <a:extLst>
            <a:ext uri="{FF2B5EF4-FFF2-40B4-BE49-F238E27FC236}">
              <a16:creationId xmlns:a16="http://schemas.microsoft.com/office/drawing/2014/main" id="{AD65A5E8-C3D4-4932-BBF8-F327B7E8BF3F}"/>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7" name="テキスト ボックス 656">
          <a:extLst>
            <a:ext uri="{FF2B5EF4-FFF2-40B4-BE49-F238E27FC236}">
              <a16:creationId xmlns:a16="http://schemas.microsoft.com/office/drawing/2014/main" id="{BA91F1E5-677F-400C-AA2B-16FAA297F359}"/>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8" name="直線コネクタ 657">
          <a:extLst>
            <a:ext uri="{FF2B5EF4-FFF2-40B4-BE49-F238E27FC236}">
              <a16:creationId xmlns:a16="http://schemas.microsoft.com/office/drawing/2014/main" id="{B52BA74A-DD79-4AD4-BE41-13321CD2A0AA}"/>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9" name="テキスト ボックス 658">
          <a:extLst>
            <a:ext uri="{FF2B5EF4-FFF2-40B4-BE49-F238E27FC236}">
              <a16:creationId xmlns:a16="http://schemas.microsoft.com/office/drawing/2014/main" id="{5F45F92D-83B4-456B-ABE6-92463D1502FA}"/>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60" name="直線コネクタ 659">
          <a:extLst>
            <a:ext uri="{FF2B5EF4-FFF2-40B4-BE49-F238E27FC236}">
              <a16:creationId xmlns:a16="http://schemas.microsoft.com/office/drawing/2014/main" id="{F7C75390-94D5-4679-89E8-DA1CE9C4ACAD}"/>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61" name="テキスト ボックス 660">
          <a:extLst>
            <a:ext uri="{FF2B5EF4-FFF2-40B4-BE49-F238E27FC236}">
              <a16:creationId xmlns:a16="http://schemas.microsoft.com/office/drawing/2014/main" id="{933E5887-63D5-4232-B66E-C7F683CBC264}"/>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2" name="直線コネクタ 661">
          <a:extLst>
            <a:ext uri="{FF2B5EF4-FFF2-40B4-BE49-F238E27FC236}">
              <a16:creationId xmlns:a16="http://schemas.microsoft.com/office/drawing/2014/main" id="{327BC90B-52FE-48DA-959A-62018C3CAD3F}"/>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63" name="テキスト ボックス 662">
          <a:extLst>
            <a:ext uri="{FF2B5EF4-FFF2-40B4-BE49-F238E27FC236}">
              <a16:creationId xmlns:a16="http://schemas.microsoft.com/office/drawing/2014/main" id="{0969DF76-9B88-4E07-A455-1C0417856C26}"/>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4" name="【公民館】&#10;有形固定資産減価償却率グラフ枠">
          <a:extLst>
            <a:ext uri="{FF2B5EF4-FFF2-40B4-BE49-F238E27FC236}">
              <a16:creationId xmlns:a16="http://schemas.microsoft.com/office/drawing/2014/main" id="{EC5E4A05-1953-41F2-A745-B243F349D666}"/>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165736</xdr:rowOff>
    </xdr:from>
    <xdr:to>
      <xdr:col>85</xdr:col>
      <xdr:colOff>126364</xdr:colOff>
      <xdr:row>108</xdr:row>
      <xdr:rowOff>133350</xdr:rowOff>
    </xdr:to>
    <xdr:cxnSp macro="">
      <xdr:nvCxnSpPr>
        <xdr:cNvPr id="665" name="直線コネクタ 664">
          <a:extLst>
            <a:ext uri="{FF2B5EF4-FFF2-40B4-BE49-F238E27FC236}">
              <a16:creationId xmlns:a16="http://schemas.microsoft.com/office/drawing/2014/main" id="{0B8E790F-9C0C-4BD9-8556-70C560DDF0D5}"/>
            </a:ext>
          </a:extLst>
        </xdr:cNvPr>
        <xdr:cNvCxnSpPr/>
      </xdr:nvCxnSpPr>
      <xdr:spPr>
        <a:xfrm flipV="1">
          <a:off x="16318864" y="17139286"/>
          <a:ext cx="0" cy="1510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137177</xdr:rowOff>
    </xdr:from>
    <xdr:ext cx="405111" cy="259045"/>
    <xdr:sp macro="" textlink="">
      <xdr:nvSpPr>
        <xdr:cNvPr id="666" name="【公民館】&#10;有形固定資産減価償却率最小値テキスト">
          <a:extLst>
            <a:ext uri="{FF2B5EF4-FFF2-40B4-BE49-F238E27FC236}">
              <a16:creationId xmlns:a16="http://schemas.microsoft.com/office/drawing/2014/main" id="{73D8C1F6-DE0A-4DD4-8C46-00ECB65C41F7}"/>
            </a:ext>
          </a:extLst>
        </xdr:cNvPr>
        <xdr:cNvSpPr txBox="1"/>
      </xdr:nvSpPr>
      <xdr:spPr>
        <a:xfrm>
          <a:off x="16357600" y="1865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133350</xdr:rowOff>
    </xdr:from>
    <xdr:to>
      <xdr:col>86</xdr:col>
      <xdr:colOff>25400</xdr:colOff>
      <xdr:row>108</xdr:row>
      <xdr:rowOff>133350</xdr:rowOff>
    </xdr:to>
    <xdr:cxnSp macro="">
      <xdr:nvCxnSpPr>
        <xdr:cNvPr id="667" name="直線コネクタ 666">
          <a:extLst>
            <a:ext uri="{FF2B5EF4-FFF2-40B4-BE49-F238E27FC236}">
              <a16:creationId xmlns:a16="http://schemas.microsoft.com/office/drawing/2014/main" id="{CB08D03B-BF6F-472F-8223-FAB596AE97A4}"/>
            </a:ext>
          </a:extLst>
        </xdr:cNvPr>
        <xdr:cNvCxnSpPr/>
      </xdr:nvCxnSpPr>
      <xdr:spPr>
        <a:xfrm>
          <a:off x="16230600" y="1864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112413</xdr:rowOff>
    </xdr:from>
    <xdr:ext cx="405111" cy="259045"/>
    <xdr:sp macro="" textlink="">
      <xdr:nvSpPr>
        <xdr:cNvPr id="668" name="【公民館】&#10;有形固定資産減価償却率最大値テキスト">
          <a:extLst>
            <a:ext uri="{FF2B5EF4-FFF2-40B4-BE49-F238E27FC236}">
              <a16:creationId xmlns:a16="http://schemas.microsoft.com/office/drawing/2014/main" id="{E297095F-AC92-4F8A-868F-DF5DE8EFC8FA}"/>
            </a:ext>
          </a:extLst>
        </xdr:cNvPr>
        <xdr:cNvSpPr txBox="1"/>
      </xdr:nvSpPr>
      <xdr:spPr>
        <a:xfrm>
          <a:off x="16357600" y="16914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165736</xdr:rowOff>
    </xdr:from>
    <xdr:to>
      <xdr:col>86</xdr:col>
      <xdr:colOff>25400</xdr:colOff>
      <xdr:row>99</xdr:row>
      <xdr:rowOff>165736</xdr:rowOff>
    </xdr:to>
    <xdr:cxnSp macro="">
      <xdr:nvCxnSpPr>
        <xdr:cNvPr id="669" name="直線コネクタ 668">
          <a:extLst>
            <a:ext uri="{FF2B5EF4-FFF2-40B4-BE49-F238E27FC236}">
              <a16:creationId xmlns:a16="http://schemas.microsoft.com/office/drawing/2014/main" id="{218AB6DC-7AB4-4D63-B332-AA2772F8E6E7}"/>
            </a:ext>
          </a:extLst>
        </xdr:cNvPr>
        <xdr:cNvCxnSpPr/>
      </xdr:nvCxnSpPr>
      <xdr:spPr>
        <a:xfrm>
          <a:off x="16230600" y="17139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170197</xdr:rowOff>
    </xdr:from>
    <xdr:ext cx="405111" cy="259045"/>
    <xdr:sp macro="" textlink="">
      <xdr:nvSpPr>
        <xdr:cNvPr id="670" name="【公民館】&#10;有形固定資産減価償却率平均値テキスト">
          <a:extLst>
            <a:ext uri="{FF2B5EF4-FFF2-40B4-BE49-F238E27FC236}">
              <a16:creationId xmlns:a16="http://schemas.microsoft.com/office/drawing/2014/main" id="{FFFFC07E-EA80-45AC-B152-B2ED59758F4F}"/>
            </a:ext>
          </a:extLst>
        </xdr:cNvPr>
        <xdr:cNvSpPr txBox="1"/>
      </xdr:nvSpPr>
      <xdr:spPr>
        <a:xfrm>
          <a:off x="16357600" y="17829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147320</xdr:rowOff>
    </xdr:from>
    <xdr:to>
      <xdr:col>85</xdr:col>
      <xdr:colOff>177800</xdr:colOff>
      <xdr:row>105</xdr:row>
      <xdr:rowOff>77470</xdr:rowOff>
    </xdr:to>
    <xdr:sp macro="" textlink="">
      <xdr:nvSpPr>
        <xdr:cNvPr id="671" name="フローチャート: 判断 670">
          <a:extLst>
            <a:ext uri="{FF2B5EF4-FFF2-40B4-BE49-F238E27FC236}">
              <a16:creationId xmlns:a16="http://schemas.microsoft.com/office/drawing/2014/main" id="{4EEB2BCE-3B99-4F2D-A86F-D9C487A38CEF}"/>
            </a:ext>
          </a:extLst>
        </xdr:cNvPr>
        <xdr:cNvSpPr/>
      </xdr:nvSpPr>
      <xdr:spPr>
        <a:xfrm>
          <a:off x="162687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139700</xdr:rowOff>
    </xdr:from>
    <xdr:to>
      <xdr:col>81</xdr:col>
      <xdr:colOff>101600</xdr:colOff>
      <xdr:row>105</xdr:row>
      <xdr:rowOff>69850</xdr:rowOff>
    </xdr:to>
    <xdr:sp macro="" textlink="">
      <xdr:nvSpPr>
        <xdr:cNvPr id="672" name="フローチャート: 判断 671">
          <a:extLst>
            <a:ext uri="{FF2B5EF4-FFF2-40B4-BE49-F238E27FC236}">
              <a16:creationId xmlns:a16="http://schemas.microsoft.com/office/drawing/2014/main" id="{0F895837-25F9-46C5-8281-1A538F79B2C3}"/>
            </a:ext>
          </a:extLst>
        </xdr:cNvPr>
        <xdr:cNvSpPr/>
      </xdr:nvSpPr>
      <xdr:spPr>
        <a:xfrm>
          <a:off x="154305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97789</xdr:rowOff>
    </xdr:from>
    <xdr:to>
      <xdr:col>76</xdr:col>
      <xdr:colOff>165100</xdr:colOff>
      <xdr:row>105</xdr:row>
      <xdr:rowOff>27939</xdr:rowOff>
    </xdr:to>
    <xdr:sp macro="" textlink="">
      <xdr:nvSpPr>
        <xdr:cNvPr id="673" name="フローチャート: 判断 672">
          <a:extLst>
            <a:ext uri="{FF2B5EF4-FFF2-40B4-BE49-F238E27FC236}">
              <a16:creationId xmlns:a16="http://schemas.microsoft.com/office/drawing/2014/main" id="{E3C16E68-B63E-4EE1-B931-88FF7667C799}"/>
            </a:ext>
          </a:extLst>
        </xdr:cNvPr>
        <xdr:cNvSpPr/>
      </xdr:nvSpPr>
      <xdr:spPr>
        <a:xfrm>
          <a:off x="14541500" y="1792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95886</xdr:rowOff>
    </xdr:from>
    <xdr:to>
      <xdr:col>72</xdr:col>
      <xdr:colOff>38100</xdr:colOff>
      <xdr:row>105</xdr:row>
      <xdr:rowOff>26036</xdr:rowOff>
    </xdr:to>
    <xdr:sp macro="" textlink="">
      <xdr:nvSpPr>
        <xdr:cNvPr id="674" name="フローチャート: 判断 673">
          <a:extLst>
            <a:ext uri="{FF2B5EF4-FFF2-40B4-BE49-F238E27FC236}">
              <a16:creationId xmlns:a16="http://schemas.microsoft.com/office/drawing/2014/main" id="{7B9710A3-18DD-43F7-9C7D-F78EA186247F}"/>
            </a:ext>
          </a:extLst>
        </xdr:cNvPr>
        <xdr:cNvSpPr/>
      </xdr:nvSpPr>
      <xdr:spPr>
        <a:xfrm>
          <a:off x="13652500" y="1792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57786</xdr:rowOff>
    </xdr:from>
    <xdr:to>
      <xdr:col>67</xdr:col>
      <xdr:colOff>101600</xdr:colOff>
      <xdr:row>104</xdr:row>
      <xdr:rowOff>159386</xdr:rowOff>
    </xdr:to>
    <xdr:sp macro="" textlink="">
      <xdr:nvSpPr>
        <xdr:cNvPr id="675" name="フローチャート: 判断 674">
          <a:extLst>
            <a:ext uri="{FF2B5EF4-FFF2-40B4-BE49-F238E27FC236}">
              <a16:creationId xmlns:a16="http://schemas.microsoft.com/office/drawing/2014/main" id="{28EC00FB-1F94-4AF2-8BC2-066E0714E688}"/>
            </a:ext>
          </a:extLst>
        </xdr:cNvPr>
        <xdr:cNvSpPr/>
      </xdr:nvSpPr>
      <xdr:spPr>
        <a:xfrm>
          <a:off x="12763500" y="1788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id="{86D22805-9DD2-4406-B1C3-2042D7F5D786}"/>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4E7C23D5-27EF-41CC-920D-1AB9CFEA3DDF}"/>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6ACE66CB-0B53-4EA2-9564-7504D0051AEC}"/>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28DDB548-3322-4CA8-A428-C76456419608}"/>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53CE5915-36FB-49B5-BD3B-2267F04C834F}"/>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133986</xdr:rowOff>
    </xdr:from>
    <xdr:to>
      <xdr:col>85</xdr:col>
      <xdr:colOff>177800</xdr:colOff>
      <xdr:row>108</xdr:row>
      <xdr:rowOff>64136</xdr:rowOff>
    </xdr:to>
    <xdr:sp macro="" textlink="">
      <xdr:nvSpPr>
        <xdr:cNvPr id="681" name="楕円 680">
          <a:extLst>
            <a:ext uri="{FF2B5EF4-FFF2-40B4-BE49-F238E27FC236}">
              <a16:creationId xmlns:a16="http://schemas.microsoft.com/office/drawing/2014/main" id="{A49D0C82-8E63-4064-80B3-2431CE41740C}"/>
            </a:ext>
          </a:extLst>
        </xdr:cNvPr>
        <xdr:cNvSpPr/>
      </xdr:nvSpPr>
      <xdr:spPr>
        <a:xfrm>
          <a:off x="16268700" y="18479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48913</xdr:rowOff>
    </xdr:from>
    <xdr:ext cx="405111" cy="259045"/>
    <xdr:sp macro="" textlink="">
      <xdr:nvSpPr>
        <xdr:cNvPr id="682" name="【公民館】&#10;有形固定資産減価償却率該当値テキスト">
          <a:extLst>
            <a:ext uri="{FF2B5EF4-FFF2-40B4-BE49-F238E27FC236}">
              <a16:creationId xmlns:a16="http://schemas.microsoft.com/office/drawing/2014/main" id="{FF779763-8CE9-4566-8EFA-5E14597329F2}"/>
            </a:ext>
          </a:extLst>
        </xdr:cNvPr>
        <xdr:cNvSpPr txBox="1"/>
      </xdr:nvSpPr>
      <xdr:spPr>
        <a:xfrm>
          <a:off x="16357600" y="18394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99695</xdr:rowOff>
    </xdr:from>
    <xdr:to>
      <xdr:col>81</xdr:col>
      <xdr:colOff>101600</xdr:colOff>
      <xdr:row>108</xdr:row>
      <xdr:rowOff>29845</xdr:rowOff>
    </xdr:to>
    <xdr:sp macro="" textlink="">
      <xdr:nvSpPr>
        <xdr:cNvPr id="683" name="楕円 682">
          <a:extLst>
            <a:ext uri="{FF2B5EF4-FFF2-40B4-BE49-F238E27FC236}">
              <a16:creationId xmlns:a16="http://schemas.microsoft.com/office/drawing/2014/main" id="{2859A87E-4207-4F7C-BB7D-C7D494FFEC49}"/>
            </a:ext>
          </a:extLst>
        </xdr:cNvPr>
        <xdr:cNvSpPr/>
      </xdr:nvSpPr>
      <xdr:spPr>
        <a:xfrm>
          <a:off x="15430500" y="1844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150495</xdr:rowOff>
    </xdr:from>
    <xdr:to>
      <xdr:col>85</xdr:col>
      <xdr:colOff>127000</xdr:colOff>
      <xdr:row>108</xdr:row>
      <xdr:rowOff>13336</xdr:rowOff>
    </xdr:to>
    <xdr:cxnSp macro="">
      <xdr:nvCxnSpPr>
        <xdr:cNvPr id="684" name="直線コネクタ 683">
          <a:extLst>
            <a:ext uri="{FF2B5EF4-FFF2-40B4-BE49-F238E27FC236}">
              <a16:creationId xmlns:a16="http://schemas.microsoft.com/office/drawing/2014/main" id="{1E17A263-AAC4-4EF6-8A6E-EC3CD31EDB05}"/>
            </a:ext>
          </a:extLst>
        </xdr:cNvPr>
        <xdr:cNvCxnSpPr/>
      </xdr:nvCxnSpPr>
      <xdr:spPr>
        <a:xfrm>
          <a:off x="15481300" y="18495645"/>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67311</xdr:rowOff>
    </xdr:from>
    <xdr:to>
      <xdr:col>76</xdr:col>
      <xdr:colOff>165100</xdr:colOff>
      <xdr:row>107</xdr:row>
      <xdr:rowOff>168911</xdr:rowOff>
    </xdr:to>
    <xdr:sp macro="" textlink="">
      <xdr:nvSpPr>
        <xdr:cNvPr id="685" name="楕円 684">
          <a:extLst>
            <a:ext uri="{FF2B5EF4-FFF2-40B4-BE49-F238E27FC236}">
              <a16:creationId xmlns:a16="http://schemas.microsoft.com/office/drawing/2014/main" id="{B297DF7D-7D02-410C-8F63-D51C495241FF}"/>
            </a:ext>
          </a:extLst>
        </xdr:cNvPr>
        <xdr:cNvSpPr/>
      </xdr:nvSpPr>
      <xdr:spPr>
        <a:xfrm>
          <a:off x="14541500" y="1841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118111</xdr:rowOff>
    </xdr:from>
    <xdr:to>
      <xdr:col>81</xdr:col>
      <xdr:colOff>50800</xdr:colOff>
      <xdr:row>107</xdr:row>
      <xdr:rowOff>150495</xdr:rowOff>
    </xdr:to>
    <xdr:cxnSp macro="">
      <xdr:nvCxnSpPr>
        <xdr:cNvPr id="686" name="直線コネクタ 685">
          <a:extLst>
            <a:ext uri="{FF2B5EF4-FFF2-40B4-BE49-F238E27FC236}">
              <a16:creationId xmlns:a16="http://schemas.microsoft.com/office/drawing/2014/main" id="{C19EFA0D-EC1E-4AFC-97DF-5AB8661C567A}"/>
            </a:ext>
          </a:extLst>
        </xdr:cNvPr>
        <xdr:cNvCxnSpPr/>
      </xdr:nvCxnSpPr>
      <xdr:spPr>
        <a:xfrm>
          <a:off x="14592300" y="18463261"/>
          <a:ext cx="8890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33020</xdr:rowOff>
    </xdr:from>
    <xdr:to>
      <xdr:col>72</xdr:col>
      <xdr:colOff>38100</xdr:colOff>
      <xdr:row>107</xdr:row>
      <xdr:rowOff>134620</xdr:rowOff>
    </xdr:to>
    <xdr:sp macro="" textlink="">
      <xdr:nvSpPr>
        <xdr:cNvPr id="687" name="楕円 686">
          <a:extLst>
            <a:ext uri="{FF2B5EF4-FFF2-40B4-BE49-F238E27FC236}">
              <a16:creationId xmlns:a16="http://schemas.microsoft.com/office/drawing/2014/main" id="{F9ADEB2A-F124-44C5-A65F-0896CA9020AC}"/>
            </a:ext>
          </a:extLst>
        </xdr:cNvPr>
        <xdr:cNvSpPr/>
      </xdr:nvSpPr>
      <xdr:spPr>
        <a:xfrm>
          <a:off x="13652500" y="1837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83820</xdr:rowOff>
    </xdr:from>
    <xdr:to>
      <xdr:col>76</xdr:col>
      <xdr:colOff>114300</xdr:colOff>
      <xdr:row>107</xdr:row>
      <xdr:rowOff>118111</xdr:rowOff>
    </xdr:to>
    <xdr:cxnSp macro="">
      <xdr:nvCxnSpPr>
        <xdr:cNvPr id="688" name="直線コネクタ 687">
          <a:extLst>
            <a:ext uri="{FF2B5EF4-FFF2-40B4-BE49-F238E27FC236}">
              <a16:creationId xmlns:a16="http://schemas.microsoft.com/office/drawing/2014/main" id="{C7101083-6490-40A9-B764-5741CA7220B8}"/>
            </a:ext>
          </a:extLst>
        </xdr:cNvPr>
        <xdr:cNvCxnSpPr/>
      </xdr:nvCxnSpPr>
      <xdr:spPr>
        <a:xfrm>
          <a:off x="13703300" y="18428970"/>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170180</xdr:rowOff>
    </xdr:from>
    <xdr:to>
      <xdr:col>67</xdr:col>
      <xdr:colOff>101600</xdr:colOff>
      <xdr:row>107</xdr:row>
      <xdr:rowOff>100330</xdr:rowOff>
    </xdr:to>
    <xdr:sp macro="" textlink="">
      <xdr:nvSpPr>
        <xdr:cNvPr id="689" name="楕円 688">
          <a:extLst>
            <a:ext uri="{FF2B5EF4-FFF2-40B4-BE49-F238E27FC236}">
              <a16:creationId xmlns:a16="http://schemas.microsoft.com/office/drawing/2014/main" id="{BC4ED4FC-F1A4-4543-AE57-4265CD15B4FE}"/>
            </a:ext>
          </a:extLst>
        </xdr:cNvPr>
        <xdr:cNvSpPr/>
      </xdr:nvSpPr>
      <xdr:spPr>
        <a:xfrm>
          <a:off x="12763500" y="1834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49530</xdr:rowOff>
    </xdr:from>
    <xdr:to>
      <xdr:col>71</xdr:col>
      <xdr:colOff>177800</xdr:colOff>
      <xdr:row>107</xdr:row>
      <xdr:rowOff>83820</xdr:rowOff>
    </xdr:to>
    <xdr:cxnSp macro="">
      <xdr:nvCxnSpPr>
        <xdr:cNvPr id="690" name="直線コネクタ 689">
          <a:extLst>
            <a:ext uri="{FF2B5EF4-FFF2-40B4-BE49-F238E27FC236}">
              <a16:creationId xmlns:a16="http://schemas.microsoft.com/office/drawing/2014/main" id="{189BF8C9-2347-495B-B227-649CECEC8CB3}"/>
            </a:ext>
          </a:extLst>
        </xdr:cNvPr>
        <xdr:cNvCxnSpPr/>
      </xdr:nvCxnSpPr>
      <xdr:spPr>
        <a:xfrm>
          <a:off x="12814300" y="1839468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86377</xdr:rowOff>
    </xdr:from>
    <xdr:ext cx="405111" cy="259045"/>
    <xdr:sp macro="" textlink="">
      <xdr:nvSpPr>
        <xdr:cNvPr id="691" name="n_1aveValue【公民館】&#10;有形固定資産減価償却率">
          <a:extLst>
            <a:ext uri="{FF2B5EF4-FFF2-40B4-BE49-F238E27FC236}">
              <a16:creationId xmlns:a16="http://schemas.microsoft.com/office/drawing/2014/main" id="{8E4BDFC1-D8EF-48A6-80AA-C3C86410D122}"/>
            </a:ext>
          </a:extLst>
        </xdr:cNvPr>
        <xdr:cNvSpPr txBox="1"/>
      </xdr:nvSpPr>
      <xdr:spPr>
        <a:xfrm>
          <a:off x="15266044" y="1774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44466</xdr:rowOff>
    </xdr:from>
    <xdr:ext cx="405111" cy="259045"/>
    <xdr:sp macro="" textlink="">
      <xdr:nvSpPr>
        <xdr:cNvPr id="692" name="n_2aveValue【公民館】&#10;有形固定資産減価償却率">
          <a:extLst>
            <a:ext uri="{FF2B5EF4-FFF2-40B4-BE49-F238E27FC236}">
              <a16:creationId xmlns:a16="http://schemas.microsoft.com/office/drawing/2014/main" id="{BD9D9AD2-02E1-4DF9-8A5A-BBF796C5469E}"/>
            </a:ext>
          </a:extLst>
        </xdr:cNvPr>
        <xdr:cNvSpPr txBox="1"/>
      </xdr:nvSpPr>
      <xdr:spPr>
        <a:xfrm>
          <a:off x="14389744" y="1770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42563</xdr:rowOff>
    </xdr:from>
    <xdr:ext cx="405111" cy="259045"/>
    <xdr:sp macro="" textlink="">
      <xdr:nvSpPr>
        <xdr:cNvPr id="693" name="n_3aveValue【公民館】&#10;有形固定資産減価償却率">
          <a:extLst>
            <a:ext uri="{FF2B5EF4-FFF2-40B4-BE49-F238E27FC236}">
              <a16:creationId xmlns:a16="http://schemas.microsoft.com/office/drawing/2014/main" id="{CC2D76C2-4667-4579-B0E8-E66600274D20}"/>
            </a:ext>
          </a:extLst>
        </xdr:cNvPr>
        <xdr:cNvSpPr txBox="1"/>
      </xdr:nvSpPr>
      <xdr:spPr>
        <a:xfrm>
          <a:off x="13500744" y="17701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4463</xdr:rowOff>
    </xdr:from>
    <xdr:ext cx="405111" cy="259045"/>
    <xdr:sp macro="" textlink="">
      <xdr:nvSpPr>
        <xdr:cNvPr id="694" name="n_4aveValue【公民館】&#10;有形固定資産減価償却率">
          <a:extLst>
            <a:ext uri="{FF2B5EF4-FFF2-40B4-BE49-F238E27FC236}">
              <a16:creationId xmlns:a16="http://schemas.microsoft.com/office/drawing/2014/main" id="{370E46B5-07C7-4E27-8794-79CA55F89960}"/>
            </a:ext>
          </a:extLst>
        </xdr:cNvPr>
        <xdr:cNvSpPr txBox="1"/>
      </xdr:nvSpPr>
      <xdr:spPr>
        <a:xfrm>
          <a:off x="12611744" y="17663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20972</xdr:rowOff>
    </xdr:from>
    <xdr:ext cx="405111" cy="259045"/>
    <xdr:sp macro="" textlink="">
      <xdr:nvSpPr>
        <xdr:cNvPr id="695" name="n_1mainValue【公民館】&#10;有形固定資産減価償却率">
          <a:extLst>
            <a:ext uri="{FF2B5EF4-FFF2-40B4-BE49-F238E27FC236}">
              <a16:creationId xmlns:a16="http://schemas.microsoft.com/office/drawing/2014/main" id="{2E1D2D53-ACE6-4765-889D-452D70BA2A7F}"/>
            </a:ext>
          </a:extLst>
        </xdr:cNvPr>
        <xdr:cNvSpPr txBox="1"/>
      </xdr:nvSpPr>
      <xdr:spPr>
        <a:xfrm>
          <a:off x="15266044" y="1853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160038</xdr:rowOff>
    </xdr:from>
    <xdr:ext cx="405111" cy="259045"/>
    <xdr:sp macro="" textlink="">
      <xdr:nvSpPr>
        <xdr:cNvPr id="696" name="n_2mainValue【公民館】&#10;有形固定資産減価償却率">
          <a:extLst>
            <a:ext uri="{FF2B5EF4-FFF2-40B4-BE49-F238E27FC236}">
              <a16:creationId xmlns:a16="http://schemas.microsoft.com/office/drawing/2014/main" id="{05F47AC9-8687-4C83-958D-6242E94DBDF1}"/>
            </a:ext>
          </a:extLst>
        </xdr:cNvPr>
        <xdr:cNvSpPr txBox="1"/>
      </xdr:nvSpPr>
      <xdr:spPr>
        <a:xfrm>
          <a:off x="14389744" y="1850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125747</xdr:rowOff>
    </xdr:from>
    <xdr:ext cx="405111" cy="259045"/>
    <xdr:sp macro="" textlink="">
      <xdr:nvSpPr>
        <xdr:cNvPr id="697" name="n_3mainValue【公民館】&#10;有形固定資産減価償却率">
          <a:extLst>
            <a:ext uri="{FF2B5EF4-FFF2-40B4-BE49-F238E27FC236}">
              <a16:creationId xmlns:a16="http://schemas.microsoft.com/office/drawing/2014/main" id="{71BE5CAB-55F2-4290-BD74-8A72C9B6C16C}"/>
            </a:ext>
          </a:extLst>
        </xdr:cNvPr>
        <xdr:cNvSpPr txBox="1"/>
      </xdr:nvSpPr>
      <xdr:spPr>
        <a:xfrm>
          <a:off x="13500744" y="1847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91457</xdr:rowOff>
    </xdr:from>
    <xdr:ext cx="405111" cy="259045"/>
    <xdr:sp macro="" textlink="">
      <xdr:nvSpPr>
        <xdr:cNvPr id="698" name="n_4mainValue【公民館】&#10;有形固定資産減価償却率">
          <a:extLst>
            <a:ext uri="{FF2B5EF4-FFF2-40B4-BE49-F238E27FC236}">
              <a16:creationId xmlns:a16="http://schemas.microsoft.com/office/drawing/2014/main" id="{9A8E080E-74F9-4720-8055-3A1F1572B0C2}"/>
            </a:ext>
          </a:extLst>
        </xdr:cNvPr>
        <xdr:cNvSpPr txBox="1"/>
      </xdr:nvSpPr>
      <xdr:spPr>
        <a:xfrm>
          <a:off x="12611744" y="1843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9" name="正方形/長方形 698">
          <a:extLst>
            <a:ext uri="{FF2B5EF4-FFF2-40B4-BE49-F238E27FC236}">
              <a16:creationId xmlns:a16="http://schemas.microsoft.com/office/drawing/2014/main" id="{5D71F1D7-32DE-44AD-B183-2607405B48C8}"/>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0" name="正方形/長方形 699">
          <a:extLst>
            <a:ext uri="{FF2B5EF4-FFF2-40B4-BE49-F238E27FC236}">
              <a16:creationId xmlns:a16="http://schemas.microsoft.com/office/drawing/2014/main" id="{77B36EDA-3B3E-4FAB-B21F-3643393C65C4}"/>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1" name="正方形/長方形 700">
          <a:extLst>
            <a:ext uri="{FF2B5EF4-FFF2-40B4-BE49-F238E27FC236}">
              <a16:creationId xmlns:a16="http://schemas.microsoft.com/office/drawing/2014/main" id="{EB3EC2A7-1E3B-4ADF-874A-C09DFAABC313}"/>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2" name="正方形/長方形 701">
          <a:extLst>
            <a:ext uri="{FF2B5EF4-FFF2-40B4-BE49-F238E27FC236}">
              <a16:creationId xmlns:a16="http://schemas.microsoft.com/office/drawing/2014/main" id="{676F9AE6-C8CD-49BF-AA64-BDD356E89EDD}"/>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3" name="正方形/長方形 702">
          <a:extLst>
            <a:ext uri="{FF2B5EF4-FFF2-40B4-BE49-F238E27FC236}">
              <a16:creationId xmlns:a16="http://schemas.microsoft.com/office/drawing/2014/main" id="{A84C6694-6ADF-45A6-A2EB-9B222A7872B7}"/>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4" name="正方形/長方形 703">
          <a:extLst>
            <a:ext uri="{FF2B5EF4-FFF2-40B4-BE49-F238E27FC236}">
              <a16:creationId xmlns:a16="http://schemas.microsoft.com/office/drawing/2014/main" id="{850E3EF1-65E2-41B1-A786-D4D1DDED2094}"/>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5" name="正方形/長方形 704">
          <a:extLst>
            <a:ext uri="{FF2B5EF4-FFF2-40B4-BE49-F238E27FC236}">
              <a16:creationId xmlns:a16="http://schemas.microsoft.com/office/drawing/2014/main" id="{AA208DB3-3DF1-4A10-A414-0E4D1AB74FDC}"/>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6" name="正方形/長方形 705">
          <a:extLst>
            <a:ext uri="{FF2B5EF4-FFF2-40B4-BE49-F238E27FC236}">
              <a16:creationId xmlns:a16="http://schemas.microsoft.com/office/drawing/2014/main" id="{AD1C8028-AD63-4AC5-9AC5-6A1A62180243}"/>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7" name="テキスト ボックス 706">
          <a:extLst>
            <a:ext uri="{FF2B5EF4-FFF2-40B4-BE49-F238E27FC236}">
              <a16:creationId xmlns:a16="http://schemas.microsoft.com/office/drawing/2014/main" id="{07015666-1B70-4245-881E-78A6CFF64F9C}"/>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8" name="直線コネクタ 707">
          <a:extLst>
            <a:ext uri="{FF2B5EF4-FFF2-40B4-BE49-F238E27FC236}">
              <a16:creationId xmlns:a16="http://schemas.microsoft.com/office/drawing/2014/main" id="{D125DB78-FDB6-4FD0-82CE-03AD6BD0E607}"/>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09" name="直線コネクタ 708">
          <a:extLst>
            <a:ext uri="{FF2B5EF4-FFF2-40B4-BE49-F238E27FC236}">
              <a16:creationId xmlns:a16="http://schemas.microsoft.com/office/drawing/2014/main" id="{4B54F31A-AEE4-4FF4-97AC-CC12E97E7CD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10" name="テキスト ボックス 709">
          <a:extLst>
            <a:ext uri="{FF2B5EF4-FFF2-40B4-BE49-F238E27FC236}">
              <a16:creationId xmlns:a16="http://schemas.microsoft.com/office/drawing/2014/main" id="{A2AE9B85-F61F-42BF-834F-A9253016BC2C}"/>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11" name="直線コネクタ 710">
          <a:extLst>
            <a:ext uri="{FF2B5EF4-FFF2-40B4-BE49-F238E27FC236}">
              <a16:creationId xmlns:a16="http://schemas.microsoft.com/office/drawing/2014/main" id="{9DDE606A-2E10-4F65-A01A-4C5446085017}"/>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12" name="テキスト ボックス 711">
          <a:extLst>
            <a:ext uri="{FF2B5EF4-FFF2-40B4-BE49-F238E27FC236}">
              <a16:creationId xmlns:a16="http://schemas.microsoft.com/office/drawing/2014/main" id="{8CAE9B28-A69B-4916-B000-6FA04B4D825A}"/>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13" name="直線コネクタ 712">
          <a:extLst>
            <a:ext uri="{FF2B5EF4-FFF2-40B4-BE49-F238E27FC236}">
              <a16:creationId xmlns:a16="http://schemas.microsoft.com/office/drawing/2014/main" id="{008F6ED9-77FB-4A29-994B-FDB390BC5E49}"/>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14" name="テキスト ボックス 713">
          <a:extLst>
            <a:ext uri="{FF2B5EF4-FFF2-40B4-BE49-F238E27FC236}">
              <a16:creationId xmlns:a16="http://schemas.microsoft.com/office/drawing/2014/main" id="{4FC39E3C-7F21-4824-999E-83B184217F27}"/>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15" name="直線コネクタ 714">
          <a:extLst>
            <a:ext uri="{FF2B5EF4-FFF2-40B4-BE49-F238E27FC236}">
              <a16:creationId xmlns:a16="http://schemas.microsoft.com/office/drawing/2014/main" id="{90FBFA2B-3CE5-4930-9015-AD465EAFD977}"/>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16" name="テキスト ボックス 715">
          <a:extLst>
            <a:ext uri="{FF2B5EF4-FFF2-40B4-BE49-F238E27FC236}">
              <a16:creationId xmlns:a16="http://schemas.microsoft.com/office/drawing/2014/main" id="{B4487C9D-6DC4-4EBB-875B-A0DA30F8AAFD}"/>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7" name="直線コネクタ 716">
          <a:extLst>
            <a:ext uri="{FF2B5EF4-FFF2-40B4-BE49-F238E27FC236}">
              <a16:creationId xmlns:a16="http://schemas.microsoft.com/office/drawing/2014/main" id="{D8FD81FE-7DEE-4FD5-A66F-398E00B353E3}"/>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8" name="テキスト ボックス 717">
          <a:extLst>
            <a:ext uri="{FF2B5EF4-FFF2-40B4-BE49-F238E27FC236}">
              <a16:creationId xmlns:a16="http://schemas.microsoft.com/office/drawing/2014/main" id="{D5D56C1C-38DF-41ED-AE13-EDEDC489D297}"/>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9" name="【公民館】&#10;一人当たり面積グラフ枠">
          <a:extLst>
            <a:ext uri="{FF2B5EF4-FFF2-40B4-BE49-F238E27FC236}">
              <a16:creationId xmlns:a16="http://schemas.microsoft.com/office/drawing/2014/main" id="{5BB32299-B2D9-409A-877E-04C93ED953AC}"/>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78487</xdr:rowOff>
    </xdr:from>
    <xdr:to>
      <xdr:col>116</xdr:col>
      <xdr:colOff>62864</xdr:colOff>
      <xdr:row>108</xdr:row>
      <xdr:rowOff>46482</xdr:rowOff>
    </xdr:to>
    <xdr:cxnSp macro="">
      <xdr:nvCxnSpPr>
        <xdr:cNvPr id="720" name="直線コネクタ 719">
          <a:extLst>
            <a:ext uri="{FF2B5EF4-FFF2-40B4-BE49-F238E27FC236}">
              <a16:creationId xmlns:a16="http://schemas.microsoft.com/office/drawing/2014/main" id="{7C74B99A-1B1D-4CE1-BADC-169A0629C177}"/>
            </a:ext>
          </a:extLst>
        </xdr:cNvPr>
        <xdr:cNvCxnSpPr/>
      </xdr:nvCxnSpPr>
      <xdr:spPr>
        <a:xfrm flipV="1">
          <a:off x="22160864" y="17223487"/>
          <a:ext cx="0" cy="1339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50309</xdr:rowOff>
    </xdr:from>
    <xdr:ext cx="469744" cy="259045"/>
    <xdr:sp macro="" textlink="">
      <xdr:nvSpPr>
        <xdr:cNvPr id="721" name="【公民館】&#10;一人当たり面積最小値テキスト">
          <a:extLst>
            <a:ext uri="{FF2B5EF4-FFF2-40B4-BE49-F238E27FC236}">
              <a16:creationId xmlns:a16="http://schemas.microsoft.com/office/drawing/2014/main" id="{3B4765BB-5AE9-419C-823A-7252AF9C42F9}"/>
            </a:ext>
          </a:extLst>
        </xdr:cNvPr>
        <xdr:cNvSpPr txBox="1"/>
      </xdr:nvSpPr>
      <xdr:spPr>
        <a:xfrm>
          <a:off x="22199600" y="18566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46482</xdr:rowOff>
    </xdr:from>
    <xdr:to>
      <xdr:col>116</xdr:col>
      <xdr:colOff>152400</xdr:colOff>
      <xdr:row>108</xdr:row>
      <xdr:rowOff>46482</xdr:rowOff>
    </xdr:to>
    <xdr:cxnSp macro="">
      <xdr:nvCxnSpPr>
        <xdr:cNvPr id="722" name="直線コネクタ 721">
          <a:extLst>
            <a:ext uri="{FF2B5EF4-FFF2-40B4-BE49-F238E27FC236}">
              <a16:creationId xmlns:a16="http://schemas.microsoft.com/office/drawing/2014/main" id="{F69BB953-9FC7-436E-977B-CE33415D3DA3}"/>
            </a:ext>
          </a:extLst>
        </xdr:cNvPr>
        <xdr:cNvCxnSpPr/>
      </xdr:nvCxnSpPr>
      <xdr:spPr>
        <a:xfrm>
          <a:off x="22072600" y="18563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25164</xdr:rowOff>
    </xdr:from>
    <xdr:ext cx="469744" cy="259045"/>
    <xdr:sp macro="" textlink="">
      <xdr:nvSpPr>
        <xdr:cNvPr id="723" name="【公民館】&#10;一人当たり面積最大値テキスト">
          <a:extLst>
            <a:ext uri="{FF2B5EF4-FFF2-40B4-BE49-F238E27FC236}">
              <a16:creationId xmlns:a16="http://schemas.microsoft.com/office/drawing/2014/main" id="{D2E9DDAD-2284-4593-A33C-9B7E657F9CAD}"/>
            </a:ext>
          </a:extLst>
        </xdr:cNvPr>
        <xdr:cNvSpPr txBox="1"/>
      </xdr:nvSpPr>
      <xdr:spPr>
        <a:xfrm>
          <a:off x="22199600" y="16998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78487</xdr:rowOff>
    </xdr:from>
    <xdr:to>
      <xdr:col>116</xdr:col>
      <xdr:colOff>152400</xdr:colOff>
      <xdr:row>100</xdr:row>
      <xdr:rowOff>78487</xdr:rowOff>
    </xdr:to>
    <xdr:cxnSp macro="">
      <xdr:nvCxnSpPr>
        <xdr:cNvPr id="724" name="直線コネクタ 723">
          <a:extLst>
            <a:ext uri="{FF2B5EF4-FFF2-40B4-BE49-F238E27FC236}">
              <a16:creationId xmlns:a16="http://schemas.microsoft.com/office/drawing/2014/main" id="{FCC2BD20-D1BE-48A1-BDE1-79742F7C9AD4}"/>
            </a:ext>
          </a:extLst>
        </xdr:cNvPr>
        <xdr:cNvCxnSpPr/>
      </xdr:nvCxnSpPr>
      <xdr:spPr>
        <a:xfrm>
          <a:off x="22072600" y="17223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155719</xdr:rowOff>
    </xdr:from>
    <xdr:ext cx="469744" cy="259045"/>
    <xdr:sp macro="" textlink="">
      <xdr:nvSpPr>
        <xdr:cNvPr id="725" name="【公民館】&#10;一人当たり面積平均値テキスト">
          <a:extLst>
            <a:ext uri="{FF2B5EF4-FFF2-40B4-BE49-F238E27FC236}">
              <a16:creationId xmlns:a16="http://schemas.microsoft.com/office/drawing/2014/main" id="{047B1F5D-FD93-4EF8-8566-B35B2EAFEAE9}"/>
            </a:ext>
          </a:extLst>
        </xdr:cNvPr>
        <xdr:cNvSpPr txBox="1"/>
      </xdr:nvSpPr>
      <xdr:spPr>
        <a:xfrm>
          <a:off x="22199600" y="179865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132842</xdr:rowOff>
    </xdr:from>
    <xdr:to>
      <xdr:col>116</xdr:col>
      <xdr:colOff>114300</xdr:colOff>
      <xdr:row>106</xdr:row>
      <xdr:rowOff>62992</xdr:rowOff>
    </xdr:to>
    <xdr:sp macro="" textlink="">
      <xdr:nvSpPr>
        <xdr:cNvPr id="726" name="フローチャート: 判断 725">
          <a:extLst>
            <a:ext uri="{FF2B5EF4-FFF2-40B4-BE49-F238E27FC236}">
              <a16:creationId xmlns:a16="http://schemas.microsoft.com/office/drawing/2014/main" id="{C05BE835-5130-4037-89F4-07C8B026E2CB}"/>
            </a:ext>
          </a:extLst>
        </xdr:cNvPr>
        <xdr:cNvSpPr/>
      </xdr:nvSpPr>
      <xdr:spPr>
        <a:xfrm>
          <a:off x="22110700" y="1813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103124</xdr:rowOff>
    </xdr:from>
    <xdr:to>
      <xdr:col>112</xdr:col>
      <xdr:colOff>38100</xdr:colOff>
      <xdr:row>106</xdr:row>
      <xdr:rowOff>33274</xdr:rowOff>
    </xdr:to>
    <xdr:sp macro="" textlink="">
      <xdr:nvSpPr>
        <xdr:cNvPr id="727" name="フローチャート: 判断 726">
          <a:extLst>
            <a:ext uri="{FF2B5EF4-FFF2-40B4-BE49-F238E27FC236}">
              <a16:creationId xmlns:a16="http://schemas.microsoft.com/office/drawing/2014/main" id="{083E20EF-4353-471A-A166-E6CC8853648F}"/>
            </a:ext>
          </a:extLst>
        </xdr:cNvPr>
        <xdr:cNvSpPr/>
      </xdr:nvSpPr>
      <xdr:spPr>
        <a:xfrm>
          <a:off x="21272500" y="1810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100837</xdr:rowOff>
    </xdr:from>
    <xdr:to>
      <xdr:col>107</xdr:col>
      <xdr:colOff>101600</xdr:colOff>
      <xdr:row>106</xdr:row>
      <xdr:rowOff>30987</xdr:rowOff>
    </xdr:to>
    <xdr:sp macro="" textlink="">
      <xdr:nvSpPr>
        <xdr:cNvPr id="728" name="フローチャート: 判断 727">
          <a:extLst>
            <a:ext uri="{FF2B5EF4-FFF2-40B4-BE49-F238E27FC236}">
              <a16:creationId xmlns:a16="http://schemas.microsoft.com/office/drawing/2014/main" id="{078596C6-3CE6-4900-94F7-C3C9F39E5088}"/>
            </a:ext>
          </a:extLst>
        </xdr:cNvPr>
        <xdr:cNvSpPr/>
      </xdr:nvSpPr>
      <xdr:spPr>
        <a:xfrm>
          <a:off x="20383500" y="1810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114554</xdr:rowOff>
    </xdr:from>
    <xdr:to>
      <xdr:col>102</xdr:col>
      <xdr:colOff>165100</xdr:colOff>
      <xdr:row>106</xdr:row>
      <xdr:rowOff>44704</xdr:rowOff>
    </xdr:to>
    <xdr:sp macro="" textlink="">
      <xdr:nvSpPr>
        <xdr:cNvPr id="729" name="フローチャート: 判断 728">
          <a:extLst>
            <a:ext uri="{FF2B5EF4-FFF2-40B4-BE49-F238E27FC236}">
              <a16:creationId xmlns:a16="http://schemas.microsoft.com/office/drawing/2014/main" id="{26DF165D-5259-4637-9165-EDE72DC46C2D}"/>
            </a:ext>
          </a:extLst>
        </xdr:cNvPr>
        <xdr:cNvSpPr/>
      </xdr:nvSpPr>
      <xdr:spPr>
        <a:xfrm>
          <a:off x="19494500" y="1811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119126</xdr:rowOff>
    </xdr:from>
    <xdr:to>
      <xdr:col>98</xdr:col>
      <xdr:colOff>38100</xdr:colOff>
      <xdr:row>106</xdr:row>
      <xdr:rowOff>49276</xdr:rowOff>
    </xdr:to>
    <xdr:sp macro="" textlink="">
      <xdr:nvSpPr>
        <xdr:cNvPr id="730" name="フローチャート: 判断 729">
          <a:extLst>
            <a:ext uri="{FF2B5EF4-FFF2-40B4-BE49-F238E27FC236}">
              <a16:creationId xmlns:a16="http://schemas.microsoft.com/office/drawing/2014/main" id="{D0661D1F-A2CA-4004-8221-4441609F94F7}"/>
            </a:ext>
          </a:extLst>
        </xdr:cNvPr>
        <xdr:cNvSpPr/>
      </xdr:nvSpPr>
      <xdr:spPr>
        <a:xfrm>
          <a:off x="18605500" y="1812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1" name="テキスト ボックス 730">
          <a:extLst>
            <a:ext uri="{FF2B5EF4-FFF2-40B4-BE49-F238E27FC236}">
              <a16:creationId xmlns:a16="http://schemas.microsoft.com/office/drawing/2014/main" id="{EBD38DE8-39B8-4915-B0A1-5DDC0338B518}"/>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2" name="テキスト ボックス 731">
          <a:extLst>
            <a:ext uri="{FF2B5EF4-FFF2-40B4-BE49-F238E27FC236}">
              <a16:creationId xmlns:a16="http://schemas.microsoft.com/office/drawing/2014/main" id="{3EE4D0CC-EA92-4836-92E0-EC4373401424}"/>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3" name="テキスト ボックス 732">
          <a:extLst>
            <a:ext uri="{FF2B5EF4-FFF2-40B4-BE49-F238E27FC236}">
              <a16:creationId xmlns:a16="http://schemas.microsoft.com/office/drawing/2014/main" id="{F1AF19FB-3A26-4AA8-BA0E-C9B03F71A071}"/>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615E0272-F455-489C-82C3-F97D8DE4B755}"/>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83831E4C-3416-44C9-8E37-0BF30B86C723}"/>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55118</xdr:rowOff>
    </xdr:from>
    <xdr:to>
      <xdr:col>116</xdr:col>
      <xdr:colOff>114300</xdr:colOff>
      <xdr:row>107</xdr:row>
      <xdr:rowOff>156718</xdr:rowOff>
    </xdr:to>
    <xdr:sp macro="" textlink="">
      <xdr:nvSpPr>
        <xdr:cNvPr id="736" name="楕円 735">
          <a:extLst>
            <a:ext uri="{FF2B5EF4-FFF2-40B4-BE49-F238E27FC236}">
              <a16:creationId xmlns:a16="http://schemas.microsoft.com/office/drawing/2014/main" id="{FAAC8E60-3C78-4CB6-A2D9-3FAA7480693A}"/>
            </a:ext>
          </a:extLst>
        </xdr:cNvPr>
        <xdr:cNvSpPr/>
      </xdr:nvSpPr>
      <xdr:spPr>
        <a:xfrm>
          <a:off x="22110700" y="1840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141495</xdr:rowOff>
    </xdr:from>
    <xdr:ext cx="469744" cy="259045"/>
    <xdr:sp macro="" textlink="">
      <xdr:nvSpPr>
        <xdr:cNvPr id="737" name="【公民館】&#10;一人当たり面積該当値テキスト">
          <a:extLst>
            <a:ext uri="{FF2B5EF4-FFF2-40B4-BE49-F238E27FC236}">
              <a16:creationId xmlns:a16="http://schemas.microsoft.com/office/drawing/2014/main" id="{109C4ACA-233E-4E51-BE61-CD3441BABA4E}"/>
            </a:ext>
          </a:extLst>
        </xdr:cNvPr>
        <xdr:cNvSpPr txBox="1"/>
      </xdr:nvSpPr>
      <xdr:spPr>
        <a:xfrm>
          <a:off x="22199600" y="18315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57404</xdr:rowOff>
    </xdr:from>
    <xdr:to>
      <xdr:col>112</xdr:col>
      <xdr:colOff>38100</xdr:colOff>
      <xdr:row>107</xdr:row>
      <xdr:rowOff>159004</xdr:rowOff>
    </xdr:to>
    <xdr:sp macro="" textlink="">
      <xdr:nvSpPr>
        <xdr:cNvPr id="738" name="楕円 737">
          <a:extLst>
            <a:ext uri="{FF2B5EF4-FFF2-40B4-BE49-F238E27FC236}">
              <a16:creationId xmlns:a16="http://schemas.microsoft.com/office/drawing/2014/main" id="{148F01DB-3C81-4C5C-AFE6-93821EB1EAB2}"/>
            </a:ext>
          </a:extLst>
        </xdr:cNvPr>
        <xdr:cNvSpPr/>
      </xdr:nvSpPr>
      <xdr:spPr>
        <a:xfrm>
          <a:off x="21272500" y="18402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105918</xdr:rowOff>
    </xdr:from>
    <xdr:to>
      <xdr:col>116</xdr:col>
      <xdr:colOff>63500</xdr:colOff>
      <xdr:row>107</xdr:row>
      <xdr:rowOff>108204</xdr:rowOff>
    </xdr:to>
    <xdr:cxnSp macro="">
      <xdr:nvCxnSpPr>
        <xdr:cNvPr id="739" name="直線コネクタ 738">
          <a:extLst>
            <a:ext uri="{FF2B5EF4-FFF2-40B4-BE49-F238E27FC236}">
              <a16:creationId xmlns:a16="http://schemas.microsoft.com/office/drawing/2014/main" id="{4FAC8FE0-95B1-49A1-AF6B-8B5390F89B25}"/>
            </a:ext>
          </a:extLst>
        </xdr:cNvPr>
        <xdr:cNvCxnSpPr/>
      </xdr:nvCxnSpPr>
      <xdr:spPr>
        <a:xfrm flipV="1">
          <a:off x="21323300" y="18451068"/>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59689</xdr:rowOff>
    </xdr:from>
    <xdr:to>
      <xdr:col>107</xdr:col>
      <xdr:colOff>101600</xdr:colOff>
      <xdr:row>107</xdr:row>
      <xdr:rowOff>161289</xdr:rowOff>
    </xdr:to>
    <xdr:sp macro="" textlink="">
      <xdr:nvSpPr>
        <xdr:cNvPr id="740" name="楕円 739">
          <a:extLst>
            <a:ext uri="{FF2B5EF4-FFF2-40B4-BE49-F238E27FC236}">
              <a16:creationId xmlns:a16="http://schemas.microsoft.com/office/drawing/2014/main" id="{AB8789DF-F4CA-49C4-8141-74718F2F84F0}"/>
            </a:ext>
          </a:extLst>
        </xdr:cNvPr>
        <xdr:cNvSpPr/>
      </xdr:nvSpPr>
      <xdr:spPr>
        <a:xfrm>
          <a:off x="20383500" y="1840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108204</xdr:rowOff>
    </xdr:from>
    <xdr:to>
      <xdr:col>111</xdr:col>
      <xdr:colOff>177800</xdr:colOff>
      <xdr:row>107</xdr:row>
      <xdr:rowOff>110489</xdr:rowOff>
    </xdr:to>
    <xdr:cxnSp macro="">
      <xdr:nvCxnSpPr>
        <xdr:cNvPr id="741" name="直線コネクタ 740">
          <a:extLst>
            <a:ext uri="{FF2B5EF4-FFF2-40B4-BE49-F238E27FC236}">
              <a16:creationId xmlns:a16="http://schemas.microsoft.com/office/drawing/2014/main" id="{E1E9C396-6806-4A02-9231-69245DB6E0E4}"/>
            </a:ext>
          </a:extLst>
        </xdr:cNvPr>
        <xdr:cNvCxnSpPr/>
      </xdr:nvCxnSpPr>
      <xdr:spPr>
        <a:xfrm flipV="1">
          <a:off x="20434300" y="18453354"/>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61976</xdr:rowOff>
    </xdr:from>
    <xdr:to>
      <xdr:col>102</xdr:col>
      <xdr:colOff>165100</xdr:colOff>
      <xdr:row>107</xdr:row>
      <xdr:rowOff>163576</xdr:rowOff>
    </xdr:to>
    <xdr:sp macro="" textlink="">
      <xdr:nvSpPr>
        <xdr:cNvPr id="742" name="楕円 741">
          <a:extLst>
            <a:ext uri="{FF2B5EF4-FFF2-40B4-BE49-F238E27FC236}">
              <a16:creationId xmlns:a16="http://schemas.microsoft.com/office/drawing/2014/main" id="{08C51FDD-6453-4127-9138-4E79199BD514}"/>
            </a:ext>
          </a:extLst>
        </xdr:cNvPr>
        <xdr:cNvSpPr/>
      </xdr:nvSpPr>
      <xdr:spPr>
        <a:xfrm>
          <a:off x="19494500" y="18407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110489</xdr:rowOff>
    </xdr:from>
    <xdr:to>
      <xdr:col>107</xdr:col>
      <xdr:colOff>50800</xdr:colOff>
      <xdr:row>107</xdr:row>
      <xdr:rowOff>112776</xdr:rowOff>
    </xdr:to>
    <xdr:cxnSp macro="">
      <xdr:nvCxnSpPr>
        <xdr:cNvPr id="743" name="直線コネクタ 742">
          <a:extLst>
            <a:ext uri="{FF2B5EF4-FFF2-40B4-BE49-F238E27FC236}">
              <a16:creationId xmlns:a16="http://schemas.microsoft.com/office/drawing/2014/main" id="{19E00A8E-5AFC-4562-9DC5-ED008FF0BAE8}"/>
            </a:ext>
          </a:extLst>
        </xdr:cNvPr>
        <xdr:cNvCxnSpPr/>
      </xdr:nvCxnSpPr>
      <xdr:spPr>
        <a:xfrm flipV="1">
          <a:off x="19545300" y="18455639"/>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61976</xdr:rowOff>
    </xdr:from>
    <xdr:to>
      <xdr:col>98</xdr:col>
      <xdr:colOff>38100</xdr:colOff>
      <xdr:row>107</xdr:row>
      <xdr:rowOff>163576</xdr:rowOff>
    </xdr:to>
    <xdr:sp macro="" textlink="">
      <xdr:nvSpPr>
        <xdr:cNvPr id="744" name="楕円 743">
          <a:extLst>
            <a:ext uri="{FF2B5EF4-FFF2-40B4-BE49-F238E27FC236}">
              <a16:creationId xmlns:a16="http://schemas.microsoft.com/office/drawing/2014/main" id="{DFD2CEE7-6D38-4FBA-8FF8-257469016A89}"/>
            </a:ext>
          </a:extLst>
        </xdr:cNvPr>
        <xdr:cNvSpPr/>
      </xdr:nvSpPr>
      <xdr:spPr>
        <a:xfrm>
          <a:off x="18605500" y="18407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112776</xdr:rowOff>
    </xdr:from>
    <xdr:to>
      <xdr:col>102</xdr:col>
      <xdr:colOff>114300</xdr:colOff>
      <xdr:row>107</xdr:row>
      <xdr:rowOff>112776</xdr:rowOff>
    </xdr:to>
    <xdr:cxnSp macro="">
      <xdr:nvCxnSpPr>
        <xdr:cNvPr id="745" name="直線コネクタ 744">
          <a:extLst>
            <a:ext uri="{FF2B5EF4-FFF2-40B4-BE49-F238E27FC236}">
              <a16:creationId xmlns:a16="http://schemas.microsoft.com/office/drawing/2014/main" id="{CD129345-28C2-4E51-8152-3B2E10F1BB88}"/>
            </a:ext>
          </a:extLst>
        </xdr:cNvPr>
        <xdr:cNvCxnSpPr/>
      </xdr:nvCxnSpPr>
      <xdr:spPr>
        <a:xfrm>
          <a:off x="18656300" y="1845792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49801</xdr:rowOff>
    </xdr:from>
    <xdr:ext cx="469744" cy="259045"/>
    <xdr:sp macro="" textlink="">
      <xdr:nvSpPr>
        <xdr:cNvPr id="746" name="n_1aveValue【公民館】&#10;一人当たり面積">
          <a:extLst>
            <a:ext uri="{FF2B5EF4-FFF2-40B4-BE49-F238E27FC236}">
              <a16:creationId xmlns:a16="http://schemas.microsoft.com/office/drawing/2014/main" id="{F50EA73B-6D6B-4BBE-B84B-7AB6E58FE8E4}"/>
            </a:ext>
          </a:extLst>
        </xdr:cNvPr>
        <xdr:cNvSpPr txBox="1"/>
      </xdr:nvSpPr>
      <xdr:spPr>
        <a:xfrm>
          <a:off x="21075727" y="17880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47514</xdr:rowOff>
    </xdr:from>
    <xdr:ext cx="469744" cy="259045"/>
    <xdr:sp macro="" textlink="">
      <xdr:nvSpPr>
        <xdr:cNvPr id="747" name="n_2aveValue【公民館】&#10;一人当たり面積">
          <a:extLst>
            <a:ext uri="{FF2B5EF4-FFF2-40B4-BE49-F238E27FC236}">
              <a16:creationId xmlns:a16="http://schemas.microsoft.com/office/drawing/2014/main" id="{38B01AED-AE1A-4696-B1BF-0A1A9061CCE7}"/>
            </a:ext>
          </a:extLst>
        </xdr:cNvPr>
        <xdr:cNvSpPr txBox="1"/>
      </xdr:nvSpPr>
      <xdr:spPr>
        <a:xfrm>
          <a:off x="20199427" y="17878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61231</xdr:rowOff>
    </xdr:from>
    <xdr:ext cx="469744" cy="259045"/>
    <xdr:sp macro="" textlink="">
      <xdr:nvSpPr>
        <xdr:cNvPr id="748" name="n_3aveValue【公民館】&#10;一人当たり面積">
          <a:extLst>
            <a:ext uri="{FF2B5EF4-FFF2-40B4-BE49-F238E27FC236}">
              <a16:creationId xmlns:a16="http://schemas.microsoft.com/office/drawing/2014/main" id="{D1AC2494-DCA4-40FF-B79E-A8BA6C45208B}"/>
            </a:ext>
          </a:extLst>
        </xdr:cNvPr>
        <xdr:cNvSpPr txBox="1"/>
      </xdr:nvSpPr>
      <xdr:spPr>
        <a:xfrm>
          <a:off x="19310427" y="1789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65803</xdr:rowOff>
    </xdr:from>
    <xdr:ext cx="469744" cy="259045"/>
    <xdr:sp macro="" textlink="">
      <xdr:nvSpPr>
        <xdr:cNvPr id="749" name="n_4aveValue【公民館】&#10;一人当たり面積">
          <a:extLst>
            <a:ext uri="{FF2B5EF4-FFF2-40B4-BE49-F238E27FC236}">
              <a16:creationId xmlns:a16="http://schemas.microsoft.com/office/drawing/2014/main" id="{1FA67F9A-2F0F-4276-A9DF-E1F7D427E356}"/>
            </a:ext>
          </a:extLst>
        </xdr:cNvPr>
        <xdr:cNvSpPr txBox="1"/>
      </xdr:nvSpPr>
      <xdr:spPr>
        <a:xfrm>
          <a:off x="18421427" y="1789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150131</xdr:rowOff>
    </xdr:from>
    <xdr:ext cx="469744" cy="259045"/>
    <xdr:sp macro="" textlink="">
      <xdr:nvSpPr>
        <xdr:cNvPr id="750" name="n_1mainValue【公民館】&#10;一人当たり面積">
          <a:extLst>
            <a:ext uri="{FF2B5EF4-FFF2-40B4-BE49-F238E27FC236}">
              <a16:creationId xmlns:a16="http://schemas.microsoft.com/office/drawing/2014/main" id="{9871C156-46D0-433E-BDDD-1375A6EE5722}"/>
            </a:ext>
          </a:extLst>
        </xdr:cNvPr>
        <xdr:cNvSpPr txBox="1"/>
      </xdr:nvSpPr>
      <xdr:spPr>
        <a:xfrm>
          <a:off x="21075727" y="18495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152416</xdr:rowOff>
    </xdr:from>
    <xdr:ext cx="469744" cy="259045"/>
    <xdr:sp macro="" textlink="">
      <xdr:nvSpPr>
        <xdr:cNvPr id="751" name="n_2mainValue【公民館】&#10;一人当たり面積">
          <a:extLst>
            <a:ext uri="{FF2B5EF4-FFF2-40B4-BE49-F238E27FC236}">
              <a16:creationId xmlns:a16="http://schemas.microsoft.com/office/drawing/2014/main" id="{F4420DEE-80FB-46AE-9BC0-84DFDEB8327F}"/>
            </a:ext>
          </a:extLst>
        </xdr:cNvPr>
        <xdr:cNvSpPr txBox="1"/>
      </xdr:nvSpPr>
      <xdr:spPr>
        <a:xfrm>
          <a:off x="20199427" y="1849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154703</xdr:rowOff>
    </xdr:from>
    <xdr:ext cx="469744" cy="259045"/>
    <xdr:sp macro="" textlink="">
      <xdr:nvSpPr>
        <xdr:cNvPr id="752" name="n_3mainValue【公民館】&#10;一人当たり面積">
          <a:extLst>
            <a:ext uri="{FF2B5EF4-FFF2-40B4-BE49-F238E27FC236}">
              <a16:creationId xmlns:a16="http://schemas.microsoft.com/office/drawing/2014/main" id="{F528E3A9-C694-49F3-AFFF-BBE1E05007F8}"/>
            </a:ext>
          </a:extLst>
        </xdr:cNvPr>
        <xdr:cNvSpPr txBox="1"/>
      </xdr:nvSpPr>
      <xdr:spPr>
        <a:xfrm>
          <a:off x="19310427" y="18499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154703</xdr:rowOff>
    </xdr:from>
    <xdr:ext cx="469744" cy="259045"/>
    <xdr:sp macro="" textlink="">
      <xdr:nvSpPr>
        <xdr:cNvPr id="753" name="n_4mainValue【公民館】&#10;一人当たり面積">
          <a:extLst>
            <a:ext uri="{FF2B5EF4-FFF2-40B4-BE49-F238E27FC236}">
              <a16:creationId xmlns:a16="http://schemas.microsoft.com/office/drawing/2014/main" id="{368DECE2-11C0-4D64-BFA6-A651F2DED2D2}"/>
            </a:ext>
          </a:extLst>
        </xdr:cNvPr>
        <xdr:cNvSpPr txBox="1"/>
      </xdr:nvSpPr>
      <xdr:spPr>
        <a:xfrm>
          <a:off x="18421427" y="18499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4" name="正方形/長方形 753">
          <a:extLst>
            <a:ext uri="{FF2B5EF4-FFF2-40B4-BE49-F238E27FC236}">
              <a16:creationId xmlns:a16="http://schemas.microsoft.com/office/drawing/2014/main" id="{FB50D045-D444-43CF-9801-861E2AC958E7}"/>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5" name="正方形/長方形 754">
          <a:extLst>
            <a:ext uri="{FF2B5EF4-FFF2-40B4-BE49-F238E27FC236}">
              <a16:creationId xmlns:a16="http://schemas.microsoft.com/office/drawing/2014/main" id="{9BA30158-0484-4FB7-A50B-FEFA756818EC}"/>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6" name="テキスト ボックス 755">
          <a:extLst>
            <a:ext uri="{FF2B5EF4-FFF2-40B4-BE49-F238E27FC236}">
              <a16:creationId xmlns:a16="http://schemas.microsoft.com/office/drawing/2014/main" id="{492143C6-4649-417C-9B1B-87A755E66473}"/>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類似団体内平均値と比較して特に有形固定資産減価償却率が高くなっている施設は、認定こども園・幼稚園・保育所である。市内に</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箇所ある公立幼稚園・保育所全てにおいて築</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年以上が経過しており、有形固定資産減価償却率が</a:t>
          </a:r>
          <a:r>
            <a:rPr kumimoji="1" lang="en-US" altLang="ja-JP" sz="1300">
              <a:latin typeface="ＭＳ Ｐゴシック" panose="020B0600070205080204" pitchFamily="50" charset="-128"/>
              <a:ea typeface="ＭＳ Ｐゴシック" panose="020B0600070205080204" pitchFamily="50" charset="-128"/>
            </a:rPr>
            <a:t>93.0</a:t>
          </a:r>
          <a:r>
            <a:rPr kumimoji="1" lang="ja-JP" altLang="en-US" sz="1300">
              <a:latin typeface="ＭＳ Ｐゴシック" panose="020B0600070205080204" pitchFamily="50" charset="-128"/>
              <a:ea typeface="ＭＳ Ｐゴシック" panose="020B0600070205080204" pitchFamily="50" charset="-128"/>
            </a:rPr>
            <a:t>％と、類似団体内平均値より</a:t>
          </a:r>
          <a:r>
            <a:rPr kumimoji="1" lang="en-US" altLang="ja-JP" sz="1300">
              <a:latin typeface="ＭＳ Ｐゴシック" panose="020B0600070205080204" pitchFamily="50" charset="-128"/>
              <a:ea typeface="ＭＳ Ｐゴシック" panose="020B0600070205080204" pitchFamily="50" charset="-128"/>
            </a:rPr>
            <a:t>41.0</a:t>
          </a:r>
          <a:r>
            <a:rPr kumimoji="1" lang="ja-JP" altLang="en-US" sz="1300">
              <a:latin typeface="ＭＳ Ｐゴシック" panose="020B0600070205080204" pitchFamily="50" charset="-128"/>
              <a:ea typeface="ＭＳ Ｐゴシック" panose="020B0600070205080204" pitchFamily="50" charset="-128"/>
            </a:rPr>
            <a:t>ポイント高い数値となっている。現在、耐震診断調査及び施設の老朽化や将来の園児数の減少を踏まえ、施設の集約化を図るため、</a:t>
          </a:r>
          <a:r>
            <a:rPr kumimoji="1" lang="en-US" altLang="ja-JP" sz="1300">
              <a:latin typeface="ＭＳ Ｐゴシック" panose="020B0600070205080204" pitchFamily="50" charset="-128"/>
              <a:ea typeface="ＭＳ Ｐゴシック" panose="020B0600070205080204" pitchFamily="50" charset="-128"/>
            </a:rPr>
            <a:t>R4</a:t>
          </a:r>
          <a:r>
            <a:rPr kumimoji="1" lang="ja-JP" altLang="en-US" sz="1300">
              <a:latin typeface="ＭＳ Ｐゴシック" panose="020B0600070205080204" pitchFamily="50" charset="-128"/>
              <a:ea typeface="ＭＳ Ｐゴシック" panose="020B0600070205080204" pitchFamily="50" charset="-128"/>
            </a:rPr>
            <a:t>年度の開園に向けて幼保連携型認定こども園の建設を進めているところであり、新たな施設の建設及び既存施設の解体後は当該有形固定資産減価償却率が大幅に低下する見込みである。また、公民館についても、有形固定資産減価償却率は</a:t>
          </a:r>
          <a:r>
            <a:rPr kumimoji="1" lang="en-US" altLang="ja-JP" sz="1300">
              <a:latin typeface="ＭＳ Ｐゴシック" panose="020B0600070205080204" pitchFamily="50" charset="-128"/>
              <a:ea typeface="ＭＳ Ｐゴシック" panose="020B0600070205080204" pitchFamily="50" charset="-128"/>
            </a:rPr>
            <a:t>92.7</a:t>
          </a:r>
          <a:r>
            <a:rPr kumimoji="1" lang="ja-JP" altLang="en-US" sz="1300">
              <a:latin typeface="ＭＳ Ｐゴシック" panose="020B0600070205080204" pitchFamily="50" charset="-128"/>
              <a:ea typeface="ＭＳ Ｐゴシック" panose="020B0600070205080204" pitchFamily="50" charset="-128"/>
            </a:rPr>
            <a:t>％と、類似団体内平均値より</a:t>
          </a:r>
          <a:r>
            <a:rPr kumimoji="1" lang="en-US" altLang="ja-JP" sz="1300">
              <a:latin typeface="ＭＳ Ｐゴシック" panose="020B0600070205080204" pitchFamily="50" charset="-128"/>
              <a:ea typeface="ＭＳ Ｐゴシック" panose="020B0600070205080204" pitchFamily="50" charset="-128"/>
            </a:rPr>
            <a:t>26.3</a:t>
          </a:r>
          <a:r>
            <a:rPr kumimoji="1" lang="ja-JP" altLang="en-US" sz="1300">
              <a:latin typeface="ＭＳ Ｐゴシック" panose="020B0600070205080204" pitchFamily="50" charset="-128"/>
              <a:ea typeface="ＭＳ Ｐゴシック" panose="020B0600070205080204" pitchFamily="50" charset="-128"/>
            </a:rPr>
            <a:t>ポイント高くなっている。</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箇所ある施設のうち、木造の松岡地区公民館はすでに耐用年数を超えており、中央公民館についても築</a:t>
          </a:r>
          <a:r>
            <a:rPr kumimoji="1" lang="en-US" altLang="ja-JP" sz="1300">
              <a:latin typeface="ＭＳ Ｐゴシック" panose="020B0600070205080204" pitchFamily="50" charset="-128"/>
              <a:ea typeface="ＭＳ Ｐゴシック" panose="020B0600070205080204" pitchFamily="50" charset="-128"/>
            </a:rPr>
            <a:t>49</a:t>
          </a:r>
          <a:r>
            <a:rPr kumimoji="1" lang="ja-JP" altLang="en-US" sz="1300">
              <a:latin typeface="ＭＳ Ｐゴシック" panose="020B0600070205080204" pitchFamily="50" charset="-128"/>
              <a:ea typeface="ＭＳ Ｐゴシック" panose="020B0600070205080204" pitchFamily="50" charset="-128"/>
            </a:rPr>
            <a:t>年が経過し、</a:t>
          </a:r>
          <a:r>
            <a:rPr kumimoji="1" lang="en-US" altLang="ja-JP" sz="1300">
              <a:latin typeface="ＭＳ Ｐゴシック" panose="020B0600070205080204" pitchFamily="50" charset="-128"/>
              <a:ea typeface="ＭＳ Ｐゴシック" panose="020B0600070205080204" pitchFamily="50" charset="-128"/>
            </a:rPr>
            <a:t>R3</a:t>
          </a:r>
          <a:r>
            <a:rPr kumimoji="1" lang="ja-JP" altLang="en-US" sz="1300">
              <a:latin typeface="ＭＳ Ｐゴシック" panose="020B0600070205080204" pitchFamily="50" charset="-128"/>
              <a:ea typeface="ＭＳ Ｐゴシック" panose="020B0600070205080204" pitchFamily="50" charset="-128"/>
            </a:rPr>
            <a:t>年度には耐用年数を迎えるため、今後は、</a:t>
          </a:r>
          <a:r>
            <a:rPr kumimoji="1" lang="en-US" altLang="ja-JP" sz="1300">
              <a:latin typeface="ＭＳ Ｐゴシック" panose="020B0600070205080204" pitchFamily="50" charset="-128"/>
              <a:ea typeface="ＭＳ Ｐゴシック" panose="020B0600070205080204" pitchFamily="50" charset="-128"/>
            </a:rPr>
            <a:t>R1</a:t>
          </a:r>
          <a:r>
            <a:rPr kumimoji="1" lang="ja-JP" altLang="en-US" sz="1300">
              <a:latin typeface="ＭＳ Ｐゴシック" panose="020B0600070205080204" pitchFamily="50" charset="-128"/>
              <a:ea typeface="ＭＳ Ｐゴシック" panose="020B0600070205080204" pitchFamily="50" charset="-128"/>
            </a:rPr>
            <a:t>年度に改訂した公共施設等管理計画などに基づき、施設の集約・廃止等を検討する。</a:t>
          </a:r>
        </a:p>
        <a:p>
          <a:r>
            <a:rPr kumimoji="1" lang="ja-JP" altLang="en-US" sz="1300">
              <a:latin typeface="ＭＳ Ｐゴシック" panose="020B0600070205080204" pitchFamily="50" charset="-128"/>
              <a:ea typeface="ＭＳ Ｐゴシック" panose="020B0600070205080204" pitchFamily="50" charset="-128"/>
            </a:rPr>
            <a:t>　さらに、類似団体内平均値と比較して特に一人当たりの面積が大きくなっている施設は公営住宅である。現在ある市営住宅の多くが、人口が増加傾向にあった昭和から平成初期にかけて建設されたが、</a:t>
          </a:r>
          <a:r>
            <a:rPr kumimoji="1" lang="en-US" altLang="ja-JP" sz="1300">
              <a:latin typeface="ＭＳ Ｐゴシック" panose="020B0600070205080204" pitchFamily="50" charset="-128"/>
              <a:ea typeface="ＭＳ Ｐゴシック" panose="020B0600070205080204" pitchFamily="50" charset="-128"/>
            </a:rPr>
            <a:t>H7</a:t>
          </a:r>
          <a:r>
            <a:rPr kumimoji="1" lang="ja-JP" altLang="en-US" sz="1300">
              <a:latin typeface="ＭＳ Ｐゴシック" panose="020B0600070205080204" pitchFamily="50" charset="-128"/>
              <a:ea typeface="ＭＳ Ｐゴシック" panose="020B0600070205080204" pitchFamily="50" charset="-128"/>
            </a:rPr>
            <a:t>年をピークに人口が減少しているため、一人当たりの面積が</a:t>
          </a:r>
          <a:r>
            <a:rPr kumimoji="1" lang="en-US" altLang="ja-JP" sz="1300">
              <a:latin typeface="ＭＳ Ｐゴシック" panose="020B0600070205080204" pitchFamily="50" charset="-128"/>
              <a:ea typeface="ＭＳ Ｐゴシック" panose="020B0600070205080204" pitchFamily="50" charset="-128"/>
            </a:rPr>
            <a:t>1.568㎡</a:t>
          </a:r>
          <a:r>
            <a:rPr kumimoji="1" lang="ja-JP" altLang="en-US" sz="1300">
              <a:latin typeface="ＭＳ Ｐゴシック" panose="020B0600070205080204" pitchFamily="50" charset="-128"/>
              <a:ea typeface="ＭＳ Ｐゴシック" panose="020B0600070205080204" pitchFamily="50" charset="-128"/>
            </a:rPr>
            <a:t>と高くなっている。今後は、老朽化が進んでいる市営住宅の解体を計画的に進め、施設総量を圧縮していく。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A296B359-1414-4986-84EB-8FA8DA672469}"/>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83F5C4B6-69BF-454C-84C2-29A762F13FAA}"/>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E3776E77-314D-4538-9157-664A00C4ECAC}"/>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44F4B3EF-EF2D-4B4A-BE63-1A90192BE6E6}"/>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茨城県高萩市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5183ED02-3DB6-44C1-922C-5C2745CCED86}"/>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728ECB7A-C3E4-4EE0-B129-BEBD107E54A1}"/>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EDBA5D48-0484-4111-A7E0-69CF6D9F6723}"/>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B876101A-4563-4087-99C4-723DF8E3BC05}"/>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360DAE98-5FFC-444B-8BFD-5329E2A3E385}"/>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620E5B7B-08A1-4AE5-9A66-E7B89DE5973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27,866
27,637
193.58
16,829,238
16,332,490
399,584
7,405,949
13,342,770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711A799C-AE69-42F9-A83D-0DA78D8EE2B6}"/>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8412F447-7FC4-437D-B845-376CF6D96F3B}"/>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D6631C1D-673E-4E7D-8C28-5C287746868C}"/>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45.5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DB9AE63E-C299-49C7-9B46-F7AF6FDAC21A}"/>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B785BA8A-FD75-466E-81B8-4F70EA6F7345}"/>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6CD01786-C6B6-48DA-BC76-36DA8B0C28D4}"/>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3F235D91-12D1-49FA-B40F-AF353E2E3997}"/>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298978A0-8EC8-48AD-97C5-A3FC863F61A2}"/>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788CC06B-EF8B-48A9-820E-70C1032B9026}"/>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A9F9CDDB-7670-418B-8940-BA70AE4D2B48}"/>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2AA795B3-1BA2-4ACD-B80F-D062FB69CC82}"/>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E78C37FF-BB58-4A6A-B29B-29B27E26F774}"/>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BFC444F0-715E-458E-AE4C-0AF66A7101AE}"/>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65E9319B-12DB-4168-8CF2-C7929C70AB2E}"/>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DFB9BC1F-3287-4E00-8597-E6E1C44A6B44}"/>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CA292A22-A5EB-47DB-85AF-FB8939F49B1E}"/>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9E42BC74-DCD5-4782-90C2-17CD8FC624F3}"/>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25AC23C4-EB01-4DCD-9FBB-CC1FE4E3CDB5}"/>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CC6C2907-5224-4E14-87BE-CB6527DF4AA3}"/>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9B1D8611-EF33-4F6E-AD69-86B55EFADEA5}"/>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41B78B23-4D45-4638-9E81-AFA0553F805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86663B78-C36A-46F0-97B2-BC87B70C561F}"/>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69AA72D4-A691-47D4-A091-6A6E7FE24D3C}"/>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1CB101A9-BEDA-4AFA-9D65-D39BE3A082AB}"/>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726683BE-CE9D-4E1C-9E2A-C638F957E568}"/>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4592458C-2E2D-448E-A5B0-831F511E59A1}"/>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F2B4AB69-A76E-46A6-B3EC-695A09E8AD14}"/>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E07DC0F4-7DC9-4243-B2BD-F083DCC18E8B}"/>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30344D00-4114-4DF0-A9A5-252A2D0E1CE2}"/>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594D394B-1583-4EC7-9A7E-6F235028BB04}"/>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4450CE5-A443-4197-87DD-AB64714E950E}"/>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32A5303C-8862-41DB-BE24-388ECC5A46C1}"/>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3E24A7E9-FB80-4D7F-9FA8-25D4E2DBB821}"/>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FC450D65-391B-48E6-8D16-663E06BB471C}"/>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D46877D4-6A1E-4EF8-B6F3-A9368ECA6DA2}"/>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2ED43E6A-39B5-4ADB-93D4-ADD3FD462316}"/>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881437B7-845A-4F2F-A6AB-69166C9F8EBF}"/>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9BB04749-A588-4237-8635-39B65019386B}"/>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BDEAC28B-8BFB-488F-B945-E5A2177FEF5B}"/>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281EC581-7413-43C9-9170-5036CD52CB0C}"/>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19D2CCCF-AFEE-49E3-9C74-9BF7FB3FC08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9E596929-8F9A-4B83-A822-A84B409B1BE9}"/>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6874D79E-41D9-4577-A8C8-9E2FB87BA695}"/>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A7E45450-2B34-4EF8-9278-0D339BF20C3D}"/>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FFAAF58B-CC8C-4B73-B16F-EECC771F6F59}"/>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4DAD4A73-8AC7-48BF-AECE-ACA67B8C330D}"/>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61504</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0CBCD688-6837-4995-868B-53C2B16B3D22}"/>
            </a:ext>
          </a:extLst>
        </xdr:cNvPr>
        <xdr:cNvCxnSpPr/>
      </xdr:nvCxnSpPr>
      <xdr:spPr>
        <a:xfrm flipV="1">
          <a:off x="4634865" y="5719354"/>
          <a:ext cx="0" cy="1574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E9992F5D-1239-4D89-9EEF-560B7635D33C}"/>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C420C5CB-9D7C-4B27-BA58-17F7C6EBAA36}"/>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8181</xdr:rowOff>
    </xdr:from>
    <xdr:ext cx="340478" cy="259045"/>
    <xdr:sp macro="" textlink="">
      <xdr:nvSpPr>
        <xdr:cNvPr id="61" name="【図書館】&#10;有形固定資産減価償却率最大値テキスト">
          <a:extLst>
            <a:ext uri="{FF2B5EF4-FFF2-40B4-BE49-F238E27FC236}">
              <a16:creationId xmlns:a16="http://schemas.microsoft.com/office/drawing/2014/main" id="{1BE96F3B-A0B3-43CD-B407-B8E07A64770E}"/>
            </a:ext>
          </a:extLst>
        </xdr:cNvPr>
        <xdr:cNvSpPr txBox="1"/>
      </xdr:nvSpPr>
      <xdr:spPr>
        <a:xfrm>
          <a:off x="4673600" y="549458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61504</xdr:rowOff>
    </xdr:from>
    <xdr:to>
      <xdr:col>24</xdr:col>
      <xdr:colOff>152400</xdr:colOff>
      <xdr:row>33</xdr:row>
      <xdr:rowOff>61504</xdr:rowOff>
    </xdr:to>
    <xdr:cxnSp macro="">
      <xdr:nvCxnSpPr>
        <xdr:cNvPr id="62" name="直線コネクタ 61">
          <a:extLst>
            <a:ext uri="{FF2B5EF4-FFF2-40B4-BE49-F238E27FC236}">
              <a16:creationId xmlns:a16="http://schemas.microsoft.com/office/drawing/2014/main" id="{53ACBFA2-C014-45BC-AF5E-C1DF75ACA117}"/>
            </a:ext>
          </a:extLst>
        </xdr:cNvPr>
        <xdr:cNvCxnSpPr/>
      </xdr:nvCxnSpPr>
      <xdr:spPr>
        <a:xfrm>
          <a:off x="4546600" y="5719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110326</xdr:rowOff>
    </xdr:from>
    <xdr:ext cx="405111" cy="259045"/>
    <xdr:sp macro="" textlink="">
      <xdr:nvSpPr>
        <xdr:cNvPr id="63" name="【図書館】&#10;有形固定資産減価償却率平均値テキスト">
          <a:extLst>
            <a:ext uri="{FF2B5EF4-FFF2-40B4-BE49-F238E27FC236}">
              <a16:creationId xmlns:a16="http://schemas.microsoft.com/office/drawing/2014/main" id="{BADC91D7-5452-4B70-99A5-5914E659ADCA}"/>
            </a:ext>
          </a:extLst>
        </xdr:cNvPr>
        <xdr:cNvSpPr txBox="1"/>
      </xdr:nvSpPr>
      <xdr:spPr>
        <a:xfrm>
          <a:off x="4673600" y="62825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87449</xdr:rowOff>
    </xdr:from>
    <xdr:to>
      <xdr:col>24</xdr:col>
      <xdr:colOff>114300</xdr:colOff>
      <xdr:row>38</xdr:row>
      <xdr:rowOff>17599</xdr:rowOff>
    </xdr:to>
    <xdr:sp macro="" textlink="">
      <xdr:nvSpPr>
        <xdr:cNvPr id="64" name="フローチャート: 判断 63">
          <a:extLst>
            <a:ext uri="{FF2B5EF4-FFF2-40B4-BE49-F238E27FC236}">
              <a16:creationId xmlns:a16="http://schemas.microsoft.com/office/drawing/2014/main" id="{9078508D-5DB0-4B06-A9AB-4707928FE6AA}"/>
            </a:ext>
          </a:extLst>
        </xdr:cNvPr>
        <xdr:cNvSpPr/>
      </xdr:nvSpPr>
      <xdr:spPr>
        <a:xfrm>
          <a:off x="4584700" y="643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76019</xdr:rowOff>
    </xdr:from>
    <xdr:to>
      <xdr:col>20</xdr:col>
      <xdr:colOff>38100</xdr:colOff>
      <xdr:row>38</xdr:row>
      <xdr:rowOff>6169</xdr:rowOff>
    </xdr:to>
    <xdr:sp macro="" textlink="">
      <xdr:nvSpPr>
        <xdr:cNvPr id="65" name="フローチャート: 判断 64">
          <a:extLst>
            <a:ext uri="{FF2B5EF4-FFF2-40B4-BE49-F238E27FC236}">
              <a16:creationId xmlns:a16="http://schemas.microsoft.com/office/drawing/2014/main" id="{076CA04F-F49E-45B7-8F57-B76E455146DC}"/>
            </a:ext>
          </a:extLst>
        </xdr:cNvPr>
        <xdr:cNvSpPr/>
      </xdr:nvSpPr>
      <xdr:spPr>
        <a:xfrm>
          <a:off x="3746500" y="641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72753</xdr:rowOff>
    </xdr:from>
    <xdr:to>
      <xdr:col>15</xdr:col>
      <xdr:colOff>101600</xdr:colOff>
      <xdr:row>38</xdr:row>
      <xdr:rowOff>2903</xdr:rowOff>
    </xdr:to>
    <xdr:sp macro="" textlink="">
      <xdr:nvSpPr>
        <xdr:cNvPr id="66" name="フローチャート: 判断 65">
          <a:extLst>
            <a:ext uri="{FF2B5EF4-FFF2-40B4-BE49-F238E27FC236}">
              <a16:creationId xmlns:a16="http://schemas.microsoft.com/office/drawing/2014/main" id="{08EAC4F7-3A49-4B6C-8782-2ACB92B75132}"/>
            </a:ext>
          </a:extLst>
        </xdr:cNvPr>
        <xdr:cNvSpPr/>
      </xdr:nvSpPr>
      <xdr:spPr>
        <a:xfrm>
          <a:off x="2857500" y="641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35197</xdr:rowOff>
    </xdr:from>
    <xdr:to>
      <xdr:col>10</xdr:col>
      <xdr:colOff>165100</xdr:colOff>
      <xdr:row>37</xdr:row>
      <xdr:rowOff>136797</xdr:rowOff>
    </xdr:to>
    <xdr:sp macro="" textlink="">
      <xdr:nvSpPr>
        <xdr:cNvPr id="67" name="フローチャート: 判断 66">
          <a:extLst>
            <a:ext uri="{FF2B5EF4-FFF2-40B4-BE49-F238E27FC236}">
              <a16:creationId xmlns:a16="http://schemas.microsoft.com/office/drawing/2014/main" id="{ED96F266-78CE-4AB7-A739-159B3252D13E}"/>
            </a:ext>
          </a:extLst>
        </xdr:cNvPr>
        <xdr:cNvSpPr/>
      </xdr:nvSpPr>
      <xdr:spPr>
        <a:xfrm>
          <a:off x="1968500" y="637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151130</xdr:rowOff>
    </xdr:from>
    <xdr:to>
      <xdr:col>6</xdr:col>
      <xdr:colOff>38100</xdr:colOff>
      <xdr:row>37</xdr:row>
      <xdr:rowOff>81280</xdr:rowOff>
    </xdr:to>
    <xdr:sp macro="" textlink="">
      <xdr:nvSpPr>
        <xdr:cNvPr id="68" name="フローチャート: 判断 67">
          <a:extLst>
            <a:ext uri="{FF2B5EF4-FFF2-40B4-BE49-F238E27FC236}">
              <a16:creationId xmlns:a16="http://schemas.microsoft.com/office/drawing/2014/main" id="{42E42367-526B-4C51-8735-6DBF7A0C2D75}"/>
            </a:ext>
          </a:extLst>
        </xdr:cNvPr>
        <xdr:cNvSpPr/>
      </xdr:nvSpPr>
      <xdr:spPr>
        <a:xfrm>
          <a:off x="1079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52936EAB-DF00-466E-ADC5-7C2117720AA7}"/>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58AA2626-8F2C-48C3-874F-E5CD2E4C9F35}"/>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D33165C1-F124-4A7C-8DF8-7028388013D1}"/>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F0192C9E-3DBD-4016-8B07-59E2F79DA23B}"/>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11E95878-E264-4BE0-8C22-778B896F1F04}"/>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167459</xdr:rowOff>
    </xdr:from>
    <xdr:to>
      <xdr:col>24</xdr:col>
      <xdr:colOff>114300</xdr:colOff>
      <xdr:row>40</xdr:row>
      <xdr:rowOff>97609</xdr:rowOff>
    </xdr:to>
    <xdr:sp macro="" textlink="">
      <xdr:nvSpPr>
        <xdr:cNvPr id="74" name="楕円 73">
          <a:extLst>
            <a:ext uri="{FF2B5EF4-FFF2-40B4-BE49-F238E27FC236}">
              <a16:creationId xmlns:a16="http://schemas.microsoft.com/office/drawing/2014/main" id="{02FBF7A7-8ED4-4D83-B9E1-DD288099E6B8}"/>
            </a:ext>
          </a:extLst>
        </xdr:cNvPr>
        <xdr:cNvSpPr/>
      </xdr:nvSpPr>
      <xdr:spPr>
        <a:xfrm>
          <a:off x="4584700" y="685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145886</xdr:rowOff>
    </xdr:from>
    <xdr:ext cx="405111" cy="259045"/>
    <xdr:sp macro="" textlink="">
      <xdr:nvSpPr>
        <xdr:cNvPr id="75" name="【図書館】&#10;有形固定資産減価償却率該当値テキスト">
          <a:extLst>
            <a:ext uri="{FF2B5EF4-FFF2-40B4-BE49-F238E27FC236}">
              <a16:creationId xmlns:a16="http://schemas.microsoft.com/office/drawing/2014/main" id="{E0CE94BF-5075-4875-B274-A8F4A0608835}"/>
            </a:ext>
          </a:extLst>
        </xdr:cNvPr>
        <xdr:cNvSpPr txBox="1"/>
      </xdr:nvSpPr>
      <xdr:spPr>
        <a:xfrm>
          <a:off x="4673600" y="68324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134801</xdr:rowOff>
    </xdr:from>
    <xdr:to>
      <xdr:col>20</xdr:col>
      <xdr:colOff>38100</xdr:colOff>
      <xdr:row>40</xdr:row>
      <xdr:rowOff>64951</xdr:rowOff>
    </xdr:to>
    <xdr:sp macro="" textlink="">
      <xdr:nvSpPr>
        <xdr:cNvPr id="76" name="楕円 75">
          <a:extLst>
            <a:ext uri="{FF2B5EF4-FFF2-40B4-BE49-F238E27FC236}">
              <a16:creationId xmlns:a16="http://schemas.microsoft.com/office/drawing/2014/main" id="{89D6C46E-94B9-4C28-BB7E-37637BB05379}"/>
            </a:ext>
          </a:extLst>
        </xdr:cNvPr>
        <xdr:cNvSpPr/>
      </xdr:nvSpPr>
      <xdr:spPr>
        <a:xfrm>
          <a:off x="3746500" y="682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14151</xdr:rowOff>
    </xdr:from>
    <xdr:to>
      <xdr:col>24</xdr:col>
      <xdr:colOff>63500</xdr:colOff>
      <xdr:row>40</xdr:row>
      <xdr:rowOff>46809</xdr:rowOff>
    </xdr:to>
    <xdr:cxnSp macro="">
      <xdr:nvCxnSpPr>
        <xdr:cNvPr id="77" name="直線コネクタ 76">
          <a:extLst>
            <a:ext uri="{FF2B5EF4-FFF2-40B4-BE49-F238E27FC236}">
              <a16:creationId xmlns:a16="http://schemas.microsoft.com/office/drawing/2014/main" id="{E810DCA0-3DCA-4A3F-BFC0-7ED4ADBE0FE4}"/>
            </a:ext>
          </a:extLst>
        </xdr:cNvPr>
        <xdr:cNvCxnSpPr/>
      </xdr:nvCxnSpPr>
      <xdr:spPr>
        <a:xfrm>
          <a:off x="3797300" y="6872151"/>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102144</xdr:rowOff>
    </xdr:from>
    <xdr:to>
      <xdr:col>15</xdr:col>
      <xdr:colOff>101600</xdr:colOff>
      <xdr:row>40</xdr:row>
      <xdr:rowOff>32294</xdr:rowOff>
    </xdr:to>
    <xdr:sp macro="" textlink="">
      <xdr:nvSpPr>
        <xdr:cNvPr id="78" name="楕円 77">
          <a:extLst>
            <a:ext uri="{FF2B5EF4-FFF2-40B4-BE49-F238E27FC236}">
              <a16:creationId xmlns:a16="http://schemas.microsoft.com/office/drawing/2014/main" id="{43F95038-8B46-42DC-A74A-36B1AB3529C3}"/>
            </a:ext>
          </a:extLst>
        </xdr:cNvPr>
        <xdr:cNvSpPr/>
      </xdr:nvSpPr>
      <xdr:spPr>
        <a:xfrm>
          <a:off x="2857500" y="678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152944</xdr:rowOff>
    </xdr:from>
    <xdr:to>
      <xdr:col>19</xdr:col>
      <xdr:colOff>177800</xdr:colOff>
      <xdr:row>40</xdr:row>
      <xdr:rowOff>14151</xdr:rowOff>
    </xdr:to>
    <xdr:cxnSp macro="">
      <xdr:nvCxnSpPr>
        <xdr:cNvPr id="79" name="直線コネクタ 78">
          <a:extLst>
            <a:ext uri="{FF2B5EF4-FFF2-40B4-BE49-F238E27FC236}">
              <a16:creationId xmlns:a16="http://schemas.microsoft.com/office/drawing/2014/main" id="{C82CC310-9903-4D30-815A-584C2295B825}"/>
            </a:ext>
          </a:extLst>
        </xdr:cNvPr>
        <xdr:cNvCxnSpPr/>
      </xdr:nvCxnSpPr>
      <xdr:spPr>
        <a:xfrm>
          <a:off x="2908300" y="683949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69487</xdr:rowOff>
    </xdr:from>
    <xdr:to>
      <xdr:col>10</xdr:col>
      <xdr:colOff>165100</xdr:colOff>
      <xdr:row>39</xdr:row>
      <xdr:rowOff>171087</xdr:rowOff>
    </xdr:to>
    <xdr:sp macro="" textlink="">
      <xdr:nvSpPr>
        <xdr:cNvPr id="80" name="楕円 79">
          <a:extLst>
            <a:ext uri="{FF2B5EF4-FFF2-40B4-BE49-F238E27FC236}">
              <a16:creationId xmlns:a16="http://schemas.microsoft.com/office/drawing/2014/main" id="{F530D7BE-2FD3-4A74-94F2-A15A1E428C12}"/>
            </a:ext>
          </a:extLst>
        </xdr:cNvPr>
        <xdr:cNvSpPr/>
      </xdr:nvSpPr>
      <xdr:spPr>
        <a:xfrm>
          <a:off x="1968500" y="675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120287</xdr:rowOff>
    </xdr:from>
    <xdr:to>
      <xdr:col>15</xdr:col>
      <xdr:colOff>50800</xdr:colOff>
      <xdr:row>39</xdr:row>
      <xdr:rowOff>152944</xdr:rowOff>
    </xdr:to>
    <xdr:cxnSp macro="">
      <xdr:nvCxnSpPr>
        <xdr:cNvPr id="81" name="直線コネクタ 80">
          <a:extLst>
            <a:ext uri="{FF2B5EF4-FFF2-40B4-BE49-F238E27FC236}">
              <a16:creationId xmlns:a16="http://schemas.microsoft.com/office/drawing/2014/main" id="{2D1B69CF-3DC4-49DC-9A15-898C2C3EE819}"/>
            </a:ext>
          </a:extLst>
        </xdr:cNvPr>
        <xdr:cNvCxnSpPr/>
      </xdr:nvCxnSpPr>
      <xdr:spPr>
        <a:xfrm>
          <a:off x="2019300" y="680683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36830</xdr:rowOff>
    </xdr:from>
    <xdr:to>
      <xdr:col>6</xdr:col>
      <xdr:colOff>38100</xdr:colOff>
      <xdr:row>39</xdr:row>
      <xdr:rowOff>138430</xdr:rowOff>
    </xdr:to>
    <xdr:sp macro="" textlink="">
      <xdr:nvSpPr>
        <xdr:cNvPr id="82" name="楕円 81">
          <a:extLst>
            <a:ext uri="{FF2B5EF4-FFF2-40B4-BE49-F238E27FC236}">
              <a16:creationId xmlns:a16="http://schemas.microsoft.com/office/drawing/2014/main" id="{E969B81B-7817-4D94-BE4C-B4034824C2DA}"/>
            </a:ext>
          </a:extLst>
        </xdr:cNvPr>
        <xdr:cNvSpPr/>
      </xdr:nvSpPr>
      <xdr:spPr>
        <a:xfrm>
          <a:off x="1079500" y="672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87630</xdr:rowOff>
    </xdr:from>
    <xdr:to>
      <xdr:col>10</xdr:col>
      <xdr:colOff>114300</xdr:colOff>
      <xdr:row>39</xdr:row>
      <xdr:rowOff>120287</xdr:rowOff>
    </xdr:to>
    <xdr:cxnSp macro="">
      <xdr:nvCxnSpPr>
        <xdr:cNvPr id="83" name="直線コネクタ 82">
          <a:extLst>
            <a:ext uri="{FF2B5EF4-FFF2-40B4-BE49-F238E27FC236}">
              <a16:creationId xmlns:a16="http://schemas.microsoft.com/office/drawing/2014/main" id="{14EE12A0-CFC1-4595-8300-1E7435AEB4D1}"/>
            </a:ext>
          </a:extLst>
        </xdr:cNvPr>
        <xdr:cNvCxnSpPr/>
      </xdr:nvCxnSpPr>
      <xdr:spPr>
        <a:xfrm>
          <a:off x="1130300" y="677418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22696</xdr:rowOff>
    </xdr:from>
    <xdr:ext cx="405111" cy="259045"/>
    <xdr:sp macro="" textlink="">
      <xdr:nvSpPr>
        <xdr:cNvPr id="84" name="n_1aveValue【図書館】&#10;有形固定資産減価償却率">
          <a:extLst>
            <a:ext uri="{FF2B5EF4-FFF2-40B4-BE49-F238E27FC236}">
              <a16:creationId xmlns:a16="http://schemas.microsoft.com/office/drawing/2014/main" id="{8DEFE6CA-486A-4718-AED8-CF03B422E77E}"/>
            </a:ext>
          </a:extLst>
        </xdr:cNvPr>
        <xdr:cNvSpPr txBox="1"/>
      </xdr:nvSpPr>
      <xdr:spPr>
        <a:xfrm>
          <a:off x="3582044" y="619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19430</xdr:rowOff>
    </xdr:from>
    <xdr:ext cx="405111" cy="259045"/>
    <xdr:sp macro="" textlink="">
      <xdr:nvSpPr>
        <xdr:cNvPr id="85" name="n_2aveValue【図書館】&#10;有形固定資産減価償却率">
          <a:extLst>
            <a:ext uri="{FF2B5EF4-FFF2-40B4-BE49-F238E27FC236}">
              <a16:creationId xmlns:a16="http://schemas.microsoft.com/office/drawing/2014/main" id="{421DEBD9-C20B-4A30-8716-7506DFB1249B}"/>
            </a:ext>
          </a:extLst>
        </xdr:cNvPr>
        <xdr:cNvSpPr txBox="1"/>
      </xdr:nvSpPr>
      <xdr:spPr>
        <a:xfrm>
          <a:off x="2705744" y="6191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153324</xdr:rowOff>
    </xdr:from>
    <xdr:ext cx="405111" cy="259045"/>
    <xdr:sp macro="" textlink="">
      <xdr:nvSpPr>
        <xdr:cNvPr id="86" name="n_3aveValue【図書館】&#10;有形固定資産減価償却率">
          <a:extLst>
            <a:ext uri="{FF2B5EF4-FFF2-40B4-BE49-F238E27FC236}">
              <a16:creationId xmlns:a16="http://schemas.microsoft.com/office/drawing/2014/main" id="{B70C1234-0008-4A7A-8764-DFF0D730FAAA}"/>
            </a:ext>
          </a:extLst>
        </xdr:cNvPr>
        <xdr:cNvSpPr txBox="1"/>
      </xdr:nvSpPr>
      <xdr:spPr>
        <a:xfrm>
          <a:off x="1816744" y="6154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97807</xdr:rowOff>
    </xdr:from>
    <xdr:ext cx="405111" cy="259045"/>
    <xdr:sp macro="" textlink="">
      <xdr:nvSpPr>
        <xdr:cNvPr id="87" name="n_4aveValue【図書館】&#10;有形固定資産減価償却率">
          <a:extLst>
            <a:ext uri="{FF2B5EF4-FFF2-40B4-BE49-F238E27FC236}">
              <a16:creationId xmlns:a16="http://schemas.microsoft.com/office/drawing/2014/main" id="{8DD57AC7-F602-4F4E-9441-F527EADC545F}"/>
            </a:ext>
          </a:extLst>
        </xdr:cNvPr>
        <xdr:cNvSpPr txBox="1"/>
      </xdr:nvSpPr>
      <xdr:spPr>
        <a:xfrm>
          <a:off x="9277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56078</xdr:rowOff>
    </xdr:from>
    <xdr:ext cx="405111" cy="259045"/>
    <xdr:sp macro="" textlink="">
      <xdr:nvSpPr>
        <xdr:cNvPr id="88" name="n_1mainValue【図書館】&#10;有形固定資産減価償却率">
          <a:extLst>
            <a:ext uri="{FF2B5EF4-FFF2-40B4-BE49-F238E27FC236}">
              <a16:creationId xmlns:a16="http://schemas.microsoft.com/office/drawing/2014/main" id="{AED01B5C-E1CC-4B66-9CDB-68D3308BD4CA}"/>
            </a:ext>
          </a:extLst>
        </xdr:cNvPr>
        <xdr:cNvSpPr txBox="1"/>
      </xdr:nvSpPr>
      <xdr:spPr>
        <a:xfrm>
          <a:off x="3582044" y="6914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23421</xdr:rowOff>
    </xdr:from>
    <xdr:ext cx="405111" cy="259045"/>
    <xdr:sp macro="" textlink="">
      <xdr:nvSpPr>
        <xdr:cNvPr id="89" name="n_2mainValue【図書館】&#10;有形固定資産減価償却率">
          <a:extLst>
            <a:ext uri="{FF2B5EF4-FFF2-40B4-BE49-F238E27FC236}">
              <a16:creationId xmlns:a16="http://schemas.microsoft.com/office/drawing/2014/main" id="{1E536CA2-2099-4510-A898-7667B306E5AF}"/>
            </a:ext>
          </a:extLst>
        </xdr:cNvPr>
        <xdr:cNvSpPr txBox="1"/>
      </xdr:nvSpPr>
      <xdr:spPr>
        <a:xfrm>
          <a:off x="2705744" y="6881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162214</xdr:rowOff>
    </xdr:from>
    <xdr:ext cx="405111" cy="259045"/>
    <xdr:sp macro="" textlink="">
      <xdr:nvSpPr>
        <xdr:cNvPr id="90" name="n_3mainValue【図書館】&#10;有形固定資産減価償却率">
          <a:extLst>
            <a:ext uri="{FF2B5EF4-FFF2-40B4-BE49-F238E27FC236}">
              <a16:creationId xmlns:a16="http://schemas.microsoft.com/office/drawing/2014/main" id="{60C88746-FB51-4BD6-837B-499C53150F14}"/>
            </a:ext>
          </a:extLst>
        </xdr:cNvPr>
        <xdr:cNvSpPr txBox="1"/>
      </xdr:nvSpPr>
      <xdr:spPr>
        <a:xfrm>
          <a:off x="1816744" y="6848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129557</xdr:rowOff>
    </xdr:from>
    <xdr:ext cx="405111" cy="259045"/>
    <xdr:sp macro="" textlink="">
      <xdr:nvSpPr>
        <xdr:cNvPr id="91" name="n_4mainValue【図書館】&#10;有形固定資産減価償却率">
          <a:extLst>
            <a:ext uri="{FF2B5EF4-FFF2-40B4-BE49-F238E27FC236}">
              <a16:creationId xmlns:a16="http://schemas.microsoft.com/office/drawing/2014/main" id="{F0B9C05B-FB22-4CD2-BBBB-E57911FDD067}"/>
            </a:ext>
          </a:extLst>
        </xdr:cNvPr>
        <xdr:cNvSpPr txBox="1"/>
      </xdr:nvSpPr>
      <xdr:spPr>
        <a:xfrm>
          <a:off x="927744" y="681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E9A41F40-D9EA-4720-9600-4F5DD41393F1}"/>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A7D038E0-B505-48DC-B4A5-A7A9342FA6F2}"/>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4D5B75E9-08E9-4EF6-865F-39B4B78638F3}"/>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29A40262-6A43-4830-8864-2721FB674115}"/>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7D36AF3E-B47A-47C0-9CEA-B4E40A940D82}"/>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E8D189A0-83A8-4A54-92AE-9E6E95A0AB77}"/>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4C06DC7B-E8BD-46B6-82BF-5A2B3CA46A14}"/>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A0C3FC0E-672C-4E4E-BDC5-97E98700BF41}"/>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4C315CC7-18A1-42F7-92AE-8E4917E3109A}"/>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DBDF9D24-B869-4D8B-8670-55DF2E3AE59A}"/>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8B430577-7674-4460-AD99-F9504ADDA705}"/>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C491FE51-1B32-4AFC-A420-4A7DF4F72EE3}"/>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2B2FBA42-12FC-4A99-BB75-98C4FA505D7E}"/>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a:extLst>
            <a:ext uri="{FF2B5EF4-FFF2-40B4-BE49-F238E27FC236}">
              <a16:creationId xmlns:a16="http://schemas.microsoft.com/office/drawing/2014/main" id="{2BE26F4A-8256-4555-BEDB-DC1D2B16C21B}"/>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B312AAC9-4F6F-4BD5-BA96-711FCF71A80A}"/>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a:extLst>
            <a:ext uri="{FF2B5EF4-FFF2-40B4-BE49-F238E27FC236}">
              <a16:creationId xmlns:a16="http://schemas.microsoft.com/office/drawing/2014/main" id="{2E084DBB-97D4-47E1-8163-FF20F7FB7871}"/>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E8C57BA9-F241-4C32-8A03-58161D6C4DFB}"/>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a:extLst>
            <a:ext uri="{FF2B5EF4-FFF2-40B4-BE49-F238E27FC236}">
              <a16:creationId xmlns:a16="http://schemas.microsoft.com/office/drawing/2014/main" id="{3D29EEB6-A7FC-4AF8-89B7-27E7C59F5A90}"/>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0265E466-1C74-4B81-88E5-A42B6ABD19CA}"/>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405E80D5-C0B5-451B-A4D5-B98F9C3B7215}"/>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id="{1820E2A6-C456-443C-A743-F72ADD7816D2}"/>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14478</xdr:rowOff>
    </xdr:from>
    <xdr:to>
      <xdr:col>54</xdr:col>
      <xdr:colOff>189865</xdr:colOff>
      <xdr:row>41</xdr:row>
      <xdr:rowOff>51054</xdr:rowOff>
    </xdr:to>
    <xdr:cxnSp macro="">
      <xdr:nvCxnSpPr>
        <xdr:cNvPr id="113" name="直線コネクタ 112">
          <a:extLst>
            <a:ext uri="{FF2B5EF4-FFF2-40B4-BE49-F238E27FC236}">
              <a16:creationId xmlns:a16="http://schemas.microsoft.com/office/drawing/2014/main" id="{84127424-508C-45F2-9126-1FCDA95F56A3}"/>
            </a:ext>
          </a:extLst>
        </xdr:cNvPr>
        <xdr:cNvCxnSpPr/>
      </xdr:nvCxnSpPr>
      <xdr:spPr>
        <a:xfrm flipV="1">
          <a:off x="10476865" y="5672328"/>
          <a:ext cx="0"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54881</xdr:rowOff>
    </xdr:from>
    <xdr:ext cx="469744" cy="259045"/>
    <xdr:sp macro="" textlink="">
      <xdr:nvSpPr>
        <xdr:cNvPr id="114" name="【図書館】&#10;一人当たり面積最小値テキスト">
          <a:extLst>
            <a:ext uri="{FF2B5EF4-FFF2-40B4-BE49-F238E27FC236}">
              <a16:creationId xmlns:a16="http://schemas.microsoft.com/office/drawing/2014/main" id="{27D99340-0C7A-421B-960A-69E2C61066B4}"/>
            </a:ext>
          </a:extLst>
        </xdr:cNvPr>
        <xdr:cNvSpPr txBox="1"/>
      </xdr:nvSpPr>
      <xdr:spPr>
        <a:xfrm>
          <a:off x="10515600" y="7084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51054</xdr:rowOff>
    </xdr:from>
    <xdr:to>
      <xdr:col>55</xdr:col>
      <xdr:colOff>88900</xdr:colOff>
      <xdr:row>41</xdr:row>
      <xdr:rowOff>51054</xdr:rowOff>
    </xdr:to>
    <xdr:cxnSp macro="">
      <xdr:nvCxnSpPr>
        <xdr:cNvPr id="115" name="直線コネクタ 114">
          <a:extLst>
            <a:ext uri="{FF2B5EF4-FFF2-40B4-BE49-F238E27FC236}">
              <a16:creationId xmlns:a16="http://schemas.microsoft.com/office/drawing/2014/main" id="{CD7F697C-AD62-4768-A6F0-B103DD4F1DFD}"/>
            </a:ext>
          </a:extLst>
        </xdr:cNvPr>
        <xdr:cNvCxnSpPr/>
      </xdr:nvCxnSpPr>
      <xdr:spPr>
        <a:xfrm>
          <a:off x="10388600" y="7080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132605</xdr:rowOff>
    </xdr:from>
    <xdr:ext cx="469744" cy="259045"/>
    <xdr:sp macro="" textlink="">
      <xdr:nvSpPr>
        <xdr:cNvPr id="116" name="【図書館】&#10;一人当たり面積最大値テキスト">
          <a:extLst>
            <a:ext uri="{FF2B5EF4-FFF2-40B4-BE49-F238E27FC236}">
              <a16:creationId xmlns:a16="http://schemas.microsoft.com/office/drawing/2014/main" id="{B33893F6-D9CE-4838-A298-93EC647FCE1C}"/>
            </a:ext>
          </a:extLst>
        </xdr:cNvPr>
        <xdr:cNvSpPr txBox="1"/>
      </xdr:nvSpPr>
      <xdr:spPr>
        <a:xfrm>
          <a:off x="10515600" y="544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14478</xdr:rowOff>
    </xdr:from>
    <xdr:to>
      <xdr:col>55</xdr:col>
      <xdr:colOff>88900</xdr:colOff>
      <xdr:row>33</xdr:row>
      <xdr:rowOff>14478</xdr:rowOff>
    </xdr:to>
    <xdr:cxnSp macro="">
      <xdr:nvCxnSpPr>
        <xdr:cNvPr id="117" name="直線コネクタ 116">
          <a:extLst>
            <a:ext uri="{FF2B5EF4-FFF2-40B4-BE49-F238E27FC236}">
              <a16:creationId xmlns:a16="http://schemas.microsoft.com/office/drawing/2014/main" id="{F6DA92AB-9912-449A-97F3-BC73A1EF7857}"/>
            </a:ext>
          </a:extLst>
        </xdr:cNvPr>
        <xdr:cNvCxnSpPr/>
      </xdr:nvCxnSpPr>
      <xdr:spPr>
        <a:xfrm>
          <a:off x="10388600" y="56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26687</xdr:rowOff>
    </xdr:from>
    <xdr:ext cx="469744" cy="259045"/>
    <xdr:sp macro="" textlink="">
      <xdr:nvSpPr>
        <xdr:cNvPr id="118" name="【図書館】&#10;一人当たり面積平均値テキスト">
          <a:extLst>
            <a:ext uri="{FF2B5EF4-FFF2-40B4-BE49-F238E27FC236}">
              <a16:creationId xmlns:a16="http://schemas.microsoft.com/office/drawing/2014/main" id="{749AB725-B333-435B-9DC7-3F50D10F5042}"/>
            </a:ext>
          </a:extLst>
        </xdr:cNvPr>
        <xdr:cNvSpPr txBox="1"/>
      </xdr:nvSpPr>
      <xdr:spPr>
        <a:xfrm>
          <a:off x="10515600" y="65417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48260</xdr:rowOff>
    </xdr:from>
    <xdr:to>
      <xdr:col>55</xdr:col>
      <xdr:colOff>50800</xdr:colOff>
      <xdr:row>38</xdr:row>
      <xdr:rowOff>149860</xdr:rowOff>
    </xdr:to>
    <xdr:sp macro="" textlink="">
      <xdr:nvSpPr>
        <xdr:cNvPr id="119" name="フローチャート: 判断 118">
          <a:extLst>
            <a:ext uri="{FF2B5EF4-FFF2-40B4-BE49-F238E27FC236}">
              <a16:creationId xmlns:a16="http://schemas.microsoft.com/office/drawing/2014/main" id="{B64FE569-8B47-491F-B943-3B51DAAFA27C}"/>
            </a:ext>
          </a:extLst>
        </xdr:cNvPr>
        <xdr:cNvSpPr/>
      </xdr:nvSpPr>
      <xdr:spPr>
        <a:xfrm>
          <a:off x="104267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48260</xdr:rowOff>
    </xdr:from>
    <xdr:to>
      <xdr:col>50</xdr:col>
      <xdr:colOff>165100</xdr:colOff>
      <xdr:row>38</xdr:row>
      <xdr:rowOff>149860</xdr:rowOff>
    </xdr:to>
    <xdr:sp macro="" textlink="">
      <xdr:nvSpPr>
        <xdr:cNvPr id="120" name="フローチャート: 判断 119">
          <a:extLst>
            <a:ext uri="{FF2B5EF4-FFF2-40B4-BE49-F238E27FC236}">
              <a16:creationId xmlns:a16="http://schemas.microsoft.com/office/drawing/2014/main" id="{1AAF496D-949F-42A1-A8C3-3A7920998ABD}"/>
            </a:ext>
          </a:extLst>
        </xdr:cNvPr>
        <xdr:cNvSpPr/>
      </xdr:nvSpPr>
      <xdr:spPr>
        <a:xfrm>
          <a:off x="9588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66548</xdr:rowOff>
    </xdr:from>
    <xdr:to>
      <xdr:col>46</xdr:col>
      <xdr:colOff>38100</xdr:colOff>
      <xdr:row>38</xdr:row>
      <xdr:rowOff>168148</xdr:rowOff>
    </xdr:to>
    <xdr:sp macro="" textlink="">
      <xdr:nvSpPr>
        <xdr:cNvPr id="121" name="フローチャート: 判断 120">
          <a:extLst>
            <a:ext uri="{FF2B5EF4-FFF2-40B4-BE49-F238E27FC236}">
              <a16:creationId xmlns:a16="http://schemas.microsoft.com/office/drawing/2014/main" id="{88D2CB99-7E7A-4C5F-9FE9-4BEDDCC3B181}"/>
            </a:ext>
          </a:extLst>
        </xdr:cNvPr>
        <xdr:cNvSpPr/>
      </xdr:nvSpPr>
      <xdr:spPr>
        <a:xfrm>
          <a:off x="8699500" y="658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84836</xdr:rowOff>
    </xdr:from>
    <xdr:to>
      <xdr:col>41</xdr:col>
      <xdr:colOff>101600</xdr:colOff>
      <xdr:row>39</xdr:row>
      <xdr:rowOff>14986</xdr:rowOff>
    </xdr:to>
    <xdr:sp macro="" textlink="">
      <xdr:nvSpPr>
        <xdr:cNvPr id="122" name="フローチャート: 判断 121">
          <a:extLst>
            <a:ext uri="{FF2B5EF4-FFF2-40B4-BE49-F238E27FC236}">
              <a16:creationId xmlns:a16="http://schemas.microsoft.com/office/drawing/2014/main" id="{83D95E85-1235-4CF6-BF3E-59C9C15F452D}"/>
            </a:ext>
          </a:extLst>
        </xdr:cNvPr>
        <xdr:cNvSpPr/>
      </xdr:nvSpPr>
      <xdr:spPr>
        <a:xfrm>
          <a:off x="7810500" y="6599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39116</xdr:rowOff>
    </xdr:from>
    <xdr:to>
      <xdr:col>36</xdr:col>
      <xdr:colOff>165100</xdr:colOff>
      <xdr:row>38</xdr:row>
      <xdr:rowOff>140716</xdr:rowOff>
    </xdr:to>
    <xdr:sp macro="" textlink="">
      <xdr:nvSpPr>
        <xdr:cNvPr id="123" name="フローチャート: 判断 122">
          <a:extLst>
            <a:ext uri="{FF2B5EF4-FFF2-40B4-BE49-F238E27FC236}">
              <a16:creationId xmlns:a16="http://schemas.microsoft.com/office/drawing/2014/main" id="{6C0095B7-90F6-42CF-A8B8-66A7B52B1384}"/>
            </a:ext>
          </a:extLst>
        </xdr:cNvPr>
        <xdr:cNvSpPr/>
      </xdr:nvSpPr>
      <xdr:spPr>
        <a:xfrm>
          <a:off x="6921500" y="6554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8A9BEC53-AB7F-4E35-9F63-CE2155741F14}"/>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776B9B0E-58B9-4052-8D84-9E29A8B026E2}"/>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7D92B5B-77C0-4A4A-9AB1-3C673BC96B0F}"/>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B87487B9-7300-4111-BEED-34EABA3A0BA8}"/>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9FC7C93E-5587-4748-87A4-7FEC9E41B683}"/>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109982</xdr:rowOff>
    </xdr:from>
    <xdr:to>
      <xdr:col>55</xdr:col>
      <xdr:colOff>50800</xdr:colOff>
      <xdr:row>38</xdr:row>
      <xdr:rowOff>40132</xdr:rowOff>
    </xdr:to>
    <xdr:sp macro="" textlink="">
      <xdr:nvSpPr>
        <xdr:cNvPr id="129" name="楕円 128">
          <a:extLst>
            <a:ext uri="{FF2B5EF4-FFF2-40B4-BE49-F238E27FC236}">
              <a16:creationId xmlns:a16="http://schemas.microsoft.com/office/drawing/2014/main" id="{BEBD1AEA-8F50-4084-959C-5C31ED89B429}"/>
            </a:ext>
          </a:extLst>
        </xdr:cNvPr>
        <xdr:cNvSpPr/>
      </xdr:nvSpPr>
      <xdr:spPr>
        <a:xfrm>
          <a:off x="10426700" y="645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132859</xdr:rowOff>
    </xdr:from>
    <xdr:ext cx="469744" cy="259045"/>
    <xdr:sp macro="" textlink="">
      <xdr:nvSpPr>
        <xdr:cNvPr id="130" name="【図書館】&#10;一人当たり面積該当値テキスト">
          <a:extLst>
            <a:ext uri="{FF2B5EF4-FFF2-40B4-BE49-F238E27FC236}">
              <a16:creationId xmlns:a16="http://schemas.microsoft.com/office/drawing/2014/main" id="{320AE6A1-C32C-4B4D-BEF8-7F268054D3A3}"/>
            </a:ext>
          </a:extLst>
        </xdr:cNvPr>
        <xdr:cNvSpPr txBox="1"/>
      </xdr:nvSpPr>
      <xdr:spPr>
        <a:xfrm>
          <a:off x="10515600" y="6305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119126</xdr:rowOff>
    </xdr:from>
    <xdr:to>
      <xdr:col>50</xdr:col>
      <xdr:colOff>165100</xdr:colOff>
      <xdr:row>38</xdr:row>
      <xdr:rowOff>49276</xdr:rowOff>
    </xdr:to>
    <xdr:sp macro="" textlink="">
      <xdr:nvSpPr>
        <xdr:cNvPr id="131" name="楕円 130">
          <a:extLst>
            <a:ext uri="{FF2B5EF4-FFF2-40B4-BE49-F238E27FC236}">
              <a16:creationId xmlns:a16="http://schemas.microsoft.com/office/drawing/2014/main" id="{578E7451-139A-4975-B97D-B5EBDB31B996}"/>
            </a:ext>
          </a:extLst>
        </xdr:cNvPr>
        <xdr:cNvSpPr/>
      </xdr:nvSpPr>
      <xdr:spPr>
        <a:xfrm>
          <a:off x="9588500" y="6462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160782</xdr:rowOff>
    </xdr:from>
    <xdr:to>
      <xdr:col>55</xdr:col>
      <xdr:colOff>0</xdr:colOff>
      <xdr:row>37</xdr:row>
      <xdr:rowOff>169926</xdr:rowOff>
    </xdr:to>
    <xdr:cxnSp macro="">
      <xdr:nvCxnSpPr>
        <xdr:cNvPr id="132" name="直線コネクタ 131">
          <a:extLst>
            <a:ext uri="{FF2B5EF4-FFF2-40B4-BE49-F238E27FC236}">
              <a16:creationId xmlns:a16="http://schemas.microsoft.com/office/drawing/2014/main" id="{A8CCA325-CC3C-4BD4-87BD-99F80F895BB2}"/>
            </a:ext>
          </a:extLst>
        </xdr:cNvPr>
        <xdr:cNvCxnSpPr/>
      </xdr:nvCxnSpPr>
      <xdr:spPr>
        <a:xfrm flipV="1">
          <a:off x="9639300" y="650443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128270</xdr:rowOff>
    </xdr:from>
    <xdr:to>
      <xdr:col>46</xdr:col>
      <xdr:colOff>38100</xdr:colOff>
      <xdr:row>38</xdr:row>
      <xdr:rowOff>58420</xdr:rowOff>
    </xdr:to>
    <xdr:sp macro="" textlink="">
      <xdr:nvSpPr>
        <xdr:cNvPr id="133" name="楕円 132">
          <a:extLst>
            <a:ext uri="{FF2B5EF4-FFF2-40B4-BE49-F238E27FC236}">
              <a16:creationId xmlns:a16="http://schemas.microsoft.com/office/drawing/2014/main" id="{BEE980E6-74EC-4D70-84B7-C22359E36A5B}"/>
            </a:ext>
          </a:extLst>
        </xdr:cNvPr>
        <xdr:cNvSpPr/>
      </xdr:nvSpPr>
      <xdr:spPr>
        <a:xfrm>
          <a:off x="8699500" y="647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169926</xdr:rowOff>
    </xdr:from>
    <xdr:to>
      <xdr:col>50</xdr:col>
      <xdr:colOff>114300</xdr:colOff>
      <xdr:row>38</xdr:row>
      <xdr:rowOff>7620</xdr:rowOff>
    </xdr:to>
    <xdr:cxnSp macro="">
      <xdr:nvCxnSpPr>
        <xdr:cNvPr id="134" name="直線コネクタ 133">
          <a:extLst>
            <a:ext uri="{FF2B5EF4-FFF2-40B4-BE49-F238E27FC236}">
              <a16:creationId xmlns:a16="http://schemas.microsoft.com/office/drawing/2014/main" id="{BB7CFACA-F25A-458A-A518-F2AEF755FB3F}"/>
            </a:ext>
          </a:extLst>
        </xdr:cNvPr>
        <xdr:cNvCxnSpPr/>
      </xdr:nvCxnSpPr>
      <xdr:spPr>
        <a:xfrm flipV="1">
          <a:off x="8750300" y="651357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137414</xdr:rowOff>
    </xdr:from>
    <xdr:to>
      <xdr:col>41</xdr:col>
      <xdr:colOff>101600</xdr:colOff>
      <xdr:row>38</xdr:row>
      <xdr:rowOff>67564</xdr:rowOff>
    </xdr:to>
    <xdr:sp macro="" textlink="">
      <xdr:nvSpPr>
        <xdr:cNvPr id="135" name="楕円 134">
          <a:extLst>
            <a:ext uri="{FF2B5EF4-FFF2-40B4-BE49-F238E27FC236}">
              <a16:creationId xmlns:a16="http://schemas.microsoft.com/office/drawing/2014/main" id="{92C2B49A-6BA0-4EAF-AA3A-86D7D0449161}"/>
            </a:ext>
          </a:extLst>
        </xdr:cNvPr>
        <xdr:cNvSpPr/>
      </xdr:nvSpPr>
      <xdr:spPr>
        <a:xfrm>
          <a:off x="7810500" y="6481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7620</xdr:rowOff>
    </xdr:from>
    <xdr:to>
      <xdr:col>45</xdr:col>
      <xdr:colOff>177800</xdr:colOff>
      <xdr:row>38</xdr:row>
      <xdr:rowOff>16764</xdr:rowOff>
    </xdr:to>
    <xdr:cxnSp macro="">
      <xdr:nvCxnSpPr>
        <xdr:cNvPr id="136" name="直線コネクタ 135">
          <a:extLst>
            <a:ext uri="{FF2B5EF4-FFF2-40B4-BE49-F238E27FC236}">
              <a16:creationId xmlns:a16="http://schemas.microsoft.com/office/drawing/2014/main" id="{3957ABFA-39DB-4B8D-8E5A-DA4B9F551343}"/>
            </a:ext>
          </a:extLst>
        </xdr:cNvPr>
        <xdr:cNvCxnSpPr/>
      </xdr:nvCxnSpPr>
      <xdr:spPr>
        <a:xfrm flipV="1">
          <a:off x="7861300" y="652272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146558</xdr:rowOff>
    </xdr:from>
    <xdr:to>
      <xdr:col>36</xdr:col>
      <xdr:colOff>165100</xdr:colOff>
      <xdr:row>38</xdr:row>
      <xdr:rowOff>76708</xdr:rowOff>
    </xdr:to>
    <xdr:sp macro="" textlink="">
      <xdr:nvSpPr>
        <xdr:cNvPr id="137" name="楕円 136">
          <a:extLst>
            <a:ext uri="{FF2B5EF4-FFF2-40B4-BE49-F238E27FC236}">
              <a16:creationId xmlns:a16="http://schemas.microsoft.com/office/drawing/2014/main" id="{97B979AF-C69D-4051-9459-3066D7DF12B9}"/>
            </a:ext>
          </a:extLst>
        </xdr:cNvPr>
        <xdr:cNvSpPr/>
      </xdr:nvSpPr>
      <xdr:spPr>
        <a:xfrm>
          <a:off x="6921500" y="649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16764</xdr:rowOff>
    </xdr:from>
    <xdr:to>
      <xdr:col>41</xdr:col>
      <xdr:colOff>50800</xdr:colOff>
      <xdr:row>38</xdr:row>
      <xdr:rowOff>25908</xdr:rowOff>
    </xdr:to>
    <xdr:cxnSp macro="">
      <xdr:nvCxnSpPr>
        <xdr:cNvPr id="138" name="直線コネクタ 137">
          <a:extLst>
            <a:ext uri="{FF2B5EF4-FFF2-40B4-BE49-F238E27FC236}">
              <a16:creationId xmlns:a16="http://schemas.microsoft.com/office/drawing/2014/main" id="{62570530-3FD8-46A0-A011-29C897F4E19A}"/>
            </a:ext>
          </a:extLst>
        </xdr:cNvPr>
        <xdr:cNvCxnSpPr/>
      </xdr:nvCxnSpPr>
      <xdr:spPr>
        <a:xfrm flipV="1">
          <a:off x="6972300" y="653186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140987</xdr:rowOff>
    </xdr:from>
    <xdr:ext cx="469744" cy="259045"/>
    <xdr:sp macro="" textlink="">
      <xdr:nvSpPr>
        <xdr:cNvPr id="139" name="n_1aveValue【図書館】&#10;一人当たり面積">
          <a:extLst>
            <a:ext uri="{FF2B5EF4-FFF2-40B4-BE49-F238E27FC236}">
              <a16:creationId xmlns:a16="http://schemas.microsoft.com/office/drawing/2014/main" id="{F4FA52FF-6DE6-4AF1-B5FC-D3F2EC5F080E}"/>
            </a:ext>
          </a:extLst>
        </xdr:cNvPr>
        <xdr:cNvSpPr txBox="1"/>
      </xdr:nvSpPr>
      <xdr:spPr>
        <a:xfrm>
          <a:off x="9391727" y="6656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159275</xdr:rowOff>
    </xdr:from>
    <xdr:ext cx="469744" cy="259045"/>
    <xdr:sp macro="" textlink="">
      <xdr:nvSpPr>
        <xdr:cNvPr id="140" name="n_2aveValue【図書館】&#10;一人当たり面積">
          <a:extLst>
            <a:ext uri="{FF2B5EF4-FFF2-40B4-BE49-F238E27FC236}">
              <a16:creationId xmlns:a16="http://schemas.microsoft.com/office/drawing/2014/main" id="{87A3226E-DC86-4573-92DC-5F941263CE62}"/>
            </a:ext>
          </a:extLst>
        </xdr:cNvPr>
        <xdr:cNvSpPr txBox="1"/>
      </xdr:nvSpPr>
      <xdr:spPr>
        <a:xfrm>
          <a:off x="8515427" y="6674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6113</xdr:rowOff>
    </xdr:from>
    <xdr:ext cx="469744" cy="259045"/>
    <xdr:sp macro="" textlink="">
      <xdr:nvSpPr>
        <xdr:cNvPr id="141" name="n_3aveValue【図書館】&#10;一人当たり面積">
          <a:extLst>
            <a:ext uri="{FF2B5EF4-FFF2-40B4-BE49-F238E27FC236}">
              <a16:creationId xmlns:a16="http://schemas.microsoft.com/office/drawing/2014/main" id="{6D4A2EB4-75FB-4913-8DB4-448A8524F512}"/>
            </a:ext>
          </a:extLst>
        </xdr:cNvPr>
        <xdr:cNvSpPr txBox="1"/>
      </xdr:nvSpPr>
      <xdr:spPr>
        <a:xfrm>
          <a:off x="7626427" y="6692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131843</xdr:rowOff>
    </xdr:from>
    <xdr:ext cx="469744" cy="259045"/>
    <xdr:sp macro="" textlink="">
      <xdr:nvSpPr>
        <xdr:cNvPr id="142" name="n_4aveValue【図書館】&#10;一人当たり面積">
          <a:extLst>
            <a:ext uri="{FF2B5EF4-FFF2-40B4-BE49-F238E27FC236}">
              <a16:creationId xmlns:a16="http://schemas.microsoft.com/office/drawing/2014/main" id="{EE668406-1A0D-4DE5-B889-E0391D0A7061}"/>
            </a:ext>
          </a:extLst>
        </xdr:cNvPr>
        <xdr:cNvSpPr txBox="1"/>
      </xdr:nvSpPr>
      <xdr:spPr>
        <a:xfrm>
          <a:off x="6737427" y="6646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65803</xdr:rowOff>
    </xdr:from>
    <xdr:ext cx="469744" cy="259045"/>
    <xdr:sp macro="" textlink="">
      <xdr:nvSpPr>
        <xdr:cNvPr id="143" name="n_1mainValue【図書館】&#10;一人当たり面積">
          <a:extLst>
            <a:ext uri="{FF2B5EF4-FFF2-40B4-BE49-F238E27FC236}">
              <a16:creationId xmlns:a16="http://schemas.microsoft.com/office/drawing/2014/main" id="{20AE36E0-9D83-4088-80C5-0805273D4808}"/>
            </a:ext>
          </a:extLst>
        </xdr:cNvPr>
        <xdr:cNvSpPr txBox="1"/>
      </xdr:nvSpPr>
      <xdr:spPr>
        <a:xfrm>
          <a:off x="9391727" y="6238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74947</xdr:rowOff>
    </xdr:from>
    <xdr:ext cx="469744" cy="259045"/>
    <xdr:sp macro="" textlink="">
      <xdr:nvSpPr>
        <xdr:cNvPr id="144" name="n_2mainValue【図書館】&#10;一人当たり面積">
          <a:extLst>
            <a:ext uri="{FF2B5EF4-FFF2-40B4-BE49-F238E27FC236}">
              <a16:creationId xmlns:a16="http://schemas.microsoft.com/office/drawing/2014/main" id="{1E2BAD15-9387-4E2E-B058-36713359F512}"/>
            </a:ext>
          </a:extLst>
        </xdr:cNvPr>
        <xdr:cNvSpPr txBox="1"/>
      </xdr:nvSpPr>
      <xdr:spPr>
        <a:xfrm>
          <a:off x="8515427" y="624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84091</xdr:rowOff>
    </xdr:from>
    <xdr:ext cx="469744" cy="259045"/>
    <xdr:sp macro="" textlink="">
      <xdr:nvSpPr>
        <xdr:cNvPr id="145" name="n_3mainValue【図書館】&#10;一人当たり面積">
          <a:extLst>
            <a:ext uri="{FF2B5EF4-FFF2-40B4-BE49-F238E27FC236}">
              <a16:creationId xmlns:a16="http://schemas.microsoft.com/office/drawing/2014/main" id="{4A3255B4-8C2F-4ACF-B3FE-C8D02606F8AB}"/>
            </a:ext>
          </a:extLst>
        </xdr:cNvPr>
        <xdr:cNvSpPr txBox="1"/>
      </xdr:nvSpPr>
      <xdr:spPr>
        <a:xfrm>
          <a:off x="7626427" y="6256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93235</xdr:rowOff>
    </xdr:from>
    <xdr:ext cx="469744" cy="259045"/>
    <xdr:sp macro="" textlink="">
      <xdr:nvSpPr>
        <xdr:cNvPr id="146" name="n_4mainValue【図書館】&#10;一人当たり面積">
          <a:extLst>
            <a:ext uri="{FF2B5EF4-FFF2-40B4-BE49-F238E27FC236}">
              <a16:creationId xmlns:a16="http://schemas.microsoft.com/office/drawing/2014/main" id="{7A8A60BD-B5CC-4AE0-9BB3-346149345C6E}"/>
            </a:ext>
          </a:extLst>
        </xdr:cNvPr>
        <xdr:cNvSpPr txBox="1"/>
      </xdr:nvSpPr>
      <xdr:spPr>
        <a:xfrm>
          <a:off x="6737427" y="6265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ED69EF5A-3CDB-4555-868A-3887A10FD8B3}"/>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163FD952-5E46-4248-AB19-31F37117288C}"/>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6385F3A8-54FA-495D-BEBA-813AF8134795}"/>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AE7CB95F-C33F-48B8-9795-D0070D580496}"/>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1F9162B4-4869-4FCB-9FAD-493CB5CEEBD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4E56BD57-9D3D-49F8-AA6B-5BC73F2DAA96}"/>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02E7B3DB-1FE2-4EAE-B27B-18A215F530B2}"/>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0397A62A-6200-4975-AD5E-C1E908E0AE21}"/>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0C3F0C2A-E2C2-4D0D-B286-54645FB11341}"/>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78ADB4EB-923D-4F4C-A86B-FA4925CB8EF6}"/>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228D12B7-5034-4160-AB01-04B60C90452B}"/>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a:extLst>
            <a:ext uri="{FF2B5EF4-FFF2-40B4-BE49-F238E27FC236}">
              <a16:creationId xmlns:a16="http://schemas.microsoft.com/office/drawing/2014/main" id="{A1392F71-6A67-435C-B266-6B48E0C242B3}"/>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a:extLst>
            <a:ext uri="{FF2B5EF4-FFF2-40B4-BE49-F238E27FC236}">
              <a16:creationId xmlns:a16="http://schemas.microsoft.com/office/drawing/2014/main" id="{7F827803-C652-4C24-B30A-E242DAEDD9F8}"/>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a:extLst>
            <a:ext uri="{FF2B5EF4-FFF2-40B4-BE49-F238E27FC236}">
              <a16:creationId xmlns:a16="http://schemas.microsoft.com/office/drawing/2014/main" id="{9AAF69D5-18EC-4A51-82F4-4DE1B14E4D28}"/>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a:extLst>
            <a:ext uri="{FF2B5EF4-FFF2-40B4-BE49-F238E27FC236}">
              <a16:creationId xmlns:a16="http://schemas.microsoft.com/office/drawing/2014/main" id="{A06D335C-0D35-4784-9716-E63BD18CD64A}"/>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a:extLst>
            <a:ext uri="{FF2B5EF4-FFF2-40B4-BE49-F238E27FC236}">
              <a16:creationId xmlns:a16="http://schemas.microsoft.com/office/drawing/2014/main" id="{45E663E4-9EAA-45D3-986B-F3C6443472A7}"/>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a:extLst>
            <a:ext uri="{FF2B5EF4-FFF2-40B4-BE49-F238E27FC236}">
              <a16:creationId xmlns:a16="http://schemas.microsoft.com/office/drawing/2014/main" id="{78119C7B-A24F-482B-A8EA-2DAF10145FA2}"/>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a:extLst>
            <a:ext uri="{FF2B5EF4-FFF2-40B4-BE49-F238E27FC236}">
              <a16:creationId xmlns:a16="http://schemas.microsoft.com/office/drawing/2014/main" id="{9A10C586-1329-4AB8-AD8B-DD5521756588}"/>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a:extLst>
            <a:ext uri="{FF2B5EF4-FFF2-40B4-BE49-F238E27FC236}">
              <a16:creationId xmlns:a16="http://schemas.microsoft.com/office/drawing/2014/main" id="{FAC7A681-90EB-48D1-9CE5-FD1B25ED0BCC}"/>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a:extLst>
            <a:ext uri="{FF2B5EF4-FFF2-40B4-BE49-F238E27FC236}">
              <a16:creationId xmlns:a16="http://schemas.microsoft.com/office/drawing/2014/main" id="{8F1574AF-92AC-4BD1-BEBE-650FD0E9CF5A}"/>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a:extLst>
            <a:ext uri="{FF2B5EF4-FFF2-40B4-BE49-F238E27FC236}">
              <a16:creationId xmlns:a16="http://schemas.microsoft.com/office/drawing/2014/main" id="{4CC3A9FD-0C6E-4CD4-9457-E5437AE13C87}"/>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id="{22BD6E3A-A4C9-43E2-B0EC-C157875C92E7}"/>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a:extLst>
            <a:ext uri="{FF2B5EF4-FFF2-40B4-BE49-F238E27FC236}">
              <a16:creationId xmlns:a16="http://schemas.microsoft.com/office/drawing/2014/main" id="{C75F5648-4D55-43F3-942F-3E0A4D848239}"/>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a:extLst>
            <a:ext uri="{FF2B5EF4-FFF2-40B4-BE49-F238E27FC236}">
              <a16:creationId xmlns:a16="http://schemas.microsoft.com/office/drawing/2014/main" id="{4B33BD56-90FD-4196-B695-1719A4EC15AF}"/>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0</xdr:rowOff>
    </xdr:from>
    <xdr:to>
      <xdr:col>24</xdr:col>
      <xdr:colOff>62865</xdr:colOff>
      <xdr:row>64</xdr:row>
      <xdr:rowOff>68580</xdr:rowOff>
    </xdr:to>
    <xdr:cxnSp macro="">
      <xdr:nvCxnSpPr>
        <xdr:cNvPr id="171" name="直線コネクタ 170">
          <a:extLst>
            <a:ext uri="{FF2B5EF4-FFF2-40B4-BE49-F238E27FC236}">
              <a16:creationId xmlns:a16="http://schemas.microsoft.com/office/drawing/2014/main" id="{8A10CDEF-97F9-4448-9063-E057DBA19899}"/>
            </a:ext>
          </a:extLst>
        </xdr:cNvPr>
        <xdr:cNvCxnSpPr/>
      </xdr:nvCxnSpPr>
      <xdr:spPr>
        <a:xfrm flipV="1">
          <a:off x="4634865" y="960120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72407</xdr:rowOff>
    </xdr:from>
    <xdr:ext cx="405111" cy="259045"/>
    <xdr:sp macro="" textlink="">
      <xdr:nvSpPr>
        <xdr:cNvPr id="172" name="【体育館・プール】&#10;有形固定資産減価償却率最小値テキスト">
          <a:extLst>
            <a:ext uri="{FF2B5EF4-FFF2-40B4-BE49-F238E27FC236}">
              <a16:creationId xmlns:a16="http://schemas.microsoft.com/office/drawing/2014/main" id="{146FDF3A-5746-4BF7-8589-E536C8904A5E}"/>
            </a:ext>
          </a:extLst>
        </xdr:cNvPr>
        <xdr:cNvSpPr txBox="1"/>
      </xdr:nvSpPr>
      <xdr:spPr>
        <a:xfrm>
          <a:off x="4673600" y="1104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68580</xdr:rowOff>
    </xdr:from>
    <xdr:to>
      <xdr:col>24</xdr:col>
      <xdr:colOff>152400</xdr:colOff>
      <xdr:row>64</xdr:row>
      <xdr:rowOff>68580</xdr:rowOff>
    </xdr:to>
    <xdr:cxnSp macro="">
      <xdr:nvCxnSpPr>
        <xdr:cNvPr id="173" name="直線コネクタ 172">
          <a:extLst>
            <a:ext uri="{FF2B5EF4-FFF2-40B4-BE49-F238E27FC236}">
              <a16:creationId xmlns:a16="http://schemas.microsoft.com/office/drawing/2014/main" id="{2E41594F-4540-41F7-9095-3DD97336ACD9}"/>
            </a:ext>
          </a:extLst>
        </xdr:cNvPr>
        <xdr:cNvCxnSpPr/>
      </xdr:nvCxnSpPr>
      <xdr:spPr>
        <a:xfrm>
          <a:off x="4546600" y="1104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118127</xdr:rowOff>
    </xdr:from>
    <xdr:ext cx="405111" cy="259045"/>
    <xdr:sp macro="" textlink="">
      <xdr:nvSpPr>
        <xdr:cNvPr id="174" name="【体育館・プール】&#10;有形固定資産減価償却率最大値テキスト">
          <a:extLst>
            <a:ext uri="{FF2B5EF4-FFF2-40B4-BE49-F238E27FC236}">
              <a16:creationId xmlns:a16="http://schemas.microsoft.com/office/drawing/2014/main" id="{D4B51B8C-1A0E-4EF2-BA0A-197F16495977}"/>
            </a:ext>
          </a:extLst>
        </xdr:cNvPr>
        <xdr:cNvSpPr txBox="1"/>
      </xdr:nvSpPr>
      <xdr:spPr>
        <a:xfrm>
          <a:off x="4673600" y="937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0</xdr:rowOff>
    </xdr:from>
    <xdr:to>
      <xdr:col>24</xdr:col>
      <xdr:colOff>152400</xdr:colOff>
      <xdr:row>56</xdr:row>
      <xdr:rowOff>0</xdr:rowOff>
    </xdr:to>
    <xdr:cxnSp macro="">
      <xdr:nvCxnSpPr>
        <xdr:cNvPr id="175" name="直線コネクタ 174">
          <a:extLst>
            <a:ext uri="{FF2B5EF4-FFF2-40B4-BE49-F238E27FC236}">
              <a16:creationId xmlns:a16="http://schemas.microsoft.com/office/drawing/2014/main" id="{A94EF243-C2BB-4F66-B051-886848FAD93C}"/>
            </a:ext>
          </a:extLst>
        </xdr:cNvPr>
        <xdr:cNvCxnSpPr/>
      </xdr:nvCxnSpPr>
      <xdr:spPr>
        <a:xfrm>
          <a:off x="4546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95902</xdr:rowOff>
    </xdr:from>
    <xdr:ext cx="405111" cy="259045"/>
    <xdr:sp macro="" textlink="">
      <xdr:nvSpPr>
        <xdr:cNvPr id="176" name="【体育館・プール】&#10;有形固定資産減価償却率平均値テキスト">
          <a:extLst>
            <a:ext uri="{FF2B5EF4-FFF2-40B4-BE49-F238E27FC236}">
              <a16:creationId xmlns:a16="http://schemas.microsoft.com/office/drawing/2014/main" id="{7960F980-1893-4DD1-BCFB-49CCAD7D37B0}"/>
            </a:ext>
          </a:extLst>
        </xdr:cNvPr>
        <xdr:cNvSpPr txBox="1"/>
      </xdr:nvSpPr>
      <xdr:spPr>
        <a:xfrm>
          <a:off x="4673600" y="102114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73025</xdr:rowOff>
    </xdr:from>
    <xdr:to>
      <xdr:col>24</xdr:col>
      <xdr:colOff>114300</xdr:colOff>
      <xdr:row>61</xdr:row>
      <xdr:rowOff>3175</xdr:rowOff>
    </xdr:to>
    <xdr:sp macro="" textlink="">
      <xdr:nvSpPr>
        <xdr:cNvPr id="177" name="フローチャート: 判断 176">
          <a:extLst>
            <a:ext uri="{FF2B5EF4-FFF2-40B4-BE49-F238E27FC236}">
              <a16:creationId xmlns:a16="http://schemas.microsoft.com/office/drawing/2014/main" id="{C7043E1F-5586-47C1-A3D9-5C49683BDB25}"/>
            </a:ext>
          </a:extLst>
        </xdr:cNvPr>
        <xdr:cNvSpPr/>
      </xdr:nvSpPr>
      <xdr:spPr>
        <a:xfrm>
          <a:off x="4584700" y="1036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82550</xdr:rowOff>
    </xdr:from>
    <xdr:to>
      <xdr:col>20</xdr:col>
      <xdr:colOff>38100</xdr:colOff>
      <xdr:row>61</xdr:row>
      <xdr:rowOff>12700</xdr:rowOff>
    </xdr:to>
    <xdr:sp macro="" textlink="">
      <xdr:nvSpPr>
        <xdr:cNvPr id="178" name="フローチャート: 判断 177">
          <a:extLst>
            <a:ext uri="{FF2B5EF4-FFF2-40B4-BE49-F238E27FC236}">
              <a16:creationId xmlns:a16="http://schemas.microsoft.com/office/drawing/2014/main" id="{7D2158AE-35BC-47B3-AF48-C2F72BA884B8}"/>
            </a:ext>
          </a:extLst>
        </xdr:cNvPr>
        <xdr:cNvSpPr/>
      </xdr:nvSpPr>
      <xdr:spPr>
        <a:xfrm>
          <a:off x="3746500" y="1036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33020</xdr:rowOff>
    </xdr:from>
    <xdr:to>
      <xdr:col>15</xdr:col>
      <xdr:colOff>101600</xdr:colOff>
      <xdr:row>60</xdr:row>
      <xdr:rowOff>134620</xdr:rowOff>
    </xdr:to>
    <xdr:sp macro="" textlink="">
      <xdr:nvSpPr>
        <xdr:cNvPr id="179" name="フローチャート: 判断 178">
          <a:extLst>
            <a:ext uri="{FF2B5EF4-FFF2-40B4-BE49-F238E27FC236}">
              <a16:creationId xmlns:a16="http://schemas.microsoft.com/office/drawing/2014/main" id="{7DF6A75C-BD2F-4635-B9AD-A7DC047BB987}"/>
            </a:ext>
          </a:extLst>
        </xdr:cNvPr>
        <xdr:cNvSpPr/>
      </xdr:nvSpPr>
      <xdr:spPr>
        <a:xfrm>
          <a:off x="28575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126365</xdr:rowOff>
    </xdr:from>
    <xdr:to>
      <xdr:col>10</xdr:col>
      <xdr:colOff>165100</xdr:colOff>
      <xdr:row>60</xdr:row>
      <xdr:rowOff>56515</xdr:rowOff>
    </xdr:to>
    <xdr:sp macro="" textlink="">
      <xdr:nvSpPr>
        <xdr:cNvPr id="180" name="フローチャート: 判断 179">
          <a:extLst>
            <a:ext uri="{FF2B5EF4-FFF2-40B4-BE49-F238E27FC236}">
              <a16:creationId xmlns:a16="http://schemas.microsoft.com/office/drawing/2014/main" id="{BC74978D-DE7A-4882-8BB8-2390FC1F11D8}"/>
            </a:ext>
          </a:extLst>
        </xdr:cNvPr>
        <xdr:cNvSpPr/>
      </xdr:nvSpPr>
      <xdr:spPr>
        <a:xfrm>
          <a:off x="1968500" y="1024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107315</xdr:rowOff>
    </xdr:from>
    <xdr:to>
      <xdr:col>6</xdr:col>
      <xdr:colOff>38100</xdr:colOff>
      <xdr:row>60</xdr:row>
      <xdr:rowOff>37465</xdr:rowOff>
    </xdr:to>
    <xdr:sp macro="" textlink="">
      <xdr:nvSpPr>
        <xdr:cNvPr id="181" name="フローチャート: 判断 180">
          <a:extLst>
            <a:ext uri="{FF2B5EF4-FFF2-40B4-BE49-F238E27FC236}">
              <a16:creationId xmlns:a16="http://schemas.microsoft.com/office/drawing/2014/main" id="{F5748280-BDBB-4F62-838C-7BD575C298FC}"/>
            </a:ext>
          </a:extLst>
        </xdr:cNvPr>
        <xdr:cNvSpPr/>
      </xdr:nvSpPr>
      <xdr:spPr>
        <a:xfrm>
          <a:off x="10795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D53C160A-817B-48FF-AA5E-AE19E880E2B5}"/>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2181F696-B024-43AD-9B1F-BC4A95A73027}"/>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75671C76-A453-457C-86BD-DFB83FBBC081}"/>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ADD4C5C-3B66-40E2-96B4-864415061A96}"/>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E155C1D9-6C83-47EC-85D9-76951BE1E3CA}"/>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64</xdr:row>
      <xdr:rowOff>17780</xdr:rowOff>
    </xdr:from>
    <xdr:to>
      <xdr:col>24</xdr:col>
      <xdr:colOff>114300</xdr:colOff>
      <xdr:row>64</xdr:row>
      <xdr:rowOff>119380</xdr:rowOff>
    </xdr:to>
    <xdr:sp macro="" textlink="">
      <xdr:nvSpPr>
        <xdr:cNvPr id="187" name="楕円 186">
          <a:extLst>
            <a:ext uri="{FF2B5EF4-FFF2-40B4-BE49-F238E27FC236}">
              <a16:creationId xmlns:a16="http://schemas.microsoft.com/office/drawing/2014/main" id="{F4B57C18-2021-467A-97E0-74B6998FD768}"/>
            </a:ext>
          </a:extLst>
        </xdr:cNvPr>
        <xdr:cNvSpPr/>
      </xdr:nvSpPr>
      <xdr:spPr>
        <a:xfrm>
          <a:off x="4584700" y="1099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104157</xdr:rowOff>
    </xdr:from>
    <xdr:ext cx="405111" cy="259045"/>
    <xdr:sp macro="" textlink="">
      <xdr:nvSpPr>
        <xdr:cNvPr id="188" name="【体育館・プール】&#10;有形固定資産減価償却率該当値テキスト">
          <a:extLst>
            <a:ext uri="{FF2B5EF4-FFF2-40B4-BE49-F238E27FC236}">
              <a16:creationId xmlns:a16="http://schemas.microsoft.com/office/drawing/2014/main" id="{C8174536-BC26-4EF9-ACF0-C19A0E806993}"/>
            </a:ext>
          </a:extLst>
        </xdr:cNvPr>
        <xdr:cNvSpPr txBox="1"/>
      </xdr:nvSpPr>
      <xdr:spPr>
        <a:xfrm>
          <a:off x="4673600" y="10905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64</xdr:row>
      <xdr:rowOff>13970</xdr:rowOff>
    </xdr:from>
    <xdr:to>
      <xdr:col>20</xdr:col>
      <xdr:colOff>38100</xdr:colOff>
      <xdr:row>64</xdr:row>
      <xdr:rowOff>115570</xdr:rowOff>
    </xdr:to>
    <xdr:sp macro="" textlink="">
      <xdr:nvSpPr>
        <xdr:cNvPr id="189" name="楕円 188">
          <a:extLst>
            <a:ext uri="{FF2B5EF4-FFF2-40B4-BE49-F238E27FC236}">
              <a16:creationId xmlns:a16="http://schemas.microsoft.com/office/drawing/2014/main" id="{DEADDEAB-AFE0-430E-8665-830780694514}"/>
            </a:ext>
          </a:extLst>
        </xdr:cNvPr>
        <xdr:cNvSpPr/>
      </xdr:nvSpPr>
      <xdr:spPr>
        <a:xfrm>
          <a:off x="3746500" y="10986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64</xdr:row>
      <xdr:rowOff>64770</xdr:rowOff>
    </xdr:from>
    <xdr:to>
      <xdr:col>24</xdr:col>
      <xdr:colOff>63500</xdr:colOff>
      <xdr:row>64</xdr:row>
      <xdr:rowOff>68580</xdr:rowOff>
    </xdr:to>
    <xdr:cxnSp macro="">
      <xdr:nvCxnSpPr>
        <xdr:cNvPr id="190" name="直線コネクタ 189">
          <a:extLst>
            <a:ext uri="{FF2B5EF4-FFF2-40B4-BE49-F238E27FC236}">
              <a16:creationId xmlns:a16="http://schemas.microsoft.com/office/drawing/2014/main" id="{FAAAB73D-E5CB-4FB6-BC2E-E19189256ACA}"/>
            </a:ext>
          </a:extLst>
        </xdr:cNvPr>
        <xdr:cNvCxnSpPr/>
      </xdr:nvCxnSpPr>
      <xdr:spPr>
        <a:xfrm>
          <a:off x="3797300" y="1103757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64</xdr:row>
      <xdr:rowOff>12065</xdr:rowOff>
    </xdr:from>
    <xdr:to>
      <xdr:col>15</xdr:col>
      <xdr:colOff>101600</xdr:colOff>
      <xdr:row>64</xdr:row>
      <xdr:rowOff>113665</xdr:rowOff>
    </xdr:to>
    <xdr:sp macro="" textlink="">
      <xdr:nvSpPr>
        <xdr:cNvPr id="191" name="楕円 190">
          <a:extLst>
            <a:ext uri="{FF2B5EF4-FFF2-40B4-BE49-F238E27FC236}">
              <a16:creationId xmlns:a16="http://schemas.microsoft.com/office/drawing/2014/main" id="{D908E3C0-81CA-495A-95E1-B36EEE0DD85B}"/>
            </a:ext>
          </a:extLst>
        </xdr:cNvPr>
        <xdr:cNvSpPr/>
      </xdr:nvSpPr>
      <xdr:spPr>
        <a:xfrm>
          <a:off x="2857500" y="10984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64</xdr:row>
      <xdr:rowOff>62865</xdr:rowOff>
    </xdr:from>
    <xdr:to>
      <xdr:col>19</xdr:col>
      <xdr:colOff>177800</xdr:colOff>
      <xdr:row>64</xdr:row>
      <xdr:rowOff>64770</xdr:rowOff>
    </xdr:to>
    <xdr:cxnSp macro="">
      <xdr:nvCxnSpPr>
        <xdr:cNvPr id="192" name="直線コネクタ 191">
          <a:extLst>
            <a:ext uri="{FF2B5EF4-FFF2-40B4-BE49-F238E27FC236}">
              <a16:creationId xmlns:a16="http://schemas.microsoft.com/office/drawing/2014/main" id="{E8BABE71-FB83-478A-AAC6-B02C64FE35D1}"/>
            </a:ext>
          </a:extLst>
        </xdr:cNvPr>
        <xdr:cNvCxnSpPr/>
      </xdr:nvCxnSpPr>
      <xdr:spPr>
        <a:xfrm>
          <a:off x="2908300" y="1103566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64</xdr:row>
      <xdr:rowOff>25400</xdr:rowOff>
    </xdr:from>
    <xdr:to>
      <xdr:col>10</xdr:col>
      <xdr:colOff>165100</xdr:colOff>
      <xdr:row>64</xdr:row>
      <xdr:rowOff>127000</xdr:rowOff>
    </xdr:to>
    <xdr:sp macro="" textlink="">
      <xdr:nvSpPr>
        <xdr:cNvPr id="193" name="楕円 192">
          <a:extLst>
            <a:ext uri="{FF2B5EF4-FFF2-40B4-BE49-F238E27FC236}">
              <a16:creationId xmlns:a16="http://schemas.microsoft.com/office/drawing/2014/main" id="{41A6C290-34A8-4B71-9360-04F77FDB27F7}"/>
            </a:ext>
          </a:extLst>
        </xdr:cNvPr>
        <xdr:cNvSpPr/>
      </xdr:nvSpPr>
      <xdr:spPr>
        <a:xfrm>
          <a:off x="1968500" y="1099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64</xdr:row>
      <xdr:rowOff>62865</xdr:rowOff>
    </xdr:from>
    <xdr:to>
      <xdr:col>15</xdr:col>
      <xdr:colOff>50800</xdr:colOff>
      <xdr:row>64</xdr:row>
      <xdr:rowOff>76200</xdr:rowOff>
    </xdr:to>
    <xdr:cxnSp macro="">
      <xdr:nvCxnSpPr>
        <xdr:cNvPr id="194" name="直線コネクタ 193">
          <a:extLst>
            <a:ext uri="{FF2B5EF4-FFF2-40B4-BE49-F238E27FC236}">
              <a16:creationId xmlns:a16="http://schemas.microsoft.com/office/drawing/2014/main" id="{854806AB-066F-4373-A7A7-9124D081B4C4}"/>
            </a:ext>
          </a:extLst>
        </xdr:cNvPr>
        <xdr:cNvCxnSpPr/>
      </xdr:nvCxnSpPr>
      <xdr:spPr>
        <a:xfrm flipV="1">
          <a:off x="2019300" y="1103566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64</xdr:row>
      <xdr:rowOff>25400</xdr:rowOff>
    </xdr:from>
    <xdr:to>
      <xdr:col>6</xdr:col>
      <xdr:colOff>38100</xdr:colOff>
      <xdr:row>64</xdr:row>
      <xdr:rowOff>127000</xdr:rowOff>
    </xdr:to>
    <xdr:sp macro="" textlink="">
      <xdr:nvSpPr>
        <xdr:cNvPr id="195" name="楕円 194">
          <a:extLst>
            <a:ext uri="{FF2B5EF4-FFF2-40B4-BE49-F238E27FC236}">
              <a16:creationId xmlns:a16="http://schemas.microsoft.com/office/drawing/2014/main" id="{AF010818-CCFD-4E53-8B82-ED77C7E1B291}"/>
            </a:ext>
          </a:extLst>
        </xdr:cNvPr>
        <xdr:cNvSpPr/>
      </xdr:nvSpPr>
      <xdr:spPr>
        <a:xfrm>
          <a:off x="1079500" y="1099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64</xdr:row>
      <xdr:rowOff>76200</xdr:rowOff>
    </xdr:from>
    <xdr:to>
      <xdr:col>10</xdr:col>
      <xdr:colOff>114300</xdr:colOff>
      <xdr:row>64</xdr:row>
      <xdr:rowOff>76200</xdr:rowOff>
    </xdr:to>
    <xdr:cxnSp macro="">
      <xdr:nvCxnSpPr>
        <xdr:cNvPr id="196" name="直線コネクタ 195">
          <a:extLst>
            <a:ext uri="{FF2B5EF4-FFF2-40B4-BE49-F238E27FC236}">
              <a16:creationId xmlns:a16="http://schemas.microsoft.com/office/drawing/2014/main" id="{86914E56-5B13-4167-938E-3E819655AE61}"/>
            </a:ext>
          </a:extLst>
        </xdr:cNvPr>
        <xdr:cNvCxnSpPr/>
      </xdr:nvCxnSpPr>
      <xdr:spPr>
        <a:xfrm>
          <a:off x="1130300" y="1104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29227</xdr:rowOff>
    </xdr:from>
    <xdr:ext cx="405111" cy="259045"/>
    <xdr:sp macro="" textlink="">
      <xdr:nvSpPr>
        <xdr:cNvPr id="197" name="n_1aveValue【体育館・プール】&#10;有形固定資産減価償却率">
          <a:extLst>
            <a:ext uri="{FF2B5EF4-FFF2-40B4-BE49-F238E27FC236}">
              <a16:creationId xmlns:a16="http://schemas.microsoft.com/office/drawing/2014/main" id="{6099AC14-B1CF-4D91-ACE0-D562B9DD7292}"/>
            </a:ext>
          </a:extLst>
        </xdr:cNvPr>
        <xdr:cNvSpPr txBox="1"/>
      </xdr:nvSpPr>
      <xdr:spPr>
        <a:xfrm>
          <a:off x="3582044" y="1014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151147</xdr:rowOff>
    </xdr:from>
    <xdr:ext cx="405111" cy="259045"/>
    <xdr:sp macro="" textlink="">
      <xdr:nvSpPr>
        <xdr:cNvPr id="198" name="n_2aveValue【体育館・プール】&#10;有形固定資産減価償却率">
          <a:extLst>
            <a:ext uri="{FF2B5EF4-FFF2-40B4-BE49-F238E27FC236}">
              <a16:creationId xmlns:a16="http://schemas.microsoft.com/office/drawing/2014/main" id="{48C2D638-6EDD-4349-8464-40DD795A2252}"/>
            </a:ext>
          </a:extLst>
        </xdr:cNvPr>
        <xdr:cNvSpPr txBox="1"/>
      </xdr:nvSpPr>
      <xdr:spPr>
        <a:xfrm>
          <a:off x="2705744" y="10095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73042</xdr:rowOff>
    </xdr:from>
    <xdr:ext cx="405111" cy="259045"/>
    <xdr:sp macro="" textlink="">
      <xdr:nvSpPr>
        <xdr:cNvPr id="199" name="n_3aveValue【体育館・プール】&#10;有形固定資産減価償却率">
          <a:extLst>
            <a:ext uri="{FF2B5EF4-FFF2-40B4-BE49-F238E27FC236}">
              <a16:creationId xmlns:a16="http://schemas.microsoft.com/office/drawing/2014/main" id="{DBB3C98F-943F-4743-BF3D-1D189DC97901}"/>
            </a:ext>
          </a:extLst>
        </xdr:cNvPr>
        <xdr:cNvSpPr txBox="1"/>
      </xdr:nvSpPr>
      <xdr:spPr>
        <a:xfrm>
          <a:off x="1816744" y="1001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53992</xdr:rowOff>
    </xdr:from>
    <xdr:ext cx="405111" cy="259045"/>
    <xdr:sp macro="" textlink="">
      <xdr:nvSpPr>
        <xdr:cNvPr id="200" name="n_4aveValue【体育館・プール】&#10;有形固定資産減価償却率">
          <a:extLst>
            <a:ext uri="{FF2B5EF4-FFF2-40B4-BE49-F238E27FC236}">
              <a16:creationId xmlns:a16="http://schemas.microsoft.com/office/drawing/2014/main" id="{6235219B-1786-4EDB-B873-832AC7E14725}"/>
            </a:ext>
          </a:extLst>
        </xdr:cNvPr>
        <xdr:cNvSpPr txBox="1"/>
      </xdr:nvSpPr>
      <xdr:spPr>
        <a:xfrm>
          <a:off x="927744" y="9998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64</xdr:row>
      <xdr:rowOff>106697</xdr:rowOff>
    </xdr:from>
    <xdr:ext cx="405111" cy="259045"/>
    <xdr:sp macro="" textlink="">
      <xdr:nvSpPr>
        <xdr:cNvPr id="201" name="n_1mainValue【体育館・プール】&#10;有形固定資産減価償却率">
          <a:extLst>
            <a:ext uri="{FF2B5EF4-FFF2-40B4-BE49-F238E27FC236}">
              <a16:creationId xmlns:a16="http://schemas.microsoft.com/office/drawing/2014/main" id="{CEE3FF33-FCDF-40FF-A55B-942317119B63}"/>
            </a:ext>
          </a:extLst>
        </xdr:cNvPr>
        <xdr:cNvSpPr txBox="1"/>
      </xdr:nvSpPr>
      <xdr:spPr>
        <a:xfrm>
          <a:off x="3582044" y="1107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64</xdr:row>
      <xdr:rowOff>104792</xdr:rowOff>
    </xdr:from>
    <xdr:ext cx="405111" cy="259045"/>
    <xdr:sp macro="" textlink="">
      <xdr:nvSpPr>
        <xdr:cNvPr id="202" name="n_2mainValue【体育館・プール】&#10;有形固定資産減価償却率">
          <a:extLst>
            <a:ext uri="{FF2B5EF4-FFF2-40B4-BE49-F238E27FC236}">
              <a16:creationId xmlns:a16="http://schemas.microsoft.com/office/drawing/2014/main" id="{CDF4724E-0318-41E1-A86D-0CD9DEA6E37F}"/>
            </a:ext>
          </a:extLst>
        </xdr:cNvPr>
        <xdr:cNvSpPr txBox="1"/>
      </xdr:nvSpPr>
      <xdr:spPr>
        <a:xfrm>
          <a:off x="2705744" y="11077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64</xdr:row>
      <xdr:rowOff>118127</xdr:rowOff>
    </xdr:from>
    <xdr:ext cx="469744" cy="259045"/>
    <xdr:sp macro="" textlink="">
      <xdr:nvSpPr>
        <xdr:cNvPr id="203" name="n_3mainValue【体育館・プール】&#10;有形固定資産減価償却率">
          <a:extLst>
            <a:ext uri="{FF2B5EF4-FFF2-40B4-BE49-F238E27FC236}">
              <a16:creationId xmlns:a16="http://schemas.microsoft.com/office/drawing/2014/main" id="{B6CFAE91-0162-47E8-9F10-3968C4846A31}"/>
            </a:ext>
          </a:extLst>
        </xdr:cNvPr>
        <xdr:cNvSpPr txBox="1"/>
      </xdr:nvSpPr>
      <xdr:spPr>
        <a:xfrm>
          <a:off x="1784427" y="1109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133427</xdr:colOff>
      <xdr:row>64</xdr:row>
      <xdr:rowOff>118127</xdr:rowOff>
    </xdr:from>
    <xdr:ext cx="469744" cy="259045"/>
    <xdr:sp macro="" textlink="">
      <xdr:nvSpPr>
        <xdr:cNvPr id="204" name="n_4mainValue【体育館・プール】&#10;有形固定資産減価償却率">
          <a:extLst>
            <a:ext uri="{FF2B5EF4-FFF2-40B4-BE49-F238E27FC236}">
              <a16:creationId xmlns:a16="http://schemas.microsoft.com/office/drawing/2014/main" id="{C493EE07-4444-476F-9AD5-0C4C34791E4F}"/>
            </a:ext>
          </a:extLst>
        </xdr:cNvPr>
        <xdr:cNvSpPr txBox="1"/>
      </xdr:nvSpPr>
      <xdr:spPr>
        <a:xfrm>
          <a:off x="895427" y="1109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8E9C6C51-5EC4-4637-8682-D3539648F964}"/>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75DA4D48-747B-4B25-B11A-6A00A8419714}"/>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F8BEA7B5-F0B7-4952-B159-149D5A5EE0EF}"/>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92888682-BAB5-451B-ACC5-1058E78C1727}"/>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4DF19636-7DEF-4050-8635-3BD238AE8C65}"/>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B2BA8845-6B2E-4F57-B204-96B2A74DE6A7}"/>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56D48D24-0FB5-4C8E-AC9D-5B5FB0897B07}"/>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5A3984AF-8BB5-44FA-BD1A-66260B58A242}"/>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F399390E-396A-43BD-8D84-3E7E9477ED7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B98ABE55-368B-48C6-858A-D31A3D20829C}"/>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EBC904C9-98F0-41C7-B886-E6C8CC7512B3}"/>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6" name="テキスト ボックス 215">
          <a:extLst>
            <a:ext uri="{FF2B5EF4-FFF2-40B4-BE49-F238E27FC236}">
              <a16:creationId xmlns:a16="http://schemas.microsoft.com/office/drawing/2014/main" id="{36E4CCC8-F24A-4AEB-AF96-236FB993F1E8}"/>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90BFFE19-4D30-4C71-A24C-7728AEC2A9C3}"/>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8" name="テキスト ボックス 217">
          <a:extLst>
            <a:ext uri="{FF2B5EF4-FFF2-40B4-BE49-F238E27FC236}">
              <a16:creationId xmlns:a16="http://schemas.microsoft.com/office/drawing/2014/main" id="{1EB04941-0F1F-49B6-B601-F58CAD67AE9B}"/>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E3DE3F62-2BE3-4233-AE02-BBAC80ECF006}"/>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0" name="テキスト ボックス 219">
          <a:extLst>
            <a:ext uri="{FF2B5EF4-FFF2-40B4-BE49-F238E27FC236}">
              <a16:creationId xmlns:a16="http://schemas.microsoft.com/office/drawing/2014/main" id="{D1C4247B-F4C7-4F3D-9DD4-29ABFA93DCCE}"/>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45FC6241-6575-440E-9371-21DC5F641695}"/>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2" name="テキスト ボックス 221">
          <a:extLst>
            <a:ext uri="{FF2B5EF4-FFF2-40B4-BE49-F238E27FC236}">
              <a16:creationId xmlns:a16="http://schemas.microsoft.com/office/drawing/2014/main" id="{E56FFB4A-28EE-4C28-9485-91B23F5D6A4B}"/>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77074D95-CA6E-4901-90F6-F38BD0EC516C}"/>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4" name="テキスト ボックス 223">
          <a:extLst>
            <a:ext uri="{FF2B5EF4-FFF2-40B4-BE49-F238E27FC236}">
              <a16:creationId xmlns:a16="http://schemas.microsoft.com/office/drawing/2014/main" id="{75B45B14-3240-473E-8828-E0159F97148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D10DD449-F115-4C90-9A1F-8DF0BA913192}"/>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a:extLst>
            <a:ext uri="{FF2B5EF4-FFF2-40B4-BE49-F238E27FC236}">
              <a16:creationId xmlns:a16="http://schemas.microsoft.com/office/drawing/2014/main" id="{ABF40BD1-8631-4B2C-A033-6D23303F51D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a:extLst>
            <a:ext uri="{FF2B5EF4-FFF2-40B4-BE49-F238E27FC236}">
              <a16:creationId xmlns:a16="http://schemas.microsoft.com/office/drawing/2014/main" id="{B77107A7-315A-421E-8F78-4C2E44D0843E}"/>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139446</xdr:rowOff>
    </xdr:from>
    <xdr:to>
      <xdr:col>54</xdr:col>
      <xdr:colOff>189865</xdr:colOff>
      <xdr:row>64</xdr:row>
      <xdr:rowOff>61722</xdr:rowOff>
    </xdr:to>
    <xdr:cxnSp macro="">
      <xdr:nvCxnSpPr>
        <xdr:cNvPr id="228" name="直線コネクタ 227">
          <a:extLst>
            <a:ext uri="{FF2B5EF4-FFF2-40B4-BE49-F238E27FC236}">
              <a16:creationId xmlns:a16="http://schemas.microsoft.com/office/drawing/2014/main" id="{F9A5DBB9-D2DA-49E0-9048-88C5ABB853C9}"/>
            </a:ext>
          </a:extLst>
        </xdr:cNvPr>
        <xdr:cNvCxnSpPr/>
      </xdr:nvCxnSpPr>
      <xdr:spPr>
        <a:xfrm flipV="1">
          <a:off x="10476865" y="9569196"/>
          <a:ext cx="0" cy="1465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65549</xdr:rowOff>
    </xdr:from>
    <xdr:ext cx="469744" cy="259045"/>
    <xdr:sp macro="" textlink="">
      <xdr:nvSpPr>
        <xdr:cNvPr id="229" name="【体育館・プール】&#10;一人当たり面積最小値テキスト">
          <a:extLst>
            <a:ext uri="{FF2B5EF4-FFF2-40B4-BE49-F238E27FC236}">
              <a16:creationId xmlns:a16="http://schemas.microsoft.com/office/drawing/2014/main" id="{7F5D8780-403B-4B42-8134-19545B9B467B}"/>
            </a:ext>
          </a:extLst>
        </xdr:cNvPr>
        <xdr:cNvSpPr txBox="1"/>
      </xdr:nvSpPr>
      <xdr:spPr>
        <a:xfrm>
          <a:off x="10515600" y="11038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61722</xdr:rowOff>
    </xdr:from>
    <xdr:to>
      <xdr:col>55</xdr:col>
      <xdr:colOff>88900</xdr:colOff>
      <xdr:row>64</xdr:row>
      <xdr:rowOff>61722</xdr:rowOff>
    </xdr:to>
    <xdr:cxnSp macro="">
      <xdr:nvCxnSpPr>
        <xdr:cNvPr id="230" name="直線コネクタ 229">
          <a:extLst>
            <a:ext uri="{FF2B5EF4-FFF2-40B4-BE49-F238E27FC236}">
              <a16:creationId xmlns:a16="http://schemas.microsoft.com/office/drawing/2014/main" id="{23DF9888-988C-4193-A448-FFB31228C6B7}"/>
            </a:ext>
          </a:extLst>
        </xdr:cNvPr>
        <xdr:cNvCxnSpPr/>
      </xdr:nvCxnSpPr>
      <xdr:spPr>
        <a:xfrm>
          <a:off x="10388600" y="11034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86123</xdr:rowOff>
    </xdr:from>
    <xdr:ext cx="469744" cy="259045"/>
    <xdr:sp macro="" textlink="">
      <xdr:nvSpPr>
        <xdr:cNvPr id="231" name="【体育館・プール】&#10;一人当たり面積最大値テキスト">
          <a:extLst>
            <a:ext uri="{FF2B5EF4-FFF2-40B4-BE49-F238E27FC236}">
              <a16:creationId xmlns:a16="http://schemas.microsoft.com/office/drawing/2014/main" id="{85A69037-457D-4B6A-B912-ADA06C26B3B6}"/>
            </a:ext>
          </a:extLst>
        </xdr:cNvPr>
        <xdr:cNvSpPr txBox="1"/>
      </xdr:nvSpPr>
      <xdr:spPr>
        <a:xfrm>
          <a:off x="10515600" y="9344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139446</xdr:rowOff>
    </xdr:from>
    <xdr:to>
      <xdr:col>55</xdr:col>
      <xdr:colOff>88900</xdr:colOff>
      <xdr:row>55</xdr:row>
      <xdr:rowOff>139446</xdr:rowOff>
    </xdr:to>
    <xdr:cxnSp macro="">
      <xdr:nvCxnSpPr>
        <xdr:cNvPr id="232" name="直線コネクタ 231">
          <a:extLst>
            <a:ext uri="{FF2B5EF4-FFF2-40B4-BE49-F238E27FC236}">
              <a16:creationId xmlns:a16="http://schemas.microsoft.com/office/drawing/2014/main" id="{8E372AE3-3128-49EE-8DF1-5025C1F95387}"/>
            </a:ext>
          </a:extLst>
        </xdr:cNvPr>
        <xdr:cNvCxnSpPr/>
      </xdr:nvCxnSpPr>
      <xdr:spPr>
        <a:xfrm>
          <a:off x="10388600" y="9569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145051</xdr:rowOff>
    </xdr:from>
    <xdr:ext cx="469744" cy="259045"/>
    <xdr:sp macro="" textlink="">
      <xdr:nvSpPr>
        <xdr:cNvPr id="233" name="【体育館・プール】&#10;一人当たり面積平均値テキスト">
          <a:extLst>
            <a:ext uri="{FF2B5EF4-FFF2-40B4-BE49-F238E27FC236}">
              <a16:creationId xmlns:a16="http://schemas.microsoft.com/office/drawing/2014/main" id="{8369A2B0-B96A-4A32-93A1-B84725AD2EB3}"/>
            </a:ext>
          </a:extLst>
        </xdr:cNvPr>
        <xdr:cNvSpPr txBox="1"/>
      </xdr:nvSpPr>
      <xdr:spPr>
        <a:xfrm>
          <a:off x="10515600" y="106035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122174</xdr:rowOff>
    </xdr:from>
    <xdr:to>
      <xdr:col>55</xdr:col>
      <xdr:colOff>50800</xdr:colOff>
      <xdr:row>63</xdr:row>
      <xdr:rowOff>52324</xdr:rowOff>
    </xdr:to>
    <xdr:sp macro="" textlink="">
      <xdr:nvSpPr>
        <xdr:cNvPr id="234" name="フローチャート: 判断 233">
          <a:extLst>
            <a:ext uri="{FF2B5EF4-FFF2-40B4-BE49-F238E27FC236}">
              <a16:creationId xmlns:a16="http://schemas.microsoft.com/office/drawing/2014/main" id="{3937B1AA-1B28-4CA6-AEE8-2DB3D83796BF}"/>
            </a:ext>
          </a:extLst>
        </xdr:cNvPr>
        <xdr:cNvSpPr/>
      </xdr:nvSpPr>
      <xdr:spPr>
        <a:xfrm>
          <a:off x="10426700" y="10752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147320</xdr:rowOff>
    </xdr:from>
    <xdr:to>
      <xdr:col>50</xdr:col>
      <xdr:colOff>165100</xdr:colOff>
      <xdr:row>63</xdr:row>
      <xdr:rowOff>77470</xdr:rowOff>
    </xdr:to>
    <xdr:sp macro="" textlink="">
      <xdr:nvSpPr>
        <xdr:cNvPr id="235" name="フローチャート: 判断 234">
          <a:extLst>
            <a:ext uri="{FF2B5EF4-FFF2-40B4-BE49-F238E27FC236}">
              <a16:creationId xmlns:a16="http://schemas.microsoft.com/office/drawing/2014/main" id="{2FFE0EA9-D975-434D-B559-11091D2EFBF9}"/>
            </a:ext>
          </a:extLst>
        </xdr:cNvPr>
        <xdr:cNvSpPr/>
      </xdr:nvSpPr>
      <xdr:spPr>
        <a:xfrm>
          <a:off x="9588500" y="1077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154178</xdr:rowOff>
    </xdr:from>
    <xdr:to>
      <xdr:col>46</xdr:col>
      <xdr:colOff>38100</xdr:colOff>
      <xdr:row>63</xdr:row>
      <xdr:rowOff>84328</xdr:rowOff>
    </xdr:to>
    <xdr:sp macro="" textlink="">
      <xdr:nvSpPr>
        <xdr:cNvPr id="236" name="フローチャート: 判断 235">
          <a:extLst>
            <a:ext uri="{FF2B5EF4-FFF2-40B4-BE49-F238E27FC236}">
              <a16:creationId xmlns:a16="http://schemas.microsoft.com/office/drawing/2014/main" id="{18E027D5-61DC-439B-9BC9-98CC5DF963D1}"/>
            </a:ext>
          </a:extLst>
        </xdr:cNvPr>
        <xdr:cNvSpPr/>
      </xdr:nvSpPr>
      <xdr:spPr>
        <a:xfrm>
          <a:off x="8699500" y="10784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153416</xdr:rowOff>
    </xdr:from>
    <xdr:to>
      <xdr:col>41</xdr:col>
      <xdr:colOff>101600</xdr:colOff>
      <xdr:row>63</xdr:row>
      <xdr:rowOff>83566</xdr:rowOff>
    </xdr:to>
    <xdr:sp macro="" textlink="">
      <xdr:nvSpPr>
        <xdr:cNvPr id="237" name="フローチャート: 判断 236">
          <a:extLst>
            <a:ext uri="{FF2B5EF4-FFF2-40B4-BE49-F238E27FC236}">
              <a16:creationId xmlns:a16="http://schemas.microsoft.com/office/drawing/2014/main" id="{2F89B38F-737F-46AD-9FF7-C2527E49A295}"/>
            </a:ext>
          </a:extLst>
        </xdr:cNvPr>
        <xdr:cNvSpPr/>
      </xdr:nvSpPr>
      <xdr:spPr>
        <a:xfrm>
          <a:off x="7810500" y="10783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138938</xdr:rowOff>
    </xdr:from>
    <xdr:to>
      <xdr:col>36</xdr:col>
      <xdr:colOff>165100</xdr:colOff>
      <xdr:row>63</xdr:row>
      <xdr:rowOff>69088</xdr:rowOff>
    </xdr:to>
    <xdr:sp macro="" textlink="">
      <xdr:nvSpPr>
        <xdr:cNvPr id="238" name="フローチャート: 判断 237">
          <a:extLst>
            <a:ext uri="{FF2B5EF4-FFF2-40B4-BE49-F238E27FC236}">
              <a16:creationId xmlns:a16="http://schemas.microsoft.com/office/drawing/2014/main" id="{B4DB683B-38DB-4704-9A6B-7102EA9F0256}"/>
            </a:ext>
          </a:extLst>
        </xdr:cNvPr>
        <xdr:cNvSpPr/>
      </xdr:nvSpPr>
      <xdr:spPr>
        <a:xfrm>
          <a:off x="6921500" y="10768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34C772F9-3B3E-446A-BCE5-C1C697EEB3DB}"/>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E0D2E29F-2044-4D38-BBE3-2C69A13CB381}"/>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C2E5689C-CEE3-40D6-87BD-5F0C571A658B}"/>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DCEF130F-15C0-467F-92BA-2763EE475722}"/>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AC7C5DD6-C0AD-463E-B61B-4E5D9A0E1AF7}"/>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141986</xdr:rowOff>
    </xdr:from>
    <xdr:to>
      <xdr:col>55</xdr:col>
      <xdr:colOff>50800</xdr:colOff>
      <xdr:row>64</xdr:row>
      <xdr:rowOff>72136</xdr:rowOff>
    </xdr:to>
    <xdr:sp macro="" textlink="">
      <xdr:nvSpPr>
        <xdr:cNvPr id="244" name="楕円 243">
          <a:extLst>
            <a:ext uri="{FF2B5EF4-FFF2-40B4-BE49-F238E27FC236}">
              <a16:creationId xmlns:a16="http://schemas.microsoft.com/office/drawing/2014/main" id="{24DE2E1C-ED76-49F1-A8FF-BD61776DB431}"/>
            </a:ext>
          </a:extLst>
        </xdr:cNvPr>
        <xdr:cNvSpPr/>
      </xdr:nvSpPr>
      <xdr:spPr>
        <a:xfrm>
          <a:off x="10426700" y="10943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56913</xdr:rowOff>
    </xdr:from>
    <xdr:ext cx="469744" cy="259045"/>
    <xdr:sp macro="" textlink="">
      <xdr:nvSpPr>
        <xdr:cNvPr id="245" name="【体育館・プール】&#10;一人当たり面積該当値テキスト">
          <a:extLst>
            <a:ext uri="{FF2B5EF4-FFF2-40B4-BE49-F238E27FC236}">
              <a16:creationId xmlns:a16="http://schemas.microsoft.com/office/drawing/2014/main" id="{3C230E4B-6BBB-473E-AA15-8742F544F34C}"/>
            </a:ext>
          </a:extLst>
        </xdr:cNvPr>
        <xdr:cNvSpPr txBox="1"/>
      </xdr:nvSpPr>
      <xdr:spPr>
        <a:xfrm>
          <a:off x="10515600" y="10858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142748</xdr:rowOff>
    </xdr:from>
    <xdr:to>
      <xdr:col>50</xdr:col>
      <xdr:colOff>165100</xdr:colOff>
      <xdr:row>64</xdr:row>
      <xdr:rowOff>72898</xdr:rowOff>
    </xdr:to>
    <xdr:sp macro="" textlink="">
      <xdr:nvSpPr>
        <xdr:cNvPr id="246" name="楕円 245">
          <a:extLst>
            <a:ext uri="{FF2B5EF4-FFF2-40B4-BE49-F238E27FC236}">
              <a16:creationId xmlns:a16="http://schemas.microsoft.com/office/drawing/2014/main" id="{293ECBA1-825A-45C7-801C-CC9C25569716}"/>
            </a:ext>
          </a:extLst>
        </xdr:cNvPr>
        <xdr:cNvSpPr/>
      </xdr:nvSpPr>
      <xdr:spPr>
        <a:xfrm>
          <a:off x="9588500" y="10944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21336</xdr:rowOff>
    </xdr:from>
    <xdr:to>
      <xdr:col>55</xdr:col>
      <xdr:colOff>0</xdr:colOff>
      <xdr:row>64</xdr:row>
      <xdr:rowOff>22098</xdr:rowOff>
    </xdr:to>
    <xdr:cxnSp macro="">
      <xdr:nvCxnSpPr>
        <xdr:cNvPr id="247" name="直線コネクタ 246">
          <a:extLst>
            <a:ext uri="{FF2B5EF4-FFF2-40B4-BE49-F238E27FC236}">
              <a16:creationId xmlns:a16="http://schemas.microsoft.com/office/drawing/2014/main" id="{2BE8EFA3-1F5E-48D1-9BFB-CED2C6DBC8A0}"/>
            </a:ext>
          </a:extLst>
        </xdr:cNvPr>
        <xdr:cNvCxnSpPr/>
      </xdr:nvCxnSpPr>
      <xdr:spPr>
        <a:xfrm flipV="1">
          <a:off x="9639300" y="10994136"/>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144272</xdr:rowOff>
    </xdr:from>
    <xdr:to>
      <xdr:col>46</xdr:col>
      <xdr:colOff>38100</xdr:colOff>
      <xdr:row>64</xdr:row>
      <xdr:rowOff>74422</xdr:rowOff>
    </xdr:to>
    <xdr:sp macro="" textlink="">
      <xdr:nvSpPr>
        <xdr:cNvPr id="248" name="楕円 247">
          <a:extLst>
            <a:ext uri="{FF2B5EF4-FFF2-40B4-BE49-F238E27FC236}">
              <a16:creationId xmlns:a16="http://schemas.microsoft.com/office/drawing/2014/main" id="{4F3EE05E-C3DF-41F3-B52F-BE0C0D48C83A}"/>
            </a:ext>
          </a:extLst>
        </xdr:cNvPr>
        <xdr:cNvSpPr/>
      </xdr:nvSpPr>
      <xdr:spPr>
        <a:xfrm>
          <a:off x="8699500" y="10945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22098</xdr:rowOff>
    </xdr:from>
    <xdr:to>
      <xdr:col>50</xdr:col>
      <xdr:colOff>114300</xdr:colOff>
      <xdr:row>64</xdr:row>
      <xdr:rowOff>23622</xdr:rowOff>
    </xdr:to>
    <xdr:cxnSp macro="">
      <xdr:nvCxnSpPr>
        <xdr:cNvPr id="249" name="直線コネクタ 248">
          <a:extLst>
            <a:ext uri="{FF2B5EF4-FFF2-40B4-BE49-F238E27FC236}">
              <a16:creationId xmlns:a16="http://schemas.microsoft.com/office/drawing/2014/main" id="{9A2A7C32-B24B-4D22-9487-B64C70FCD8C4}"/>
            </a:ext>
          </a:extLst>
        </xdr:cNvPr>
        <xdr:cNvCxnSpPr/>
      </xdr:nvCxnSpPr>
      <xdr:spPr>
        <a:xfrm flipV="1">
          <a:off x="8750300" y="10994898"/>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145034</xdr:rowOff>
    </xdr:from>
    <xdr:to>
      <xdr:col>41</xdr:col>
      <xdr:colOff>101600</xdr:colOff>
      <xdr:row>64</xdr:row>
      <xdr:rowOff>75184</xdr:rowOff>
    </xdr:to>
    <xdr:sp macro="" textlink="">
      <xdr:nvSpPr>
        <xdr:cNvPr id="250" name="楕円 249">
          <a:extLst>
            <a:ext uri="{FF2B5EF4-FFF2-40B4-BE49-F238E27FC236}">
              <a16:creationId xmlns:a16="http://schemas.microsoft.com/office/drawing/2014/main" id="{39AFEFD8-1410-4A16-A1C5-2EF383160355}"/>
            </a:ext>
          </a:extLst>
        </xdr:cNvPr>
        <xdr:cNvSpPr/>
      </xdr:nvSpPr>
      <xdr:spPr>
        <a:xfrm>
          <a:off x="7810500" y="10946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23622</xdr:rowOff>
    </xdr:from>
    <xdr:to>
      <xdr:col>45</xdr:col>
      <xdr:colOff>177800</xdr:colOff>
      <xdr:row>64</xdr:row>
      <xdr:rowOff>24384</xdr:rowOff>
    </xdr:to>
    <xdr:cxnSp macro="">
      <xdr:nvCxnSpPr>
        <xdr:cNvPr id="251" name="直線コネクタ 250">
          <a:extLst>
            <a:ext uri="{FF2B5EF4-FFF2-40B4-BE49-F238E27FC236}">
              <a16:creationId xmlns:a16="http://schemas.microsoft.com/office/drawing/2014/main" id="{1A239314-F22B-48B5-BAF1-1162C658763B}"/>
            </a:ext>
          </a:extLst>
        </xdr:cNvPr>
        <xdr:cNvCxnSpPr/>
      </xdr:nvCxnSpPr>
      <xdr:spPr>
        <a:xfrm flipV="1">
          <a:off x="7861300" y="10996422"/>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145796</xdr:rowOff>
    </xdr:from>
    <xdr:to>
      <xdr:col>36</xdr:col>
      <xdr:colOff>165100</xdr:colOff>
      <xdr:row>64</xdr:row>
      <xdr:rowOff>75946</xdr:rowOff>
    </xdr:to>
    <xdr:sp macro="" textlink="">
      <xdr:nvSpPr>
        <xdr:cNvPr id="252" name="楕円 251">
          <a:extLst>
            <a:ext uri="{FF2B5EF4-FFF2-40B4-BE49-F238E27FC236}">
              <a16:creationId xmlns:a16="http://schemas.microsoft.com/office/drawing/2014/main" id="{4D327129-8090-4D60-BE76-0B5048CE4F02}"/>
            </a:ext>
          </a:extLst>
        </xdr:cNvPr>
        <xdr:cNvSpPr/>
      </xdr:nvSpPr>
      <xdr:spPr>
        <a:xfrm>
          <a:off x="6921500" y="10947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24384</xdr:rowOff>
    </xdr:from>
    <xdr:to>
      <xdr:col>41</xdr:col>
      <xdr:colOff>50800</xdr:colOff>
      <xdr:row>64</xdr:row>
      <xdr:rowOff>25146</xdr:rowOff>
    </xdr:to>
    <xdr:cxnSp macro="">
      <xdr:nvCxnSpPr>
        <xdr:cNvPr id="253" name="直線コネクタ 252">
          <a:extLst>
            <a:ext uri="{FF2B5EF4-FFF2-40B4-BE49-F238E27FC236}">
              <a16:creationId xmlns:a16="http://schemas.microsoft.com/office/drawing/2014/main" id="{6FC4B8E3-C709-48BD-9BCC-789E5591FB0E}"/>
            </a:ext>
          </a:extLst>
        </xdr:cNvPr>
        <xdr:cNvCxnSpPr/>
      </xdr:nvCxnSpPr>
      <xdr:spPr>
        <a:xfrm flipV="1">
          <a:off x="6972300" y="10997184"/>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93997</xdr:rowOff>
    </xdr:from>
    <xdr:ext cx="469744" cy="259045"/>
    <xdr:sp macro="" textlink="">
      <xdr:nvSpPr>
        <xdr:cNvPr id="254" name="n_1aveValue【体育館・プール】&#10;一人当たり面積">
          <a:extLst>
            <a:ext uri="{FF2B5EF4-FFF2-40B4-BE49-F238E27FC236}">
              <a16:creationId xmlns:a16="http://schemas.microsoft.com/office/drawing/2014/main" id="{C4C3ADFB-8F34-4132-B31D-03B0EAD4A675}"/>
            </a:ext>
          </a:extLst>
        </xdr:cNvPr>
        <xdr:cNvSpPr txBox="1"/>
      </xdr:nvSpPr>
      <xdr:spPr>
        <a:xfrm>
          <a:off x="9391727" y="10552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100855</xdr:rowOff>
    </xdr:from>
    <xdr:ext cx="469744" cy="259045"/>
    <xdr:sp macro="" textlink="">
      <xdr:nvSpPr>
        <xdr:cNvPr id="255" name="n_2aveValue【体育館・プール】&#10;一人当たり面積">
          <a:extLst>
            <a:ext uri="{FF2B5EF4-FFF2-40B4-BE49-F238E27FC236}">
              <a16:creationId xmlns:a16="http://schemas.microsoft.com/office/drawing/2014/main" id="{C4DE5B72-ED3D-4C0A-AF7F-D5853EA62F6E}"/>
            </a:ext>
          </a:extLst>
        </xdr:cNvPr>
        <xdr:cNvSpPr txBox="1"/>
      </xdr:nvSpPr>
      <xdr:spPr>
        <a:xfrm>
          <a:off x="8515427" y="10559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100093</xdr:rowOff>
    </xdr:from>
    <xdr:ext cx="469744" cy="259045"/>
    <xdr:sp macro="" textlink="">
      <xdr:nvSpPr>
        <xdr:cNvPr id="256" name="n_3aveValue【体育館・プール】&#10;一人当たり面積">
          <a:extLst>
            <a:ext uri="{FF2B5EF4-FFF2-40B4-BE49-F238E27FC236}">
              <a16:creationId xmlns:a16="http://schemas.microsoft.com/office/drawing/2014/main" id="{AE77CFAF-3264-4F7C-9C08-24389D8F9BEB}"/>
            </a:ext>
          </a:extLst>
        </xdr:cNvPr>
        <xdr:cNvSpPr txBox="1"/>
      </xdr:nvSpPr>
      <xdr:spPr>
        <a:xfrm>
          <a:off x="7626427" y="10558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85615</xdr:rowOff>
    </xdr:from>
    <xdr:ext cx="469744" cy="259045"/>
    <xdr:sp macro="" textlink="">
      <xdr:nvSpPr>
        <xdr:cNvPr id="257" name="n_4aveValue【体育館・プール】&#10;一人当たり面積">
          <a:extLst>
            <a:ext uri="{FF2B5EF4-FFF2-40B4-BE49-F238E27FC236}">
              <a16:creationId xmlns:a16="http://schemas.microsoft.com/office/drawing/2014/main" id="{40470EE7-CBB8-4423-9CFB-92D9B41C4B1C}"/>
            </a:ext>
          </a:extLst>
        </xdr:cNvPr>
        <xdr:cNvSpPr txBox="1"/>
      </xdr:nvSpPr>
      <xdr:spPr>
        <a:xfrm>
          <a:off x="6737427" y="10544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64025</xdr:rowOff>
    </xdr:from>
    <xdr:ext cx="469744" cy="259045"/>
    <xdr:sp macro="" textlink="">
      <xdr:nvSpPr>
        <xdr:cNvPr id="258" name="n_1mainValue【体育館・プール】&#10;一人当たり面積">
          <a:extLst>
            <a:ext uri="{FF2B5EF4-FFF2-40B4-BE49-F238E27FC236}">
              <a16:creationId xmlns:a16="http://schemas.microsoft.com/office/drawing/2014/main" id="{874DD9A5-BF6C-4D2D-B25E-ADC1E338D7CC}"/>
            </a:ext>
          </a:extLst>
        </xdr:cNvPr>
        <xdr:cNvSpPr txBox="1"/>
      </xdr:nvSpPr>
      <xdr:spPr>
        <a:xfrm>
          <a:off x="9391727" y="11036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65549</xdr:rowOff>
    </xdr:from>
    <xdr:ext cx="469744" cy="259045"/>
    <xdr:sp macro="" textlink="">
      <xdr:nvSpPr>
        <xdr:cNvPr id="259" name="n_2mainValue【体育館・プール】&#10;一人当たり面積">
          <a:extLst>
            <a:ext uri="{FF2B5EF4-FFF2-40B4-BE49-F238E27FC236}">
              <a16:creationId xmlns:a16="http://schemas.microsoft.com/office/drawing/2014/main" id="{22586F28-F86E-47B1-B251-5C1A7068D3DD}"/>
            </a:ext>
          </a:extLst>
        </xdr:cNvPr>
        <xdr:cNvSpPr txBox="1"/>
      </xdr:nvSpPr>
      <xdr:spPr>
        <a:xfrm>
          <a:off x="8515427" y="11038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66311</xdr:rowOff>
    </xdr:from>
    <xdr:ext cx="469744" cy="259045"/>
    <xdr:sp macro="" textlink="">
      <xdr:nvSpPr>
        <xdr:cNvPr id="260" name="n_3mainValue【体育館・プール】&#10;一人当たり面積">
          <a:extLst>
            <a:ext uri="{FF2B5EF4-FFF2-40B4-BE49-F238E27FC236}">
              <a16:creationId xmlns:a16="http://schemas.microsoft.com/office/drawing/2014/main" id="{EB90DBEE-3325-4BB8-9591-9887F645778F}"/>
            </a:ext>
          </a:extLst>
        </xdr:cNvPr>
        <xdr:cNvSpPr txBox="1"/>
      </xdr:nvSpPr>
      <xdr:spPr>
        <a:xfrm>
          <a:off x="7626427" y="11039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67073</xdr:rowOff>
    </xdr:from>
    <xdr:ext cx="469744" cy="259045"/>
    <xdr:sp macro="" textlink="">
      <xdr:nvSpPr>
        <xdr:cNvPr id="261" name="n_4mainValue【体育館・プール】&#10;一人当たり面積">
          <a:extLst>
            <a:ext uri="{FF2B5EF4-FFF2-40B4-BE49-F238E27FC236}">
              <a16:creationId xmlns:a16="http://schemas.microsoft.com/office/drawing/2014/main" id="{F4AF10DE-4073-4568-B06C-21F2F1E71E58}"/>
            </a:ext>
          </a:extLst>
        </xdr:cNvPr>
        <xdr:cNvSpPr txBox="1"/>
      </xdr:nvSpPr>
      <xdr:spPr>
        <a:xfrm>
          <a:off x="6737427" y="11039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EE0E76EF-0B3A-447D-B4B9-976E486FB35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526E8516-E196-4918-A0B3-34A5522ABDDF}"/>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D84E1391-9448-4E1F-A84B-F563791223B4}"/>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B754AE89-B5FF-49E8-95A5-FED36FD79F3C}"/>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B12C84E7-F366-4BA3-9589-2907A2D82C7C}"/>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0802A8A4-DA07-4A86-A6EC-32034BA871C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C5952B6E-9077-4C62-AB0C-DA72C84FDCE5}"/>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D00A278C-2F97-4AD3-9692-1BA45EF99023}"/>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0" name="正方形/長方形 269">
          <a:extLst>
            <a:ext uri="{FF2B5EF4-FFF2-40B4-BE49-F238E27FC236}">
              <a16:creationId xmlns:a16="http://schemas.microsoft.com/office/drawing/2014/main" id="{5AE0A9F3-426B-445D-BB68-C82503731332}"/>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1" name="正方形/長方形 270">
          <a:extLst>
            <a:ext uri="{FF2B5EF4-FFF2-40B4-BE49-F238E27FC236}">
              <a16:creationId xmlns:a16="http://schemas.microsoft.com/office/drawing/2014/main" id="{8F02469D-8B58-47EC-B99D-5B95E6E54C58}"/>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2" name="正方形/長方形 271">
          <a:extLst>
            <a:ext uri="{FF2B5EF4-FFF2-40B4-BE49-F238E27FC236}">
              <a16:creationId xmlns:a16="http://schemas.microsoft.com/office/drawing/2014/main" id="{EED09A12-2423-4BF9-B132-A8F47A94354F}"/>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3" name="正方形/長方形 272">
          <a:extLst>
            <a:ext uri="{FF2B5EF4-FFF2-40B4-BE49-F238E27FC236}">
              <a16:creationId xmlns:a16="http://schemas.microsoft.com/office/drawing/2014/main" id="{8B4A2C0D-65B2-4528-865B-76FCFB744961}"/>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4" name="正方形/長方形 273">
          <a:extLst>
            <a:ext uri="{FF2B5EF4-FFF2-40B4-BE49-F238E27FC236}">
              <a16:creationId xmlns:a16="http://schemas.microsoft.com/office/drawing/2014/main" id="{E59EA839-10A8-4A13-8022-3B1EA8331B39}"/>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5" name="正方形/長方形 274">
          <a:extLst>
            <a:ext uri="{FF2B5EF4-FFF2-40B4-BE49-F238E27FC236}">
              <a16:creationId xmlns:a16="http://schemas.microsoft.com/office/drawing/2014/main" id="{F4A259CC-1949-4868-9A91-3EF1601A656C}"/>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6" name="正方形/長方形 275">
          <a:extLst>
            <a:ext uri="{FF2B5EF4-FFF2-40B4-BE49-F238E27FC236}">
              <a16:creationId xmlns:a16="http://schemas.microsoft.com/office/drawing/2014/main" id="{52C38B63-DCC2-44E7-9FBD-633412923EE7}"/>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7" name="正方形/長方形 276">
          <a:extLst>
            <a:ext uri="{FF2B5EF4-FFF2-40B4-BE49-F238E27FC236}">
              <a16:creationId xmlns:a16="http://schemas.microsoft.com/office/drawing/2014/main" id="{A0BB9827-F8FE-4A7C-9A53-0DADC5C56D96}"/>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78" name="正方形/長方形 277">
          <a:extLst>
            <a:ext uri="{FF2B5EF4-FFF2-40B4-BE49-F238E27FC236}">
              <a16:creationId xmlns:a16="http://schemas.microsoft.com/office/drawing/2014/main" id="{1326256C-311E-4D57-AC85-F49B9FFB4B62}"/>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9" name="正方形/長方形 278">
          <a:extLst>
            <a:ext uri="{FF2B5EF4-FFF2-40B4-BE49-F238E27FC236}">
              <a16:creationId xmlns:a16="http://schemas.microsoft.com/office/drawing/2014/main" id="{83B3C224-79B2-4CB7-85AA-D281D10DF9D2}"/>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0" name="正方形/長方形 279">
          <a:extLst>
            <a:ext uri="{FF2B5EF4-FFF2-40B4-BE49-F238E27FC236}">
              <a16:creationId xmlns:a16="http://schemas.microsoft.com/office/drawing/2014/main" id="{E960E71D-EDE0-424D-B41E-EE52979BEE17}"/>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1" name="正方形/長方形 280">
          <a:extLst>
            <a:ext uri="{FF2B5EF4-FFF2-40B4-BE49-F238E27FC236}">
              <a16:creationId xmlns:a16="http://schemas.microsoft.com/office/drawing/2014/main" id="{DBC0B33C-E986-4856-9027-5556DD01B778}"/>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2" name="正方形/長方形 281">
          <a:extLst>
            <a:ext uri="{FF2B5EF4-FFF2-40B4-BE49-F238E27FC236}">
              <a16:creationId xmlns:a16="http://schemas.microsoft.com/office/drawing/2014/main" id="{3FEF5E4B-995A-4B4E-8362-5A7EFD391C36}"/>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3" name="正方形/長方形 282">
          <a:extLst>
            <a:ext uri="{FF2B5EF4-FFF2-40B4-BE49-F238E27FC236}">
              <a16:creationId xmlns:a16="http://schemas.microsoft.com/office/drawing/2014/main" id="{0278E90B-DD50-44B7-9351-E1E956A8A20A}"/>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4" name="正方形/長方形 283">
          <a:extLst>
            <a:ext uri="{FF2B5EF4-FFF2-40B4-BE49-F238E27FC236}">
              <a16:creationId xmlns:a16="http://schemas.microsoft.com/office/drawing/2014/main" id="{7CC33056-92E5-4492-9126-09DFB1BDC224}"/>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5" name="正方形/長方形 284">
          <a:extLst>
            <a:ext uri="{FF2B5EF4-FFF2-40B4-BE49-F238E27FC236}">
              <a16:creationId xmlns:a16="http://schemas.microsoft.com/office/drawing/2014/main" id="{3F93BC85-BC66-4F12-8345-EFC1B1A3DC8F}"/>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6" name="テキスト ボックス 285">
          <a:extLst>
            <a:ext uri="{FF2B5EF4-FFF2-40B4-BE49-F238E27FC236}">
              <a16:creationId xmlns:a16="http://schemas.microsoft.com/office/drawing/2014/main" id="{ECEDD280-FF84-40EA-B808-18F0FADE58B6}"/>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7" name="直線コネクタ 286">
          <a:extLst>
            <a:ext uri="{FF2B5EF4-FFF2-40B4-BE49-F238E27FC236}">
              <a16:creationId xmlns:a16="http://schemas.microsoft.com/office/drawing/2014/main" id="{8E4B69E9-E5E7-47BE-B77A-FDF813A8B337}"/>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88" name="テキスト ボックス 287">
          <a:extLst>
            <a:ext uri="{FF2B5EF4-FFF2-40B4-BE49-F238E27FC236}">
              <a16:creationId xmlns:a16="http://schemas.microsoft.com/office/drawing/2014/main" id="{B1695A97-3632-4E6A-9E3A-9C03DA5ACF6B}"/>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289" name="直線コネクタ 288">
          <a:extLst>
            <a:ext uri="{FF2B5EF4-FFF2-40B4-BE49-F238E27FC236}">
              <a16:creationId xmlns:a16="http://schemas.microsoft.com/office/drawing/2014/main" id="{29C0FF04-189B-4DD6-A18B-76BC55B4FE71}"/>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290" name="テキスト ボックス 289">
          <a:extLst>
            <a:ext uri="{FF2B5EF4-FFF2-40B4-BE49-F238E27FC236}">
              <a16:creationId xmlns:a16="http://schemas.microsoft.com/office/drawing/2014/main" id="{CFFA0CCD-16A6-4B2E-9BF8-8077BDC2C0B3}"/>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91" name="直線コネクタ 290">
          <a:extLst>
            <a:ext uri="{FF2B5EF4-FFF2-40B4-BE49-F238E27FC236}">
              <a16:creationId xmlns:a16="http://schemas.microsoft.com/office/drawing/2014/main" id="{F6844626-26C3-4075-A493-ADD298117854}"/>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92" name="テキスト ボックス 291">
          <a:extLst>
            <a:ext uri="{FF2B5EF4-FFF2-40B4-BE49-F238E27FC236}">
              <a16:creationId xmlns:a16="http://schemas.microsoft.com/office/drawing/2014/main" id="{E8EECE76-8A54-461B-BAF7-12898DE582A5}"/>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93" name="直線コネクタ 292">
          <a:extLst>
            <a:ext uri="{FF2B5EF4-FFF2-40B4-BE49-F238E27FC236}">
              <a16:creationId xmlns:a16="http://schemas.microsoft.com/office/drawing/2014/main" id="{1708F575-4867-407B-9D06-E245E21846CB}"/>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94" name="テキスト ボックス 293">
          <a:extLst>
            <a:ext uri="{FF2B5EF4-FFF2-40B4-BE49-F238E27FC236}">
              <a16:creationId xmlns:a16="http://schemas.microsoft.com/office/drawing/2014/main" id="{4694A74D-7126-44C9-ADAC-E4127D8B63DA}"/>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95" name="直線コネクタ 294">
          <a:extLst>
            <a:ext uri="{FF2B5EF4-FFF2-40B4-BE49-F238E27FC236}">
              <a16:creationId xmlns:a16="http://schemas.microsoft.com/office/drawing/2014/main" id="{BDB2B269-1F39-4E7B-BBA6-DE3BCE0F03A1}"/>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96" name="テキスト ボックス 295">
          <a:extLst>
            <a:ext uri="{FF2B5EF4-FFF2-40B4-BE49-F238E27FC236}">
              <a16:creationId xmlns:a16="http://schemas.microsoft.com/office/drawing/2014/main" id="{5A3E5D36-14F1-42E1-BF06-5DE0E535D72B}"/>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97" name="直線コネクタ 296">
          <a:extLst>
            <a:ext uri="{FF2B5EF4-FFF2-40B4-BE49-F238E27FC236}">
              <a16:creationId xmlns:a16="http://schemas.microsoft.com/office/drawing/2014/main" id="{D06245E4-00B2-447A-9D47-4CDAD1A2C3AC}"/>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98" name="テキスト ボックス 297">
          <a:extLst>
            <a:ext uri="{FF2B5EF4-FFF2-40B4-BE49-F238E27FC236}">
              <a16:creationId xmlns:a16="http://schemas.microsoft.com/office/drawing/2014/main" id="{A7BB163F-3559-461F-937D-76AF1A891CAE}"/>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299" name="直線コネクタ 298">
          <a:extLst>
            <a:ext uri="{FF2B5EF4-FFF2-40B4-BE49-F238E27FC236}">
              <a16:creationId xmlns:a16="http://schemas.microsoft.com/office/drawing/2014/main" id="{E2EA3294-FD09-476E-8DB7-AFD7E5ED7B19}"/>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00" name="テキスト ボックス 299">
          <a:extLst>
            <a:ext uri="{FF2B5EF4-FFF2-40B4-BE49-F238E27FC236}">
              <a16:creationId xmlns:a16="http://schemas.microsoft.com/office/drawing/2014/main" id="{4D4D8FC5-3061-49F3-9F79-CD046E4B1E13}"/>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1" name="直線コネクタ 300">
          <a:extLst>
            <a:ext uri="{FF2B5EF4-FFF2-40B4-BE49-F238E27FC236}">
              <a16:creationId xmlns:a16="http://schemas.microsoft.com/office/drawing/2014/main" id="{A5275463-77DF-47AF-BCEF-CA68CF6AEBA4}"/>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02" name="【市民会館】&#10;有形固定資産減価償却率グラフ枠">
          <a:extLst>
            <a:ext uri="{FF2B5EF4-FFF2-40B4-BE49-F238E27FC236}">
              <a16:creationId xmlns:a16="http://schemas.microsoft.com/office/drawing/2014/main" id="{285C6C77-53D0-4600-B19A-01416DC07932}"/>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53339</xdr:rowOff>
    </xdr:from>
    <xdr:to>
      <xdr:col>24</xdr:col>
      <xdr:colOff>62865</xdr:colOff>
      <xdr:row>108</xdr:row>
      <xdr:rowOff>95794</xdr:rowOff>
    </xdr:to>
    <xdr:cxnSp macro="">
      <xdr:nvCxnSpPr>
        <xdr:cNvPr id="303" name="直線コネクタ 302">
          <a:extLst>
            <a:ext uri="{FF2B5EF4-FFF2-40B4-BE49-F238E27FC236}">
              <a16:creationId xmlns:a16="http://schemas.microsoft.com/office/drawing/2014/main" id="{7A040BDA-E8E3-40D4-B58C-05AC129138C7}"/>
            </a:ext>
          </a:extLst>
        </xdr:cNvPr>
        <xdr:cNvCxnSpPr/>
      </xdr:nvCxnSpPr>
      <xdr:spPr>
        <a:xfrm flipV="1">
          <a:off x="4634865" y="17198339"/>
          <a:ext cx="0" cy="1414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99621</xdr:rowOff>
    </xdr:from>
    <xdr:ext cx="405111" cy="259045"/>
    <xdr:sp macro="" textlink="">
      <xdr:nvSpPr>
        <xdr:cNvPr id="304" name="【市民会館】&#10;有形固定資産減価償却率最小値テキスト">
          <a:extLst>
            <a:ext uri="{FF2B5EF4-FFF2-40B4-BE49-F238E27FC236}">
              <a16:creationId xmlns:a16="http://schemas.microsoft.com/office/drawing/2014/main" id="{FF1DDC4B-D211-4926-AFA2-6004BA61D056}"/>
            </a:ext>
          </a:extLst>
        </xdr:cNvPr>
        <xdr:cNvSpPr txBox="1"/>
      </xdr:nvSpPr>
      <xdr:spPr>
        <a:xfrm>
          <a:off x="4673600" y="18616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95794</xdr:rowOff>
    </xdr:from>
    <xdr:to>
      <xdr:col>24</xdr:col>
      <xdr:colOff>152400</xdr:colOff>
      <xdr:row>108</xdr:row>
      <xdr:rowOff>95794</xdr:rowOff>
    </xdr:to>
    <xdr:cxnSp macro="">
      <xdr:nvCxnSpPr>
        <xdr:cNvPr id="305" name="直線コネクタ 304">
          <a:extLst>
            <a:ext uri="{FF2B5EF4-FFF2-40B4-BE49-F238E27FC236}">
              <a16:creationId xmlns:a16="http://schemas.microsoft.com/office/drawing/2014/main" id="{6AFE598A-048A-4C6D-867A-696AA0E3FBA1}"/>
            </a:ext>
          </a:extLst>
        </xdr:cNvPr>
        <xdr:cNvCxnSpPr/>
      </xdr:nvCxnSpPr>
      <xdr:spPr>
        <a:xfrm>
          <a:off x="4546600" y="1861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16</xdr:rowOff>
    </xdr:from>
    <xdr:ext cx="340478" cy="259045"/>
    <xdr:sp macro="" textlink="">
      <xdr:nvSpPr>
        <xdr:cNvPr id="306" name="【市民会館】&#10;有形固定資産減価償却率最大値テキスト">
          <a:extLst>
            <a:ext uri="{FF2B5EF4-FFF2-40B4-BE49-F238E27FC236}">
              <a16:creationId xmlns:a16="http://schemas.microsoft.com/office/drawing/2014/main" id="{B6CA0D4C-248E-4EAE-BB54-E60EB968E82B}"/>
            </a:ext>
          </a:extLst>
        </xdr:cNvPr>
        <xdr:cNvSpPr txBox="1"/>
      </xdr:nvSpPr>
      <xdr:spPr>
        <a:xfrm>
          <a:off x="4673600" y="169735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53339</xdr:rowOff>
    </xdr:from>
    <xdr:to>
      <xdr:col>24</xdr:col>
      <xdr:colOff>152400</xdr:colOff>
      <xdr:row>100</xdr:row>
      <xdr:rowOff>53339</xdr:rowOff>
    </xdr:to>
    <xdr:cxnSp macro="">
      <xdr:nvCxnSpPr>
        <xdr:cNvPr id="307" name="直線コネクタ 306">
          <a:extLst>
            <a:ext uri="{FF2B5EF4-FFF2-40B4-BE49-F238E27FC236}">
              <a16:creationId xmlns:a16="http://schemas.microsoft.com/office/drawing/2014/main" id="{B6608795-019F-4B9D-B0E8-323A7FEB1DCA}"/>
            </a:ext>
          </a:extLst>
        </xdr:cNvPr>
        <xdr:cNvCxnSpPr/>
      </xdr:nvCxnSpPr>
      <xdr:spPr>
        <a:xfrm>
          <a:off x="4546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123389</xdr:rowOff>
    </xdr:from>
    <xdr:ext cx="405111" cy="259045"/>
    <xdr:sp macro="" textlink="">
      <xdr:nvSpPr>
        <xdr:cNvPr id="308" name="【市民会館】&#10;有形固定資産減価償却率平均値テキスト">
          <a:extLst>
            <a:ext uri="{FF2B5EF4-FFF2-40B4-BE49-F238E27FC236}">
              <a16:creationId xmlns:a16="http://schemas.microsoft.com/office/drawing/2014/main" id="{3D3BA356-FEC1-40ED-9DEB-F27993C7C281}"/>
            </a:ext>
          </a:extLst>
        </xdr:cNvPr>
        <xdr:cNvSpPr txBox="1"/>
      </xdr:nvSpPr>
      <xdr:spPr>
        <a:xfrm>
          <a:off x="4673600" y="177827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100512</xdr:rowOff>
    </xdr:from>
    <xdr:to>
      <xdr:col>24</xdr:col>
      <xdr:colOff>114300</xdr:colOff>
      <xdr:row>105</xdr:row>
      <xdr:rowOff>30662</xdr:rowOff>
    </xdr:to>
    <xdr:sp macro="" textlink="">
      <xdr:nvSpPr>
        <xdr:cNvPr id="309" name="フローチャート: 判断 308">
          <a:extLst>
            <a:ext uri="{FF2B5EF4-FFF2-40B4-BE49-F238E27FC236}">
              <a16:creationId xmlns:a16="http://schemas.microsoft.com/office/drawing/2014/main" id="{C661DBAF-E1BC-4366-AF87-34AB0C78FB0E}"/>
            </a:ext>
          </a:extLst>
        </xdr:cNvPr>
        <xdr:cNvSpPr/>
      </xdr:nvSpPr>
      <xdr:spPr>
        <a:xfrm>
          <a:off x="4584700" y="1793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111942</xdr:rowOff>
    </xdr:from>
    <xdr:to>
      <xdr:col>20</xdr:col>
      <xdr:colOff>38100</xdr:colOff>
      <xdr:row>105</xdr:row>
      <xdr:rowOff>42092</xdr:rowOff>
    </xdr:to>
    <xdr:sp macro="" textlink="">
      <xdr:nvSpPr>
        <xdr:cNvPr id="310" name="フローチャート: 判断 309">
          <a:extLst>
            <a:ext uri="{FF2B5EF4-FFF2-40B4-BE49-F238E27FC236}">
              <a16:creationId xmlns:a16="http://schemas.microsoft.com/office/drawing/2014/main" id="{CB97C545-77E7-4294-9613-E5DB9D6BAE3C}"/>
            </a:ext>
          </a:extLst>
        </xdr:cNvPr>
        <xdr:cNvSpPr/>
      </xdr:nvSpPr>
      <xdr:spPr>
        <a:xfrm>
          <a:off x="3746500" y="1794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58057</xdr:rowOff>
    </xdr:from>
    <xdr:to>
      <xdr:col>15</xdr:col>
      <xdr:colOff>101600</xdr:colOff>
      <xdr:row>104</xdr:row>
      <xdr:rowOff>159657</xdr:rowOff>
    </xdr:to>
    <xdr:sp macro="" textlink="">
      <xdr:nvSpPr>
        <xdr:cNvPr id="311" name="フローチャート: 判断 310">
          <a:extLst>
            <a:ext uri="{FF2B5EF4-FFF2-40B4-BE49-F238E27FC236}">
              <a16:creationId xmlns:a16="http://schemas.microsoft.com/office/drawing/2014/main" id="{5687F8D7-49D6-4974-8DBF-28FF449DDAB4}"/>
            </a:ext>
          </a:extLst>
        </xdr:cNvPr>
        <xdr:cNvSpPr/>
      </xdr:nvSpPr>
      <xdr:spPr>
        <a:xfrm>
          <a:off x="2857500" y="1788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67855</xdr:rowOff>
    </xdr:from>
    <xdr:to>
      <xdr:col>10</xdr:col>
      <xdr:colOff>165100</xdr:colOff>
      <xdr:row>104</xdr:row>
      <xdr:rowOff>169455</xdr:rowOff>
    </xdr:to>
    <xdr:sp macro="" textlink="">
      <xdr:nvSpPr>
        <xdr:cNvPr id="312" name="フローチャート: 判断 311">
          <a:extLst>
            <a:ext uri="{FF2B5EF4-FFF2-40B4-BE49-F238E27FC236}">
              <a16:creationId xmlns:a16="http://schemas.microsoft.com/office/drawing/2014/main" id="{526873C8-F4C9-40AE-A27F-B34F94F0B9AE}"/>
            </a:ext>
          </a:extLst>
        </xdr:cNvPr>
        <xdr:cNvSpPr/>
      </xdr:nvSpPr>
      <xdr:spPr>
        <a:xfrm>
          <a:off x="1968500"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66221</xdr:rowOff>
    </xdr:from>
    <xdr:to>
      <xdr:col>6</xdr:col>
      <xdr:colOff>38100</xdr:colOff>
      <xdr:row>104</xdr:row>
      <xdr:rowOff>167821</xdr:rowOff>
    </xdr:to>
    <xdr:sp macro="" textlink="">
      <xdr:nvSpPr>
        <xdr:cNvPr id="313" name="フローチャート: 判断 312">
          <a:extLst>
            <a:ext uri="{FF2B5EF4-FFF2-40B4-BE49-F238E27FC236}">
              <a16:creationId xmlns:a16="http://schemas.microsoft.com/office/drawing/2014/main" id="{B929029B-A162-498B-B52E-BCC35342A39F}"/>
            </a:ext>
          </a:extLst>
        </xdr:cNvPr>
        <xdr:cNvSpPr/>
      </xdr:nvSpPr>
      <xdr:spPr>
        <a:xfrm>
          <a:off x="1079500" y="17897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4" name="テキスト ボックス 313">
          <a:extLst>
            <a:ext uri="{FF2B5EF4-FFF2-40B4-BE49-F238E27FC236}">
              <a16:creationId xmlns:a16="http://schemas.microsoft.com/office/drawing/2014/main" id="{6DCF01F7-BFE1-4A1F-99DF-55C2FFC977A4}"/>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5" name="テキスト ボックス 314">
          <a:extLst>
            <a:ext uri="{FF2B5EF4-FFF2-40B4-BE49-F238E27FC236}">
              <a16:creationId xmlns:a16="http://schemas.microsoft.com/office/drawing/2014/main" id="{8C04FF04-1A09-4AC6-B8C7-9EBD176402A5}"/>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6" name="テキスト ボックス 315">
          <a:extLst>
            <a:ext uri="{FF2B5EF4-FFF2-40B4-BE49-F238E27FC236}">
              <a16:creationId xmlns:a16="http://schemas.microsoft.com/office/drawing/2014/main" id="{E7146908-1E8B-4351-BB97-4D46778EB81A}"/>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7" name="テキスト ボックス 316">
          <a:extLst>
            <a:ext uri="{FF2B5EF4-FFF2-40B4-BE49-F238E27FC236}">
              <a16:creationId xmlns:a16="http://schemas.microsoft.com/office/drawing/2014/main" id="{7FF75921-C66B-418A-B096-95032B3C498D}"/>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8" name="テキスト ボックス 317">
          <a:extLst>
            <a:ext uri="{FF2B5EF4-FFF2-40B4-BE49-F238E27FC236}">
              <a16:creationId xmlns:a16="http://schemas.microsoft.com/office/drawing/2014/main" id="{3C1A83CD-AEDE-4BC1-BA4C-9A80B19D5AA7}"/>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118473</xdr:rowOff>
    </xdr:from>
    <xdr:to>
      <xdr:col>24</xdr:col>
      <xdr:colOff>114300</xdr:colOff>
      <xdr:row>106</xdr:row>
      <xdr:rowOff>48623</xdr:rowOff>
    </xdr:to>
    <xdr:sp macro="" textlink="">
      <xdr:nvSpPr>
        <xdr:cNvPr id="319" name="楕円 318">
          <a:extLst>
            <a:ext uri="{FF2B5EF4-FFF2-40B4-BE49-F238E27FC236}">
              <a16:creationId xmlns:a16="http://schemas.microsoft.com/office/drawing/2014/main" id="{2137875F-9702-4123-9DF4-D609BC0E207D}"/>
            </a:ext>
          </a:extLst>
        </xdr:cNvPr>
        <xdr:cNvSpPr/>
      </xdr:nvSpPr>
      <xdr:spPr>
        <a:xfrm>
          <a:off x="4584700" y="1812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96900</xdr:rowOff>
    </xdr:from>
    <xdr:ext cx="405111" cy="259045"/>
    <xdr:sp macro="" textlink="">
      <xdr:nvSpPr>
        <xdr:cNvPr id="320" name="【市民会館】&#10;有形固定資産減価償却率該当値テキスト">
          <a:extLst>
            <a:ext uri="{FF2B5EF4-FFF2-40B4-BE49-F238E27FC236}">
              <a16:creationId xmlns:a16="http://schemas.microsoft.com/office/drawing/2014/main" id="{01CE4FDF-658A-4BC5-9674-37C8E88C4778}"/>
            </a:ext>
          </a:extLst>
        </xdr:cNvPr>
        <xdr:cNvSpPr txBox="1"/>
      </xdr:nvSpPr>
      <xdr:spPr>
        <a:xfrm>
          <a:off x="4673600" y="1809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69487</xdr:rowOff>
    </xdr:from>
    <xdr:to>
      <xdr:col>20</xdr:col>
      <xdr:colOff>38100</xdr:colOff>
      <xdr:row>105</xdr:row>
      <xdr:rowOff>171087</xdr:rowOff>
    </xdr:to>
    <xdr:sp macro="" textlink="">
      <xdr:nvSpPr>
        <xdr:cNvPr id="321" name="楕円 320">
          <a:extLst>
            <a:ext uri="{FF2B5EF4-FFF2-40B4-BE49-F238E27FC236}">
              <a16:creationId xmlns:a16="http://schemas.microsoft.com/office/drawing/2014/main" id="{5514EBED-E461-4B78-8F52-CCD0D16741DC}"/>
            </a:ext>
          </a:extLst>
        </xdr:cNvPr>
        <xdr:cNvSpPr/>
      </xdr:nvSpPr>
      <xdr:spPr>
        <a:xfrm>
          <a:off x="3746500" y="1807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120287</xdr:rowOff>
    </xdr:from>
    <xdr:to>
      <xdr:col>24</xdr:col>
      <xdr:colOff>63500</xdr:colOff>
      <xdr:row>105</xdr:row>
      <xdr:rowOff>169273</xdr:rowOff>
    </xdr:to>
    <xdr:cxnSp macro="">
      <xdr:nvCxnSpPr>
        <xdr:cNvPr id="322" name="直線コネクタ 321">
          <a:extLst>
            <a:ext uri="{FF2B5EF4-FFF2-40B4-BE49-F238E27FC236}">
              <a16:creationId xmlns:a16="http://schemas.microsoft.com/office/drawing/2014/main" id="{1AB6D1BD-3E8C-4A4A-9311-03312565AE1C}"/>
            </a:ext>
          </a:extLst>
        </xdr:cNvPr>
        <xdr:cNvCxnSpPr/>
      </xdr:nvCxnSpPr>
      <xdr:spPr>
        <a:xfrm>
          <a:off x="3797300" y="18122537"/>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56424</xdr:rowOff>
    </xdr:from>
    <xdr:to>
      <xdr:col>15</xdr:col>
      <xdr:colOff>101600</xdr:colOff>
      <xdr:row>106</xdr:row>
      <xdr:rowOff>158024</xdr:rowOff>
    </xdr:to>
    <xdr:sp macro="" textlink="">
      <xdr:nvSpPr>
        <xdr:cNvPr id="323" name="楕円 322">
          <a:extLst>
            <a:ext uri="{FF2B5EF4-FFF2-40B4-BE49-F238E27FC236}">
              <a16:creationId xmlns:a16="http://schemas.microsoft.com/office/drawing/2014/main" id="{296EA991-CA0B-4330-B65F-A2ED07E1E60B}"/>
            </a:ext>
          </a:extLst>
        </xdr:cNvPr>
        <xdr:cNvSpPr/>
      </xdr:nvSpPr>
      <xdr:spPr>
        <a:xfrm>
          <a:off x="2857500" y="1823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120287</xdr:rowOff>
    </xdr:from>
    <xdr:to>
      <xdr:col>19</xdr:col>
      <xdr:colOff>177800</xdr:colOff>
      <xdr:row>106</xdr:row>
      <xdr:rowOff>107224</xdr:rowOff>
    </xdr:to>
    <xdr:cxnSp macro="">
      <xdr:nvCxnSpPr>
        <xdr:cNvPr id="324" name="直線コネクタ 323">
          <a:extLst>
            <a:ext uri="{FF2B5EF4-FFF2-40B4-BE49-F238E27FC236}">
              <a16:creationId xmlns:a16="http://schemas.microsoft.com/office/drawing/2014/main" id="{27FB7489-FED3-4081-86D6-D5EA4F9710B4}"/>
            </a:ext>
          </a:extLst>
        </xdr:cNvPr>
        <xdr:cNvCxnSpPr/>
      </xdr:nvCxnSpPr>
      <xdr:spPr>
        <a:xfrm flipV="1">
          <a:off x="2908300" y="18122537"/>
          <a:ext cx="889000" cy="158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22134</xdr:rowOff>
    </xdr:from>
    <xdr:to>
      <xdr:col>10</xdr:col>
      <xdr:colOff>165100</xdr:colOff>
      <xdr:row>106</xdr:row>
      <xdr:rowOff>123734</xdr:rowOff>
    </xdr:to>
    <xdr:sp macro="" textlink="">
      <xdr:nvSpPr>
        <xdr:cNvPr id="325" name="楕円 324">
          <a:extLst>
            <a:ext uri="{FF2B5EF4-FFF2-40B4-BE49-F238E27FC236}">
              <a16:creationId xmlns:a16="http://schemas.microsoft.com/office/drawing/2014/main" id="{D8A7C8A3-6B3E-4306-8A73-ED50B5A5244B}"/>
            </a:ext>
          </a:extLst>
        </xdr:cNvPr>
        <xdr:cNvSpPr/>
      </xdr:nvSpPr>
      <xdr:spPr>
        <a:xfrm>
          <a:off x="1968500" y="1819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72934</xdr:rowOff>
    </xdr:from>
    <xdr:to>
      <xdr:col>15</xdr:col>
      <xdr:colOff>50800</xdr:colOff>
      <xdr:row>106</xdr:row>
      <xdr:rowOff>107224</xdr:rowOff>
    </xdr:to>
    <xdr:cxnSp macro="">
      <xdr:nvCxnSpPr>
        <xdr:cNvPr id="326" name="直線コネクタ 325">
          <a:extLst>
            <a:ext uri="{FF2B5EF4-FFF2-40B4-BE49-F238E27FC236}">
              <a16:creationId xmlns:a16="http://schemas.microsoft.com/office/drawing/2014/main" id="{8A08080D-C8A5-4CC7-9BD4-EB60EB6167DA}"/>
            </a:ext>
          </a:extLst>
        </xdr:cNvPr>
        <xdr:cNvCxnSpPr/>
      </xdr:nvCxnSpPr>
      <xdr:spPr>
        <a:xfrm>
          <a:off x="2019300" y="1824663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157662</xdr:rowOff>
    </xdr:from>
    <xdr:to>
      <xdr:col>6</xdr:col>
      <xdr:colOff>38100</xdr:colOff>
      <xdr:row>106</xdr:row>
      <xdr:rowOff>87812</xdr:rowOff>
    </xdr:to>
    <xdr:sp macro="" textlink="">
      <xdr:nvSpPr>
        <xdr:cNvPr id="327" name="楕円 326">
          <a:extLst>
            <a:ext uri="{FF2B5EF4-FFF2-40B4-BE49-F238E27FC236}">
              <a16:creationId xmlns:a16="http://schemas.microsoft.com/office/drawing/2014/main" id="{9B7F3601-54D1-4DD9-B85E-0E6DFA6996B3}"/>
            </a:ext>
          </a:extLst>
        </xdr:cNvPr>
        <xdr:cNvSpPr/>
      </xdr:nvSpPr>
      <xdr:spPr>
        <a:xfrm>
          <a:off x="1079500" y="1815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37012</xdr:rowOff>
    </xdr:from>
    <xdr:to>
      <xdr:col>10</xdr:col>
      <xdr:colOff>114300</xdr:colOff>
      <xdr:row>106</xdr:row>
      <xdr:rowOff>72934</xdr:rowOff>
    </xdr:to>
    <xdr:cxnSp macro="">
      <xdr:nvCxnSpPr>
        <xdr:cNvPr id="328" name="直線コネクタ 327">
          <a:extLst>
            <a:ext uri="{FF2B5EF4-FFF2-40B4-BE49-F238E27FC236}">
              <a16:creationId xmlns:a16="http://schemas.microsoft.com/office/drawing/2014/main" id="{CF41B705-93A8-4D6F-B858-9A0C98F6DAC9}"/>
            </a:ext>
          </a:extLst>
        </xdr:cNvPr>
        <xdr:cNvCxnSpPr/>
      </xdr:nvCxnSpPr>
      <xdr:spPr>
        <a:xfrm>
          <a:off x="1130300" y="18210712"/>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58619</xdr:rowOff>
    </xdr:from>
    <xdr:ext cx="405111" cy="259045"/>
    <xdr:sp macro="" textlink="">
      <xdr:nvSpPr>
        <xdr:cNvPr id="329" name="n_1aveValue【市民会館】&#10;有形固定資産減価償却率">
          <a:extLst>
            <a:ext uri="{FF2B5EF4-FFF2-40B4-BE49-F238E27FC236}">
              <a16:creationId xmlns:a16="http://schemas.microsoft.com/office/drawing/2014/main" id="{69CE33CA-07D2-42A4-8D63-5B8D556147F8}"/>
            </a:ext>
          </a:extLst>
        </xdr:cNvPr>
        <xdr:cNvSpPr txBox="1"/>
      </xdr:nvSpPr>
      <xdr:spPr>
        <a:xfrm>
          <a:off x="3582044" y="17717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4734</xdr:rowOff>
    </xdr:from>
    <xdr:ext cx="405111" cy="259045"/>
    <xdr:sp macro="" textlink="">
      <xdr:nvSpPr>
        <xdr:cNvPr id="330" name="n_2aveValue【市民会館】&#10;有形固定資産減価償却率">
          <a:extLst>
            <a:ext uri="{FF2B5EF4-FFF2-40B4-BE49-F238E27FC236}">
              <a16:creationId xmlns:a16="http://schemas.microsoft.com/office/drawing/2014/main" id="{5B6580A6-EA57-43AD-9699-F399D6085F7F}"/>
            </a:ext>
          </a:extLst>
        </xdr:cNvPr>
        <xdr:cNvSpPr txBox="1"/>
      </xdr:nvSpPr>
      <xdr:spPr>
        <a:xfrm>
          <a:off x="2705744" y="1766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14532</xdr:rowOff>
    </xdr:from>
    <xdr:ext cx="405111" cy="259045"/>
    <xdr:sp macro="" textlink="">
      <xdr:nvSpPr>
        <xdr:cNvPr id="331" name="n_3aveValue【市民会館】&#10;有形固定資産減価償却率">
          <a:extLst>
            <a:ext uri="{FF2B5EF4-FFF2-40B4-BE49-F238E27FC236}">
              <a16:creationId xmlns:a16="http://schemas.microsoft.com/office/drawing/2014/main" id="{E2B36B9D-44C1-482A-BF57-44A3C9A57384}"/>
            </a:ext>
          </a:extLst>
        </xdr:cNvPr>
        <xdr:cNvSpPr txBox="1"/>
      </xdr:nvSpPr>
      <xdr:spPr>
        <a:xfrm>
          <a:off x="1816744" y="17673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12898</xdr:rowOff>
    </xdr:from>
    <xdr:ext cx="405111" cy="259045"/>
    <xdr:sp macro="" textlink="">
      <xdr:nvSpPr>
        <xdr:cNvPr id="332" name="n_4aveValue【市民会館】&#10;有形固定資産減価償却率">
          <a:extLst>
            <a:ext uri="{FF2B5EF4-FFF2-40B4-BE49-F238E27FC236}">
              <a16:creationId xmlns:a16="http://schemas.microsoft.com/office/drawing/2014/main" id="{E5622483-46F9-4C1A-A374-39BF46597B12}"/>
            </a:ext>
          </a:extLst>
        </xdr:cNvPr>
        <xdr:cNvSpPr txBox="1"/>
      </xdr:nvSpPr>
      <xdr:spPr>
        <a:xfrm>
          <a:off x="927744" y="176722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162214</xdr:rowOff>
    </xdr:from>
    <xdr:ext cx="405111" cy="259045"/>
    <xdr:sp macro="" textlink="">
      <xdr:nvSpPr>
        <xdr:cNvPr id="333" name="n_1mainValue【市民会館】&#10;有形固定資産減価償却率">
          <a:extLst>
            <a:ext uri="{FF2B5EF4-FFF2-40B4-BE49-F238E27FC236}">
              <a16:creationId xmlns:a16="http://schemas.microsoft.com/office/drawing/2014/main" id="{0175C3E6-B8D0-4EA4-BC04-4B97CCB978F3}"/>
            </a:ext>
          </a:extLst>
        </xdr:cNvPr>
        <xdr:cNvSpPr txBox="1"/>
      </xdr:nvSpPr>
      <xdr:spPr>
        <a:xfrm>
          <a:off x="3582044" y="18164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149151</xdr:rowOff>
    </xdr:from>
    <xdr:ext cx="405111" cy="259045"/>
    <xdr:sp macro="" textlink="">
      <xdr:nvSpPr>
        <xdr:cNvPr id="334" name="n_2mainValue【市民会館】&#10;有形固定資産減価償却率">
          <a:extLst>
            <a:ext uri="{FF2B5EF4-FFF2-40B4-BE49-F238E27FC236}">
              <a16:creationId xmlns:a16="http://schemas.microsoft.com/office/drawing/2014/main" id="{741B3D41-7F9F-464D-8544-D85931E6A52F}"/>
            </a:ext>
          </a:extLst>
        </xdr:cNvPr>
        <xdr:cNvSpPr txBox="1"/>
      </xdr:nvSpPr>
      <xdr:spPr>
        <a:xfrm>
          <a:off x="2705744" y="18322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114861</xdr:rowOff>
    </xdr:from>
    <xdr:ext cx="405111" cy="259045"/>
    <xdr:sp macro="" textlink="">
      <xdr:nvSpPr>
        <xdr:cNvPr id="335" name="n_3mainValue【市民会館】&#10;有形固定資産減価償却率">
          <a:extLst>
            <a:ext uri="{FF2B5EF4-FFF2-40B4-BE49-F238E27FC236}">
              <a16:creationId xmlns:a16="http://schemas.microsoft.com/office/drawing/2014/main" id="{BC3A0A00-E969-4D18-886E-BF4ECAE51F4C}"/>
            </a:ext>
          </a:extLst>
        </xdr:cNvPr>
        <xdr:cNvSpPr txBox="1"/>
      </xdr:nvSpPr>
      <xdr:spPr>
        <a:xfrm>
          <a:off x="1816744" y="18288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78939</xdr:rowOff>
    </xdr:from>
    <xdr:ext cx="405111" cy="259045"/>
    <xdr:sp macro="" textlink="">
      <xdr:nvSpPr>
        <xdr:cNvPr id="336" name="n_4mainValue【市民会館】&#10;有形固定資産減価償却率">
          <a:extLst>
            <a:ext uri="{FF2B5EF4-FFF2-40B4-BE49-F238E27FC236}">
              <a16:creationId xmlns:a16="http://schemas.microsoft.com/office/drawing/2014/main" id="{8D107370-8B21-4A2D-AE5A-75B0D2DACB09}"/>
            </a:ext>
          </a:extLst>
        </xdr:cNvPr>
        <xdr:cNvSpPr txBox="1"/>
      </xdr:nvSpPr>
      <xdr:spPr>
        <a:xfrm>
          <a:off x="927744" y="18252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7" name="正方形/長方形 336">
          <a:extLst>
            <a:ext uri="{FF2B5EF4-FFF2-40B4-BE49-F238E27FC236}">
              <a16:creationId xmlns:a16="http://schemas.microsoft.com/office/drawing/2014/main" id="{D7B16E57-C1CD-432C-8A5B-A50170E170D3}"/>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8" name="正方形/長方形 337">
          <a:extLst>
            <a:ext uri="{FF2B5EF4-FFF2-40B4-BE49-F238E27FC236}">
              <a16:creationId xmlns:a16="http://schemas.microsoft.com/office/drawing/2014/main" id="{ABE99D98-9804-424A-A7E7-769FABD656B2}"/>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9" name="正方形/長方形 338">
          <a:extLst>
            <a:ext uri="{FF2B5EF4-FFF2-40B4-BE49-F238E27FC236}">
              <a16:creationId xmlns:a16="http://schemas.microsoft.com/office/drawing/2014/main" id="{454EA9B2-64DA-4878-8757-AA01BC69B2EA}"/>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0" name="正方形/長方形 339">
          <a:extLst>
            <a:ext uri="{FF2B5EF4-FFF2-40B4-BE49-F238E27FC236}">
              <a16:creationId xmlns:a16="http://schemas.microsoft.com/office/drawing/2014/main" id="{E8A9DF25-2B21-4D9C-BD6B-AF53FF52FE2D}"/>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1" name="正方形/長方形 340">
          <a:extLst>
            <a:ext uri="{FF2B5EF4-FFF2-40B4-BE49-F238E27FC236}">
              <a16:creationId xmlns:a16="http://schemas.microsoft.com/office/drawing/2014/main" id="{7402277C-0FBD-4278-9EDC-9739AF9CAC48}"/>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2" name="正方形/長方形 341">
          <a:extLst>
            <a:ext uri="{FF2B5EF4-FFF2-40B4-BE49-F238E27FC236}">
              <a16:creationId xmlns:a16="http://schemas.microsoft.com/office/drawing/2014/main" id="{ED8E2EED-BD5A-4BB0-9B78-4E0F4F6D1337}"/>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3" name="正方形/長方形 342">
          <a:extLst>
            <a:ext uri="{FF2B5EF4-FFF2-40B4-BE49-F238E27FC236}">
              <a16:creationId xmlns:a16="http://schemas.microsoft.com/office/drawing/2014/main" id="{EC54721E-ECBD-48FF-B0BF-71B0713F6C3C}"/>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4" name="正方形/長方形 343">
          <a:extLst>
            <a:ext uri="{FF2B5EF4-FFF2-40B4-BE49-F238E27FC236}">
              <a16:creationId xmlns:a16="http://schemas.microsoft.com/office/drawing/2014/main" id="{E3BF0C39-B12F-4AA0-A75F-40852B37B6A9}"/>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5" name="テキスト ボックス 344">
          <a:extLst>
            <a:ext uri="{FF2B5EF4-FFF2-40B4-BE49-F238E27FC236}">
              <a16:creationId xmlns:a16="http://schemas.microsoft.com/office/drawing/2014/main" id="{C060F2AD-6AEE-46CF-A14C-6EAB3BDC1AE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6" name="直線コネクタ 345">
          <a:extLst>
            <a:ext uri="{FF2B5EF4-FFF2-40B4-BE49-F238E27FC236}">
              <a16:creationId xmlns:a16="http://schemas.microsoft.com/office/drawing/2014/main" id="{AAC14316-FC33-47A9-AB8B-9B3F4AAE1D8F}"/>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47" name="直線コネクタ 346">
          <a:extLst>
            <a:ext uri="{FF2B5EF4-FFF2-40B4-BE49-F238E27FC236}">
              <a16:creationId xmlns:a16="http://schemas.microsoft.com/office/drawing/2014/main" id="{C4C79392-7594-496C-8042-5C1C8714C506}"/>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348" name="テキスト ボックス 347">
          <a:extLst>
            <a:ext uri="{FF2B5EF4-FFF2-40B4-BE49-F238E27FC236}">
              <a16:creationId xmlns:a16="http://schemas.microsoft.com/office/drawing/2014/main" id="{9EFCB394-E4F2-44BE-9785-8FA83C543102}"/>
            </a:ext>
          </a:extLst>
        </xdr:cNvPr>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49" name="直線コネクタ 348">
          <a:extLst>
            <a:ext uri="{FF2B5EF4-FFF2-40B4-BE49-F238E27FC236}">
              <a16:creationId xmlns:a16="http://schemas.microsoft.com/office/drawing/2014/main" id="{29681B31-91D6-4409-8F18-BF94C09E5D38}"/>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350" name="テキスト ボックス 349">
          <a:extLst>
            <a:ext uri="{FF2B5EF4-FFF2-40B4-BE49-F238E27FC236}">
              <a16:creationId xmlns:a16="http://schemas.microsoft.com/office/drawing/2014/main" id="{DF1F2B18-370E-4D52-9B57-A442169D920E}"/>
            </a:ext>
          </a:extLst>
        </xdr:cNvPr>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51" name="直線コネクタ 350">
          <a:extLst>
            <a:ext uri="{FF2B5EF4-FFF2-40B4-BE49-F238E27FC236}">
              <a16:creationId xmlns:a16="http://schemas.microsoft.com/office/drawing/2014/main" id="{EB07213D-372A-494B-983D-78152FEB673E}"/>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352" name="テキスト ボックス 351">
          <a:extLst>
            <a:ext uri="{FF2B5EF4-FFF2-40B4-BE49-F238E27FC236}">
              <a16:creationId xmlns:a16="http://schemas.microsoft.com/office/drawing/2014/main" id="{AA32F197-9389-4DCD-9C83-5AD2FA7202C7}"/>
            </a:ext>
          </a:extLst>
        </xdr:cNvPr>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53" name="直線コネクタ 352">
          <a:extLst>
            <a:ext uri="{FF2B5EF4-FFF2-40B4-BE49-F238E27FC236}">
              <a16:creationId xmlns:a16="http://schemas.microsoft.com/office/drawing/2014/main" id="{5C943C1D-89B9-46A8-9173-3173D18B5086}"/>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354" name="テキスト ボックス 353">
          <a:extLst>
            <a:ext uri="{FF2B5EF4-FFF2-40B4-BE49-F238E27FC236}">
              <a16:creationId xmlns:a16="http://schemas.microsoft.com/office/drawing/2014/main" id="{C50DBD0C-CCDD-40B8-B61D-20B30EA7C45F}"/>
            </a:ext>
          </a:extLst>
        </xdr:cNvPr>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5" name="直線コネクタ 354">
          <a:extLst>
            <a:ext uri="{FF2B5EF4-FFF2-40B4-BE49-F238E27FC236}">
              <a16:creationId xmlns:a16="http://schemas.microsoft.com/office/drawing/2014/main" id="{835C1FF1-5B60-4932-B2D2-F7B23D734876}"/>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56" name="テキスト ボックス 355">
          <a:extLst>
            <a:ext uri="{FF2B5EF4-FFF2-40B4-BE49-F238E27FC236}">
              <a16:creationId xmlns:a16="http://schemas.microsoft.com/office/drawing/2014/main" id="{B70871BC-0C87-426E-AD1D-A744E17921BB}"/>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57" name="【市民会館】&#10;一人当たり面積グラフ枠">
          <a:extLst>
            <a:ext uri="{FF2B5EF4-FFF2-40B4-BE49-F238E27FC236}">
              <a16:creationId xmlns:a16="http://schemas.microsoft.com/office/drawing/2014/main" id="{E365EC2F-BDFE-4A82-B5D9-1587E01B57DF}"/>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102</xdr:row>
      <xdr:rowOff>11277</xdr:rowOff>
    </xdr:from>
    <xdr:to>
      <xdr:col>54</xdr:col>
      <xdr:colOff>189865</xdr:colOff>
      <xdr:row>108</xdr:row>
      <xdr:rowOff>68884</xdr:rowOff>
    </xdr:to>
    <xdr:cxnSp macro="">
      <xdr:nvCxnSpPr>
        <xdr:cNvPr id="358" name="直線コネクタ 357">
          <a:extLst>
            <a:ext uri="{FF2B5EF4-FFF2-40B4-BE49-F238E27FC236}">
              <a16:creationId xmlns:a16="http://schemas.microsoft.com/office/drawing/2014/main" id="{2E2BBB86-3583-45B5-ADCC-13C88692ECF3}"/>
            </a:ext>
          </a:extLst>
        </xdr:cNvPr>
        <xdr:cNvCxnSpPr/>
      </xdr:nvCxnSpPr>
      <xdr:spPr>
        <a:xfrm flipV="1">
          <a:off x="10476865" y="17499177"/>
          <a:ext cx="0" cy="10863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72711</xdr:rowOff>
    </xdr:from>
    <xdr:ext cx="469744" cy="259045"/>
    <xdr:sp macro="" textlink="">
      <xdr:nvSpPr>
        <xdr:cNvPr id="359" name="【市民会館】&#10;一人当たり面積最小値テキスト">
          <a:extLst>
            <a:ext uri="{FF2B5EF4-FFF2-40B4-BE49-F238E27FC236}">
              <a16:creationId xmlns:a16="http://schemas.microsoft.com/office/drawing/2014/main" id="{4A93A142-8E67-478E-ACCD-76FE428CF29D}"/>
            </a:ext>
          </a:extLst>
        </xdr:cNvPr>
        <xdr:cNvSpPr txBox="1"/>
      </xdr:nvSpPr>
      <xdr:spPr>
        <a:xfrm>
          <a:off x="10515600" y="18589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68884</xdr:rowOff>
    </xdr:from>
    <xdr:to>
      <xdr:col>55</xdr:col>
      <xdr:colOff>88900</xdr:colOff>
      <xdr:row>108</xdr:row>
      <xdr:rowOff>68884</xdr:rowOff>
    </xdr:to>
    <xdr:cxnSp macro="">
      <xdr:nvCxnSpPr>
        <xdr:cNvPr id="360" name="直線コネクタ 359">
          <a:extLst>
            <a:ext uri="{FF2B5EF4-FFF2-40B4-BE49-F238E27FC236}">
              <a16:creationId xmlns:a16="http://schemas.microsoft.com/office/drawing/2014/main" id="{2E327964-B884-42FD-A7D7-BA509C371878}"/>
            </a:ext>
          </a:extLst>
        </xdr:cNvPr>
        <xdr:cNvCxnSpPr/>
      </xdr:nvCxnSpPr>
      <xdr:spPr>
        <a:xfrm>
          <a:off x="10388600" y="18585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129404</xdr:rowOff>
    </xdr:from>
    <xdr:ext cx="469744" cy="259045"/>
    <xdr:sp macro="" textlink="">
      <xdr:nvSpPr>
        <xdr:cNvPr id="361" name="【市民会館】&#10;一人当たり面積最大値テキスト">
          <a:extLst>
            <a:ext uri="{FF2B5EF4-FFF2-40B4-BE49-F238E27FC236}">
              <a16:creationId xmlns:a16="http://schemas.microsoft.com/office/drawing/2014/main" id="{3AF0E3E8-0222-4078-8569-FFACA6306426}"/>
            </a:ext>
          </a:extLst>
        </xdr:cNvPr>
        <xdr:cNvSpPr txBox="1"/>
      </xdr:nvSpPr>
      <xdr:spPr>
        <a:xfrm>
          <a:off x="10515600" y="17274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102</xdr:row>
      <xdr:rowOff>11277</xdr:rowOff>
    </xdr:from>
    <xdr:to>
      <xdr:col>55</xdr:col>
      <xdr:colOff>88900</xdr:colOff>
      <xdr:row>102</xdr:row>
      <xdr:rowOff>11277</xdr:rowOff>
    </xdr:to>
    <xdr:cxnSp macro="">
      <xdr:nvCxnSpPr>
        <xdr:cNvPr id="362" name="直線コネクタ 361">
          <a:extLst>
            <a:ext uri="{FF2B5EF4-FFF2-40B4-BE49-F238E27FC236}">
              <a16:creationId xmlns:a16="http://schemas.microsoft.com/office/drawing/2014/main" id="{F2D7D993-ECA6-41DA-B59D-0C8A584431ED}"/>
            </a:ext>
          </a:extLst>
        </xdr:cNvPr>
        <xdr:cNvCxnSpPr/>
      </xdr:nvCxnSpPr>
      <xdr:spPr>
        <a:xfrm>
          <a:off x="10388600" y="17499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120514</xdr:rowOff>
    </xdr:from>
    <xdr:ext cx="469744" cy="259045"/>
    <xdr:sp macro="" textlink="">
      <xdr:nvSpPr>
        <xdr:cNvPr id="363" name="【市民会館】&#10;一人当たり面積平均値テキスト">
          <a:extLst>
            <a:ext uri="{FF2B5EF4-FFF2-40B4-BE49-F238E27FC236}">
              <a16:creationId xmlns:a16="http://schemas.microsoft.com/office/drawing/2014/main" id="{6F1B344D-4C1E-4CEF-BC0D-56814C3D6464}"/>
            </a:ext>
          </a:extLst>
        </xdr:cNvPr>
        <xdr:cNvSpPr txBox="1"/>
      </xdr:nvSpPr>
      <xdr:spPr>
        <a:xfrm>
          <a:off x="10515600" y="182942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97637</xdr:rowOff>
    </xdr:from>
    <xdr:to>
      <xdr:col>55</xdr:col>
      <xdr:colOff>50800</xdr:colOff>
      <xdr:row>108</xdr:row>
      <xdr:rowOff>27787</xdr:rowOff>
    </xdr:to>
    <xdr:sp macro="" textlink="">
      <xdr:nvSpPr>
        <xdr:cNvPr id="364" name="フローチャート: 判断 363">
          <a:extLst>
            <a:ext uri="{FF2B5EF4-FFF2-40B4-BE49-F238E27FC236}">
              <a16:creationId xmlns:a16="http://schemas.microsoft.com/office/drawing/2014/main" id="{FF1FE1B7-DF75-4883-A531-5D112CB30B29}"/>
            </a:ext>
          </a:extLst>
        </xdr:cNvPr>
        <xdr:cNvSpPr/>
      </xdr:nvSpPr>
      <xdr:spPr>
        <a:xfrm>
          <a:off x="10426700" y="18442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114554</xdr:rowOff>
    </xdr:from>
    <xdr:to>
      <xdr:col>50</xdr:col>
      <xdr:colOff>165100</xdr:colOff>
      <xdr:row>108</xdr:row>
      <xdr:rowOff>44704</xdr:rowOff>
    </xdr:to>
    <xdr:sp macro="" textlink="">
      <xdr:nvSpPr>
        <xdr:cNvPr id="365" name="フローチャート: 判断 364">
          <a:extLst>
            <a:ext uri="{FF2B5EF4-FFF2-40B4-BE49-F238E27FC236}">
              <a16:creationId xmlns:a16="http://schemas.microsoft.com/office/drawing/2014/main" id="{BE6CCD15-A64D-4F18-A4EC-35E3978EC5BB}"/>
            </a:ext>
          </a:extLst>
        </xdr:cNvPr>
        <xdr:cNvSpPr/>
      </xdr:nvSpPr>
      <xdr:spPr>
        <a:xfrm>
          <a:off x="9588500" y="18459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111810</xdr:rowOff>
    </xdr:from>
    <xdr:to>
      <xdr:col>46</xdr:col>
      <xdr:colOff>38100</xdr:colOff>
      <xdr:row>108</xdr:row>
      <xdr:rowOff>41960</xdr:rowOff>
    </xdr:to>
    <xdr:sp macro="" textlink="">
      <xdr:nvSpPr>
        <xdr:cNvPr id="366" name="フローチャート: 判断 365">
          <a:extLst>
            <a:ext uri="{FF2B5EF4-FFF2-40B4-BE49-F238E27FC236}">
              <a16:creationId xmlns:a16="http://schemas.microsoft.com/office/drawing/2014/main" id="{26E1107D-71B3-42E3-886A-EF6816FE38FF}"/>
            </a:ext>
          </a:extLst>
        </xdr:cNvPr>
        <xdr:cNvSpPr/>
      </xdr:nvSpPr>
      <xdr:spPr>
        <a:xfrm>
          <a:off x="8699500" y="184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112268</xdr:rowOff>
    </xdr:from>
    <xdr:to>
      <xdr:col>41</xdr:col>
      <xdr:colOff>101600</xdr:colOff>
      <xdr:row>108</xdr:row>
      <xdr:rowOff>42418</xdr:rowOff>
    </xdr:to>
    <xdr:sp macro="" textlink="">
      <xdr:nvSpPr>
        <xdr:cNvPr id="367" name="フローチャート: 判断 366">
          <a:extLst>
            <a:ext uri="{FF2B5EF4-FFF2-40B4-BE49-F238E27FC236}">
              <a16:creationId xmlns:a16="http://schemas.microsoft.com/office/drawing/2014/main" id="{3E963AA9-53CA-4777-866F-E8337A4F58F0}"/>
            </a:ext>
          </a:extLst>
        </xdr:cNvPr>
        <xdr:cNvSpPr/>
      </xdr:nvSpPr>
      <xdr:spPr>
        <a:xfrm>
          <a:off x="7810500" y="18457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115469</xdr:rowOff>
    </xdr:from>
    <xdr:to>
      <xdr:col>36</xdr:col>
      <xdr:colOff>165100</xdr:colOff>
      <xdr:row>108</xdr:row>
      <xdr:rowOff>45619</xdr:rowOff>
    </xdr:to>
    <xdr:sp macro="" textlink="">
      <xdr:nvSpPr>
        <xdr:cNvPr id="368" name="フローチャート: 判断 367">
          <a:extLst>
            <a:ext uri="{FF2B5EF4-FFF2-40B4-BE49-F238E27FC236}">
              <a16:creationId xmlns:a16="http://schemas.microsoft.com/office/drawing/2014/main" id="{AAF6F787-095A-46CC-9625-5486D811BDFA}"/>
            </a:ext>
          </a:extLst>
        </xdr:cNvPr>
        <xdr:cNvSpPr/>
      </xdr:nvSpPr>
      <xdr:spPr>
        <a:xfrm>
          <a:off x="6921500" y="18460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69" name="テキスト ボックス 368">
          <a:extLst>
            <a:ext uri="{FF2B5EF4-FFF2-40B4-BE49-F238E27FC236}">
              <a16:creationId xmlns:a16="http://schemas.microsoft.com/office/drawing/2014/main" id="{93650E4B-669B-4237-9B1A-9DF050E02627}"/>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0" name="テキスト ボックス 369">
          <a:extLst>
            <a:ext uri="{FF2B5EF4-FFF2-40B4-BE49-F238E27FC236}">
              <a16:creationId xmlns:a16="http://schemas.microsoft.com/office/drawing/2014/main" id="{FED83B0F-4E26-4CF1-8AD5-5B177D74E904}"/>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1" name="テキスト ボックス 370">
          <a:extLst>
            <a:ext uri="{FF2B5EF4-FFF2-40B4-BE49-F238E27FC236}">
              <a16:creationId xmlns:a16="http://schemas.microsoft.com/office/drawing/2014/main" id="{CA5C9D69-1046-4427-96F8-7AAB97ACFEEE}"/>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2" name="テキスト ボックス 371">
          <a:extLst>
            <a:ext uri="{FF2B5EF4-FFF2-40B4-BE49-F238E27FC236}">
              <a16:creationId xmlns:a16="http://schemas.microsoft.com/office/drawing/2014/main" id="{35ACF10C-6D07-447B-92D5-ED9DFC6C3426}"/>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3" name="テキスト ボックス 372">
          <a:extLst>
            <a:ext uri="{FF2B5EF4-FFF2-40B4-BE49-F238E27FC236}">
              <a16:creationId xmlns:a16="http://schemas.microsoft.com/office/drawing/2014/main" id="{E0BD26F2-460D-445D-B109-5F762D26C11B}"/>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147473</xdr:rowOff>
    </xdr:from>
    <xdr:to>
      <xdr:col>55</xdr:col>
      <xdr:colOff>50800</xdr:colOff>
      <xdr:row>108</xdr:row>
      <xdr:rowOff>77623</xdr:rowOff>
    </xdr:to>
    <xdr:sp macro="" textlink="">
      <xdr:nvSpPr>
        <xdr:cNvPr id="374" name="楕円 373">
          <a:extLst>
            <a:ext uri="{FF2B5EF4-FFF2-40B4-BE49-F238E27FC236}">
              <a16:creationId xmlns:a16="http://schemas.microsoft.com/office/drawing/2014/main" id="{9DF755CB-E21C-439F-AB2E-E931DCAF380D}"/>
            </a:ext>
          </a:extLst>
        </xdr:cNvPr>
        <xdr:cNvSpPr/>
      </xdr:nvSpPr>
      <xdr:spPr>
        <a:xfrm>
          <a:off x="10426700" y="18492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76065</xdr:rowOff>
    </xdr:from>
    <xdr:ext cx="469744" cy="259045"/>
    <xdr:sp macro="" textlink="">
      <xdr:nvSpPr>
        <xdr:cNvPr id="375" name="【市民会館】&#10;一人当たり面積該当値テキスト">
          <a:extLst>
            <a:ext uri="{FF2B5EF4-FFF2-40B4-BE49-F238E27FC236}">
              <a16:creationId xmlns:a16="http://schemas.microsoft.com/office/drawing/2014/main" id="{CF0E50E7-DB43-4AF1-9C77-B81CB4FE317E}"/>
            </a:ext>
          </a:extLst>
        </xdr:cNvPr>
        <xdr:cNvSpPr txBox="1"/>
      </xdr:nvSpPr>
      <xdr:spPr>
        <a:xfrm>
          <a:off x="10515600" y="18421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147929</xdr:rowOff>
    </xdr:from>
    <xdr:to>
      <xdr:col>50</xdr:col>
      <xdr:colOff>165100</xdr:colOff>
      <xdr:row>108</xdr:row>
      <xdr:rowOff>78079</xdr:rowOff>
    </xdr:to>
    <xdr:sp macro="" textlink="">
      <xdr:nvSpPr>
        <xdr:cNvPr id="376" name="楕円 375">
          <a:extLst>
            <a:ext uri="{FF2B5EF4-FFF2-40B4-BE49-F238E27FC236}">
              <a16:creationId xmlns:a16="http://schemas.microsoft.com/office/drawing/2014/main" id="{5C8FB3D4-0715-49BC-A25F-E768C6B32E56}"/>
            </a:ext>
          </a:extLst>
        </xdr:cNvPr>
        <xdr:cNvSpPr/>
      </xdr:nvSpPr>
      <xdr:spPr>
        <a:xfrm>
          <a:off x="9588500" y="18493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26823</xdr:rowOff>
    </xdr:from>
    <xdr:to>
      <xdr:col>55</xdr:col>
      <xdr:colOff>0</xdr:colOff>
      <xdr:row>108</xdr:row>
      <xdr:rowOff>27279</xdr:rowOff>
    </xdr:to>
    <xdr:cxnSp macro="">
      <xdr:nvCxnSpPr>
        <xdr:cNvPr id="377" name="直線コネクタ 376">
          <a:extLst>
            <a:ext uri="{FF2B5EF4-FFF2-40B4-BE49-F238E27FC236}">
              <a16:creationId xmlns:a16="http://schemas.microsoft.com/office/drawing/2014/main" id="{0F35F6CE-FA24-46F8-92B0-34F2D7B176CC}"/>
            </a:ext>
          </a:extLst>
        </xdr:cNvPr>
        <xdr:cNvCxnSpPr/>
      </xdr:nvCxnSpPr>
      <xdr:spPr>
        <a:xfrm flipV="1">
          <a:off x="9639300" y="18543423"/>
          <a:ext cx="838200" cy="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148844</xdr:rowOff>
    </xdr:from>
    <xdr:to>
      <xdr:col>46</xdr:col>
      <xdr:colOff>38100</xdr:colOff>
      <xdr:row>108</xdr:row>
      <xdr:rowOff>78994</xdr:rowOff>
    </xdr:to>
    <xdr:sp macro="" textlink="">
      <xdr:nvSpPr>
        <xdr:cNvPr id="378" name="楕円 377">
          <a:extLst>
            <a:ext uri="{FF2B5EF4-FFF2-40B4-BE49-F238E27FC236}">
              <a16:creationId xmlns:a16="http://schemas.microsoft.com/office/drawing/2014/main" id="{3530B44E-68EB-4BEF-87D9-D9A1E0F3CCB1}"/>
            </a:ext>
          </a:extLst>
        </xdr:cNvPr>
        <xdr:cNvSpPr/>
      </xdr:nvSpPr>
      <xdr:spPr>
        <a:xfrm>
          <a:off x="8699500" y="18493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27279</xdr:rowOff>
    </xdr:from>
    <xdr:to>
      <xdr:col>50</xdr:col>
      <xdr:colOff>114300</xdr:colOff>
      <xdr:row>108</xdr:row>
      <xdr:rowOff>28194</xdr:rowOff>
    </xdr:to>
    <xdr:cxnSp macro="">
      <xdr:nvCxnSpPr>
        <xdr:cNvPr id="379" name="直線コネクタ 378">
          <a:extLst>
            <a:ext uri="{FF2B5EF4-FFF2-40B4-BE49-F238E27FC236}">
              <a16:creationId xmlns:a16="http://schemas.microsoft.com/office/drawing/2014/main" id="{1521F0F4-603F-4243-AD3C-8C7A9E9E0638}"/>
            </a:ext>
          </a:extLst>
        </xdr:cNvPr>
        <xdr:cNvCxnSpPr/>
      </xdr:nvCxnSpPr>
      <xdr:spPr>
        <a:xfrm flipV="1">
          <a:off x="8750300" y="18543879"/>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149758</xdr:rowOff>
    </xdr:from>
    <xdr:to>
      <xdr:col>41</xdr:col>
      <xdr:colOff>101600</xdr:colOff>
      <xdr:row>108</xdr:row>
      <xdr:rowOff>79908</xdr:rowOff>
    </xdr:to>
    <xdr:sp macro="" textlink="">
      <xdr:nvSpPr>
        <xdr:cNvPr id="380" name="楕円 379">
          <a:extLst>
            <a:ext uri="{FF2B5EF4-FFF2-40B4-BE49-F238E27FC236}">
              <a16:creationId xmlns:a16="http://schemas.microsoft.com/office/drawing/2014/main" id="{222BEDEB-82DF-4B24-8AC8-CFE5C9EF8A8D}"/>
            </a:ext>
          </a:extLst>
        </xdr:cNvPr>
        <xdr:cNvSpPr/>
      </xdr:nvSpPr>
      <xdr:spPr>
        <a:xfrm>
          <a:off x="7810500" y="18494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28194</xdr:rowOff>
    </xdr:from>
    <xdr:to>
      <xdr:col>45</xdr:col>
      <xdr:colOff>177800</xdr:colOff>
      <xdr:row>108</xdr:row>
      <xdr:rowOff>29108</xdr:rowOff>
    </xdr:to>
    <xdr:cxnSp macro="">
      <xdr:nvCxnSpPr>
        <xdr:cNvPr id="381" name="直線コネクタ 380">
          <a:extLst>
            <a:ext uri="{FF2B5EF4-FFF2-40B4-BE49-F238E27FC236}">
              <a16:creationId xmlns:a16="http://schemas.microsoft.com/office/drawing/2014/main" id="{5473B624-6DF9-4F7C-A62E-0951CACC327D}"/>
            </a:ext>
          </a:extLst>
        </xdr:cNvPr>
        <xdr:cNvCxnSpPr/>
      </xdr:nvCxnSpPr>
      <xdr:spPr>
        <a:xfrm flipV="1">
          <a:off x="7861300" y="18544794"/>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150216</xdr:rowOff>
    </xdr:from>
    <xdr:to>
      <xdr:col>36</xdr:col>
      <xdr:colOff>165100</xdr:colOff>
      <xdr:row>108</xdr:row>
      <xdr:rowOff>80366</xdr:rowOff>
    </xdr:to>
    <xdr:sp macro="" textlink="">
      <xdr:nvSpPr>
        <xdr:cNvPr id="382" name="楕円 381">
          <a:extLst>
            <a:ext uri="{FF2B5EF4-FFF2-40B4-BE49-F238E27FC236}">
              <a16:creationId xmlns:a16="http://schemas.microsoft.com/office/drawing/2014/main" id="{BCA12386-8393-4891-8298-85560C56AD27}"/>
            </a:ext>
          </a:extLst>
        </xdr:cNvPr>
        <xdr:cNvSpPr/>
      </xdr:nvSpPr>
      <xdr:spPr>
        <a:xfrm>
          <a:off x="6921500" y="18495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29108</xdr:rowOff>
    </xdr:from>
    <xdr:to>
      <xdr:col>41</xdr:col>
      <xdr:colOff>50800</xdr:colOff>
      <xdr:row>108</xdr:row>
      <xdr:rowOff>29566</xdr:rowOff>
    </xdr:to>
    <xdr:cxnSp macro="">
      <xdr:nvCxnSpPr>
        <xdr:cNvPr id="383" name="直線コネクタ 382">
          <a:extLst>
            <a:ext uri="{FF2B5EF4-FFF2-40B4-BE49-F238E27FC236}">
              <a16:creationId xmlns:a16="http://schemas.microsoft.com/office/drawing/2014/main" id="{E4213520-FD98-43E7-8517-544E17CCC969}"/>
            </a:ext>
          </a:extLst>
        </xdr:cNvPr>
        <xdr:cNvCxnSpPr/>
      </xdr:nvCxnSpPr>
      <xdr:spPr>
        <a:xfrm flipV="1">
          <a:off x="6972300" y="18545708"/>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61231</xdr:rowOff>
    </xdr:from>
    <xdr:ext cx="469744" cy="259045"/>
    <xdr:sp macro="" textlink="">
      <xdr:nvSpPr>
        <xdr:cNvPr id="384" name="n_1aveValue【市民会館】&#10;一人当たり面積">
          <a:extLst>
            <a:ext uri="{FF2B5EF4-FFF2-40B4-BE49-F238E27FC236}">
              <a16:creationId xmlns:a16="http://schemas.microsoft.com/office/drawing/2014/main" id="{E4884294-3BF4-4EE5-ACEC-CFC8D885DB70}"/>
            </a:ext>
          </a:extLst>
        </xdr:cNvPr>
        <xdr:cNvSpPr txBox="1"/>
      </xdr:nvSpPr>
      <xdr:spPr>
        <a:xfrm>
          <a:off x="9391727" y="18234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58487</xdr:rowOff>
    </xdr:from>
    <xdr:ext cx="469744" cy="259045"/>
    <xdr:sp macro="" textlink="">
      <xdr:nvSpPr>
        <xdr:cNvPr id="385" name="n_2aveValue【市民会館】&#10;一人当たり面積">
          <a:extLst>
            <a:ext uri="{FF2B5EF4-FFF2-40B4-BE49-F238E27FC236}">
              <a16:creationId xmlns:a16="http://schemas.microsoft.com/office/drawing/2014/main" id="{2FB65021-E135-49C5-B05A-54F3E613B6C5}"/>
            </a:ext>
          </a:extLst>
        </xdr:cNvPr>
        <xdr:cNvSpPr txBox="1"/>
      </xdr:nvSpPr>
      <xdr:spPr>
        <a:xfrm>
          <a:off x="8515427" y="18232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58945</xdr:rowOff>
    </xdr:from>
    <xdr:ext cx="469744" cy="259045"/>
    <xdr:sp macro="" textlink="">
      <xdr:nvSpPr>
        <xdr:cNvPr id="386" name="n_3aveValue【市民会館】&#10;一人当たり面積">
          <a:extLst>
            <a:ext uri="{FF2B5EF4-FFF2-40B4-BE49-F238E27FC236}">
              <a16:creationId xmlns:a16="http://schemas.microsoft.com/office/drawing/2014/main" id="{21BF6599-98B1-4B29-98CE-75BBBADA6382}"/>
            </a:ext>
          </a:extLst>
        </xdr:cNvPr>
        <xdr:cNvSpPr txBox="1"/>
      </xdr:nvSpPr>
      <xdr:spPr>
        <a:xfrm>
          <a:off x="7626427" y="18232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62146</xdr:rowOff>
    </xdr:from>
    <xdr:ext cx="469744" cy="259045"/>
    <xdr:sp macro="" textlink="">
      <xdr:nvSpPr>
        <xdr:cNvPr id="387" name="n_4aveValue【市民会館】&#10;一人当たり面積">
          <a:extLst>
            <a:ext uri="{FF2B5EF4-FFF2-40B4-BE49-F238E27FC236}">
              <a16:creationId xmlns:a16="http://schemas.microsoft.com/office/drawing/2014/main" id="{E38576B8-D598-4827-9B9D-90F54D75B255}"/>
            </a:ext>
          </a:extLst>
        </xdr:cNvPr>
        <xdr:cNvSpPr txBox="1"/>
      </xdr:nvSpPr>
      <xdr:spPr>
        <a:xfrm>
          <a:off x="6737427" y="18235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69206</xdr:rowOff>
    </xdr:from>
    <xdr:ext cx="469744" cy="259045"/>
    <xdr:sp macro="" textlink="">
      <xdr:nvSpPr>
        <xdr:cNvPr id="388" name="n_1mainValue【市民会館】&#10;一人当たり面積">
          <a:extLst>
            <a:ext uri="{FF2B5EF4-FFF2-40B4-BE49-F238E27FC236}">
              <a16:creationId xmlns:a16="http://schemas.microsoft.com/office/drawing/2014/main" id="{36210E81-8407-4321-8156-29C1D2E42C7A}"/>
            </a:ext>
          </a:extLst>
        </xdr:cNvPr>
        <xdr:cNvSpPr txBox="1"/>
      </xdr:nvSpPr>
      <xdr:spPr>
        <a:xfrm>
          <a:off x="9391727" y="18585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70121</xdr:rowOff>
    </xdr:from>
    <xdr:ext cx="469744" cy="259045"/>
    <xdr:sp macro="" textlink="">
      <xdr:nvSpPr>
        <xdr:cNvPr id="389" name="n_2mainValue【市民会館】&#10;一人当たり面積">
          <a:extLst>
            <a:ext uri="{FF2B5EF4-FFF2-40B4-BE49-F238E27FC236}">
              <a16:creationId xmlns:a16="http://schemas.microsoft.com/office/drawing/2014/main" id="{2C4AA680-D588-4666-BA6B-AEEBC114A23F}"/>
            </a:ext>
          </a:extLst>
        </xdr:cNvPr>
        <xdr:cNvSpPr txBox="1"/>
      </xdr:nvSpPr>
      <xdr:spPr>
        <a:xfrm>
          <a:off x="8515427" y="18586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71035</xdr:rowOff>
    </xdr:from>
    <xdr:ext cx="469744" cy="259045"/>
    <xdr:sp macro="" textlink="">
      <xdr:nvSpPr>
        <xdr:cNvPr id="390" name="n_3mainValue【市民会館】&#10;一人当たり面積">
          <a:extLst>
            <a:ext uri="{FF2B5EF4-FFF2-40B4-BE49-F238E27FC236}">
              <a16:creationId xmlns:a16="http://schemas.microsoft.com/office/drawing/2014/main" id="{A8BA574F-5E61-4252-A118-F333D840300B}"/>
            </a:ext>
          </a:extLst>
        </xdr:cNvPr>
        <xdr:cNvSpPr txBox="1"/>
      </xdr:nvSpPr>
      <xdr:spPr>
        <a:xfrm>
          <a:off x="7626427" y="18587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71493</xdr:rowOff>
    </xdr:from>
    <xdr:ext cx="469744" cy="259045"/>
    <xdr:sp macro="" textlink="">
      <xdr:nvSpPr>
        <xdr:cNvPr id="391" name="n_4mainValue【市民会館】&#10;一人当たり面積">
          <a:extLst>
            <a:ext uri="{FF2B5EF4-FFF2-40B4-BE49-F238E27FC236}">
              <a16:creationId xmlns:a16="http://schemas.microsoft.com/office/drawing/2014/main" id="{4B89D746-C722-493A-9A86-50C90E8042FC}"/>
            </a:ext>
          </a:extLst>
        </xdr:cNvPr>
        <xdr:cNvSpPr txBox="1"/>
      </xdr:nvSpPr>
      <xdr:spPr>
        <a:xfrm>
          <a:off x="6737427" y="18588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2" name="正方形/長方形 391">
          <a:extLst>
            <a:ext uri="{FF2B5EF4-FFF2-40B4-BE49-F238E27FC236}">
              <a16:creationId xmlns:a16="http://schemas.microsoft.com/office/drawing/2014/main" id="{0092324A-FB47-4FB2-A839-9F1879F9A375}"/>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3" name="正方形/長方形 392">
          <a:extLst>
            <a:ext uri="{FF2B5EF4-FFF2-40B4-BE49-F238E27FC236}">
              <a16:creationId xmlns:a16="http://schemas.microsoft.com/office/drawing/2014/main" id="{C882617D-774D-41CE-967C-0EAF23C34B9B}"/>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4" name="正方形/長方形 393">
          <a:extLst>
            <a:ext uri="{FF2B5EF4-FFF2-40B4-BE49-F238E27FC236}">
              <a16:creationId xmlns:a16="http://schemas.microsoft.com/office/drawing/2014/main" id="{DC2E0537-445D-4BCB-B9C0-F7508F7CD5BD}"/>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5" name="正方形/長方形 394">
          <a:extLst>
            <a:ext uri="{FF2B5EF4-FFF2-40B4-BE49-F238E27FC236}">
              <a16:creationId xmlns:a16="http://schemas.microsoft.com/office/drawing/2014/main" id="{9882A0FA-A4AA-494E-B2AD-F0FC113214BC}"/>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6" name="正方形/長方形 395">
          <a:extLst>
            <a:ext uri="{FF2B5EF4-FFF2-40B4-BE49-F238E27FC236}">
              <a16:creationId xmlns:a16="http://schemas.microsoft.com/office/drawing/2014/main" id="{1BCAC90A-8A7C-4365-B60E-682DE1AFD39D}"/>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7" name="正方形/長方形 396">
          <a:extLst>
            <a:ext uri="{FF2B5EF4-FFF2-40B4-BE49-F238E27FC236}">
              <a16:creationId xmlns:a16="http://schemas.microsoft.com/office/drawing/2014/main" id="{2DE43CF1-83F8-4A9A-9C6A-DA53B7D9BC76}"/>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8" name="正方形/長方形 397">
          <a:extLst>
            <a:ext uri="{FF2B5EF4-FFF2-40B4-BE49-F238E27FC236}">
              <a16:creationId xmlns:a16="http://schemas.microsoft.com/office/drawing/2014/main" id="{A0C4899C-43A0-4AC3-87E7-73BC196F91EA}"/>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9" name="正方形/長方形 398">
          <a:extLst>
            <a:ext uri="{FF2B5EF4-FFF2-40B4-BE49-F238E27FC236}">
              <a16:creationId xmlns:a16="http://schemas.microsoft.com/office/drawing/2014/main" id="{CA648750-5B14-4A8A-9596-107304C367FC}"/>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0" name="テキスト ボックス 399">
          <a:extLst>
            <a:ext uri="{FF2B5EF4-FFF2-40B4-BE49-F238E27FC236}">
              <a16:creationId xmlns:a16="http://schemas.microsoft.com/office/drawing/2014/main" id="{31329AE7-236A-4633-9DB9-6BA052D7F595}"/>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1" name="直線コネクタ 400">
          <a:extLst>
            <a:ext uri="{FF2B5EF4-FFF2-40B4-BE49-F238E27FC236}">
              <a16:creationId xmlns:a16="http://schemas.microsoft.com/office/drawing/2014/main" id="{7888316C-F3A4-4B8F-B478-ECC7E70E9E91}"/>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2" name="テキスト ボックス 401">
          <a:extLst>
            <a:ext uri="{FF2B5EF4-FFF2-40B4-BE49-F238E27FC236}">
              <a16:creationId xmlns:a16="http://schemas.microsoft.com/office/drawing/2014/main" id="{4EB95B2A-0D87-48A3-AD90-B98327384B65}"/>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3" name="直線コネクタ 402">
          <a:extLst>
            <a:ext uri="{FF2B5EF4-FFF2-40B4-BE49-F238E27FC236}">
              <a16:creationId xmlns:a16="http://schemas.microsoft.com/office/drawing/2014/main" id="{2F11BAEB-7B78-4AEC-ADAA-FEE22141CC75}"/>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4" name="テキスト ボックス 403">
          <a:extLst>
            <a:ext uri="{FF2B5EF4-FFF2-40B4-BE49-F238E27FC236}">
              <a16:creationId xmlns:a16="http://schemas.microsoft.com/office/drawing/2014/main" id="{63321E63-A50F-415B-9AD6-DB40C37C033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5" name="直線コネクタ 404">
          <a:extLst>
            <a:ext uri="{FF2B5EF4-FFF2-40B4-BE49-F238E27FC236}">
              <a16:creationId xmlns:a16="http://schemas.microsoft.com/office/drawing/2014/main" id="{2434FCD8-EF02-4682-B1C5-3EADE7946297}"/>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6" name="テキスト ボックス 405">
          <a:extLst>
            <a:ext uri="{FF2B5EF4-FFF2-40B4-BE49-F238E27FC236}">
              <a16:creationId xmlns:a16="http://schemas.microsoft.com/office/drawing/2014/main" id="{FEFDD6B8-3E9F-4704-8E21-5C496171095E}"/>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7" name="直線コネクタ 406">
          <a:extLst>
            <a:ext uri="{FF2B5EF4-FFF2-40B4-BE49-F238E27FC236}">
              <a16:creationId xmlns:a16="http://schemas.microsoft.com/office/drawing/2014/main" id="{2198FE71-4AFC-456A-8F3E-561D4B008E7E}"/>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8" name="テキスト ボックス 407">
          <a:extLst>
            <a:ext uri="{FF2B5EF4-FFF2-40B4-BE49-F238E27FC236}">
              <a16:creationId xmlns:a16="http://schemas.microsoft.com/office/drawing/2014/main" id="{2A4FC54E-4D1C-4539-A8E9-3DC87672EAD7}"/>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9" name="直線コネクタ 408">
          <a:extLst>
            <a:ext uri="{FF2B5EF4-FFF2-40B4-BE49-F238E27FC236}">
              <a16:creationId xmlns:a16="http://schemas.microsoft.com/office/drawing/2014/main" id="{C1612BFC-D5D4-4C70-92CE-6A091CFBF5B3}"/>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0" name="テキスト ボックス 409">
          <a:extLst>
            <a:ext uri="{FF2B5EF4-FFF2-40B4-BE49-F238E27FC236}">
              <a16:creationId xmlns:a16="http://schemas.microsoft.com/office/drawing/2014/main" id="{8EAD65E2-6B73-4532-AF19-AF74283D293D}"/>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1" name="直線コネクタ 410">
          <a:extLst>
            <a:ext uri="{FF2B5EF4-FFF2-40B4-BE49-F238E27FC236}">
              <a16:creationId xmlns:a16="http://schemas.microsoft.com/office/drawing/2014/main" id="{EF9FDA23-3FAF-4474-825E-02922A9C926B}"/>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2" name="テキスト ボックス 411">
          <a:extLst>
            <a:ext uri="{FF2B5EF4-FFF2-40B4-BE49-F238E27FC236}">
              <a16:creationId xmlns:a16="http://schemas.microsoft.com/office/drawing/2014/main" id="{E997F8E9-E4C7-4A3D-B31B-65F35EAE1DA1}"/>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3" name="直線コネクタ 412">
          <a:extLst>
            <a:ext uri="{FF2B5EF4-FFF2-40B4-BE49-F238E27FC236}">
              <a16:creationId xmlns:a16="http://schemas.microsoft.com/office/drawing/2014/main" id="{25EEF941-BE0F-4FEB-ABB7-29CEA37F061E}"/>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4" name="テキスト ボックス 413">
          <a:extLst>
            <a:ext uri="{FF2B5EF4-FFF2-40B4-BE49-F238E27FC236}">
              <a16:creationId xmlns:a16="http://schemas.microsoft.com/office/drawing/2014/main" id="{ABE24AAA-8D11-414F-99EC-C02C01649179}"/>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5" name="直線コネクタ 414">
          <a:extLst>
            <a:ext uri="{FF2B5EF4-FFF2-40B4-BE49-F238E27FC236}">
              <a16:creationId xmlns:a16="http://schemas.microsoft.com/office/drawing/2014/main" id="{6D27408A-C8B7-4AE3-AB88-AC30392B34CD}"/>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6" name="【一般廃棄物処理施設】&#10;有形固定資産減価償却率グラフ枠">
          <a:extLst>
            <a:ext uri="{FF2B5EF4-FFF2-40B4-BE49-F238E27FC236}">
              <a16:creationId xmlns:a16="http://schemas.microsoft.com/office/drawing/2014/main" id="{D363972E-7F8E-447E-8F2E-1335BEC74BF7}"/>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37011</xdr:rowOff>
    </xdr:from>
    <xdr:to>
      <xdr:col>85</xdr:col>
      <xdr:colOff>126364</xdr:colOff>
      <xdr:row>42</xdr:row>
      <xdr:rowOff>14151</xdr:rowOff>
    </xdr:to>
    <xdr:cxnSp macro="">
      <xdr:nvCxnSpPr>
        <xdr:cNvPr id="417" name="直線コネクタ 416">
          <a:extLst>
            <a:ext uri="{FF2B5EF4-FFF2-40B4-BE49-F238E27FC236}">
              <a16:creationId xmlns:a16="http://schemas.microsoft.com/office/drawing/2014/main" id="{40771F94-383E-42F6-855D-195F6C34324C}"/>
            </a:ext>
          </a:extLst>
        </xdr:cNvPr>
        <xdr:cNvCxnSpPr/>
      </xdr:nvCxnSpPr>
      <xdr:spPr>
        <a:xfrm flipV="1">
          <a:off x="16318864" y="5866311"/>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17978</xdr:rowOff>
    </xdr:from>
    <xdr:ext cx="405111" cy="259045"/>
    <xdr:sp macro="" textlink="">
      <xdr:nvSpPr>
        <xdr:cNvPr id="418" name="【一般廃棄物処理施設】&#10;有形固定資産減価償却率最小値テキスト">
          <a:extLst>
            <a:ext uri="{FF2B5EF4-FFF2-40B4-BE49-F238E27FC236}">
              <a16:creationId xmlns:a16="http://schemas.microsoft.com/office/drawing/2014/main" id="{5838E32C-2B39-464B-B79E-14005CE29115}"/>
            </a:ext>
          </a:extLst>
        </xdr:cNvPr>
        <xdr:cNvSpPr txBox="1"/>
      </xdr:nvSpPr>
      <xdr:spPr>
        <a:xfrm>
          <a:off x="16357600" y="7218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14151</xdr:rowOff>
    </xdr:from>
    <xdr:to>
      <xdr:col>86</xdr:col>
      <xdr:colOff>25400</xdr:colOff>
      <xdr:row>42</xdr:row>
      <xdr:rowOff>14151</xdr:rowOff>
    </xdr:to>
    <xdr:cxnSp macro="">
      <xdr:nvCxnSpPr>
        <xdr:cNvPr id="419" name="直線コネクタ 418">
          <a:extLst>
            <a:ext uri="{FF2B5EF4-FFF2-40B4-BE49-F238E27FC236}">
              <a16:creationId xmlns:a16="http://schemas.microsoft.com/office/drawing/2014/main" id="{32F5D996-4EDD-43A7-B94B-0AFE82E7DE49}"/>
            </a:ext>
          </a:extLst>
        </xdr:cNvPr>
        <xdr:cNvCxnSpPr/>
      </xdr:nvCxnSpPr>
      <xdr:spPr>
        <a:xfrm>
          <a:off x="16230600" y="7215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155138</xdr:rowOff>
    </xdr:from>
    <xdr:ext cx="405111" cy="259045"/>
    <xdr:sp macro="" textlink="">
      <xdr:nvSpPr>
        <xdr:cNvPr id="420" name="【一般廃棄物処理施設】&#10;有形固定資産減価償却率最大値テキスト">
          <a:extLst>
            <a:ext uri="{FF2B5EF4-FFF2-40B4-BE49-F238E27FC236}">
              <a16:creationId xmlns:a16="http://schemas.microsoft.com/office/drawing/2014/main" id="{96F96EE6-3273-4ACA-A7BD-DD01AB0FE033}"/>
            </a:ext>
          </a:extLst>
        </xdr:cNvPr>
        <xdr:cNvSpPr txBox="1"/>
      </xdr:nvSpPr>
      <xdr:spPr>
        <a:xfrm>
          <a:off x="16357600" y="5641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37011</xdr:rowOff>
    </xdr:from>
    <xdr:to>
      <xdr:col>86</xdr:col>
      <xdr:colOff>25400</xdr:colOff>
      <xdr:row>34</xdr:row>
      <xdr:rowOff>37011</xdr:rowOff>
    </xdr:to>
    <xdr:cxnSp macro="">
      <xdr:nvCxnSpPr>
        <xdr:cNvPr id="421" name="直線コネクタ 420">
          <a:extLst>
            <a:ext uri="{FF2B5EF4-FFF2-40B4-BE49-F238E27FC236}">
              <a16:creationId xmlns:a16="http://schemas.microsoft.com/office/drawing/2014/main" id="{351D3874-80EB-418E-BF0D-F42B229ECF9B}"/>
            </a:ext>
          </a:extLst>
        </xdr:cNvPr>
        <xdr:cNvCxnSpPr/>
      </xdr:nvCxnSpPr>
      <xdr:spPr>
        <a:xfrm>
          <a:off x="16230600" y="5866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67508</xdr:rowOff>
    </xdr:from>
    <xdr:ext cx="405111" cy="259045"/>
    <xdr:sp macro="" textlink="">
      <xdr:nvSpPr>
        <xdr:cNvPr id="422" name="【一般廃棄物処理施設】&#10;有形固定資産減価償却率平均値テキスト">
          <a:extLst>
            <a:ext uri="{FF2B5EF4-FFF2-40B4-BE49-F238E27FC236}">
              <a16:creationId xmlns:a16="http://schemas.microsoft.com/office/drawing/2014/main" id="{0D635861-4FA7-48F5-B196-5FBE0C9FB6F4}"/>
            </a:ext>
          </a:extLst>
        </xdr:cNvPr>
        <xdr:cNvSpPr txBox="1"/>
      </xdr:nvSpPr>
      <xdr:spPr>
        <a:xfrm>
          <a:off x="16357600" y="65826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89081</xdr:rowOff>
    </xdr:from>
    <xdr:to>
      <xdr:col>85</xdr:col>
      <xdr:colOff>177800</xdr:colOff>
      <xdr:row>39</xdr:row>
      <xdr:rowOff>19231</xdr:rowOff>
    </xdr:to>
    <xdr:sp macro="" textlink="">
      <xdr:nvSpPr>
        <xdr:cNvPr id="423" name="フローチャート: 判断 422">
          <a:extLst>
            <a:ext uri="{FF2B5EF4-FFF2-40B4-BE49-F238E27FC236}">
              <a16:creationId xmlns:a16="http://schemas.microsoft.com/office/drawing/2014/main" id="{473F8649-57C1-43A8-A913-F98897B6F0BA}"/>
            </a:ext>
          </a:extLst>
        </xdr:cNvPr>
        <xdr:cNvSpPr/>
      </xdr:nvSpPr>
      <xdr:spPr>
        <a:xfrm>
          <a:off x="16268700" y="660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138067</xdr:rowOff>
    </xdr:from>
    <xdr:to>
      <xdr:col>81</xdr:col>
      <xdr:colOff>101600</xdr:colOff>
      <xdr:row>38</xdr:row>
      <xdr:rowOff>68218</xdr:rowOff>
    </xdr:to>
    <xdr:sp macro="" textlink="">
      <xdr:nvSpPr>
        <xdr:cNvPr id="424" name="フローチャート: 判断 423">
          <a:extLst>
            <a:ext uri="{FF2B5EF4-FFF2-40B4-BE49-F238E27FC236}">
              <a16:creationId xmlns:a16="http://schemas.microsoft.com/office/drawing/2014/main" id="{32D5D93E-C629-4DBC-A0D3-B3A0FB425920}"/>
            </a:ext>
          </a:extLst>
        </xdr:cNvPr>
        <xdr:cNvSpPr/>
      </xdr:nvSpPr>
      <xdr:spPr>
        <a:xfrm>
          <a:off x="15430500" y="648171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142966</xdr:rowOff>
    </xdr:from>
    <xdr:to>
      <xdr:col>76</xdr:col>
      <xdr:colOff>165100</xdr:colOff>
      <xdr:row>38</xdr:row>
      <xdr:rowOff>73116</xdr:rowOff>
    </xdr:to>
    <xdr:sp macro="" textlink="">
      <xdr:nvSpPr>
        <xdr:cNvPr id="425" name="フローチャート: 判断 424">
          <a:extLst>
            <a:ext uri="{FF2B5EF4-FFF2-40B4-BE49-F238E27FC236}">
              <a16:creationId xmlns:a16="http://schemas.microsoft.com/office/drawing/2014/main" id="{9BB87CEE-AC91-49E7-AB92-C34591561133}"/>
            </a:ext>
          </a:extLst>
        </xdr:cNvPr>
        <xdr:cNvSpPr/>
      </xdr:nvSpPr>
      <xdr:spPr>
        <a:xfrm>
          <a:off x="14541500" y="648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138067</xdr:rowOff>
    </xdr:from>
    <xdr:to>
      <xdr:col>72</xdr:col>
      <xdr:colOff>38100</xdr:colOff>
      <xdr:row>38</xdr:row>
      <xdr:rowOff>68218</xdr:rowOff>
    </xdr:to>
    <xdr:sp macro="" textlink="">
      <xdr:nvSpPr>
        <xdr:cNvPr id="426" name="フローチャート: 判断 425">
          <a:extLst>
            <a:ext uri="{FF2B5EF4-FFF2-40B4-BE49-F238E27FC236}">
              <a16:creationId xmlns:a16="http://schemas.microsoft.com/office/drawing/2014/main" id="{614D7D49-752F-479E-95A5-C394ABFEA361}"/>
            </a:ext>
          </a:extLst>
        </xdr:cNvPr>
        <xdr:cNvSpPr/>
      </xdr:nvSpPr>
      <xdr:spPr>
        <a:xfrm>
          <a:off x="13652500" y="648171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77651</xdr:rowOff>
    </xdr:from>
    <xdr:to>
      <xdr:col>67</xdr:col>
      <xdr:colOff>101600</xdr:colOff>
      <xdr:row>38</xdr:row>
      <xdr:rowOff>7801</xdr:rowOff>
    </xdr:to>
    <xdr:sp macro="" textlink="">
      <xdr:nvSpPr>
        <xdr:cNvPr id="427" name="フローチャート: 判断 426">
          <a:extLst>
            <a:ext uri="{FF2B5EF4-FFF2-40B4-BE49-F238E27FC236}">
              <a16:creationId xmlns:a16="http://schemas.microsoft.com/office/drawing/2014/main" id="{E6C68BB0-0C77-4684-B599-0B76EC87B597}"/>
            </a:ext>
          </a:extLst>
        </xdr:cNvPr>
        <xdr:cNvSpPr/>
      </xdr:nvSpPr>
      <xdr:spPr>
        <a:xfrm>
          <a:off x="12763500" y="642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D4A8CC76-1556-49BF-AF43-8989EA8983ED}"/>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9998B222-67AF-4EAC-8F89-F6444E234C78}"/>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D5F408C8-57E0-4015-B9C1-8DFE4C8404EE}"/>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5C5F13B1-E45B-4CD1-9AD7-7C1B15D2B8FA}"/>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8EA34F6C-39C7-4102-9637-3B97BC34FF77}"/>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74386</xdr:rowOff>
    </xdr:from>
    <xdr:to>
      <xdr:col>85</xdr:col>
      <xdr:colOff>177800</xdr:colOff>
      <xdr:row>37</xdr:row>
      <xdr:rowOff>4536</xdr:rowOff>
    </xdr:to>
    <xdr:sp macro="" textlink="">
      <xdr:nvSpPr>
        <xdr:cNvPr id="433" name="楕円 432">
          <a:extLst>
            <a:ext uri="{FF2B5EF4-FFF2-40B4-BE49-F238E27FC236}">
              <a16:creationId xmlns:a16="http://schemas.microsoft.com/office/drawing/2014/main" id="{DAD16F78-79E0-46A3-B9FD-D43786B10449}"/>
            </a:ext>
          </a:extLst>
        </xdr:cNvPr>
        <xdr:cNvSpPr/>
      </xdr:nvSpPr>
      <xdr:spPr>
        <a:xfrm>
          <a:off x="16268700" y="6246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97263</xdr:rowOff>
    </xdr:from>
    <xdr:ext cx="405111" cy="259045"/>
    <xdr:sp macro="" textlink="">
      <xdr:nvSpPr>
        <xdr:cNvPr id="434" name="【一般廃棄物処理施設】&#10;有形固定資産減価償却率該当値テキスト">
          <a:extLst>
            <a:ext uri="{FF2B5EF4-FFF2-40B4-BE49-F238E27FC236}">
              <a16:creationId xmlns:a16="http://schemas.microsoft.com/office/drawing/2014/main" id="{2EFFF305-8443-4356-8B76-F36B1D3BA1B4}"/>
            </a:ext>
          </a:extLst>
        </xdr:cNvPr>
        <xdr:cNvSpPr txBox="1"/>
      </xdr:nvSpPr>
      <xdr:spPr>
        <a:xfrm>
          <a:off x="16357600" y="6098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48260</xdr:rowOff>
    </xdr:from>
    <xdr:to>
      <xdr:col>81</xdr:col>
      <xdr:colOff>101600</xdr:colOff>
      <xdr:row>36</xdr:row>
      <xdr:rowOff>149860</xdr:rowOff>
    </xdr:to>
    <xdr:sp macro="" textlink="">
      <xdr:nvSpPr>
        <xdr:cNvPr id="435" name="楕円 434">
          <a:extLst>
            <a:ext uri="{FF2B5EF4-FFF2-40B4-BE49-F238E27FC236}">
              <a16:creationId xmlns:a16="http://schemas.microsoft.com/office/drawing/2014/main" id="{E1CE808A-4363-4D0D-B08C-6B389653A777}"/>
            </a:ext>
          </a:extLst>
        </xdr:cNvPr>
        <xdr:cNvSpPr/>
      </xdr:nvSpPr>
      <xdr:spPr>
        <a:xfrm>
          <a:off x="15430500" y="622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99060</xdr:rowOff>
    </xdr:from>
    <xdr:to>
      <xdr:col>85</xdr:col>
      <xdr:colOff>127000</xdr:colOff>
      <xdr:row>36</xdr:row>
      <xdr:rowOff>125186</xdr:rowOff>
    </xdr:to>
    <xdr:cxnSp macro="">
      <xdr:nvCxnSpPr>
        <xdr:cNvPr id="436" name="直線コネクタ 435">
          <a:extLst>
            <a:ext uri="{FF2B5EF4-FFF2-40B4-BE49-F238E27FC236}">
              <a16:creationId xmlns:a16="http://schemas.microsoft.com/office/drawing/2014/main" id="{42944F80-C1A6-4096-8B8B-5291529AEB6E}"/>
            </a:ext>
          </a:extLst>
        </xdr:cNvPr>
        <xdr:cNvCxnSpPr/>
      </xdr:nvCxnSpPr>
      <xdr:spPr>
        <a:xfrm>
          <a:off x="15481300" y="6271260"/>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152763</xdr:rowOff>
    </xdr:from>
    <xdr:to>
      <xdr:col>76</xdr:col>
      <xdr:colOff>165100</xdr:colOff>
      <xdr:row>36</xdr:row>
      <xdr:rowOff>82913</xdr:rowOff>
    </xdr:to>
    <xdr:sp macro="" textlink="">
      <xdr:nvSpPr>
        <xdr:cNvPr id="437" name="楕円 436">
          <a:extLst>
            <a:ext uri="{FF2B5EF4-FFF2-40B4-BE49-F238E27FC236}">
              <a16:creationId xmlns:a16="http://schemas.microsoft.com/office/drawing/2014/main" id="{D9766AB0-F7E0-4022-9338-ACAC8DE04A9C}"/>
            </a:ext>
          </a:extLst>
        </xdr:cNvPr>
        <xdr:cNvSpPr/>
      </xdr:nvSpPr>
      <xdr:spPr>
        <a:xfrm>
          <a:off x="14541500" y="6153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32113</xdr:rowOff>
    </xdr:from>
    <xdr:to>
      <xdr:col>81</xdr:col>
      <xdr:colOff>50800</xdr:colOff>
      <xdr:row>36</xdr:row>
      <xdr:rowOff>99060</xdr:rowOff>
    </xdr:to>
    <xdr:cxnSp macro="">
      <xdr:nvCxnSpPr>
        <xdr:cNvPr id="438" name="直線コネクタ 437">
          <a:extLst>
            <a:ext uri="{FF2B5EF4-FFF2-40B4-BE49-F238E27FC236}">
              <a16:creationId xmlns:a16="http://schemas.microsoft.com/office/drawing/2014/main" id="{C8F1DEBC-661A-4EB5-98A4-86DBA12EE5E9}"/>
            </a:ext>
          </a:extLst>
        </xdr:cNvPr>
        <xdr:cNvCxnSpPr/>
      </xdr:nvCxnSpPr>
      <xdr:spPr>
        <a:xfrm>
          <a:off x="14592300" y="6204313"/>
          <a:ext cx="889000" cy="6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85816</xdr:rowOff>
    </xdr:from>
    <xdr:to>
      <xdr:col>72</xdr:col>
      <xdr:colOff>38100</xdr:colOff>
      <xdr:row>36</xdr:row>
      <xdr:rowOff>15966</xdr:rowOff>
    </xdr:to>
    <xdr:sp macro="" textlink="">
      <xdr:nvSpPr>
        <xdr:cNvPr id="439" name="楕円 438">
          <a:extLst>
            <a:ext uri="{FF2B5EF4-FFF2-40B4-BE49-F238E27FC236}">
              <a16:creationId xmlns:a16="http://schemas.microsoft.com/office/drawing/2014/main" id="{F2DAC8D1-F4AF-464F-93CE-4C03001F112C}"/>
            </a:ext>
          </a:extLst>
        </xdr:cNvPr>
        <xdr:cNvSpPr/>
      </xdr:nvSpPr>
      <xdr:spPr>
        <a:xfrm>
          <a:off x="13652500" y="6086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136616</xdr:rowOff>
    </xdr:from>
    <xdr:to>
      <xdr:col>76</xdr:col>
      <xdr:colOff>114300</xdr:colOff>
      <xdr:row>36</xdr:row>
      <xdr:rowOff>32113</xdr:rowOff>
    </xdr:to>
    <xdr:cxnSp macro="">
      <xdr:nvCxnSpPr>
        <xdr:cNvPr id="440" name="直線コネクタ 439">
          <a:extLst>
            <a:ext uri="{FF2B5EF4-FFF2-40B4-BE49-F238E27FC236}">
              <a16:creationId xmlns:a16="http://schemas.microsoft.com/office/drawing/2014/main" id="{9B49F6AD-F1B9-4BB0-BB25-FEB42DCD78B5}"/>
            </a:ext>
          </a:extLst>
        </xdr:cNvPr>
        <xdr:cNvCxnSpPr/>
      </xdr:nvCxnSpPr>
      <xdr:spPr>
        <a:xfrm>
          <a:off x="13703300" y="6137366"/>
          <a:ext cx="889000" cy="6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84183</xdr:rowOff>
    </xdr:from>
    <xdr:to>
      <xdr:col>67</xdr:col>
      <xdr:colOff>101600</xdr:colOff>
      <xdr:row>36</xdr:row>
      <xdr:rowOff>14333</xdr:rowOff>
    </xdr:to>
    <xdr:sp macro="" textlink="">
      <xdr:nvSpPr>
        <xdr:cNvPr id="441" name="楕円 440">
          <a:extLst>
            <a:ext uri="{FF2B5EF4-FFF2-40B4-BE49-F238E27FC236}">
              <a16:creationId xmlns:a16="http://schemas.microsoft.com/office/drawing/2014/main" id="{AE1109F5-6D78-4DE8-9938-53511A8DACE8}"/>
            </a:ext>
          </a:extLst>
        </xdr:cNvPr>
        <xdr:cNvSpPr/>
      </xdr:nvSpPr>
      <xdr:spPr>
        <a:xfrm>
          <a:off x="12763500" y="6084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134983</xdr:rowOff>
    </xdr:from>
    <xdr:to>
      <xdr:col>71</xdr:col>
      <xdr:colOff>177800</xdr:colOff>
      <xdr:row>35</xdr:row>
      <xdr:rowOff>136616</xdr:rowOff>
    </xdr:to>
    <xdr:cxnSp macro="">
      <xdr:nvCxnSpPr>
        <xdr:cNvPr id="442" name="直線コネクタ 441">
          <a:extLst>
            <a:ext uri="{FF2B5EF4-FFF2-40B4-BE49-F238E27FC236}">
              <a16:creationId xmlns:a16="http://schemas.microsoft.com/office/drawing/2014/main" id="{A2BAC4E6-3EB5-4A5B-928B-1B20DF574E17}"/>
            </a:ext>
          </a:extLst>
        </xdr:cNvPr>
        <xdr:cNvCxnSpPr/>
      </xdr:nvCxnSpPr>
      <xdr:spPr>
        <a:xfrm>
          <a:off x="12814300" y="6135733"/>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59344</xdr:rowOff>
    </xdr:from>
    <xdr:ext cx="405111" cy="259045"/>
    <xdr:sp macro="" textlink="">
      <xdr:nvSpPr>
        <xdr:cNvPr id="443" name="n_1aveValue【一般廃棄物処理施設】&#10;有形固定資産減価償却率">
          <a:extLst>
            <a:ext uri="{FF2B5EF4-FFF2-40B4-BE49-F238E27FC236}">
              <a16:creationId xmlns:a16="http://schemas.microsoft.com/office/drawing/2014/main" id="{49975926-01F6-4E36-9D5A-200AC251D409}"/>
            </a:ext>
          </a:extLst>
        </xdr:cNvPr>
        <xdr:cNvSpPr txBox="1"/>
      </xdr:nvSpPr>
      <xdr:spPr>
        <a:xfrm>
          <a:off x="15266044" y="6574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64243</xdr:rowOff>
    </xdr:from>
    <xdr:ext cx="405111" cy="259045"/>
    <xdr:sp macro="" textlink="">
      <xdr:nvSpPr>
        <xdr:cNvPr id="444" name="n_2aveValue【一般廃棄物処理施設】&#10;有形固定資産減価償却率">
          <a:extLst>
            <a:ext uri="{FF2B5EF4-FFF2-40B4-BE49-F238E27FC236}">
              <a16:creationId xmlns:a16="http://schemas.microsoft.com/office/drawing/2014/main" id="{BA51794F-EA8C-4243-B08A-1502E0E8EB0D}"/>
            </a:ext>
          </a:extLst>
        </xdr:cNvPr>
        <xdr:cNvSpPr txBox="1"/>
      </xdr:nvSpPr>
      <xdr:spPr>
        <a:xfrm>
          <a:off x="14389744" y="6579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59344</xdr:rowOff>
    </xdr:from>
    <xdr:ext cx="405111" cy="259045"/>
    <xdr:sp macro="" textlink="">
      <xdr:nvSpPr>
        <xdr:cNvPr id="445" name="n_3aveValue【一般廃棄物処理施設】&#10;有形固定資産減価償却率">
          <a:extLst>
            <a:ext uri="{FF2B5EF4-FFF2-40B4-BE49-F238E27FC236}">
              <a16:creationId xmlns:a16="http://schemas.microsoft.com/office/drawing/2014/main" id="{8C72FBAC-8C13-460C-B680-D40E27272EA6}"/>
            </a:ext>
          </a:extLst>
        </xdr:cNvPr>
        <xdr:cNvSpPr txBox="1"/>
      </xdr:nvSpPr>
      <xdr:spPr>
        <a:xfrm>
          <a:off x="13500744" y="6574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170378</xdr:rowOff>
    </xdr:from>
    <xdr:ext cx="405111" cy="259045"/>
    <xdr:sp macro="" textlink="">
      <xdr:nvSpPr>
        <xdr:cNvPr id="446" name="n_4aveValue【一般廃棄物処理施設】&#10;有形固定資産減価償却率">
          <a:extLst>
            <a:ext uri="{FF2B5EF4-FFF2-40B4-BE49-F238E27FC236}">
              <a16:creationId xmlns:a16="http://schemas.microsoft.com/office/drawing/2014/main" id="{C87AAC84-4EB5-429A-A032-31A81442FA61}"/>
            </a:ext>
          </a:extLst>
        </xdr:cNvPr>
        <xdr:cNvSpPr txBox="1"/>
      </xdr:nvSpPr>
      <xdr:spPr>
        <a:xfrm>
          <a:off x="12611744" y="6514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166387</xdr:rowOff>
    </xdr:from>
    <xdr:ext cx="405111" cy="259045"/>
    <xdr:sp macro="" textlink="">
      <xdr:nvSpPr>
        <xdr:cNvPr id="447" name="n_1mainValue【一般廃棄物処理施設】&#10;有形固定資産減価償却率">
          <a:extLst>
            <a:ext uri="{FF2B5EF4-FFF2-40B4-BE49-F238E27FC236}">
              <a16:creationId xmlns:a16="http://schemas.microsoft.com/office/drawing/2014/main" id="{9121056D-8C62-4EFA-807F-4FC97CA9DD06}"/>
            </a:ext>
          </a:extLst>
        </xdr:cNvPr>
        <xdr:cNvSpPr txBox="1"/>
      </xdr:nvSpPr>
      <xdr:spPr>
        <a:xfrm>
          <a:off x="15266044" y="599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99440</xdr:rowOff>
    </xdr:from>
    <xdr:ext cx="405111" cy="259045"/>
    <xdr:sp macro="" textlink="">
      <xdr:nvSpPr>
        <xdr:cNvPr id="448" name="n_2mainValue【一般廃棄物処理施設】&#10;有形固定資産減価償却率">
          <a:extLst>
            <a:ext uri="{FF2B5EF4-FFF2-40B4-BE49-F238E27FC236}">
              <a16:creationId xmlns:a16="http://schemas.microsoft.com/office/drawing/2014/main" id="{F0954AA6-10FD-4001-A626-FC43CA0C3C34}"/>
            </a:ext>
          </a:extLst>
        </xdr:cNvPr>
        <xdr:cNvSpPr txBox="1"/>
      </xdr:nvSpPr>
      <xdr:spPr>
        <a:xfrm>
          <a:off x="14389744" y="5928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32493</xdr:rowOff>
    </xdr:from>
    <xdr:ext cx="405111" cy="259045"/>
    <xdr:sp macro="" textlink="">
      <xdr:nvSpPr>
        <xdr:cNvPr id="449" name="n_3mainValue【一般廃棄物処理施設】&#10;有形固定資産減価償却率">
          <a:extLst>
            <a:ext uri="{FF2B5EF4-FFF2-40B4-BE49-F238E27FC236}">
              <a16:creationId xmlns:a16="http://schemas.microsoft.com/office/drawing/2014/main" id="{E272B5D8-301B-4561-A393-1AC47960692A}"/>
            </a:ext>
          </a:extLst>
        </xdr:cNvPr>
        <xdr:cNvSpPr txBox="1"/>
      </xdr:nvSpPr>
      <xdr:spPr>
        <a:xfrm>
          <a:off x="13500744" y="5861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30860</xdr:rowOff>
    </xdr:from>
    <xdr:ext cx="405111" cy="259045"/>
    <xdr:sp macro="" textlink="">
      <xdr:nvSpPr>
        <xdr:cNvPr id="450" name="n_4mainValue【一般廃棄物処理施設】&#10;有形固定資産減価償却率">
          <a:extLst>
            <a:ext uri="{FF2B5EF4-FFF2-40B4-BE49-F238E27FC236}">
              <a16:creationId xmlns:a16="http://schemas.microsoft.com/office/drawing/2014/main" id="{85EAF10D-5CAF-4770-83D3-2A3CECD13B5E}"/>
            </a:ext>
          </a:extLst>
        </xdr:cNvPr>
        <xdr:cNvSpPr txBox="1"/>
      </xdr:nvSpPr>
      <xdr:spPr>
        <a:xfrm>
          <a:off x="12611744" y="58601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1" name="正方形/長方形 450">
          <a:extLst>
            <a:ext uri="{FF2B5EF4-FFF2-40B4-BE49-F238E27FC236}">
              <a16:creationId xmlns:a16="http://schemas.microsoft.com/office/drawing/2014/main" id="{659EE78F-6C42-4913-AF2D-0B3D8EBC706D}"/>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2" name="正方形/長方形 451">
          <a:extLst>
            <a:ext uri="{FF2B5EF4-FFF2-40B4-BE49-F238E27FC236}">
              <a16:creationId xmlns:a16="http://schemas.microsoft.com/office/drawing/2014/main" id="{ACA7FC6C-0C41-48A5-B04D-8BCEBAA9653E}"/>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3" name="正方形/長方形 452">
          <a:extLst>
            <a:ext uri="{FF2B5EF4-FFF2-40B4-BE49-F238E27FC236}">
              <a16:creationId xmlns:a16="http://schemas.microsoft.com/office/drawing/2014/main" id="{788C8886-5E14-4765-98F0-2234D4DF7EE5}"/>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4" name="正方形/長方形 453">
          <a:extLst>
            <a:ext uri="{FF2B5EF4-FFF2-40B4-BE49-F238E27FC236}">
              <a16:creationId xmlns:a16="http://schemas.microsoft.com/office/drawing/2014/main" id="{BC2D6B75-D267-4672-9820-DBCDCE867DEF}"/>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5" name="正方形/長方形 454">
          <a:extLst>
            <a:ext uri="{FF2B5EF4-FFF2-40B4-BE49-F238E27FC236}">
              <a16:creationId xmlns:a16="http://schemas.microsoft.com/office/drawing/2014/main" id="{DD7BD93D-513E-477E-B876-1DD960042F5F}"/>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6" name="正方形/長方形 455">
          <a:extLst>
            <a:ext uri="{FF2B5EF4-FFF2-40B4-BE49-F238E27FC236}">
              <a16:creationId xmlns:a16="http://schemas.microsoft.com/office/drawing/2014/main" id="{51C5AA3B-C750-45C4-9C01-9D0B6F4601A9}"/>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7" name="正方形/長方形 456">
          <a:extLst>
            <a:ext uri="{FF2B5EF4-FFF2-40B4-BE49-F238E27FC236}">
              <a16:creationId xmlns:a16="http://schemas.microsoft.com/office/drawing/2014/main" id="{D0453135-4D05-4B7D-860C-4538EAFE2541}"/>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8" name="正方形/長方形 457">
          <a:extLst>
            <a:ext uri="{FF2B5EF4-FFF2-40B4-BE49-F238E27FC236}">
              <a16:creationId xmlns:a16="http://schemas.microsoft.com/office/drawing/2014/main" id="{73185289-3860-4F1D-9DEB-EAC1CA07ADCC}"/>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9" name="テキスト ボックス 458">
          <a:extLst>
            <a:ext uri="{FF2B5EF4-FFF2-40B4-BE49-F238E27FC236}">
              <a16:creationId xmlns:a16="http://schemas.microsoft.com/office/drawing/2014/main" id="{8BE3FB19-EA91-4E9C-AA22-BDE1CBA8BB5B}"/>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0" name="直線コネクタ 459">
          <a:extLst>
            <a:ext uri="{FF2B5EF4-FFF2-40B4-BE49-F238E27FC236}">
              <a16:creationId xmlns:a16="http://schemas.microsoft.com/office/drawing/2014/main" id="{2F2BDB0D-E4E4-489C-9028-56E7D2EB463A}"/>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61" name="直線コネクタ 460">
          <a:extLst>
            <a:ext uri="{FF2B5EF4-FFF2-40B4-BE49-F238E27FC236}">
              <a16:creationId xmlns:a16="http://schemas.microsoft.com/office/drawing/2014/main" id="{8D4B81B6-9906-47E2-AF29-7F07128286C8}"/>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462" name="テキスト ボックス 461">
          <a:extLst>
            <a:ext uri="{FF2B5EF4-FFF2-40B4-BE49-F238E27FC236}">
              <a16:creationId xmlns:a16="http://schemas.microsoft.com/office/drawing/2014/main" id="{01A7E12A-5919-474B-BC95-1D0D463DA64D}"/>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3" name="直線コネクタ 462">
          <a:extLst>
            <a:ext uri="{FF2B5EF4-FFF2-40B4-BE49-F238E27FC236}">
              <a16:creationId xmlns:a16="http://schemas.microsoft.com/office/drawing/2014/main" id="{686F2F8C-5127-445F-9886-284CB919DA3B}"/>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464" name="テキスト ボックス 463">
          <a:extLst>
            <a:ext uri="{FF2B5EF4-FFF2-40B4-BE49-F238E27FC236}">
              <a16:creationId xmlns:a16="http://schemas.microsoft.com/office/drawing/2014/main" id="{8D5411A9-CC26-407A-BAD4-D4E6F71B44C4}"/>
            </a:ext>
          </a:extLst>
        </xdr:cNvPr>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65" name="直線コネクタ 464">
          <a:extLst>
            <a:ext uri="{FF2B5EF4-FFF2-40B4-BE49-F238E27FC236}">
              <a16:creationId xmlns:a16="http://schemas.microsoft.com/office/drawing/2014/main" id="{1AC0B2E0-71C1-47CF-9779-A4B247130B43}"/>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466" name="テキスト ボックス 465">
          <a:extLst>
            <a:ext uri="{FF2B5EF4-FFF2-40B4-BE49-F238E27FC236}">
              <a16:creationId xmlns:a16="http://schemas.microsoft.com/office/drawing/2014/main" id="{C7F47789-F43A-48B2-9262-1E0568F508BC}"/>
            </a:ext>
          </a:extLst>
        </xdr:cNvPr>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67" name="直線コネクタ 466">
          <a:extLst>
            <a:ext uri="{FF2B5EF4-FFF2-40B4-BE49-F238E27FC236}">
              <a16:creationId xmlns:a16="http://schemas.microsoft.com/office/drawing/2014/main" id="{E3AFC58E-2DA1-4BF5-87CC-475027925DA3}"/>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468" name="テキスト ボックス 467">
          <a:extLst>
            <a:ext uri="{FF2B5EF4-FFF2-40B4-BE49-F238E27FC236}">
              <a16:creationId xmlns:a16="http://schemas.microsoft.com/office/drawing/2014/main" id="{3EC5E3E7-74C2-4C9B-BFB9-D8AD59D6FA43}"/>
            </a:ext>
          </a:extLst>
        </xdr:cNvPr>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69" name="直線コネクタ 468">
          <a:extLst>
            <a:ext uri="{FF2B5EF4-FFF2-40B4-BE49-F238E27FC236}">
              <a16:creationId xmlns:a16="http://schemas.microsoft.com/office/drawing/2014/main" id="{FE3E2A96-15D8-4B39-B18C-71F89D07A264}"/>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470" name="テキスト ボックス 469">
          <a:extLst>
            <a:ext uri="{FF2B5EF4-FFF2-40B4-BE49-F238E27FC236}">
              <a16:creationId xmlns:a16="http://schemas.microsoft.com/office/drawing/2014/main" id="{3194C539-0CD0-48B7-8B0F-14FBA1B000CB}"/>
            </a:ext>
          </a:extLst>
        </xdr:cNvPr>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71" name="直線コネクタ 470">
          <a:extLst>
            <a:ext uri="{FF2B5EF4-FFF2-40B4-BE49-F238E27FC236}">
              <a16:creationId xmlns:a16="http://schemas.microsoft.com/office/drawing/2014/main" id="{9D7DD01C-9625-4B6F-8657-6B91E20ECDAF}"/>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472" name="テキスト ボックス 471">
          <a:extLst>
            <a:ext uri="{FF2B5EF4-FFF2-40B4-BE49-F238E27FC236}">
              <a16:creationId xmlns:a16="http://schemas.microsoft.com/office/drawing/2014/main" id="{AAE12AC9-B4D9-47EA-9933-96EAF0B275BC}"/>
            </a:ext>
          </a:extLst>
        </xdr:cNvPr>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3" name="直線コネクタ 472">
          <a:extLst>
            <a:ext uri="{FF2B5EF4-FFF2-40B4-BE49-F238E27FC236}">
              <a16:creationId xmlns:a16="http://schemas.microsoft.com/office/drawing/2014/main" id="{7530DD1D-5E20-4F24-95FA-731CD0B0D60A}"/>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4" name="テキスト ボックス 473">
          <a:extLst>
            <a:ext uri="{FF2B5EF4-FFF2-40B4-BE49-F238E27FC236}">
              <a16:creationId xmlns:a16="http://schemas.microsoft.com/office/drawing/2014/main" id="{84F886CA-E23C-49ED-9925-608A5E927826}"/>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5" name="【一般廃棄物処理施設】&#10;一人当たり有形固定資産（償却資産）額グラフ枠">
          <a:extLst>
            <a:ext uri="{FF2B5EF4-FFF2-40B4-BE49-F238E27FC236}">
              <a16:creationId xmlns:a16="http://schemas.microsoft.com/office/drawing/2014/main" id="{E10D167E-FAF3-4DE5-90C6-BB8415B681F1}"/>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85984</xdr:rowOff>
    </xdr:from>
    <xdr:to>
      <xdr:col>116</xdr:col>
      <xdr:colOff>62864</xdr:colOff>
      <xdr:row>42</xdr:row>
      <xdr:rowOff>91957</xdr:rowOff>
    </xdr:to>
    <xdr:cxnSp macro="">
      <xdr:nvCxnSpPr>
        <xdr:cNvPr id="476" name="直線コネクタ 475">
          <a:extLst>
            <a:ext uri="{FF2B5EF4-FFF2-40B4-BE49-F238E27FC236}">
              <a16:creationId xmlns:a16="http://schemas.microsoft.com/office/drawing/2014/main" id="{B4DA75C3-92FA-4C41-B8BF-418D81159699}"/>
            </a:ext>
          </a:extLst>
        </xdr:cNvPr>
        <xdr:cNvCxnSpPr/>
      </xdr:nvCxnSpPr>
      <xdr:spPr>
        <a:xfrm flipV="1">
          <a:off x="22160864" y="5743834"/>
          <a:ext cx="0" cy="15490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95784</xdr:rowOff>
    </xdr:from>
    <xdr:ext cx="378565" cy="259045"/>
    <xdr:sp macro="" textlink="">
      <xdr:nvSpPr>
        <xdr:cNvPr id="477" name="【一般廃棄物処理施設】&#10;一人当たり有形固定資産（償却資産）額最小値テキスト">
          <a:extLst>
            <a:ext uri="{FF2B5EF4-FFF2-40B4-BE49-F238E27FC236}">
              <a16:creationId xmlns:a16="http://schemas.microsoft.com/office/drawing/2014/main" id="{A61B48F8-1CAA-43CD-A270-AD7B012EC2A7}"/>
            </a:ext>
          </a:extLst>
        </xdr:cNvPr>
        <xdr:cNvSpPr txBox="1"/>
      </xdr:nvSpPr>
      <xdr:spPr>
        <a:xfrm>
          <a:off x="22199600" y="72966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91957</xdr:rowOff>
    </xdr:from>
    <xdr:to>
      <xdr:col>116</xdr:col>
      <xdr:colOff>152400</xdr:colOff>
      <xdr:row>42</xdr:row>
      <xdr:rowOff>91957</xdr:rowOff>
    </xdr:to>
    <xdr:cxnSp macro="">
      <xdr:nvCxnSpPr>
        <xdr:cNvPr id="478" name="直線コネクタ 477">
          <a:extLst>
            <a:ext uri="{FF2B5EF4-FFF2-40B4-BE49-F238E27FC236}">
              <a16:creationId xmlns:a16="http://schemas.microsoft.com/office/drawing/2014/main" id="{58E09295-016D-4B7F-B26A-DFC65EB84D63}"/>
            </a:ext>
          </a:extLst>
        </xdr:cNvPr>
        <xdr:cNvCxnSpPr/>
      </xdr:nvCxnSpPr>
      <xdr:spPr>
        <a:xfrm>
          <a:off x="22072600" y="7292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32661</xdr:rowOff>
    </xdr:from>
    <xdr:ext cx="599010" cy="259045"/>
    <xdr:sp macro="" textlink="">
      <xdr:nvSpPr>
        <xdr:cNvPr id="479" name="【一般廃棄物処理施設】&#10;一人当たり有形固定資産（償却資産）額最大値テキスト">
          <a:extLst>
            <a:ext uri="{FF2B5EF4-FFF2-40B4-BE49-F238E27FC236}">
              <a16:creationId xmlns:a16="http://schemas.microsoft.com/office/drawing/2014/main" id="{6CA5139D-554C-448E-B647-6C5F94B4257C}"/>
            </a:ext>
          </a:extLst>
        </xdr:cNvPr>
        <xdr:cNvSpPr txBox="1"/>
      </xdr:nvSpPr>
      <xdr:spPr>
        <a:xfrm>
          <a:off x="22199600" y="5519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85984</xdr:rowOff>
    </xdr:from>
    <xdr:to>
      <xdr:col>116</xdr:col>
      <xdr:colOff>152400</xdr:colOff>
      <xdr:row>33</xdr:row>
      <xdr:rowOff>85984</xdr:rowOff>
    </xdr:to>
    <xdr:cxnSp macro="">
      <xdr:nvCxnSpPr>
        <xdr:cNvPr id="480" name="直線コネクタ 479">
          <a:extLst>
            <a:ext uri="{FF2B5EF4-FFF2-40B4-BE49-F238E27FC236}">
              <a16:creationId xmlns:a16="http://schemas.microsoft.com/office/drawing/2014/main" id="{A645D5DB-4412-4742-8AEF-C4912731E887}"/>
            </a:ext>
          </a:extLst>
        </xdr:cNvPr>
        <xdr:cNvCxnSpPr/>
      </xdr:nvCxnSpPr>
      <xdr:spPr>
        <a:xfrm>
          <a:off x="22072600" y="574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85552</xdr:rowOff>
    </xdr:from>
    <xdr:ext cx="534377" cy="259045"/>
    <xdr:sp macro="" textlink="">
      <xdr:nvSpPr>
        <xdr:cNvPr id="481" name="【一般廃棄物処理施設】&#10;一人当たり有形固定資産（償却資産）額平均値テキスト">
          <a:extLst>
            <a:ext uri="{FF2B5EF4-FFF2-40B4-BE49-F238E27FC236}">
              <a16:creationId xmlns:a16="http://schemas.microsoft.com/office/drawing/2014/main" id="{1E73F7CE-B30B-4683-A691-8FDC9AF8078A}"/>
            </a:ext>
          </a:extLst>
        </xdr:cNvPr>
        <xdr:cNvSpPr txBox="1"/>
      </xdr:nvSpPr>
      <xdr:spPr>
        <a:xfrm>
          <a:off x="22199600" y="67721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62675</xdr:rowOff>
    </xdr:from>
    <xdr:to>
      <xdr:col>116</xdr:col>
      <xdr:colOff>114300</xdr:colOff>
      <xdr:row>40</xdr:row>
      <xdr:rowOff>164275</xdr:rowOff>
    </xdr:to>
    <xdr:sp macro="" textlink="">
      <xdr:nvSpPr>
        <xdr:cNvPr id="482" name="フローチャート: 判断 481">
          <a:extLst>
            <a:ext uri="{FF2B5EF4-FFF2-40B4-BE49-F238E27FC236}">
              <a16:creationId xmlns:a16="http://schemas.microsoft.com/office/drawing/2014/main" id="{A46AA2A0-4811-4F0B-9B5D-23F22131F035}"/>
            </a:ext>
          </a:extLst>
        </xdr:cNvPr>
        <xdr:cNvSpPr/>
      </xdr:nvSpPr>
      <xdr:spPr>
        <a:xfrm>
          <a:off x="22110700" y="6920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91798</xdr:rowOff>
    </xdr:from>
    <xdr:to>
      <xdr:col>112</xdr:col>
      <xdr:colOff>38100</xdr:colOff>
      <xdr:row>41</xdr:row>
      <xdr:rowOff>21948</xdr:rowOff>
    </xdr:to>
    <xdr:sp macro="" textlink="">
      <xdr:nvSpPr>
        <xdr:cNvPr id="483" name="フローチャート: 判断 482">
          <a:extLst>
            <a:ext uri="{FF2B5EF4-FFF2-40B4-BE49-F238E27FC236}">
              <a16:creationId xmlns:a16="http://schemas.microsoft.com/office/drawing/2014/main" id="{FF8CB81D-872F-43AC-A6EC-4F00C113A568}"/>
            </a:ext>
          </a:extLst>
        </xdr:cNvPr>
        <xdr:cNvSpPr/>
      </xdr:nvSpPr>
      <xdr:spPr>
        <a:xfrm>
          <a:off x="21272500" y="6949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123978</xdr:rowOff>
    </xdr:from>
    <xdr:to>
      <xdr:col>107</xdr:col>
      <xdr:colOff>101600</xdr:colOff>
      <xdr:row>41</xdr:row>
      <xdr:rowOff>54128</xdr:rowOff>
    </xdr:to>
    <xdr:sp macro="" textlink="">
      <xdr:nvSpPr>
        <xdr:cNvPr id="484" name="フローチャート: 判断 483">
          <a:extLst>
            <a:ext uri="{FF2B5EF4-FFF2-40B4-BE49-F238E27FC236}">
              <a16:creationId xmlns:a16="http://schemas.microsoft.com/office/drawing/2014/main" id="{EFA2538C-268F-41BF-BFBA-B2A11E828DA8}"/>
            </a:ext>
          </a:extLst>
        </xdr:cNvPr>
        <xdr:cNvSpPr/>
      </xdr:nvSpPr>
      <xdr:spPr>
        <a:xfrm>
          <a:off x="20383500" y="6981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139605</xdr:rowOff>
    </xdr:from>
    <xdr:to>
      <xdr:col>102</xdr:col>
      <xdr:colOff>165100</xdr:colOff>
      <xdr:row>41</xdr:row>
      <xdr:rowOff>69755</xdr:rowOff>
    </xdr:to>
    <xdr:sp macro="" textlink="">
      <xdr:nvSpPr>
        <xdr:cNvPr id="485" name="フローチャート: 判断 484">
          <a:extLst>
            <a:ext uri="{FF2B5EF4-FFF2-40B4-BE49-F238E27FC236}">
              <a16:creationId xmlns:a16="http://schemas.microsoft.com/office/drawing/2014/main" id="{F2E4342A-702E-4F2B-B7B3-6BD33F0FAACA}"/>
            </a:ext>
          </a:extLst>
        </xdr:cNvPr>
        <xdr:cNvSpPr/>
      </xdr:nvSpPr>
      <xdr:spPr>
        <a:xfrm>
          <a:off x="19494500" y="699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114016</xdr:rowOff>
    </xdr:from>
    <xdr:to>
      <xdr:col>98</xdr:col>
      <xdr:colOff>38100</xdr:colOff>
      <xdr:row>41</xdr:row>
      <xdr:rowOff>44166</xdr:rowOff>
    </xdr:to>
    <xdr:sp macro="" textlink="">
      <xdr:nvSpPr>
        <xdr:cNvPr id="486" name="フローチャート: 判断 485">
          <a:extLst>
            <a:ext uri="{FF2B5EF4-FFF2-40B4-BE49-F238E27FC236}">
              <a16:creationId xmlns:a16="http://schemas.microsoft.com/office/drawing/2014/main" id="{6CCF0A64-E902-4017-B163-0C5200A6FA10}"/>
            </a:ext>
          </a:extLst>
        </xdr:cNvPr>
        <xdr:cNvSpPr/>
      </xdr:nvSpPr>
      <xdr:spPr>
        <a:xfrm>
          <a:off x="18605500" y="697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E9EE4B46-0C3D-4062-87D1-D15D47DD8CBB}"/>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785EE73B-DA97-457E-B83E-609EDCCD2F98}"/>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10695C75-62E5-4FEA-80AB-B6CB0E3A60DD}"/>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932FF4EB-E475-4C3B-A712-93365E966476}"/>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5C26A54E-D633-4279-A541-9926632D8D8A}"/>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170580</xdr:rowOff>
    </xdr:from>
    <xdr:to>
      <xdr:col>116</xdr:col>
      <xdr:colOff>114300</xdr:colOff>
      <xdr:row>42</xdr:row>
      <xdr:rowOff>100730</xdr:rowOff>
    </xdr:to>
    <xdr:sp macro="" textlink="">
      <xdr:nvSpPr>
        <xdr:cNvPr id="492" name="楕円 491">
          <a:extLst>
            <a:ext uri="{FF2B5EF4-FFF2-40B4-BE49-F238E27FC236}">
              <a16:creationId xmlns:a16="http://schemas.microsoft.com/office/drawing/2014/main" id="{51C83D3E-87D0-4849-87C4-DD4C9F1194B7}"/>
            </a:ext>
          </a:extLst>
        </xdr:cNvPr>
        <xdr:cNvSpPr/>
      </xdr:nvSpPr>
      <xdr:spPr>
        <a:xfrm>
          <a:off x="22110700" y="720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85507</xdr:rowOff>
    </xdr:from>
    <xdr:ext cx="534377" cy="259045"/>
    <xdr:sp macro="" textlink="">
      <xdr:nvSpPr>
        <xdr:cNvPr id="493" name="【一般廃棄物処理施設】&#10;一人当たり有形固定資産（償却資産）額該当値テキスト">
          <a:extLst>
            <a:ext uri="{FF2B5EF4-FFF2-40B4-BE49-F238E27FC236}">
              <a16:creationId xmlns:a16="http://schemas.microsoft.com/office/drawing/2014/main" id="{F6EB1695-4A98-4FE1-A38D-EC3F1C8AA6E3}"/>
            </a:ext>
          </a:extLst>
        </xdr:cNvPr>
        <xdr:cNvSpPr txBox="1"/>
      </xdr:nvSpPr>
      <xdr:spPr>
        <a:xfrm>
          <a:off x="22199600" y="7114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42</xdr:row>
      <xdr:rowOff>2135</xdr:rowOff>
    </xdr:from>
    <xdr:to>
      <xdr:col>112</xdr:col>
      <xdr:colOff>38100</xdr:colOff>
      <xdr:row>42</xdr:row>
      <xdr:rowOff>103735</xdr:rowOff>
    </xdr:to>
    <xdr:sp macro="" textlink="">
      <xdr:nvSpPr>
        <xdr:cNvPr id="494" name="楕円 493">
          <a:extLst>
            <a:ext uri="{FF2B5EF4-FFF2-40B4-BE49-F238E27FC236}">
              <a16:creationId xmlns:a16="http://schemas.microsoft.com/office/drawing/2014/main" id="{D0D98D21-17FD-4E81-AD28-D8574A0203C1}"/>
            </a:ext>
          </a:extLst>
        </xdr:cNvPr>
        <xdr:cNvSpPr/>
      </xdr:nvSpPr>
      <xdr:spPr>
        <a:xfrm>
          <a:off x="21272500" y="7203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49930</xdr:rowOff>
    </xdr:from>
    <xdr:to>
      <xdr:col>116</xdr:col>
      <xdr:colOff>63500</xdr:colOff>
      <xdr:row>42</xdr:row>
      <xdr:rowOff>52935</xdr:rowOff>
    </xdr:to>
    <xdr:cxnSp macro="">
      <xdr:nvCxnSpPr>
        <xdr:cNvPr id="495" name="直線コネクタ 494">
          <a:extLst>
            <a:ext uri="{FF2B5EF4-FFF2-40B4-BE49-F238E27FC236}">
              <a16:creationId xmlns:a16="http://schemas.microsoft.com/office/drawing/2014/main" id="{C223E7A5-6A2B-437A-853B-6EB6790C5C59}"/>
            </a:ext>
          </a:extLst>
        </xdr:cNvPr>
        <xdr:cNvCxnSpPr/>
      </xdr:nvCxnSpPr>
      <xdr:spPr>
        <a:xfrm flipV="1">
          <a:off x="21323300" y="7250830"/>
          <a:ext cx="838200" cy="3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42</xdr:row>
      <xdr:rowOff>2762</xdr:rowOff>
    </xdr:from>
    <xdr:to>
      <xdr:col>107</xdr:col>
      <xdr:colOff>101600</xdr:colOff>
      <xdr:row>42</xdr:row>
      <xdr:rowOff>104362</xdr:rowOff>
    </xdr:to>
    <xdr:sp macro="" textlink="">
      <xdr:nvSpPr>
        <xdr:cNvPr id="496" name="楕円 495">
          <a:extLst>
            <a:ext uri="{FF2B5EF4-FFF2-40B4-BE49-F238E27FC236}">
              <a16:creationId xmlns:a16="http://schemas.microsoft.com/office/drawing/2014/main" id="{D7FC965A-9FD5-4544-994F-53D0D703D806}"/>
            </a:ext>
          </a:extLst>
        </xdr:cNvPr>
        <xdr:cNvSpPr/>
      </xdr:nvSpPr>
      <xdr:spPr>
        <a:xfrm>
          <a:off x="20383500" y="7203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52935</xdr:rowOff>
    </xdr:from>
    <xdr:to>
      <xdr:col>111</xdr:col>
      <xdr:colOff>177800</xdr:colOff>
      <xdr:row>42</xdr:row>
      <xdr:rowOff>53562</xdr:rowOff>
    </xdr:to>
    <xdr:cxnSp macro="">
      <xdr:nvCxnSpPr>
        <xdr:cNvPr id="497" name="直線コネクタ 496">
          <a:extLst>
            <a:ext uri="{FF2B5EF4-FFF2-40B4-BE49-F238E27FC236}">
              <a16:creationId xmlns:a16="http://schemas.microsoft.com/office/drawing/2014/main" id="{163985BF-6C38-44B0-BEDA-3F430E22633A}"/>
            </a:ext>
          </a:extLst>
        </xdr:cNvPr>
        <xdr:cNvCxnSpPr/>
      </xdr:nvCxnSpPr>
      <xdr:spPr>
        <a:xfrm flipV="1">
          <a:off x="20434300" y="7253835"/>
          <a:ext cx="889000" cy="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42</xdr:row>
      <xdr:rowOff>3383</xdr:rowOff>
    </xdr:from>
    <xdr:to>
      <xdr:col>102</xdr:col>
      <xdr:colOff>165100</xdr:colOff>
      <xdr:row>42</xdr:row>
      <xdr:rowOff>104983</xdr:rowOff>
    </xdr:to>
    <xdr:sp macro="" textlink="">
      <xdr:nvSpPr>
        <xdr:cNvPr id="498" name="楕円 497">
          <a:extLst>
            <a:ext uri="{FF2B5EF4-FFF2-40B4-BE49-F238E27FC236}">
              <a16:creationId xmlns:a16="http://schemas.microsoft.com/office/drawing/2014/main" id="{9B39DF97-41D2-4BE6-8EBD-71D6C957275C}"/>
            </a:ext>
          </a:extLst>
        </xdr:cNvPr>
        <xdr:cNvSpPr/>
      </xdr:nvSpPr>
      <xdr:spPr>
        <a:xfrm>
          <a:off x="19494500" y="7204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42</xdr:row>
      <xdr:rowOff>53562</xdr:rowOff>
    </xdr:from>
    <xdr:to>
      <xdr:col>107</xdr:col>
      <xdr:colOff>50800</xdr:colOff>
      <xdr:row>42</xdr:row>
      <xdr:rowOff>54183</xdr:rowOff>
    </xdr:to>
    <xdr:cxnSp macro="">
      <xdr:nvCxnSpPr>
        <xdr:cNvPr id="499" name="直線コネクタ 498">
          <a:extLst>
            <a:ext uri="{FF2B5EF4-FFF2-40B4-BE49-F238E27FC236}">
              <a16:creationId xmlns:a16="http://schemas.microsoft.com/office/drawing/2014/main" id="{A0A67A0B-F6A3-482D-88C8-272E5DA9D94B}"/>
            </a:ext>
          </a:extLst>
        </xdr:cNvPr>
        <xdr:cNvCxnSpPr/>
      </xdr:nvCxnSpPr>
      <xdr:spPr>
        <a:xfrm flipV="1">
          <a:off x="19545300" y="7254462"/>
          <a:ext cx="889000" cy="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42</xdr:row>
      <xdr:rowOff>1805</xdr:rowOff>
    </xdr:from>
    <xdr:to>
      <xdr:col>98</xdr:col>
      <xdr:colOff>38100</xdr:colOff>
      <xdr:row>42</xdr:row>
      <xdr:rowOff>103405</xdr:rowOff>
    </xdr:to>
    <xdr:sp macro="" textlink="">
      <xdr:nvSpPr>
        <xdr:cNvPr id="500" name="楕円 499">
          <a:extLst>
            <a:ext uri="{FF2B5EF4-FFF2-40B4-BE49-F238E27FC236}">
              <a16:creationId xmlns:a16="http://schemas.microsoft.com/office/drawing/2014/main" id="{6EB35AE5-BAE9-4965-87BB-95CF26F8C2D7}"/>
            </a:ext>
          </a:extLst>
        </xdr:cNvPr>
        <xdr:cNvSpPr/>
      </xdr:nvSpPr>
      <xdr:spPr>
        <a:xfrm>
          <a:off x="18605500" y="7202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42</xdr:row>
      <xdr:rowOff>52605</xdr:rowOff>
    </xdr:from>
    <xdr:to>
      <xdr:col>102</xdr:col>
      <xdr:colOff>114300</xdr:colOff>
      <xdr:row>42</xdr:row>
      <xdr:rowOff>54183</xdr:rowOff>
    </xdr:to>
    <xdr:cxnSp macro="">
      <xdr:nvCxnSpPr>
        <xdr:cNvPr id="501" name="直線コネクタ 500">
          <a:extLst>
            <a:ext uri="{FF2B5EF4-FFF2-40B4-BE49-F238E27FC236}">
              <a16:creationId xmlns:a16="http://schemas.microsoft.com/office/drawing/2014/main" id="{7983C6BE-FF87-4DEE-9947-3AAD34F5B414}"/>
            </a:ext>
          </a:extLst>
        </xdr:cNvPr>
        <xdr:cNvCxnSpPr/>
      </xdr:nvCxnSpPr>
      <xdr:spPr>
        <a:xfrm>
          <a:off x="18656300" y="7253505"/>
          <a:ext cx="889000" cy="1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38475</xdr:rowOff>
    </xdr:from>
    <xdr:ext cx="534377" cy="259045"/>
    <xdr:sp macro="" textlink="">
      <xdr:nvSpPr>
        <xdr:cNvPr id="502" name="n_1aveValue【一般廃棄物処理施設】&#10;一人当たり有形固定資産（償却資産）額">
          <a:extLst>
            <a:ext uri="{FF2B5EF4-FFF2-40B4-BE49-F238E27FC236}">
              <a16:creationId xmlns:a16="http://schemas.microsoft.com/office/drawing/2014/main" id="{41B4CB4D-8A24-463B-8A19-33550359BE94}"/>
            </a:ext>
          </a:extLst>
        </xdr:cNvPr>
        <xdr:cNvSpPr txBox="1"/>
      </xdr:nvSpPr>
      <xdr:spPr>
        <a:xfrm>
          <a:off x="21043411" y="6725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70655</xdr:rowOff>
    </xdr:from>
    <xdr:ext cx="534377" cy="259045"/>
    <xdr:sp macro="" textlink="">
      <xdr:nvSpPr>
        <xdr:cNvPr id="503" name="n_2aveValue【一般廃棄物処理施設】&#10;一人当たり有形固定資産（償却資産）額">
          <a:extLst>
            <a:ext uri="{FF2B5EF4-FFF2-40B4-BE49-F238E27FC236}">
              <a16:creationId xmlns:a16="http://schemas.microsoft.com/office/drawing/2014/main" id="{FF26403F-E15A-4531-B18A-36707F13D229}"/>
            </a:ext>
          </a:extLst>
        </xdr:cNvPr>
        <xdr:cNvSpPr txBox="1"/>
      </xdr:nvSpPr>
      <xdr:spPr>
        <a:xfrm>
          <a:off x="20167111" y="6757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86282</xdr:rowOff>
    </xdr:from>
    <xdr:ext cx="534377" cy="259045"/>
    <xdr:sp macro="" textlink="">
      <xdr:nvSpPr>
        <xdr:cNvPr id="504" name="n_3aveValue【一般廃棄物処理施設】&#10;一人当たり有形固定資産（償却資産）額">
          <a:extLst>
            <a:ext uri="{FF2B5EF4-FFF2-40B4-BE49-F238E27FC236}">
              <a16:creationId xmlns:a16="http://schemas.microsoft.com/office/drawing/2014/main" id="{82C47646-7D86-4383-ABEB-DC69E86627FB}"/>
            </a:ext>
          </a:extLst>
        </xdr:cNvPr>
        <xdr:cNvSpPr txBox="1"/>
      </xdr:nvSpPr>
      <xdr:spPr>
        <a:xfrm>
          <a:off x="19278111" y="6772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60693</xdr:rowOff>
    </xdr:from>
    <xdr:ext cx="534377" cy="259045"/>
    <xdr:sp macro="" textlink="">
      <xdr:nvSpPr>
        <xdr:cNvPr id="505" name="n_4aveValue【一般廃棄物処理施設】&#10;一人当たり有形固定資産（償却資産）額">
          <a:extLst>
            <a:ext uri="{FF2B5EF4-FFF2-40B4-BE49-F238E27FC236}">
              <a16:creationId xmlns:a16="http://schemas.microsoft.com/office/drawing/2014/main" id="{53C0984E-512C-4663-A054-4646713C2E50}"/>
            </a:ext>
          </a:extLst>
        </xdr:cNvPr>
        <xdr:cNvSpPr txBox="1"/>
      </xdr:nvSpPr>
      <xdr:spPr>
        <a:xfrm>
          <a:off x="18389111" y="6747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42</xdr:row>
      <xdr:rowOff>94862</xdr:rowOff>
    </xdr:from>
    <xdr:ext cx="534377" cy="259045"/>
    <xdr:sp macro="" textlink="">
      <xdr:nvSpPr>
        <xdr:cNvPr id="506" name="n_1mainValue【一般廃棄物処理施設】&#10;一人当たり有形固定資産（償却資産）額">
          <a:extLst>
            <a:ext uri="{FF2B5EF4-FFF2-40B4-BE49-F238E27FC236}">
              <a16:creationId xmlns:a16="http://schemas.microsoft.com/office/drawing/2014/main" id="{81D87150-603D-4CFA-8103-FBA8749EE884}"/>
            </a:ext>
          </a:extLst>
        </xdr:cNvPr>
        <xdr:cNvSpPr txBox="1"/>
      </xdr:nvSpPr>
      <xdr:spPr>
        <a:xfrm>
          <a:off x="21043411" y="7295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95489</xdr:rowOff>
    </xdr:from>
    <xdr:ext cx="534377" cy="259045"/>
    <xdr:sp macro="" textlink="">
      <xdr:nvSpPr>
        <xdr:cNvPr id="507" name="n_2mainValue【一般廃棄物処理施設】&#10;一人当たり有形固定資産（償却資産）額">
          <a:extLst>
            <a:ext uri="{FF2B5EF4-FFF2-40B4-BE49-F238E27FC236}">
              <a16:creationId xmlns:a16="http://schemas.microsoft.com/office/drawing/2014/main" id="{CBDBBEEB-2FCB-40AB-963F-0964ABA8AEDB}"/>
            </a:ext>
          </a:extLst>
        </xdr:cNvPr>
        <xdr:cNvSpPr txBox="1"/>
      </xdr:nvSpPr>
      <xdr:spPr>
        <a:xfrm>
          <a:off x="20167111" y="7296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42</xdr:row>
      <xdr:rowOff>96110</xdr:rowOff>
    </xdr:from>
    <xdr:ext cx="534377" cy="259045"/>
    <xdr:sp macro="" textlink="">
      <xdr:nvSpPr>
        <xdr:cNvPr id="508" name="n_3mainValue【一般廃棄物処理施設】&#10;一人当たり有形固定資産（償却資産）額">
          <a:extLst>
            <a:ext uri="{FF2B5EF4-FFF2-40B4-BE49-F238E27FC236}">
              <a16:creationId xmlns:a16="http://schemas.microsoft.com/office/drawing/2014/main" id="{D46DAEA2-E151-41E5-AD09-09ACD41827F3}"/>
            </a:ext>
          </a:extLst>
        </xdr:cNvPr>
        <xdr:cNvSpPr txBox="1"/>
      </xdr:nvSpPr>
      <xdr:spPr>
        <a:xfrm>
          <a:off x="19278111" y="7297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42</xdr:row>
      <xdr:rowOff>94532</xdr:rowOff>
    </xdr:from>
    <xdr:ext cx="534377" cy="259045"/>
    <xdr:sp macro="" textlink="">
      <xdr:nvSpPr>
        <xdr:cNvPr id="509" name="n_4mainValue【一般廃棄物処理施設】&#10;一人当たり有形固定資産（償却資産）額">
          <a:extLst>
            <a:ext uri="{FF2B5EF4-FFF2-40B4-BE49-F238E27FC236}">
              <a16:creationId xmlns:a16="http://schemas.microsoft.com/office/drawing/2014/main" id="{C35F604C-13FE-461E-BC9E-F6FC8E488E35}"/>
            </a:ext>
          </a:extLst>
        </xdr:cNvPr>
        <xdr:cNvSpPr txBox="1"/>
      </xdr:nvSpPr>
      <xdr:spPr>
        <a:xfrm>
          <a:off x="18389111" y="7295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0" name="正方形/長方形 509">
          <a:extLst>
            <a:ext uri="{FF2B5EF4-FFF2-40B4-BE49-F238E27FC236}">
              <a16:creationId xmlns:a16="http://schemas.microsoft.com/office/drawing/2014/main" id="{F148CFAD-A2B5-43D5-ADCD-76DADFC41592}"/>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1" name="正方形/長方形 510">
          <a:extLst>
            <a:ext uri="{FF2B5EF4-FFF2-40B4-BE49-F238E27FC236}">
              <a16:creationId xmlns:a16="http://schemas.microsoft.com/office/drawing/2014/main" id="{CDD96199-9B41-4CF7-BE80-A7E05405ABE6}"/>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2" name="正方形/長方形 511">
          <a:extLst>
            <a:ext uri="{FF2B5EF4-FFF2-40B4-BE49-F238E27FC236}">
              <a16:creationId xmlns:a16="http://schemas.microsoft.com/office/drawing/2014/main" id="{6D5AB673-EECA-4249-9986-BCDF4C78E8B5}"/>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3" name="正方形/長方形 512">
          <a:extLst>
            <a:ext uri="{FF2B5EF4-FFF2-40B4-BE49-F238E27FC236}">
              <a16:creationId xmlns:a16="http://schemas.microsoft.com/office/drawing/2014/main" id="{4DB2F3AD-DF43-4150-8F90-11A8846DF5AB}"/>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4" name="正方形/長方形 513">
          <a:extLst>
            <a:ext uri="{FF2B5EF4-FFF2-40B4-BE49-F238E27FC236}">
              <a16:creationId xmlns:a16="http://schemas.microsoft.com/office/drawing/2014/main" id="{721727BA-862B-4614-8CD0-D2802ED66D3A}"/>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5" name="正方形/長方形 514">
          <a:extLst>
            <a:ext uri="{FF2B5EF4-FFF2-40B4-BE49-F238E27FC236}">
              <a16:creationId xmlns:a16="http://schemas.microsoft.com/office/drawing/2014/main" id="{E6D3900D-8EE4-471D-893B-545231135A4D}"/>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6" name="正方形/長方形 515">
          <a:extLst>
            <a:ext uri="{FF2B5EF4-FFF2-40B4-BE49-F238E27FC236}">
              <a16:creationId xmlns:a16="http://schemas.microsoft.com/office/drawing/2014/main" id="{AD830D1C-B829-4B7C-B285-B0D0AFDBA7BD}"/>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7" name="正方形/長方形 516">
          <a:extLst>
            <a:ext uri="{FF2B5EF4-FFF2-40B4-BE49-F238E27FC236}">
              <a16:creationId xmlns:a16="http://schemas.microsoft.com/office/drawing/2014/main" id="{DF151CAB-E4CE-4C82-B50A-B04DAAC37E2A}"/>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8" name="テキスト ボックス 517">
          <a:extLst>
            <a:ext uri="{FF2B5EF4-FFF2-40B4-BE49-F238E27FC236}">
              <a16:creationId xmlns:a16="http://schemas.microsoft.com/office/drawing/2014/main" id="{C41C65BE-FBFC-423D-81BB-E10FFA2E34FD}"/>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9" name="直線コネクタ 518">
          <a:extLst>
            <a:ext uri="{FF2B5EF4-FFF2-40B4-BE49-F238E27FC236}">
              <a16:creationId xmlns:a16="http://schemas.microsoft.com/office/drawing/2014/main" id="{F227FEBA-8FDE-49DD-B422-35F0674DE4DD}"/>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0" name="テキスト ボックス 519">
          <a:extLst>
            <a:ext uri="{FF2B5EF4-FFF2-40B4-BE49-F238E27FC236}">
              <a16:creationId xmlns:a16="http://schemas.microsoft.com/office/drawing/2014/main" id="{DD9CF241-A318-4CEE-9BC1-22187496D59F}"/>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1" name="直線コネクタ 520">
          <a:extLst>
            <a:ext uri="{FF2B5EF4-FFF2-40B4-BE49-F238E27FC236}">
              <a16:creationId xmlns:a16="http://schemas.microsoft.com/office/drawing/2014/main" id="{B117E4C3-CB25-4DFF-BF98-83B938BDB2D9}"/>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22" name="テキスト ボックス 521">
          <a:extLst>
            <a:ext uri="{FF2B5EF4-FFF2-40B4-BE49-F238E27FC236}">
              <a16:creationId xmlns:a16="http://schemas.microsoft.com/office/drawing/2014/main" id="{5FFDC88D-45EB-4ECE-B40C-F1F2E393978E}"/>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3" name="直線コネクタ 522">
          <a:extLst>
            <a:ext uri="{FF2B5EF4-FFF2-40B4-BE49-F238E27FC236}">
              <a16:creationId xmlns:a16="http://schemas.microsoft.com/office/drawing/2014/main" id="{8C120FA5-A0CC-40DA-B8AC-AF84497B6288}"/>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4" name="テキスト ボックス 523">
          <a:extLst>
            <a:ext uri="{FF2B5EF4-FFF2-40B4-BE49-F238E27FC236}">
              <a16:creationId xmlns:a16="http://schemas.microsoft.com/office/drawing/2014/main" id="{983AC27D-9C80-42BE-91F4-DA19E2FFA6E3}"/>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5" name="直線コネクタ 524">
          <a:extLst>
            <a:ext uri="{FF2B5EF4-FFF2-40B4-BE49-F238E27FC236}">
              <a16:creationId xmlns:a16="http://schemas.microsoft.com/office/drawing/2014/main" id="{9355ADD3-0641-4124-B3A4-CC2C97372F72}"/>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6" name="テキスト ボックス 525">
          <a:extLst>
            <a:ext uri="{FF2B5EF4-FFF2-40B4-BE49-F238E27FC236}">
              <a16:creationId xmlns:a16="http://schemas.microsoft.com/office/drawing/2014/main" id="{E028A621-DFB7-4AF5-AD92-2C7B546FEFDA}"/>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7" name="直線コネクタ 526">
          <a:extLst>
            <a:ext uri="{FF2B5EF4-FFF2-40B4-BE49-F238E27FC236}">
              <a16:creationId xmlns:a16="http://schemas.microsoft.com/office/drawing/2014/main" id="{8EB33FAC-EC4C-4D6D-B8CD-AEF26B1C3016}"/>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8" name="テキスト ボックス 527">
          <a:extLst>
            <a:ext uri="{FF2B5EF4-FFF2-40B4-BE49-F238E27FC236}">
              <a16:creationId xmlns:a16="http://schemas.microsoft.com/office/drawing/2014/main" id="{9737EBBE-BA03-49DC-BE29-BCB6AFD8FD07}"/>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9" name="直線コネクタ 528">
          <a:extLst>
            <a:ext uri="{FF2B5EF4-FFF2-40B4-BE49-F238E27FC236}">
              <a16:creationId xmlns:a16="http://schemas.microsoft.com/office/drawing/2014/main" id="{A68C45CA-5B43-4332-9EA7-2E1B78BF5B49}"/>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30" name="テキスト ボックス 529">
          <a:extLst>
            <a:ext uri="{FF2B5EF4-FFF2-40B4-BE49-F238E27FC236}">
              <a16:creationId xmlns:a16="http://schemas.microsoft.com/office/drawing/2014/main" id="{856032CF-288C-4511-8A3F-C713F6DA681D}"/>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1" name="直線コネクタ 530">
          <a:extLst>
            <a:ext uri="{FF2B5EF4-FFF2-40B4-BE49-F238E27FC236}">
              <a16:creationId xmlns:a16="http://schemas.microsoft.com/office/drawing/2014/main" id="{5FE0FAD2-5F9B-4CE7-B653-61B433346B48}"/>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32" name="テキスト ボックス 531">
          <a:extLst>
            <a:ext uri="{FF2B5EF4-FFF2-40B4-BE49-F238E27FC236}">
              <a16:creationId xmlns:a16="http://schemas.microsoft.com/office/drawing/2014/main" id="{087C6001-9F2A-4CDF-A97F-1121D97167A2}"/>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3" name="直線コネクタ 532">
          <a:extLst>
            <a:ext uri="{FF2B5EF4-FFF2-40B4-BE49-F238E27FC236}">
              <a16:creationId xmlns:a16="http://schemas.microsoft.com/office/drawing/2014/main" id="{1B435C97-175A-4C84-B4E3-C17D2ED5582A}"/>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4" name="【保健センター・保健所】&#10;有形固定資産減価償却率グラフ枠">
          <a:extLst>
            <a:ext uri="{FF2B5EF4-FFF2-40B4-BE49-F238E27FC236}">
              <a16:creationId xmlns:a16="http://schemas.microsoft.com/office/drawing/2014/main" id="{F75B0850-1092-4A3A-9D9D-8FB00F243D78}"/>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114300</xdr:rowOff>
    </xdr:to>
    <xdr:cxnSp macro="">
      <xdr:nvCxnSpPr>
        <xdr:cNvPr id="535" name="直線コネクタ 534">
          <a:extLst>
            <a:ext uri="{FF2B5EF4-FFF2-40B4-BE49-F238E27FC236}">
              <a16:creationId xmlns:a16="http://schemas.microsoft.com/office/drawing/2014/main" id="{B1750D21-E507-4C59-8C66-84A19A11EFBA}"/>
            </a:ext>
          </a:extLst>
        </xdr:cNvPr>
        <xdr:cNvCxnSpPr/>
      </xdr:nvCxnSpPr>
      <xdr:spPr>
        <a:xfrm flipV="1">
          <a:off x="16318864" y="9470572"/>
          <a:ext cx="0" cy="14450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118127</xdr:rowOff>
    </xdr:from>
    <xdr:ext cx="405111" cy="259045"/>
    <xdr:sp macro="" textlink="">
      <xdr:nvSpPr>
        <xdr:cNvPr id="536" name="【保健センター・保健所】&#10;有形固定資産減価償却率最小値テキスト">
          <a:extLst>
            <a:ext uri="{FF2B5EF4-FFF2-40B4-BE49-F238E27FC236}">
              <a16:creationId xmlns:a16="http://schemas.microsoft.com/office/drawing/2014/main" id="{CED6806D-4F79-44DC-8A9B-1998B912C3F3}"/>
            </a:ext>
          </a:extLst>
        </xdr:cNvPr>
        <xdr:cNvSpPr txBox="1"/>
      </xdr:nvSpPr>
      <xdr:spPr>
        <a:xfrm>
          <a:off x="16357600" y="1091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114300</xdr:rowOff>
    </xdr:from>
    <xdr:to>
      <xdr:col>86</xdr:col>
      <xdr:colOff>25400</xdr:colOff>
      <xdr:row>63</xdr:row>
      <xdr:rowOff>114300</xdr:rowOff>
    </xdr:to>
    <xdr:cxnSp macro="">
      <xdr:nvCxnSpPr>
        <xdr:cNvPr id="537" name="直線コネクタ 536">
          <a:extLst>
            <a:ext uri="{FF2B5EF4-FFF2-40B4-BE49-F238E27FC236}">
              <a16:creationId xmlns:a16="http://schemas.microsoft.com/office/drawing/2014/main" id="{AD85135A-8275-4657-A637-A314CA87E05C}"/>
            </a:ext>
          </a:extLst>
        </xdr:cNvPr>
        <xdr:cNvCxnSpPr/>
      </xdr:nvCxnSpPr>
      <xdr:spPr>
        <a:xfrm>
          <a:off x="16230600" y="1091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340478" cy="259045"/>
    <xdr:sp macro="" textlink="">
      <xdr:nvSpPr>
        <xdr:cNvPr id="538" name="【保健センター・保健所】&#10;有形固定資産減価償却率最大値テキスト">
          <a:extLst>
            <a:ext uri="{FF2B5EF4-FFF2-40B4-BE49-F238E27FC236}">
              <a16:creationId xmlns:a16="http://schemas.microsoft.com/office/drawing/2014/main" id="{A7C215D9-771F-460B-A19B-9DCFE7F8627F}"/>
            </a:ext>
          </a:extLst>
        </xdr:cNvPr>
        <xdr:cNvSpPr txBox="1"/>
      </xdr:nvSpPr>
      <xdr:spPr>
        <a:xfrm>
          <a:off x="16357600" y="924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539" name="直線コネクタ 538">
          <a:extLst>
            <a:ext uri="{FF2B5EF4-FFF2-40B4-BE49-F238E27FC236}">
              <a16:creationId xmlns:a16="http://schemas.microsoft.com/office/drawing/2014/main" id="{2BF75B07-3DF7-45B2-9DAC-76EB935B0A09}"/>
            </a:ext>
          </a:extLst>
        </xdr:cNvPr>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125565</xdr:rowOff>
    </xdr:from>
    <xdr:ext cx="405111" cy="259045"/>
    <xdr:sp macro="" textlink="">
      <xdr:nvSpPr>
        <xdr:cNvPr id="540" name="【保健センター・保健所】&#10;有形固定資産減価償却率平均値テキスト">
          <a:extLst>
            <a:ext uri="{FF2B5EF4-FFF2-40B4-BE49-F238E27FC236}">
              <a16:creationId xmlns:a16="http://schemas.microsoft.com/office/drawing/2014/main" id="{BC62C41A-4AE2-4E87-B0F2-8DDA7BC8D92D}"/>
            </a:ext>
          </a:extLst>
        </xdr:cNvPr>
        <xdr:cNvSpPr txBox="1"/>
      </xdr:nvSpPr>
      <xdr:spPr>
        <a:xfrm>
          <a:off x="16357600" y="100696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102688</xdr:rowOff>
    </xdr:from>
    <xdr:to>
      <xdr:col>85</xdr:col>
      <xdr:colOff>177800</xdr:colOff>
      <xdr:row>60</xdr:row>
      <xdr:rowOff>32838</xdr:rowOff>
    </xdr:to>
    <xdr:sp macro="" textlink="">
      <xdr:nvSpPr>
        <xdr:cNvPr id="541" name="フローチャート: 判断 540">
          <a:extLst>
            <a:ext uri="{FF2B5EF4-FFF2-40B4-BE49-F238E27FC236}">
              <a16:creationId xmlns:a16="http://schemas.microsoft.com/office/drawing/2014/main" id="{D4208C61-29B2-4979-92C5-30D1C696B8E7}"/>
            </a:ext>
          </a:extLst>
        </xdr:cNvPr>
        <xdr:cNvSpPr/>
      </xdr:nvSpPr>
      <xdr:spPr>
        <a:xfrm>
          <a:off x="16268700" y="1021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91259</xdr:rowOff>
    </xdr:from>
    <xdr:to>
      <xdr:col>81</xdr:col>
      <xdr:colOff>101600</xdr:colOff>
      <xdr:row>60</xdr:row>
      <xdr:rowOff>21409</xdr:rowOff>
    </xdr:to>
    <xdr:sp macro="" textlink="">
      <xdr:nvSpPr>
        <xdr:cNvPr id="542" name="フローチャート: 判断 541">
          <a:extLst>
            <a:ext uri="{FF2B5EF4-FFF2-40B4-BE49-F238E27FC236}">
              <a16:creationId xmlns:a16="http://schemas.microsoft.com/office/drawing/2014/main" id="{93300862-32A4-45F9-959A-08C4069FC747}"/>
            </a:ext>
          </a:extLst>
        </xdr:cNvPr>
        <xdr:cNvSpPr/>
      </xdr:nvSpPr>
      <xdr:spPr>
        <a:xfrm>
          <a:off x="15430500" y="10206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84727</xdr:rowOff>
    </xdr:from>
    <xdr:to>
      <xdr:col>76</xdr:col>
      <xdr:colOff>165100</xdr:colOff>
      <xdr:row>60</xdr:row>
      <xdr:rowOff>14877</xdr:rowOff>
    </xdr:to>
    <xdr:sp macro="" textlink="">
      <xdr:nvSpPr>
        <xdr:cNvPr id="543" name="フローチャート: 判断 542">
          <a:extLst>
            <a:ext uri="{FF2B5EF4-FFF2-40B4-BE49-F238E27FC236}">
              <a16:creationId xmlns:a16="http://schemas.microsoft.com/office/drawing/2014/main" id="{503EC6DC-1A34-4C03-A5E5-AE66E318642E}"/>
            </a:ext>
          </a:extLst>
        </xdr:cNvPr>
        <xdr:cNvSpPr/>
      </xdr:nvSpPr>
      <xdr:spPr>
        <a:xfrm>
          <a:off x="14541500" y="1020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73297</xdr:rowOff>
    </xdr:from>
    <xdr:to>
      <xdr:col>72</xdr:col>
      <xdr:colOff>38100</xdr:colOff>
      <xdr:row>60</xdr:row>
      <xdr:rowOff>3447</xdr:rowOff>
    </xdr:to>
    <xdr:sp macro="" textlink="">
      <xdr:nvSpPr>
        <xdr:cNvPr id="544" name="フローチャート: 判断 543">
          <a:extLst>
            <a:ext uri="{FF2B5EF4-FFF2-40B4-BE49-F238E27FC236}">
              <a16:creationId xmlns:a16="http://schemas.microsoft.com/office/drawing/2014/main" id="{004AAD72-F64F-4F53-B85B-6E373D1A1B34}"/>
            </a:ext>
          </a:extLst>
        </xdr:cNvPr>
        <xdr:cNvSpPr/>
      </xdr:nvSpPr>
      <xdr:spPr>
        <a:xfrm>
          <a:off x="13652500" y="1018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61867</xdr:rowOff>
    </xdr:from>
    <xdr:to>
      <xdr:col>67</xdr:col>
      <xdr:colOff>101600</xdr:colOff>
      <xdr:row>59</xdr:row>
      <xdr:rowOff>163467</xdr:rowOff>
    </xdr:to>
    <xdr:sp macro="" textlink="">
      <xdr:nvSpPr>
        <xdr:cNvPr id="545" name="フローチャート: 判断 544">
          <a:extLst>
            <a:ext uri="{FF2B5EF4-FFF2-40B4-BE49-F238E27FC236}">
              <a16:creationId xmlns:a16="http://schemas.microsoft.com/office/drawing/2014/main" id="{4DDC5CE3-9771-441E-B9B3-46EE58C38B48}"/>
            </a:ext>
          </a:extLst>
        </xdr:cNvPr>
        <xdr:cNvSpPr/>
      </xdr:nvSpPr>
      <xdr:spPr>
        <a:xfrm>
          <a:off x="12763500" y="1017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C22AEF91-1AED-40D5-9929-2D9EFA99413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BD227270-BD1F-4C8D-AE84-1C30F78314D2}"/>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D4665008-1BB8-4E50-BD4C-FC633D7B8C3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3CDB3B6A-6189-407C-B22D-80DF8BD12779}"/>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8D3FA0A8-2E8E-47C5-9157-DE9301490E2D}"/>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145143</xdr:rowOff>
    </xdr:from>
    <xdr:to>
      <xdr:col>85</xdr:col>
      <xdr:colOff>177800</xdr:colOff>
      <xdr:row>61</xdr:row>
      <xdr:rowOff>75293</xdr:rowOff>
    </xdr:to>
    <xdr:sp macro="" textlink="">
      <xdr:nvSpPr>
        <xdr:cNvPr id="551" name="楕円 550">
          <a:extLst>
            <a:ext uri="{FF2B5EF4-FFF2-40B4-BE49-F238E27FC236}">
              <a16:creationId xmlns:a16="http://schemas.microsoft.com/office/drawing/2014/main" id="{5329E050-2B83-4A83-87E8-6C1064F55FA7}"/>
            </a:ext>
          </a:extLst>
        </xdr:cNvPr>
        <xdr:cNvSpPr/>
      </xdr:nvSpPr>
      <xdr:spPr>
        <a:xfrm>
          <a:off x="16268700" y="1043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123570</xdr:rowOff>
    </xdr:from>
    <xdr:ext cx="405111" cy="259045"/>
    <xdr:sp macro="" textlink="">
      <xdr:nvSpPr>
        <xdr:cNvPr id="552" name="【保健センター・保健所】&#10;有形固定資産減価償却率該当値テキスト">
          <a:extLst>
            <a:ext uri="{FF2B5EF4-FFF2-40B4-BE49-F238E27FC236}">
              <a16:creationId xmlns:a16="http://schemas.microsoft.com/office/drawing/2014/main" id="{A35F3390-6F5B-438E-A81F-DB0EB16B1DDE}"/>
            </a:ext>
          </a:extLst>
        </xdr:cNvPr>
        <xdr:cNvSpPr txBox="1"/>
      </xdr:nvSpPr>
      <xdr:spPr>
        <a:xfrm>
          <a:off x="16357600" y="1041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112485</xdr:rowOff>
    </xdr:from>
    <xdr:to>
      <xdr:col>81</xdr:col>
      <xdr:colOff>101600</xdr:colOff>
      <xdr:row>61</xdr:row>
      <xdr:rowOff>42635</xdr:rowOff>
    </xdr:to>
    <xdr:sp macro="" textlink="">
      <xdr:nvSpPr>
        <xdr:cNvPr id="553" name="楕円 552">
          <a:extLst>
            <a:ext uri="{FF2B5EF4-FFF2-40B4-BE49-F238E27FC236}">
              <a16:creationId xmlns:a16="http://schemas.microsoft.com/office/drawing/2014/main" id="{61A13029-D8DA-4064-AF83-C6F75ED6235E}"/>
            </a:ext>
          </a:extLst>
        </xdr:cNvPr>
        <xdr:cNvSpPr/>
      </xdr:nvSpPr>
      <xdr:spPr>
        <a:xfrm>
          <a:off x="15430500" y="1039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163285</xdr:rowOff>
    </xdr:from>
    <xdr:to>
      <xdr:col>85</xdr:col>
      <xdr:colOff>127000</xdr:colOff>
      <xdr:row>61</xdr:row>
      <xdr:rowOff>24493</xdr:rowOff>
    </xdr:to>
    <xdr:cxnSp macro="">
      <xdr:nvCxnSpPr>
        <xdr:cNvPr id="554" name="直線コネクタ 553">
          <a:extLst>
            <a:ext uri="{FF2B5EF4-FFF2-40B4-BE49-F238E27FC236}">
              <a16:creationId xmlns:a16="http://schemas.microsoft.com/office/drawing/2014/main" id="{6A47DCF0-B190-4AD0-BCAD-5ED5EBF0E517}"/>
            </a:ext>
          </a:extLst>
        </xdr:cNvPr>
        <xdr:cNvCxnSpPr/>
      </xdr:nvCxnSpPr>
      <xdr:spPr>
        <a:xfrm>
          <a:off x="15481300" y="10450285"/>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79828</xdr:rowOff>
    </xdr:from>
    <xdr:to>
      <xdr:col>76</xdr:col>
      <xdr:colOff>165100</xdr:colOff>
      <xdr:row>61</xdr:row>
      <xdr:rowOff>9978</xdr:rowOff>
    </xdr:to>
    <xdr:sp macro="" textlink="">
      <xdr:nvSpPr>
        <xdr:cNvPr id="555" name="楕円 554">
          <a:extLst>
            <a:ext uri="{FF2B5EF4-FFF2-40B4-BE49-F238E27FC236}">
              <a16:creationId xmlns:a16="http://schemas.microsoft.com/office/drawing/2014/main" id="{BF9DD864-19DB-4B6B-85EC-3938DC938516}"/>
            </a:ext>
          </a:extLst>
        </xdr:cNvPr>
        <xdr:cNvSpPr/>
      </xdr:nvSpPr>
      <xdr:spPr>
        <a:xfrm>
          <a:off x="14541500" y="1036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130628</xdr:rowOff>
    </xdr:from>
    <xdr:to>
      <xdr:col>81</xdr:col>
      <xdr:colOff>50800</xdr:colOff>
      <xdr:row>60</xdr:row>
      <xdr:rowOff>163285</xdr:rowOff>
    </xdr:to>
    <xdr:cxnSp macro="">
      <xdr:nvCxnSpPr>
        <xdr:cNvPr id="556" name="直線コネクタ 555">
          <a:extLst>
            <a:ext uri="{FF2B5EF4-FFF2-40B4-BE49-F238E27FC236}">
              <a16:creationId xmlns:a16="http://schemas.microsoft.com/office/drawing/2014/main" id="{B7A38538-21B1-4F7E-9A82-CDC05C618B3A}"/>
            </a:ext>
          </a:extLst>
        </xdr:cNvPr>
        <xdr:cNvCxnSpPr/>
      </xdr:nvCxnSpPr>
      <xdr:spPr>
        <a:xfrm>
          <a:off x="14592300" y="104176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47172</xdr:rowOff>
    </xdr:from>
    <xdr:to>
      <xdr:col>72</xdr:col>
      <xdr:colOff>38100</xdr:colOff>
      <xdr:row>60</xdr:row>
      <xdr:rowOff>148772</xdr:rowOff>
    </xdr:to>
    <xdr:sp macro="" textlink="">
      <xdr:nvSpPr>
        <xdr:cNvPr id="557" name="楕円 556">
          <a:extLst>
            <a:ext uri="{FF2B5EF4-FFF2-40B4-BE49-F238E27FC236}">
              <a16:creationId xmlns:a16="http://schemas.microsoft.com/office/drawing/2014/main" id="{A4094389-BF2D-4434-8D01-79AA7DF3EE27}"/>
            </a:ext>
          </a:extLst>
        </xdr:cNvPr>
        <xdr:cNvSpPr/>
      </xdr:nvSpPr>
      <xdr:spPr>
        <a:xfrm>
          <a:off x="13652500" y="1033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97972</xdr:rowOff>
    </xdr:from>
    <xdr:to>
      <xdr:col>76</xdr:col>
      <xdr:colOff>114300</xdr:colOff>
      <xdr:row>60</xdr:row>
      <xdr:rowOff>130628</xdr:rowOff>
    </xdr:to>
    <xdr:cxnSp macro="">
      <xdr:nvCxnSpPr>
        <xdr:cNvPr id="558" name="直線コネクタ 557">
          <a:extLst>
            <a:ext uri="{FF2B5EF4-FFF2-40B4-BE49-F238E27FC236}">
              <a16:creationId xmlns:a16="http://schemas.microsoft.com/office/drawing/2014/main" id="{1A103FA7-A620-422A-81A9-56A4B6B12AE2}"/>
            </a:ext>
          </a:extLst>
        </xdr:cNvPr>
        <xdr:cNvCxnSpPr/>
      </xdr:nvCxnSpPr>
      <xdr:spPr>
        <a:xfrm>
          <a:off x="13703300" y="103849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14515</xdr:rowOff>
    </xdr:from>
    <xdr:to>
      <xdr:col>67</xdr:col>
      <xdr:colOff>101600</xdr:colOff>
      <xdr:row>60</xdr:row>
      <xdr:rowOff>116115</xdr:rowOff>
    </xdr:to>
    <xdr:sp macro="" textlink="">
      <xdr:nvSpPr>
        <xdr:cNvPr id="559" name="楕円 558">
          <a:extLst>
            <a:ext uri="{FF2B5EF4-FFF2-40B4-BE49-F238E27FC236}">
              <a16:creationId xmlns:a16="http://schemas.microsoft.com/office/drawing/2014/main" id="{E892CEBE-F319-48E5-BE55-D0BC629D0F1E}"/>
            </a:ext>
          </a:extLst>
        </xdr:cNvPr>
        <xdr:cNvSpPr/>
      </xdr:nvSpPr>
      <xdr:spPr>
        <a:xfrm>
          <a:off x="12763500" y="1030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65315</xdr:rowOff>
    </xdr:from>
    <xdr:to>
      <xdr:col>71</xdr:col>
      <xdr:colOff>177800</xdr:colOff>
      <xdr:row>60</xdr:row>
      <xdr:rowOff>97972</xdr:rowOff>
    </xdr:to>
    <xdr:cxnSp macro="">
      <xdr:nvCxnSpPr>
        <xdr:cNvPr id="560" name="直線コネクタ 559">
          <a:extLst>
            <a:ext uri="{FF2B5EF4-FFF2-40B4-BE49-F238E27FC236}">
              <a16:creationId xmlns:a16="http://schemas.microsoft.com/office/drawing/2014/main" id="{415DC933-143A-41D4-B00D-7406310E9C0F}"/>
            </a:ext>
          </a:extLst>
        </xdr:cNvPr>
        <xdr:cNvCxnSpPr/>
      </xdr:nvCxnSpPr>
      <xdr:spPr>
        <a:xfrm>
          <a:off x="12814300" y="103523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37936</xdr:rowOff>
    </xdr:from>
    <xdr:ext cx="405111" cy="259045"/>
    <xdr:sp macro="" textlink="">
      <xdr:nvSpPr>
        <xdr:cNvPr id="561" name="n_1aveValue【保健センター・保健所】&#10;有形固定資産減価償却率">
          <a:extLst>
            <a:ext uri="{FF2B5EF4-FFF2-40B4-BE49-F238E27FC236}">
              <a16:creationId xmlns:a16="http://schemas.microsoft.com/office/drawing/2014/main" id="{73AB1209-BEE9-41FA-BA47-126E0F39CA2C}"/>
            </a:ext>
          </a:extLst>
        </xdr:cNvPr>
        <xdr:cNvSpPr txBox="1"/>
      </xdr:nvSpPr>
      <xdr:spPr>
        <a:xfrm>
          <a:off x="15266044" y="99820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31404</xdr:rowOff>
    </xdr:from>
    <xdr:ext cx="405111" cy="259045"/>
    <xdr:sp macro="" textlink="">
      <xdr:nvSpPr>
        <xdr:cNvPr id="562" name="n_2aveValue【保健センター・保健所】&#10;有形固定資産減価償却率">
          <a:extLst>
            <a:ext uri="{FF2B5EF4-FFF2-40B4-BE49-F238E27FC236}">
              <a16:creationId xmlns:a16="http://schemas.microsoft.com/office/drawing/2014/main" id="{9B6CBBD9-D8CE-41E9-A614-073A58F9DFFE}"/>
            </a:ext>
          </a:extLst>
        </xdr:cNvPr>
        <xdr:cNvSpPr txBox="1"/>
      </xdr:nvSpPr>
      <xdr:spPr>
        <a:xfrm>
          <a:off x="14389744" y="997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19974</xdr:rowOff>
    </xdr:from>
    <xdr:ext cx="405111" cy="259045"/>
    <xdr:sp macro="" textlink="">
      <xdr:nvSpPr>
        <xdr:cNvPr id="563" name="n_3aveValue【保健センター・保健所】&#10;有形固定資産減価償却率">
          <a:extLst>
            <a:ext uri="{FF2B5EF4-FFF2-40B4-BE49-F238E27FC236}">
              <a16:creationId xmlns:a16="http://schemas.microsoft.com/office/drawing/2014/main" id="{039F423C-C38F-446A-9A21-F16117BF7DCD}"/>
            </a:ext>
          </a:extLst>
        </xdr:cNvPr>
        <xdr:cNvSpPr txBox="1"/>
      </xdr:nvSpPr>
      <xdr:spPr>
        <a:xfrm>
          <a:off x="13500744" y="9964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8544</xdr:rowOff>
    </xdr:from>
    <xdr:ext cx="405111" cy="259045"/>
    <xdr:sp macro="" textlink="">
      <xdr:nvSpPr>
        <xdr:cNvPr id="564" name="n_4aveValue【保健センター・保健所】&#10;有形固定資産減価償却率">
          <a:extLst>
            <a:ext uri="{FF2B5EF4-FFF2-40B4-BE49-F238E27FC236}">
              <a16:creationId xmlns:a16="http://schemas.microsoft.com/office/drawing/2014/main" id="{EC71A7A7-17BA-49DE-93BA-1EB2D1ECB4D4}"/>
            </a:ext>
          </a:extLst>
        </xdr:cNvPr>
        <xdr:cNvSpPr txBox="1"/>
      </xdr:nvSpPr>
      <xdr:spPr>
        <a:xfrm>
          <a:off x="12611744" y="9952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33762</xdr:rowOff>
    </xdr:from>
    <xdr:ext cx="405111" cy="259045"/>
    <xdr:sp macro="" textlink="">
      <xdr:nvSpPr>
        <xdr:cNvPr id="565" name="n_1mainValue【保健センター・保健所】&#10;有形固定資産減価償却率">
          <a:extLst>
            <a:ext uri="{FF2B5EF4-FFF2-40B4-BE49-F238E27FC236}">
              <a16:creationId xmlns:a16="http://schemas.microsoft.com/office/drawing/2014/main" id="{BF5AB45C-8D9C-4F8A-8418-AB9B6C613CBD}"/>
            </a:ext>
          </a:extLst>
        </xdr:cNvPr>
        <xdr:cNvSpPr txBox="1"/>
      </xdr:nvSpPr>
      <xdr:spPr>
        <a:xfrm>
          <a:off x="15266044" y="10492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1105</xdr:rowOff>
    </xdr:from>
    <xdr:ext cx="405111" cy="259045"/>
    <xdr:sp macro="" textlink="">
      <xdr:nvSpPr>
        <xdr:cNvPr id="566" name="n_2mainValue【保健センター・保健所】&#10;有形固定資産減価償却率">
          <a:extLst>
            <a:ext uri="{FF2B5EF4-FFF2-40B4-BE49-F238E27FC236}">
              <a16:creationId xmlns:a16="http://schemas.microsoft.com/office/drawing/2014/main" id="{8441FC61-7127-412D-A62F-06ABD2ECDB2C}"/>
            </a:ext>
          </a:extLst>
        </xdr:cNvPr>
        <xdr:cNvSpPr txBox="1"/>
      </xdr:nvSpPr>
      <xdr:spPr>
        <a:xfrm>
          <a:off x="14389744" y="10459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139899</xdr:rowOff>
    </xdr:from>
    <xdr:ext cx="405111" cy="259045"/>
    <xdr:sp macro="" textlink="">
      <xdr:nvSpPr>
        <xdr:cNvPr id="567" name="n_3mainValue【保健センター・保健所】&#10;有形固定資産減価償却率">
          <a:extLst>
            <a:ext uri="{FF2B5EF4-FFF2-40B4-BE49-F238E27FC236}">
              <a16:creationId xmlns:a16="http://schemas.microsoft.com/office/drawing/2014/main" id="{08CCE0C2-DDC9-4579-83C5-3D6CB662CCD9}"/>
            </a:ext>
          </a:extLst>
        </xdr:cNvPr>
        <xdr:cNvSpPr txBox="1"/>
      </xdr:nvSpPr>
      <xdr:spPr>
        <a:xfrm>
          <a:off x="13500744" y="10426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107242</xdr:rowOff>
    </xdr:from>
    <xdr:ext cx="405111" cy="259045"/>
    <xdr:sp macro="" textlink="">
      <xdr:nvSpPr>
        <xdr:cNvPr id="568" name="n_4mainValue【保健センター・保健所】&#10;有形固定資産減価償却率">
          <a:extLst>
            <a:ext uri="{FF2B5EF4-FFF2-40B4-BE49-F238E27FC236}">
              <a16:creationId xmlns:a16="http://schemas.microsoft.com/office/drawing/2014/main" id="{97D143D4-F7E1-4FD6-B869-D51A6B132900}"/>
            </a:ext>
          </a:extLst>
        </xdr:cNvPr>
        <xdr:cNvSpPr txBox="1"/>
      </xdr:nvSpPr>
      <xdr:spPr>
        <a:xfrm>
          <a:off x="12611744" y="1039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9" name="正方形/長方形 568">
          <a:extLst>
            <a:ext uri="{FF2B5EF4-FFF2-40B4-BE49-F238E27FC236}">
              <a16:creationId xmlns:a16="http://schemas.microsoft.com/office/drawing/2014/main" id="{F0EDF0A6-BFC8-4E7B-9C17-E1C0CE5CB332}"/>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0" name="正方形/長方形 569">
          <a:extLst>
            <a:ext uri="{FF2B5EF4-FFF2-40B4-BE49-F238E27FC236}">
              <a16:creationId xmlns:a16="http://schemas.microsoft.com/office/drawing/2014/main" id="{345E9677-B08C-4284-944C-7E4F0FB2309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1" name="正方形/長方形 570">
          <a:extLst>
            <a:ext uri="{FF2B5EF4-FFF2-40B4-BE49-F238E27FC236}">
              <a16:creationId xmlns:a16="http://schemas.microsoft.com/office/drawing/2014/main" id="{801449EA-A739-4ACE-93C8-23724122375E}"/>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2" name="正方形/長方形 571">
          <a:extLst>
            <a:ext uri="{FF2B5EF4-FFF2-40B4-BE49-F238E27FC236}">
              <a16:creationId xmlns:a16="http://schemas.microsoft.com/office/drawing/2014/main" id="{96A388CA-6752-48F9-A85B-84C339498E77}"/>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3" name="正方形/長方形 572">
          <a:extLst>
            <a:ext uri="{FF2B5EF4-FFF2-40B4-BE49-F238E27FC236}">
              <a16:creationId xmlns:a16="http://schemas.microsoft.com/office/drawing/2014/main" id="{1DFB22A9-0AFB-4D2F-86C1-43C2F501BC0F}"/>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4" name="正方形/長方形 573">
          <a:extLst>
            <a:ext uri="{FF2B5EF4-FFF2-40B4-BE49-F238E27FC236}">
              <a16:creationId xmlns:a16="http://schemas.microsoft.com/office/drawing/2014/main" id="{0E93B87A-D549-47F2-9D2D-E5AB97538ED8}"/>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5" name="正方形/長方形 574">
          <a:extLst>
            <a:ext uri="{FF2B5EF4-FFF2-40B4-BE49-F238E27FC236}">
              <a16:creationId xmlns:a16="http://schemas.microsoft.com/office/drawing/2014/main" id="{D73D0F12-58EA-4D63-8689-1108631EEA7E}"/>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6" name="正方形/長方形 575">
          <a:extLst>
            <a:ext uri="{FF2B5EF4-FFF2-40B4-BE49-F238E27FC236}">
              <a16:creationId xmlns:a16="http://schemas.microsoft.com/office/drawing/2014/main" id="{D679FAFA-F9B0-4171-AFDE-20D6D66C1032}"/>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7" name="テキスト ボックス 576">
          <a:extLst>
            <a:ext uri="{FF2B5EF4-FFF2-40B4-BE49-F238E27FC236}">
              <a16:creationId xmlns:a16="http://schemas.microsoft.com/office/drawing/2014/main" id="{FF23B1C7-8525-4D2D-89B4-EED6E445846B}"/>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8" name="直線コネクタ 577">
          <a:extLst>
            <a:ext uri="{FF2B5EF4-FFF2-40B4-BE49-F238E27FC236}">
              <a16:creationId xmlns:a16="http://schemas.microsoft.com/office/drawing/2014/main" id="{7C7E17BD-85B1-4C79-AAF6-9861B7174A7B}"/>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9" name="直線コネクタ 578">
          <a:extLst>
            <a:ext uri="{FF2B5EF4-FFF2-40B4-BE49-F238E27FC236}">
              <a16:creationId xmlns:a16="http://schemas.microsoft.com/office/drawing/2014/main" id="{DD0D0E0B-BF6A-4D93-B624-CC15C585E13A}"/>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0" name="テキスト ボックス 579">
          <a:extLst>
            <a:ext uri="{FF2B5EF4-FFF2-40B4-BE49-F238E27FC236}">
              <a16:creationId xmlns:a16="http://schemas.microsoft.com/office/drawing/2014/main" id="{15D3C597-687F-46F1-8EEF-CFD80ABCCDBA}"/>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1" name="直線コネクタ 580">
          <a:extLst>
            <a:ext uri="{FF2B5EF4-FFF2-40B4-BE49-F238E27FC236}">
              <a16:creationId xmlns:a16="http://schemas.microsoft.com/office/drawing/2014/main" id="{63AAB434-D12E-4EFD-BA0F-7061E9F2D776}"/>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2" name="テキスト ボックス 581">
          <a:extLst>
            <a:ext uri="{FF2B5EF4-FFF2-40B4-BE49-F238E27FC236}">
              <a16:creationId xmlns:a16="http://schemas.microsoft.com/office/drawing/2014/main" id="{C726DD6E-5430-4C58-8DAC-B3F0915D5616}"/>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3" name="直線コネクタ 582">
          <a:extLst>
            <a:ext uri="{FF2B5EF4-FFF2-40B4-BE49-F238E27FC236}">
              <a16:creationId xmlns:a16="http://schemas.microsoft.com/office/drawing/2014/main" id="{59AD791A-E27B-4FD5-B884-98CD34C38EA6}"/>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4" name="テキスト ボックス 583">
          <a:extLst>
            <a:ext uri="{FF2B5EF4-FFF2-40B4-BE49-F238E27FC236}">
              <a16:creationId xmlns:a16="http://schemas.microsoft.com/office/drawing/2014/main" id="{5E35E9E4-3A36-4B22-814C-8766A43DB601}"/>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5" name="直線コネクタ 584">
          <a:extLst>
            <a:ext uri="{FF2B5EF4-FFF2-40B4-BE49-F238E27FC236}">
              <a16:creationId xmlns:a16="http://schemas.microsoft.com/office/drawing/2014/main" id="{48319DD5-607B-4FA7-85D0-CD63718A7ADF}"/>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6" name="テキスト ボックス 585">
          <a:extLst>
            <a:ext uri="{FF2B5EF4-FFF2-40B4-BE49-F238E27FC236}">
              <a16:creationId xmlns:a16="http://schemas.microsoft.com/office/drawing/2014/main" id="{AE3B459A-881E-4DB9-94D7-BC14FB33E672}"/>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7" name="直線コネクタ 586">
          <a:extLst>
            <a:ext uri="{FF2B5EF4-FFF2-40B4-BE49-F238E27FC236}">
              <a16:creationId xmlns:a16="http://schemas.microsoft.com/office/drawing/2014/main" id="{C786B908-0E42-49A6-B001-0155080BDF6E}"/>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8" name="テキスト ボックス 587">
          <a:extLst>
            <a:ext uri="{FF2B5EF4-FFF2-40B4-BE49-F238E27FC236}">
              <a16:creationId xmlns:a16="http://schemas.microsoft.com/office/drawing/2014/main" id="{B2FA601F-7051-4EF7-9457-FF26493DD994}"/>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9" name="直線コネクタ 588">
          <a:extLst>
            <a:ext uri="{FF2B5EF4-FFF2-40B4-BE49-F238E27FC236}">
              <a16:creationId xmlns:a16="http://schemas.microsoft.com/office/drawing/2014/main" id="{AE5976CF-E36D-48A6-ADAC-449E6707EC6A}"/>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0" name="テキスト ボックス 589">
          <a:extLst>
            <a:ext uri="{FF2B5EF4-FFF2-40B4-BE49-F238E27FC236}">
              <a16:creationId xmlns:a16="http://schemas.microsoft.com/office/drawing/2014/main" id="{AE141664-9417-49AE-84CA-4AB4E13B0A74}"/>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1" name="【保健センター・保健所】&#10;一人当たり面積グラフ枠">
          <a:extLst>
            <a:ext uri="{FF2B5EF4-FFF2-40B4-BE49-F238E27FC236}">
              <a16:creationId xmlns:a16="http://schemas.microsoft.com/office/drawing/2014/main" id="{B59CCA61-4B9B-473F-A411-75B9C4D7761D}"/>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110490</xdr:rowOff>
    </xdr:from>
    <xdr:to>
      <xdr:col>116</xdr:col>
      <xdr:colOff>62864</xdr:colOff>
      <xdr:row>64</xdr:row>
      <xdr:rowOff>26670</xdr:rowOff>
    </xdr:to>
    <xdr:cxnSp macro="">
      <xdr:nvCxnSpPr>
        <xdr:cNvPr id="592" name="直線コネクタ 591">
          <a:extLst>
            <a:ext uri="{FF2B5EF4-FFF2-40B4-BE49-F238E27FC236}">
              <a16:creationId xmlns:a16="http://schemas.microsoft.com/office/drawing/2014/main" id="{8C8CB333-8A45-434B-B241-DFBF6D919B7A}"/>
            </a:ext>
          </a:extLst>
        </xdr:cNvPr>
        <xdr:cNvCxnSpPr/>
      </xdr:nvCxnSpPr>
      <xdr:spPr>
        <a:xfrm flipV="1">
          <a:off x="22160864" y="9540240"/>
          <a:ext cx="0" cy="1459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30497</xdr:rowOff>
    </xdr:from>
    <xdr:ext cx="469744" cy="259045"/>
    <xdr:sp macro="" textlink="">
      <xdr:nvSpPr>
        <xdr:cNvPr id="593" name="【保健センター・保健所】&#10;一人当たり面積最小値テキスト">
          <a:extLst>
            <a:ext uri="{FF2B5EF4-FFF2-40B4-BE49-F238E27FC236}">
              <a16:creationId xmlns:a16="http://schemas.microsoft.com/office/drawing/2014/main" id="{43C0E35F-29BA-467A-A78B-49E28D92B74C}"/>
            </a:ext>
          </a:extLst>
        </xdr:cNvPr>
        <xdr:cNvSpPr txBox="1"/>
      </xdr:nvSpPr>
      <xdr:spPr>
        <a:xfrm>
          <a:off x="22199600" y="1100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26670</xdr:rowOff>
    </xdr:from>
    <xdr:to>
      <xdr:col>116</xdr:col>
      <xdr:colOff>152400</xdr:colOff>
      <xdr:row>64</xdr:row>
      <xdr:rowOff>26670</xdr:rowOff>
    </xdr:to>
    <xdr:cxnSp macro="">
      <xdr:nvCxnSpPr>
        <xdr:cNvPr id="594" name="直線コネクタ 593">
          <a:extLst>
            <a:ext uri="{FF2B5EF4-FFF2-40B4-BE49-F238E27FC236}">
              <a16:creationId xmlns:a16="http://schemas.microsoft.com/office/drawing/2014/main" id="{609F30F2-5EAF-41DB-91A7-D2D957C23A38}"/>
            </a:ext>
          </a:extLst>
        </xdr:cNvPr>
        <xdr:cNvCxnSpPr/>
      </xdr:nvCxnSpPr>
      <xdr:spPr>
        <a:xfrm>
          <a:off x="22072600" y="1099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57167</xdr:rowOff>
    </xdr:from>
    <xdr:ext cx="469744" cy="259045"/>
    <xdr:sp macro="" textlink="">
      <xdr:nvSpPr>
        <xdr:cNvPr id="595" name="【保健センター・保健所】&#10;一人当たり面積最大値テキスト">
          <a:extLst>
            <a:ext uri="{FF2B5EF4-FFF2-40B4-BE49-F238E27FC236}">
              <a16:creationId xmlns:a16="http://schemas.microsoft.com/office/drawing/2014/main" id="{67545FD1-D959-48F2-8BAF-B1C334117678}"/>
            </a:ext>
          </a:extLst>
        </xdr:cNvPr>
        <xdr:cNvSpPr txBox="1"/>
      </xdr:nvSpPr>
      <xdr:spPr>
        <a:xfrm>
          <a:off x="22199600" y="9315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110490</xdr:rowOff>
    </xdr:from>
    <xdr:to>
      <xdr:col>116</xdr:col>
      <xdr:colOff>152400</xdr:colOff>
      <xdr:row>55</xdr:row>
      <xdr:rowOff>110490</xdr:rowOff>
    </xdr:to>
    <xdr:cxnSp macro="">
      <xdr:nvCxnSpPr>
        <xdr:cNvPr id="596" name="直線コネクタ 595">
          <a:extLst>
            <a:ext uri="{FF2B5EF4-FFF2-40B4-BE49-F238E27FC236}">
              <a16:creationId xmlns:a16="http://schemas.microsoft.com/office/drawing/2014/main" id="{EA11EF7A-A8C5-4690-9FFB-470B8F2837B0}"/>
            </a:ext>
          </a:extLst>
        </xdr:cNvPr>
        <xdr:cNvCxnSpPr/>
      </xdr:nvCxnSpPr>
      <xdr:spPr>
        <a:xfrm>
          <a:off x="22072600" y="954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2557</xdr:rowOff>
    </xdr:from>
    <xdr:ext cx="469744" cy="259045"/>
    <xdr:sp macro="" textlink="">
      <xdr:nvSpPr>
        <xdr:cNvPr id="597" name="【保健センター・保健所】&#10;一人当たり面積平均値テキスト">
          <a:extLst>
            <a:ext uri="{FF2B5EF4-FFF2-40B4-BE49-F238E27FC236}">
              <a16:creationId xmlns:a16="http://schemas.microsoft.com/office/drawing/2014/main" id="{0B1F73BD-DCCB-44EA-9E3C-2A4EC58207E3}"/>
            </a:ext>
          </a:extLst>
        </xdr:cNvPr>
        <xdr:cNvSpPr txBox="1"/>
      </xdr:nvSpPr>
      <xdr:spPr>
        <a:xfrm>
          <a:off x="22199600" y="106324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151130</xdr:rowOff>
    </xdr:from>
    <xdr:to>
      <xdr:col>116</xdr:col>
      <xdr:colOff>114300</xdr:colOff>
      <xdr:row>63</xdr:row>
      <xdr:rowOff>81280</xdr:rowOff>
    </xdr:to>
    <xdr:sp macro="" textlink="">
      <xdr:nvSpPr>
        <xdr:cNvPr id="598" name="フローチャート: 判断 597">
          <a:extLst>
            <a:ext uri="{FF2B5EF4-FFF2-40B4-BE49-F238E27FC236}">
              <a16:creationId xmlns:a16="http://schemas.microsoft.com/office/drawing/2014/main" id="{1F767CDD-F65A-402A-922E-2BC2670F8C7E}"/>
            </a:ext>
          </a:extLst>
        </xdr:cNvPr>
        <xdr:cNvSpPr/>
      </xdr:nvSpPr>
      <xdr:spPr>
        <a:xfrm>
          <a:off x="22110700" y="1078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166370</xdr:rowOff>
    </xdr:from>
    <xdr:to>
      <xdr:col>112</xdr:col>
      <xdr:colOff>38100</xdr:colOff>
      <xdr:row>63</xdr:row>
      <xdr:rowOff>96520</xdr:rowOff>
    </xdr:to>
    <xdr:sp macro="" textlink="">
      <xdr:nvSpPr>
        <xdr:cNvPr id="599" name="フローチャート: 判断 598">
          <a:extLst>
            <a:ext uri="{FF2B5EF4-FFF2-40B4-BE49-F238E27FC236}">
              <a16:creationId xmlns:a16="http://schemas.microsoft.com/office/drawing/2014/main" id="{A1D27C28-C0B3-444B-BD8B-82C5C22478C0}"/>
            </a:ext>
          </a:extLst>
        </xdr:cNvPr>
        <xdr:cNvSpPr/>
      </xdr:nvSpPr>
      <xdr:spPr>
        <a:xfrm>
          <a:off x="21272500" y="1079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13970</xdr:rowOff>
    </xdr:from>
    <xdr:to>
      <xdr:col>107</xdr:col>
      <xdr:colOff>101600</xdr:colOff>
      <xdr:row>63</xdr:row>
      <xdr:rowOff>115570</xdr:rowOff>
    </xdr:to>
    <xdr:sp macro="" textlink="">
      <xdr:nvSpPr>
        <xdr:cNvPr id="600" name="フローチャート: 判断 599">
          <a:extLst>
            <a:ext uri="{FF2B5EF4-FFF2-40B4-BE49-F238E27FC236}">
              <a16:creationId xmlns:a16="http://schemas.microsoft.com/office/drawing/2014/main" id="{8DEB9D75-C389-4A5C-9E72-AE62FAEE73E6}"/>
            </a:ext>
          </a:extLst>
        </xdr:cNvPr>
        <xdr:cNvSpPr/>
      </xdr:nvSpPr>
      <xdr:spPr>
        <a:xfrm>
          <a:off x="20383500" y="1081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17780</xdr:rowOff>
    </xdr:from>
    <xdr:to>
      <xdr:col>102</xdr:col>
      <xdr:colOff>165100</xdr:colOff>
      <xdr:row>63</xdr:row>
      <xdr:rowOff>119380</xdr:rowOff>
    </xdr:to>
    <xdr:sp macro="" textlink="">
      <xdr:nvSpPr>
        <xdr:cNvPr id="601" name="フローチャート: 判断 600">
          <a:extLst>
            <a:ext uri="{FF2B5EF4-FFF2-40B4-BE49-F238E27FC236}">
              <a16:creationId xmlns:a16="http://schemas.microsoft.com/office/drawing/2014/main" id="{3A95D906-7A9F-4087-BD3D-DD689AAAD1DC}"/>
            </a:ext>
          </a:extLst>
        </xdr:cNvPr>
        <xdr:cNvSpPr/>
      </xdr:nvSpPr>
      <xdr:spPr>
        <a:xfrm>
          <a:off x="19494500" y="10819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6350</xdr:rowOff>
    </xdr:from>
    <xdr:to>
      <xdr:col>98</xdr:col>
      <xdr:colOff>38100</xdr:colOff>
      <xdr:row>63</xdr:row>
      <xdr:rowOff>107950</xdr:rowOff>
    </xdr:to>
    <xdr:sp macro="" textlink="">
      <xdr:nvSpPr>
        <xdr:cNvPr id="602" name="フローチャート: 判断 601">
          <a:extLst>
            <a:ext uri="{FF2B5EF4-FFF2-40B4-BE49-F238E27FC236}">
              <a16:creationId xmlns:a16="http://schemas.microsoft.com/office/drawing/2014/main" id="{56A21E8C-CA9C-4F8E-92C5-754D9AE90C48}"/>
            </a:ext>
          </a:extLst>
        </xdr:cNvPr>
        <xdr:cNvSpPr/>
      </xdr:nvSpPr>
      <xdr:spPr>
        <a:xfrm>
          <a:off x="18605500" y="1080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44EDCCA0-8D1A-4D56-85C9-FF358A6031A9}"/>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7B482BB6-6826-41D0-BF0E-D3E469ACA4C3}"/>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5F1C25F1-D091-42B0-88F0-7D5C5802BD4D}"/>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16CC8D73-4674-4B5A-8FAD-D11385791231}"/>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4AB2152B-B4E6-4172-9B90-C43B6B73B69E}"/>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74930</xdr:rowOff>
    </xdr:from>
    <xdr:to>
      <xdr:col>116</xdr:col>
      <xdr:colOff>114300</xdr:colOff>
      <xdr:row>64</xdr:row>
      <xdr:rowOff>5080</xdr:rowOff>
    </xdr:to>
    <xdr:sp macro="" textlink="">
      <xdr:nvSpPr>
        <xdr:cNvPr id="608" name="楕円 607">
          <a:extLst>
            <a:ext uri="{FF2B5EF4-FFF2-40B4-BE49-F238E27FC236}">
              <a16:creationId xmlns:a16="http://schemas.microsoft.com/office/drawing/2014/main" id="{1600AD18-3F15-46BE-AEDE-098B6FDC4C60}"/>
            </a:ext>
          </a:extLst>
        </xdr:cNvPr>
        <xdr:cNvSpPr/>
      </xdr:nvSpPr>
      <xdr:spPr>
        <a:xfrm>
          <a:off x="22110700" y="1087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161307</xdr:rowOff>
    </xdr:from>
    <xdr:ext cx="469744" cy="259045"/>
    <xdr:sp macro="" textlink="">
      <xdr:nvSpPr>
        <xdr:cNvPr id="609" name="【保健センター・保健所】&#10;一人当たり面積該当値テキスト">
          <a:extLst>
            <a:ext uri="{FF2B5EF4-FFF2-40B4-BE49-F238E27FC236}">
              <a16:creationId xmlns:a16="http://schemas.microsoft.com/office/drawing/2014/main" id="{FA3200EA-0E1E-4FCF-BDAF-136FCC4EAD68}"/>
            </a:ext>
          </a:extLst>
        </xdr:cNvPr>
        <xdr:cNvSpPr txBox="1"/>
      </xdr:nvSpPr>
      <xdr:spPr>
        <a:xfrm>
          <a:off x="22199600" y="10791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74930</xdr:rowOff>
    </xdr:from>
    <xdr:to>
      <xdr:col>112</xdr:col>
      <xdr:colOff>38100</xdr:colOff>
      <xdr:row>64</xdr:row>
      <xdr:rowOff>5080</xdr:rowOff>
    </xdr:to>
    <xdr:sp macro="" textlink="">
      <xdr:nvSpPr>
        <xdr:cNvPr id="610" name="楕円 609">
          <a:extLst>
            <a:ext uri="{FF2B5EF4-FFF2-40B4-BE49-F238E27FC236}">
              <a16:creationId xmlns:a16="http://schemas.microsoft.com/office/drawing/2014/main" id="{9F4A598A-5280-4B6B-8B5F-7D54C2D46F06}"/>
            </a:ext>
          </a:extLst>
        </xdr:cNvPr>
        <xdr:cNvSpPr/>
      </xdr:nvSpPr>
      <xdr:spPr>
        <a:xfrm>
          <a:off x="21272500" y="1087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125730</xdr:rowOff>
    </xdr:from>
    <xdr:to>
      <xdr:col>116</xdr:col>
      <xdr:colOff>63500</xdr:colOff>
      <xdr:row>63</xdr:row>
      <xdr:rowOff>125730</xdr:rowOff>
    </xdr:to>
    <xdr:cxnSp macro="">
      <xdr:nvCxnSpPr>
        <xdr:cNvPr id="611" name="直線コネクタ 610">
          <a:extLst>
            <a:ext uri="{FF2B5EF4-FFF2-40B4-BE49-F238E27FC236}">
              <a16:creationId xmlns:a16="http://schemas.microsoft.com/office/drawing/2014/main" id="{FB3FBA6B-D4B4-4A20-9607-68BE14C6B891}"/>
            </a:ext>
          </a:extLst>
        </xdr:cNvPr>
        <xdr:cNvCxnSpPr/>
      </xdr:nvCxnSpPr>
      <xdr:spPr>
        <a:xfrm>
          <a:off x="21323300" y="109270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78740</xdr:rowOff>
    </xdr:from>
    <xdr:to>
      <xdr:col>107</xdr:col>
      <xdr:colOff>101600</xdr:colOff>
      <xdr:row>64</xdr:row>
      <xdr:rowOff>8890</xdr:rowOff>
    </xdr:to>
    <xdr:sp macro="" textlink="">
      <xdr:nvSpPr>
        <xdr:cNvPr id="612" name="楕円 611">
          <a:extLst>
            <a:ext uri="{FF2B5EF4-FFF2-40B4-BE49-F238E27FC236}">
              <a16:creationId xmlns:a16="http://schemas.microsoft.com/office/drawing/2014/main" id="{3C513377-8FC7-4BEB-9685-3EEF5D9E22DD}"/>
            </a:ext>
          </a:extLst>
        </xdr:cNvPr>
        <xdr:cNvSpPr/>
      </xdr:nvSpPr>
      <xdr:spPr>
        <a:xfrm>
          <a:off x="20383500" y="1088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125730</xdr:rowOff>
    </xdr:from>
    <xdr:to>
      <xdr:col>111</xdr:col>
      <xdr:colOff>177800</xdr:colOff>
      <xdr:row>63</xdr:row>
      <xdr:rowOff>129540</xdr:rowOff>
    </xdr:to>
    <xdr:cxnSp macro="">
      <xdr:nvCxnSpPr>
        <xdr:cNvPr id="613" name="直線コネクタ 612">
          <a:extLst>
            <a:ext uri="{FF2B5EF4-FFF2-40B4-BE49-F238E27FC236}">
              <a16:creationId xmlns:a16="http://schemas.microsoft.com/office/drawing/2014/main" id="{6418C682-AE23-44AC-A890-E416C73541AD}"/>
            </a:ext>
          </a:extLst>
        </xdr:cNvPr>
        <xdr:cNvCxnSpPr/>
      </xdr:nvCxnSpPr>
      <xdr:spPr>
        <a:xfrm flipV="1">
          <a:off x="20434300" y="1092708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78740</xdr:rowOff>
    </xdr:from>
    <xdr:to>
      <xdr:col>102</xdr:col>
      <xdr:colOff>165100</xdr:colOff>
      <xdr:row>64</xdr:row>
      <xdr:rowOff>8890</xdr:rowOff>
    </xdr:to>
    <xdr:sp macro="" textlink="">
      <xdr:nvSpPr>
        <xdr:cNvPr id="614" name="楕円 613">
          <a:extLst>
            <a:ext uri="{FF2B5EF4-FFF2-40B4-BE49-F238E27FC236}">
              <a16:creationId xmlns:a16="http://schemas.microsoft.com/office/drawing/2014/main" id="{8A101078-4A37-4EF9-B7D7-F2C6B6C7C027}"/>
            </a:ext>
          </a:extLst>
        </xdr:cNvPr>
        <xdr:cNvSpPr/>
      </xdr:nvSpPr>
      <xdr:spPr>
        <a:xfrm>
          <a:off x="19494500" y="1088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129540</xdr:rowOff>
    </xdr:from>
    <xdr:to>
      <xdr:col>107</xdr:col>
      <xdr:colOff>50800</xdr:colOff>
      <xdr:row>63</xdr:row>
      <xdr:rowOff>129540</xdr:rowOff>
    </xdr:to>
    <xdr:cxnSp macro="">
      <xdr:nvCxnSpPr>
        <xdr:cNvPr id="615" name="直線コネクタ 614">
          <a:extLst>
            <a:ext uri="{FF2B5EF4-FFF2-40B4-BE49-F238E27FC236}">
              <a16:creationId xmlns:a16="http://schemas.microsoft.com/office/drawing/2014/main" id="{68BEBDFC-C0FC-44BF-B5F2-F96605D77219}"/>
            </a:ext>
          </a:extLst>
        </xdr:cNvPr>
        <xdr:cNvCxnSpPr/>
      </xdr:nvCxnSpPr>
      <xdr:spPr>
        <a:xfrm>
          <a:off x="19545300" y="109308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82550</xdr:rowOff>
    </xdr:from>
    <xdr:to>
      <xdr:col>98</xdr:col>
      <xdr:colOff>38100</xdr:colOff>
      <xdr:row>64</xdr:row>
      <xdr:rowOff>12700</xdr:rowOff>
    </xdr:to>
    <xdr:sp macro="" textlink="">
      <xdr:nvSpPr>
        <xdr:cNvPr id="616" name="楕円 615">
          <a:extLst>
            <a:ext uri="{FF2B5EF4-FFF2-40B4-BE49-F238E27FC236}">
              <a16:creationId xmlns:a16="http://schemas.microsoft.com/office/drawing/2014/main" id="{01C90BF2-5D9D-4A14-A589-84B300CF2085}"/>
            </a:ext>
          </a:extLst>
        </xdr:cNvPr>
        <xdr:cNvSpPr/>
      </xdr:nvSpPr>
      <xdr:spPr>
        <a:xfrm>
          <a:off x="18605500" y="1088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129540</xdr:rowOff>
    </xdr:from>
    <xdr:to>
      <xdr:col>102</xdr:col>
      <xdr:colOff>114300</xdr:colOff>
      <xdr:row>63</xdr:row>
      <xdr:rowOff>133350</xdr:rowOff>
    </xdr:to>
    <xdr:cxnSp macro="">
      <xdr:nvCxnSpPr>
        <xdr:cNvPr id="617" name="直線コネクタ 616">
          <a:extLst>
            <a:ext uri="{FF2B5EF4-FFF2-40B4-BE49-F238E27FC236}">
              <a16:creationId xmlns:a16="http://schemas.microsoft.com/office/drawing/2014/main" id="{91B91ED6-1466-477D-A320-783AB6A4005B}"/>
            </a:ext>
          </a:extLst>
        </xdr:cNvPr>
        <xdr:cNvCxnSpPr/>
      </xdr:nvCxnSpPr>
      <xdr:spPr>
        <a:xfrm flipV="1">
          <a:off x="18656300" y="1093089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113047</xdr:rowOff>
    </xdr:from>
    <xdr:ext cx="469744" cy="259045"/>
    <xdr:sp macro="" textlink="">
      <xdr:nvSpPr>
        <xdr:cNvPr id="618" name="n_1aveValue【保健センター・保健所】&#10;一人当たり面積">
          <a:extLst>
            <a:ext uri="{FF2B5EF4-FFF2-40B4-BE49-F238E27FC236}">
              <a16:creationId xmlns:a16="http://schemas.microsoft.com/office/drawing/2014/main" id="{83501BB7-B135-4B72-ACD6-9670AC01A884}"/>
            </a:ext>
          </a:extLst>
        </xdr:cNvPr>
        <xdr:cNvSpPr txBox="1"/>
      </xdr:nvSpPr>
      <xdr:spPr>
        <a:xfrm>
          <a:off x="21075727" y="10571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132097</xdr:rowOff>
    </xdr:from>
    <xdr:ext cx="469744" cy="259045"/>
    <xdr:sp macro="" textlink="">
      <xdr:nvSpPr>
        <xdr:cNvPr id="619" name="n_2aveValue【保健センター・保健所】&#10;一人当たり面積">
          <a:extLst>
            <a:ext uri="{FF2B5EF4-FFF2-40B4-BE49-F238E27FC236}">
              <a16:creationId xmlns:a16="http://schemas.microsoft.com/office/drawing/2014/main" id="{58D34D63-D3FB-471C-AE3B-D3EFC3D3276D}"/>
            </a:ext>
          </a:extLst>
        </xdr:cNvPr>
        <xdr:cNvSpPr txBox="1"/>
      </xdr:nvSpPr>
      <xdr:spPr>
        <a:xfrm>
          <a:off x="20199427" y="10590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135907</xdr:rowOff>
    </xdr:from>
    <xdr:ext cx="469744" cy="259045"/>
    <xdr:sp macro="" textlink="">
      <xdr:nvSpPr>
        <xdr:cNvPr id="620" name="n_3aveValue【保健センター・保健所】&#10;一人当たり面積">
          <a:extLst>
            <a:ext uri="{FF2B5EF4-FFF2-40B4-BE49-F238E27FC236}">
              <a16:creationId xmlns:a16="http://schemas.microsoft.com/office/drawing/2014/main" id="{ECF2C36E-174C-41A9-B6CC-E529D4FCBC8B}"/>
            </a:ext>
          </a:extLst>
        </xdr:cNvPr>
        <xdr:cNvSpPr txBox="1"/>
      </xdr:nvSpPr>
      <xdr:spPr>
        <a:xfrm>
          <a:off x="19310427" y="10594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124477</xdr:rowOff>
    </xdr:from>
    <xdr:ext cx="469744" cy="259045"/>
    <xdr:sp macro="" textlink="">
      <xdr:nvSpPr>
        <xdr:cNvPr id="621" name="n_4aveValue【保健センター・保健所】&#10;一人当たり面積">
          <a:extLst>
            <a:ext uri="{FF2B5EF4-FFF2-40B4-BE49-F238E27FC236}">
              <a16:creationId xmlns:a16="http://schemas.microsoft.com/office/drawing/2014/main" id="{E5BE99F4-7E5A-4797-9878-1D77658313F1}"/>
            </a:ext>
          </a:extLst>
        </xdr:cNvPr>
        <xdr:cNvSpPr txBox="1"/>
      </xdr:nvSpPr>
      <xdr:spPr>
        <a:xfrm>
          <a:off x="18421427" y="1058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167657</xdr:rowOff>
    </xdr:from>
    <xdr:ext cx="469744" cy="259045"/>
    <xdr:sp macro="" textlink="">
      <xdr:nvSpPr>
        <xdr:cNvPr id="622" name="n_1mainValue【保健センター・保健所】&#10;一人当たり面積">
          <a:extLst>
            <a:ext uri="{FF2B5EF4-FFF2-40B4-BE49-F238E27FC236}">
              <a16:creationId xmlns:a16="http://schemas.microsoft.com/office/drawing/2014/main" id="{9A11EBCD-4AEE-4280-9B1D-B2748550C797}"/>
            </a:ext>
          </a:extLst>
        </xdr:cNvPr>
        <xdr:cNvSpPr txBox="1"/>
      </xdr:nvSpPr>
      <xdr:spPr>
        <a:xfrm>
          <a:off x="21075727" y="1096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17</xdr:rowOff>
    </xdr:from>
    <xdr:ext cx="469744" cy="259045"/>
    <xdr:sp macro="" textlink="">
      <xdr:nvSpPr>
        <xdr:cNvPr id="623" name="n_2mainValue【保健センター・保健所】&#10;一人当たり面積">
          <a:extLst>
            <a:ext uri="{FF2B5EF4-FFF2-40B4-BE49-F238E27FC236}">
              <a16:creationId xmlns:a16="http://schemas.microsoft.com/office/drawing/2014/main" id="{75EE004D-5CE0-460B-803E-1D882CE404FD}"/>
            </a:ext>
          </a:extLst>
        </xdr:cNvPr>
        <xdr:cNvSpPr txBox="1"/>
      </xdr:nvSpPr>
      <xdr:spPr>
        <a:xfrm>
          <a:off x="20199427" y="10972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17</xdr:rowOff>
    </xdr:from>
    <xdr:ext cx="469744" cy="259045"/>
    <xdr:sp macro="" textlink="">
      <xdr:nvSpPr>
        <xdr:cNvPr id="624" name="n_3mainValue【保健センター・保健所】&#10;一人当たり面積">
          <a:extLst>
            <a:ext uri="{FF2B5EF4-FFF2-40B4-BE49-F238E27FC236}">
              <a16:creationId xmlns:a16="http://schemas.microsoft.com/office/drawing/2014/main" id="{102021D1-C1CC-449A-A5C1-93ACBD5AB786}"/>
            </a:ext>
          </a:extLst>
        </xdr:cNvPr>
        <xdr:cNvSpPr txBox="1"/>
      </xdr:nvSpPr>
      <xdr:spPr>
        <a:xfrm>
          <a:off x="19310427" y="10972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3827</xdr:rowOff>
    </xdr:from>
    <xdr:ext cx="469744" cy="259045"/>
    <xdr:sp macro="" textlink="">
      <xdr:nvSpPr>
        <xdr:cNvPr id="625" name="n_4mainValue【保健センター・保健所】&#10;一人当たり面積">
          <a:extLst>
            <a:ext uri="{FF2B5EF4-FFF2-40B4-BE49-F238E27FC236}">
              <a16:creationId xmlns:a16="http://schemas.microsoft.com/office/drawing/2014/main" id="{E440B155-EB9A-45A8-AB25-863A99E4AEAB}"/>
            </a:ext>
          </a:extLst>
        </xdr:cNvPr>
        <xdr:cNvSpPr txBox="1"/>
      </xdr:nvSpPr>
      <xdr:spPr>
        <a:xfrm>
          <a:off x="18421427"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6" name="正方形/長方形 625">
          <a:extLst>
            <a:ext uri="{FF2B5EF4-FFF2-40B4-BE49-F238E27FC236}">
              <a16:creationId xmlns:a16="http://schemas.microsoft.com/office/drawing/2014/main" id="{5169E5E8-85D6-433D-9E09-8BC64112D599}"/>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7" name="正方形/長方形 626">
          <a:extLst>
            <a:ext uri="{FF2B5EF4-FFF2-40B4-BE49-F238E27FC236}">
              <a16:creationId xmlns:a16="http://schemas.microsoft.com/office/drawing/2014/main" id="{DC06EEBF-1F50-44FF-97BA-A6F8D359B077}"/>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8" name="正方形/長方形 627">
          <a:extLst>
            <a:ext uri="{FF2B5EF4-FFF2-40B4-BE49-F238E27FC236}">
              <a16:creationId xmlns:a16="http://schemas.microsoft.com/office/drawing/2014/main" id="{20E13A34-1889-49A7-8991-CF469A4A786B}"/>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9" name="正方形/長方形 628">
          <a:extLst>
            <a:ext uri="{FF2B5EF4-FFF2-40B4-BE49-F238E27FC236}">
              <a16:creationId xmlns:a16="http://schemas.microsoft.com/office/drawing/2014/main" id="{314F46BE-DE05-4D08-A4D8-1B0D382771B8}"/>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0" name="正方形/長方形 629">
          <a:extLst>
            <a:ext uri="{FF2B5EF4-FFF2-40B4-BE49-F238E27FC236}">
              <a16:creationId xmlns:a16="http://schemas.microsoft.com/office/drawing/2014/main" id="{DE5D453A-9073-44A9-802C-FD42DA70B351}"/>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1" name="正方形/長方形 630">
          <a:extLst>
            <a:ext uri="{FF2B5EF4-FFF2-40B4-BE49-F238E27FC236}">
              <a16:creationId xmlns:a16="http://schemas.microsoft.com/office/drawing/2014/main" id="{C92BA37D-DFCB-447C-8CAD-C2691CDA2F02}"/>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2" name="正方形/長方形 631">
          <a:extLst>
            <a:ext uri="{FF2B5EF4-FFF2-40B4-BE49-F238E27FC236}">
              <a16:creationId xmlns:a16="http://schemas.microsoft.com/office/drawing/2014/main" id="{FEFB17E3-AB7A-445E-A455-322F7C6E6723}"/>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3" name="正方形/長方形 632">
          <a:extLst>
            <a:ext uri="{FF2B5EF4-FFF2-40B4-BE49-F238E27FC236}">
              <a16:creationId xmlns:a16="http://schemas.microsoft.com/office/drawing/2014/main" id="{1E3B0614-79C8-48F9-889D-44E2DA64BD5E}"/>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4" name="テキスト ボックス 633">
          <a:extLst>
            <a:ext uri="{FF2B5EF4-FFF2-40B4-BE49-F238E27FC236}">
              <a16:creationId xmlns:a16="http://schemas.microsoft.com/office/drawing/2014/main" id="{6EC02D6F-8862-4D88-AA6F-8DF94950A37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5" name="直線コネクタ 634">
          <a:extLst>
            <a:ext uri="{FF2B5EF4-FFF2-40B4-BE49-F238E27FC236}">
              <a16:creationId xmlns:a16="http://schemas.microsoft.com/office/drawing/2014/main" id="{E6D6B6AE-3B22-473E-B1A4-99CEBBA36411}"/>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6" name="テキスト ボックス 635">
          <a:extLst>
            <a:ext uri="{FF2B5EF4-FFF2-40B4-BE49-F238E27FC236}">
              <a16:creationId xmlns:a16="http://schemas.microsoft.com/office/drawing/2014/main" id="{28F4C1DA-9707-4B22-81D9-CEC001D7BF49}"/>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7" name="直線コネクタ 636">
          <a:extLst>
            <a:ext uri="{FF2B5EF4-FFF2-40B4-BE49-F238E27FC236}">
              <a16:creationId xmlns:a16="http://schemas.microsoft.com/office/drawing/2014/main" id="{5249036E-77A2-4E21-AA78-808554F1EDCD}"/>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8" name="テキスト ボックス 637">
          <a:extLst>
            <a:ext uri="{FF2B5EF4-FFF2-40B4-BE49-F238E27FC236}">
              <a16:creationId xmlns:a16="http://schemas.microsoft.com/office/drawing/2014/main" id="{C946CCF3-F09D-4C19-BB75-5EA312B36B28}"/>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9" name="直線コネクタ 638">
          <a:extLst>
            <a:ext uri="{FF2B5EF4-FFF2-40B4-BE49-F238E27FC236}">
              <a16:creationId xmlns:a16="http://schemas.microsoft.com/office/drawing/2014/main" id="{F7A35ECF-5D30-4805-852F-65994BC099E4}"/>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40" name="テキスト ボックス 639">
          <a:extLst>
            <a:ext uri="{FF2B5EF4-FFF2-40B4-BE49-F238E27FC236}">
              <a16:creationId xmlns:a16="http://schemas.microsoft.com/office/drawing/2014/main" id="{536C44DA-5D06-46D5-84D3-96DB356311A4}"/>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1" name="直線コネクタ 640">
          <a:extLst>
            <a:ext uri="{FF2B5EF4-FFF2-40B4-BE49-F238E27FC236}">
              <a16:creationId xmlns:a16="http://schemas.microsoft.com/office/drawing/2014/main" id="{1926DA62-2F13-4F92-8F1D-4E45F039163B}"/>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2" name="テキスト ボックス 641">
          <a:extLst>
            <a:ext uri="{FF2B5EF4-FFF2-40B4-BE49-F238E27FC236}">
              <a16:creationId xmlns:a16="http://schemas.microsoft.com/office/drawing/2014/main" id="{A4C24789-3C0B-478F-8EF8-E4AD98414F48}"/>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3" name="直線コネクタ 642">
          <a:extLst>
            <a:ext uri="{FF2B5EF4-FFF2-40B4-BE49-F238E27FC236}">
              <a16:creationId xmlns:a16="http://schemas.microsoft.com/office/drawing/2014/main" id="{74DB5A61-072A-40C2-8D3F-F6483088FEE2}"/>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4" name="テキスト ボックス 643">
          <a:extLst>
            <a:ext uri="{FF2B5EF4-FFF2-40B4-BE49-F238E27FC236}">
              <a16:creationId xmlns:a16="http://schemas.microsoft.com/office/drawing/2014/main" id="{5FA7CF3E-5A6A-4525-B5C5-B991BA370E5F}"/>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5" name="直線コネクタ 644">
          <a:extLst>
            <a:ext uri="{FF2B5EF4-FFF2-40B4-BE49-F238E27FC236}">
              <a16:creationId xmlns:a16="http://schemas.microsoft.com/office/drawing/2014/main" id="{E69620C6-B6DF-4300-B5B3-CCF1E783BBC7}"/>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6" name="テキスト ボックス 645">
          <a:extLst>
            <a:ext uri="{FF2B5EF4-FFF2-40B4-BE49-F238E27FC236}">
              <a16:creationId xmlns:a16="http://schemas.microsoft.com/office/drawing/2014/main" id="{2E5C363F-9E60-411A-A010-E675D18063CB}"/>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7" name="直線コネクタ 646">
          <a:extLst>
            <a:ext uri="{FF2B5EF4-FFF2-40B4-BE49-F238E27FC236}">
              <a16:creationId xmlns:a16="http://schemas.microsoft.com/office/drawing/2014/main" id="{E274D949-2335-4E57-8379-18D0D613F402}"/>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8" name="テキスト ボックス 647">
          <a:extLst>
            <a:ext uri="{FF2B5EF4-FFF2-40B4-BE49-F238E27FC236}">
              <a16:creationId xmlns:a16="http://schemas.microsoft.com/office/drawing/2014/main" id="{34034286-DB19-45AF-A736-4C629675328E}"/>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9" name="【消防施設】&#10;有形固定資産減価償却率グラフ枠">
          <a:extLst>
            <a:ext uri="{FF2B5EF4-FFF2-40B4-BE49-F238E27FC236}">
              <a16:creationId xmlns:a16="http://schemas.microsoft.com/office/drawing/2014/main" id="{A9EB4A86-C8B6-4BAD-854B-BE14CB90DAA7}"/>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150495</xdr:rowOff>
    </xdr:from>
    <xdr:to>
      <xdr:col>85</xdr:col>
      <xdr:colOff>126364</xdr:colOff>
      <xdr:row>86</xdr:row>
      <xdr:rowOff>34289</xdr:rowOff>
    </xdr:to>
    <xdr:cxnSp macro="">
      <xdr:nvCxnSpPr>
        <xdr:cNvPr id="650" name="直線コネクタ 649">
          <a:extLst>
            <a:ext uri="{FF2B5EF4-FFF2-40B4-BE49-F238E27FC236}">
              <a16:creationId xmlns:a16="http://schemas.microsoft.com/office/drawing/2014/main" id="{DD36F619-E44C-4318-B312-B43FD04EBA40}"/>
            </a:ext>
          </a:extLst>
        </xdr:cNvPr>
        <xdr:cNvCxnSpPr/>
      </xdr:nvCxnSpPr>
      <xdr:spPr>
        <a:xfrm flipV="1">
          <a:off x="16318864" y="13352145"/>
          <a:ext cx="0" cy="1426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38116</xdr:rowOff>
    </xdr:from>
    <xdr:ext cx="405111" cy="259045"/>
    <xdr:sp macro="" textlink="">
      <xdr:nvSpPr>
        <xdr:cNvPr id="651" name="【消防施設】&#10;有形固定資産減価償却率最小値テキスト">
          <a:extLst>
            <a:ext uri="{FF2B5EF4-FFF2-40B4-BE49-F238E27FC236}">
              <a16:creationId xmlns:a16="http://schemas.microsoft.com/office/drawing/2014/main" id="{563BE576-1B2D-411A-B7F9-D73AB0E12C80}"/>
            </a:ext>
          </a:extLst>
        </xdr:cNvPr>
        <xdr:cNvSpPr txBox="1"/>
      </xdr:nvSpPr>
      <xdr:spPr>
        <a:xfrm>
          <a:off x="16357600" y="14782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34289</xdr:rowOff>
    </xdr:from>
    <xdr:to>
      <xdr:col>86</xdr:col>
      <xdr:colOff>25400</xdr:colOff>
      <xdr:row>86</xdr:row>
      <xdr:rowOff>34289</xdr:rowOff>
    </xdr:to>
    <xdr:cxnSp macro="">
      <xdr:nvCxnSpPr>
        <xdr:cNvPr id="652" name="直線コネクタ 651">
          <a:extLst>
            <a:ext uri="{FF2B5EF4-FFF2-40B4-BE49-F238E27FC236}">
              <a16:creationId xmlns:a16="http://schemas.microsoft.com/office/drawing/2014/main" id="{64CCFED0-755B-46CD-A9F1-2E36CAD4EC9B}"/>
            </a:ext>
          </a:extLst>
        </xdr:cNvPr>
        <xdr:cNvCxnSpPr/>
      </xdr:nvCxnSpPr>
      <xdr:spPr>
        <a:xfrm>
          <a:off x="16230600" y="14778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97172</xdr:rowOff>
    </xdr:from>
    <xdr:ext cx="405111" cy="259045"/>
    <xdr:sp macro="" textlink="">
      <xdr:nvSpPr>
        <xdr:cNvPr id="653" name="【消防施設】&#10;有形固定資産減価償却率最大値テキスト">
          <a:extLst>
            <a:ext uri="{FF2B5EF4-FFF2-40B4-BE49-F238E27FC236}">
              <a16:creationId xmlns:a16="http://schemas.microsoft.com/office/drawing/2014/main" id="{8743CA62-07CD-4384-857B-7A0BF0877FF7}"/>
            </a:ext>
          </a:extLst>
        </xdr:cNvPr>
        <xdr:cNvSpPr txBox="1"/>
      </xdr:nvSpPr>
      <xdr:spPr>
        <a:xfrm>
          <a:off x="16357600" y="13127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150495</xdr:rowOff>
    </xdr:from>
    <xdr:to>
      <xdr:col>86</xdr:col>
      <xdr:colOff>25400</xdr:colOff>
      <xdr:row>77</xdr:row>
      <xdr:rowOff>150495</xdr:rowOff>
    </xdr:to>
    <xdr:cxnSp macro="">
      <xdr:nvCxnSpPr>
        <xdr:cNvPr id="654" name="直線コネクタ 653">
          <a:extLst>
            <a:ext uri="{FF2B5EF4-FFF2-40B4-BE49-F238E27FC236}">
              <a16:creationId xmlns:a16="http://schemas.microsoft.com/office/drawing/2014/main" id="{BC6441EA-54DB-4187-BBF3-214E84F8DFCB}"/>
            </a:ext>
          </a:extLst>
        </xdr:cNvPr>
        <xdr:cNvCxnSpPr/>
      </xdr:nvCxnSpPr>
      <xdr:spPr>
        <a:xfrm>
          <a:off x="16230600" y="13352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170197</xdr:rowOff>
    </xdr:from>
    <xdr:ext cx="405111" cy="259045"/>
    <xdr:sp macro="" textlink="">
      <xdr:nvSpPr>
        <xdr:cNvPr id="655" name="【消防施設】&#10;有形固定資産減価償却率平均値テキスト">
          <a:extLst>
            <a:ext uri="{FF2B5EF4-FFF2-40B4-BE49-F238E27FC236}">
              <a16:creationId xmlns:a16="http://schemas.microsoft.com/office/drawing/2014/main" id="{09B78F53-8ED1-455A-B618-C9049CBF907E}"/>
            </a:ext>
          </a:extLst>
        </xdr:cNvPr>
        <xdr:cNvSpPr txBox="1"/>
      </xdr:nvSpPr>
      <xdr:spPr>
        <a:xfrm>
          <a:off x="16357600" y="13886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147320</xdr:rowOff>
    </xdr:from>
    <xdr:to>
      <xdr:col>85</xdr:col>
      <xdr:colOff>177800</xdr:colOff>
      <xdr:row>82</xdr:row>
      <xdr:rowOff>77470</xdr:rowOff>
    </xdr:to>
    <xdr:sp macro="" textlink="">
      <xdr:nvSpPr>
        <xdr:cNvPr id="656" name="フローチャート: 判断 655">
          <a:extLst>
            <a:ext uri="{FF2B5EF4-FFF2-40B4-BE49-F238E27FC236}">
              <a16:creationId xmlns:a16="http://schemas.microsoft.com/office/drawing/2014/main" id="{4CF9AC30-71F4-43E1-9A0E-698AA96E6438}"/>
            </a:ext>
          </a:extLst>
        </xdr:cNvPr>
        <xdr:cNvSpPr/>
      </xdr:nvSpPr>
      <xdr:spPr>
        <a:xfrm>
          <a:off x="16268700" y="1403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101600</xdr:rowOff>
    </xdr:from>
    <xdr:to>
      <xdr:col>81</xdr:col>
      <xdr:colOff>101600</xdr:colOff>
      <xdr:row>82</xdr:row>
      <xdr:rowOff>31750</xdr:rowOff>
    </xdr:to>
    <xdr:sp macro="" textlink="">
      <xdr:nvSpPr>
        <xdr:cNvPr id="657" name="フローチャート: 判断 656">
          <a:extLst>
            <a:ext uri="{FF2B5EF4-FFF2-40B4-BE49-F238E27FC236}">
              <a16:creationId xmlns:a16="http://schemas.microsoft.com/office/drawing/2014/main" id="{D137CE42-3D2F-4B9D-9A1F-8DA3F19E87CA}"/>
            </a:ext>
          </a:extLst>
        </xdr:cNvPr>
        <xdr:cNvSpPr/>
      </xdr:nvSpPr>
      <xdr:spPr>
        <a:xfrm>
          <a:off x="154305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57786</xdr:rowOff>
    </xdr:from>
    <xdr:to>
      <xdr:col>76</xdr:col>
      <xdr:colOff>165100</xdr:colOff>
      <xdr:row>81</xdr:row>
      <xdr:rowOff>159386</xdr:rowOff>
    </xdr:to>
    <xdr:sp macro="" textlink="">
      <xdr:nvSpPr>
        <xdr:cNvPr id="658" name="フローチャート: 判断 657">
          <a:extLst>
            <a:ext uri="{FF2B5EF4-FFF2-40B4-BE49-F238E27FC236}">
              <a16:creationId xmlns:a16="http://schemas.microsoft.com/office/drawing/2014/main" id="{790B0E7B-4607-4DC8-A5C7-A32F8BF0A5FC}"/>
            </a:ext>
          </a:extLst>
        </xdr:cNvPr>
        <xdr:cNvSpPr/>
      </xdr:nvSpPr>
      <xdr:spPr>
        <a:xfrm>
          <a:off x="14541500" y="1394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63500</xdr:rowOff>
    </xdr:from>
    <xdr:to>
      <xdr:col>72</xdr:col>
      <xdr:colOff>38100</xdr:colOff>
      <xdr:row>81</xdr:row>
      <xdr:rowOff>165100</xdr:rowOff>
    </xdr:to>
    <xdr:sp macro="" textlink="">
      <xdr:nvSpPr>
        <xdr:cNvPr id="659" name="フローチャート: 判断 658">
          <a:extLst>
            <a:ext uri="{FF2B5EF4-FFF2-40B4-BE49-F238E27FC236}">
              <a16:creationId xmlns:a16="http://schemas.microsoft.com/office/drawing/2014/main" id="{4238813B-501F-4D8B-9A63-C718D547DB1E}"/>
            </a:ext>
          </a:extLst>
        </xdr:cNvPr>
        <xdr:cNvSpPr/>
      </xdr:nvSpPr>
      <xdr:spPr>
        <a:xfrm>
          <a:off x="13652500" y="1395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84455</xdr:rowOff>
    </xdr:from>
    <xdr:to>
      <xdr:col>67</xdr:col>
      <xdr:colOff>101600</xdr:colOff>
      <xdr:row>82</xdr:row>
      <xdr:rowOff>14605</xdr:rowOff>
    </xdr:to>
    <xdr:sp macro="" textlink="">
      <xdr:nvSpPr>
        <xdr:cNvPr id="660" name="フローチャート: 判断 659">
          <a:extLst>
            <a:ext uri="{FF2B5EF4-FFF2-40B4-BE49-F238E27FC236}">
              <a16:creationId xmlns:a16="http://schemas.microsoft.com/office/drawing/2014/main" id="{A78DC680-363E-4B4C-BB85-99623826D2FA}"/>
            </a:ext>
          </a:extLst>
        </xdr:cNvPr>
        <xdr:cNvSpPr/>
      </xdr:nvSpPr>
      <xdr:spPr>
        <a:xfrm>
          <a:off x="12763500" y="1397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EBDBC088-13A1-48BC-9437-DFB31E40DDBB}"/>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4786B30A-0257-434E-898F-B796064D93F6}"/>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083204A2-7200-4A3B-8908-BD4978A8C90E}"/>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F68D00CE-686B-4132-9943-66C97A575297}"/>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522FD481-433E-4026-AAF8-853D925A43DB}"/>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65405</xdr:rowOff>
    </xdr:from>
    <xdr:to>
      <xdr:col>85</xdr:col>
      <xdr:colOff>177800</xdr:colOff>
      <xdr:row>83</xdr:row>
      <xdr:rowOff>167005</xdr:rowOff>
    </xdr:to>
    <xdr:sp macro="" textlink="">
      <xdr:nvSpPr>
        <xdr:cNvPr id="666" name="楕円 665">
          <a:extLst>
            <a:ext uri="{FF2B5EF4-FFF2-40B4-BE49-F238E27FC236}">
              <a16:creationId xmlns:a16="http://schemas.microsoft.com/office/drawing/2014/main" id="{F407D078-D75E-4669-8E8B-321595A68FD7}"/>
            </a:ext>
          </a:extLst>
        </xdr:cNvPr>
        <xdr:cNvSpPr/>
      </xdr:nvSpPr>
      <xdr:spPr>
        <a:xfrm>
          <a:off x="16268700" y="1429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43832</xdr:rowOff>
    </xdr:from>
    <xdr:ext cx="405111" cy="259045"/>
    <xdr:sp macro="" textlink="">
      <xdr:nvSpPr>
        <xdr:cNvPr id="667" name="【消防施設】&#10;有形固定資産減価償却率該当値テキスト">
          <a:extLst>
            <a:ext uri="{FF2B5EF4-FFF2-40B4-BE49-F238E27FC236}">
              <a16:creationId xmlns:a16="http://schemas.microsoft.com/office/drawing/2014/main" id="{E642F465-4999-412C-B32E-68737D6B2A4C}"/>
            </a:ext>
          </a:extLst>
        </xdr:cNvPr>
        <xdr:cNvSpPr txBox="1"/>
      </xdr:nvSpPr>
      <xdr:spPr>
        <a:xfrm>
          <a:off x="16357600" y="14274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126364</xdr:rowOff>
    </xdr:from>
    <xdr:to>
      <xdr:col>81</xdr:col>
      <xdr:colOff>101600</xdr:colOff>
      <xdr:row>84</xdr:row>
      <xdr:rowOff>56514</xdr:rowOff>
    </xdr:to>
    <xdr:sp macro="" textlink="">
      <xdr:nvSpPr>
        <xdr:cNvPr id="668" name="楕円 667">
          <a:extLst>
            <a:ext uri="{FF2B5EF4-FFF2-40B4-BE49-F238E27FC236}">
              <a16:creationId xmlns:a16="http://schemas.microsoft.com/office/drawing/2014/main" id="{87EC112E-289C-4433-A87F-68004ACB2EDB}"/>
            </a:ext>
          </a:extLst>
        </xdr:cNvPr>
        <xdr:cNvSpPr/>
      </xdr:nvSpPr>
      <xdr:spPr>
        <a:xfrm>
          <a:off x="15430500" y="14356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116205</xdr:rowOff>
    </xdr:from>
    <xdr:to>
      <xdr:col>85</xdr:col>
      <xdr:colOff>127000</xdr:colOff>
      <xdr:row>84</xdr:row>
      <xdr:rowOff>5714</xdr:rowOff>
    </xdr:to>
    <xdr:cxnSp macro="">
      <xdr:nvCxnSpPr>
        <xdr:cNvPr id="669" name="直線コネクタ 668">
          <a:extLst>
            <a:ext uri="{FF2B5EF4-FFF2-40B4-BE49-F238E27FC236}">
              <a16:creationId xmlns:a16="http://schemas.microsoft.com/office/drawing/2014/main" id="{5E945747-08BC-455B-99AD-40AE640DE3DD}"/>
            </a:ext>
          </a:extLst>
        </xdr:cNvPr>
        <xdr:cNvCxnSpPr/>
      </xdr:nvCxnSpPr>
      <xdr:spPr>
        <a:xfrm flipV="1">
          <a:off x="15481300" y="14346555"/>
          <a:ext cx="8382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99695</xdr:rowOff>
    </xdr:from>
    <xdr:to>
      <xdr:col>76</xdr:col>
      <xdr:colOff>165100</xdr:colOff>
      <xdr:row>84</xdr:row>
      <xdr:rowOff>29845</xdr:rowOff>
    </xdr:to>
    <xdr:sp macro="" textlink="">
      <xdr:nvSpPr>
        <xdr:cNvPr id="670" name="楕円 669">
          <a:extLst>
            <a:ext uri="{FF2B5EF4-FFF2-40B4-BE49-F238E27FC236}">
              <a16:creationId xmlns:a16="http://schemas.microsoft.com/office/drawing/2014/main" id="{3A01D76E-D427-4DFC-9569-00B2E32D2DBC}"/>
            </a:ext>
          </a:extLst>
        </xdr:cNvPr>
        <xdr:cNvSpPr/>
      </xdr:nvSpPr>
      <xdr:spPr>
        <a:xfrm>
          <a:off x="14541500" y="1433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150495</xdr:rowOff>
    </xdr:from>
    <xdr:to>
      <xdr:col>81</xdr:col>
      <xdr:colOff>50800</xdr:colOff>
      <xdr:row>84</xdr:row>
      <xdr:rowOff>5714</xdr:rowOff>
    </xdr:to>
    <xdr:cxnSp macro="">
      <xdr:nvCxnSpPr>
        <xdr:cNvPr id="671" name="直線コネクタ 670">
          <a:extLst>
            <a:ext uri="{FF2B5EF4-FFF2-40B4-BE49-F238E27FC236}">
              <a16:creationId xmlns:a16="http://schemas.microsoft.com/office/drawing/2014/main" id="{083ABCA3-689F-478E-BA73-1AB653038C12}"/>
            </a:ext>
          </a:extLst>
        </xdr:cNvPr>
        <xdr:cNvCxnSpPr/>
      </xdr:nvCxnSpPr>
      <xdr:spPr>
        <a:xfrm>
          <a:off x="14592300" y="14380845"/>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55880</xdr:rowOff>
    </xdr:from>
    <xdr:to>
      <xdr:col>72</xdr:col>
      <xdr:colOff>38100</xdr:colOff>
      <xdr:row>84</xdr:row>
      <xdr:rowOff>157480</xdr:rowOff>
    </xdr:to>
    <xdr:sp macro="" textlink="">
      <xdr:nvSpPr>
        <xdr:cNvPr id="672" name="楕円 671">
          <a:extLst>
            <a:ext uri="{FF2B5EF4-FFF2-40B4-BE49-F238E27FC236}">
              <a16:creationId xmlns:a16="http://schemas.microsoft.com/office/drawing/2014/main" id="{CC0FB8A0-E52A-44FD-AC88-70657B31E355}"/>
            </a:ext>
          </a:extLst>
        </xdr:cNvPr>
        <xdr:cNvSpPr/>
      </xdr:nvSpPr>
      <xdr:spPr>
        <a:xfrm>
          <a:off x="136525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150495</xdr:rowOff>
    </xdr:from>
    <xdr:to>
      <xdr:col>76</xdr:col>
      <xdr:colOff>114300</xdr:colOff>
      <xdr:row>84</xdr:row>
      <xdr:rowOff>106680</xdr:rowOff>
    </xdr:to>
    <xdr:cxnSp macro="">
      <xdr:nvCxnSpPr>
        <xdr:cNvPr id="673" name="直線コネクタ 672">
          <a:extLst>
            <a:ext uri="{FF2B5EF4-FFF2-40B4-BE49-F238E27FC236}">
              <a16:creationId xmlns:a16="http://schemas.microsoft.com/office/drawing/2014/main" id="{4E450AE3-755D-4F25-AE52-DCFE2286E5E2}"/>
            </a:ext>
          </a:extLst>
        </xdr:cNvPr>
        <xdr:cNvCxnSpPr/>
      </xdr:nvCxnSpPr>
      <xdr:spPr>
        <a:xfrm flipV="1">
          <a:off x="13703300" y="14380845"/>
          <a:ext cx="889000" cy="127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55880</xdr:rowOff>
    </xdr:from>
    <xdr:to>
      <xdr:col>67</xdr:col>
      <xdr:colOff>101600</xdr:colOff>
      <xdr:row>84</xdr:row>
      <xdr:rowOff>157480</xdr:rowOff>
    </xdr:to>
    <xdr:sp macro="" textlink="">
      <xdr:nvSpPr>
        <xdr:cNvPr id="674" name="楕円 673">
          <a:extLst>
            <a:ext uri="{FF2B5EF4-FFF2-40B4-BE49-F238E27FC236}">
              <a16:creationId xmlns:a16="http://schemas.microsoft.com/office/drawing/2014/main" id="{D6A12787-E0F3-486F-AB1D-C14A99C81412}"/>
            </a:ext>
          </a:extLst>
        </xdr:cNvPr>
        <xdr:cNvSpPr/>
      </xdr:nvSpPr>
      <xdr:spPr>
        <a:xfrm>
          <a:off x="127635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106680</xdr:rowOff>
    </xdr:from>
    <xdr:to>
      <xdr:col>71</xdr:col>
      <xdr:colOff>177800</xdr:colOff>
      <xdr:row>84</xdr:row>
      <xdr:rowOff>106680</xdr:rowOff>
    </xdr:to>
    <xdr:cxnSp macro="">
      <xdr:nvCxnSpPr>
        <xdr:cNvPr id="675" name="直線コネクタ 674">
          <a:extLst>
            <a:ext uri="{FF2B5EF4-FFF2-40B4-BE49-F238E27FC236}">
              <a16:creationId xmlns:a16="http://schemas.microsoft.com/office/drawing/2014/main" id="{65D839D7-571F-4A4A-B58E-2D17EAE76A34}"/>
            </a:ext>
          </a:extLst>
        </xdr:cNvPr>
        <xdr:cNvCxnSpPr/>
      </xdr:nvCxnSpPr>
      <xdr:spPr>
        <a:xfrm>
          <a:off x="12814300" y="145084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48277</xdr:rowOff>
    </xdr:from>
    <xdr:ext cx="405111" cy="259045"/>
    <xdr:sp macro="" textlink="">
      <xdr:nvSpPr>
        <xdr:cNvPr id="676" name="n_1aveValue【消防施設】&#10;有形固定資産減価償却率">
          <a:extLst>
            <a:ext uri="{FF2B5EF4-FFF2-40B4-BE49-F238E27FC236}">
              <a16:creationId xmlns:a16="http://schemas.microsoft.com/office/drawing/2014/main" id="{A61BE771-1DB6-4CA3-88E7-C63E6F59ECC3}"/>
            </a:ext>
          </a:extLst>
        </xdr:cNvPr>
        <xdr:cNvSpPr txBox="1"/>
      </xdr:nvSpPr>
      <xdr:spPr>
        <a:xfrm>
          <a:off x="15266044" y="1376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4463</xdr:rowOff>
    </xdr:from>
    <xdr:ext cx="405111" cy="259045"/>
    <xdr:sp macro="" textlink="">
      <xdr:nvSpPr>
        <xdr:cNvPr id="677" name="n_2aveValue【消防施設】&#10;有形固定資産減価償却率">
          <a:extLst>
            <a:ext uri="{FF2B5EF4-FFF2-40B4-BE49-F238E27FC236}">
              <a16:creationId xmlns:a16="http://schemas.microsoft.com/office/drawing/2014/main" id="{7D96FBD9-152F-49CD-98FE-404936D9FD4D}"/>
            </a:ext>
          </a:extLst>
        </xdr:cNvPr>
        <xdr:cNvSpPr txBox="1"/>
      </xdr:nvSpPr>
      <xdr:spPr>
        <a:xfrm>
          <a:off x="14389744" y="13720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10177</xdr:rowOff>
    </xdr:from>
    <xdr:ext cx="405111" cy="259045"/>
    <xdr:sp macro="" textlink="">
      <xdr:nvSpPr>
        <xdr:cNvPr id="678" name="n_3aveValue【消防施設】&#10;有形固定資産減価償却率">
          <a:extLst>
            <a:ext uri="{FF2B5EF4-FFF2-40B4-BE49-F238E27FC236}">
              <a16:creationId xmlns:a16="http://schemas.microsoft.com/office/drawing/2014/main" id="{D5C3C618-1B84-4E24-B7D1-F6F241DFF895}"/>
            </a:ext>
          </a:extLst>
        </xdr:cNvPr>
        <xdr:cNvSpPr txBox="1"/>
      </xdr:nvSpPr>
      <xdr:spPr>
        <a:xfrm>
          <a:off x="13500744" y="1372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31132</xdr:rowOff>
    </xdr:from>
    <xdr:ext cx="405111" cy="259045"/>
    <xdr:sp macro="" textlink="">
      <xdr:nvSpPr>
        <xdr:cNvPr id="679" name="n_4aveValue【消防施設】&#10;有形固定資産減価償却率">
          <a:extLst>
            <a:ext uri="{FF2B5EF4-FFF2-40B4-BE49-F238E27FC236}">
              <a16:creationId xmlns:a16="http://schemas.microsoft.com/office/drawing/2014/main" id="{1C9B44EB-993C-4E32-B5CB-4AA65531E9B4}"/>
            </a:ext>
          </a:extLst>
        </xdr:cNvPr>
        <xdr:cNvSpPr txBox="1"/>
      </xdr:nvSpPr>
      <xdr:spPr>
        <a:xfrm>
          <a:off x="12611744" y="1374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47641</xdr:rowOff>
    </xdr:from>
    <xdr:ext cx="405111" cy="259045"/>
    <xdr:sp macro="" textlink="">
      <xdr:nvSpPr>
        <xdr:cNvPr id="680" name="n_1mainValue【消防施設】&#10;有形固定資産減価償却率">
          <a:extLst>
            <a:ext uri="{FF2B5EF4-FFF2-40B4-BE49-F238E27FC236}">
              <a16:creationId xmlns:a16="http://schemas.microsoft.com/office/drawing/2014/main" id="{12FEB663-FE7E-421D-92EF-0C45B6BC2466}"/>
            </a:ext>
          </a:extLst>
        </xdr:cNvPr>
        <xdr:cNvSpPr txBox="1"/>
      </xdr:nvSpPr>
      <xdr:spPr>
        <a:xfrm>
          <a:off x="15266044" y="14449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20972</xdr:rowOff>
    </xdr:from>
    <xdr:ext cx="405111" cy="259045"/>
    <xdr:sp macro="" textlink="">
      <xdr:nvSpPr>
        <xdr:cNvPr id="681" name="n_2mainValue【消防施設】&#10;有形固定資産減価償却率">
          <a:extLst>
            <a:ext uri="{FF2B5EF4-FFF2-40B4-BE49-F238E27FC236}">
              <a16:creationId xmlns:a16="http://schemas.microsoft.com/office/drawing/2014/main" id="{443F97E8-A3C3-4E22-86D0-C004B176276E}"/>
            </a:ext>
          </a:extLst>
        </xdr:cNvPr>
        <xdr:cNvSpPr txBox="1"/>
      </xdr:nvSpPr>
      <xdr:spPr>
        <a:xfrm>
          <a:off x="14389744" y="14422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148607</xdr:rowOff>
    </xdr:from>
    <xdr:ext cx="405111" cy="259045"/>
    <xdr:sp macro="" textlink="">
      <xdr:nvSpPr>
        <xdr:cNvPr id="682" name="n_3mainValue【消防施設】&#10;有形固定資産減価償却率">
          <a:extLst>
            <a:ext uri="{FF2B5EF4-FFF2-40B4-BE49-F238E27FC236}">
              <a16:creationId xmlns:a16="http://schemas.microsoft.com/office/drawing/2014/main" id="{512954AB-51C7-4E90-A954-BC55B34E5D23}"/>
            </a:ext>
          </a:extLst>
        </xdr:cNvPr>
        <xdr:cNvSpPr txBox="1"/>
      </xdr:nvSpPr>
      <xdr:spPr>
        <a:xfrm>
          <a:off x="13500744" y="1455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148607</xdr:rowOff>
    </xdr:from>
    <xdr:ext cx="405111" cy="259045"/>
    <xdr:sp macro="" textlink="">
      <xdr:nvSpPr>
        <xdr:cNvPr id="683" name="n_4mainValue【消防施設】&#10;有形固定資産減価償却率">
          <a:extLst>
            <a:ext uri="{FF2B5EF4-FFF2-40B4-BE49-F238E27FC236}">
              <a16:creationId xmlns:a16="http://schemas.microsoft.com/office/drawing/2014/main" id="{FA6B9CB2-639A-4D1F-9D3A-2E3EC515A722}"/>
            </a:ext>
          </a:extLst>
        </xdr:cNvPr>
        <xdr:cNvSpPr txBox="1"/>
      </xdr:nvSpPr>
      <xdr:spPr>
        <a:xfrm>
          <a:off x="12611744" y="1455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4" name="正方形/長方形 683">
          <a:extLst>
            <a:ext uri="{FF2B5EF4-FFF2-40B4-BE49-F238E27FC236}">
              <a16:creationId xmlns:a16="http://schemas.microsoft.com/office/drawing/2014/main" id="{448BE430-DD77-463A-8ABF-43A2CD0371C2}"/>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5" name="正方形/長方形 684">
          <a:extLst>
            <a:ext uri="{FF2B5EF4-FFF2-40B4-BE49-F238E27FC236}">
              <a16:creationId xmlns:a16="http://schemas.microsoft.com/office/drawing/2014/main" id="{3CDC6E2B-870F-4475-9D9E-EC892B62142C}"/>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6" name="正方形/長方形 685">
          <a:extLst>
            <a:ext uri="{FF2B5EF4-FFF2-40B4-BE49-F238E27FC236}">
              <a16:creationId xmlns:a16="http://schemas.microsoft.com/office/drawing/2014/main" id="{2181AC13-CAB1-4034-930C-290A0DBFC306}"/>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7" name="正方形/長方形 686">
          <a:extLst>
            <a:ext uri="{FF2B5EF4-FFF2-40B4-BE49-F238E27FC236}">
              <a16:creationId xmlns:a16="http://schemas.microsoft.com/office/drawing/2014/main" id="{8C1525D3-1AAB-4A31-A56F-11F33542CBD9}"/>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8" name="正方形/長方形 687">
          <a:extLst>
            <a:ext uri="{FF2B5EF4-FFF2-40B4-BE49-F238E27FC236}">
              <a16:creationId xmlns:a16="http://schemas.microsoft.com/office/drawing/2014/main" id="{AA71F123-42EC-41FD-A8F1-AF67D5A7E9C9}"/>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9" name="正方形/長方形 688">
          <a:extLst>
            <a:ext uri="{FF2B5EF4-FFF2-40B4-BE49-F238E27FC236}">
              <a16:creationId xmlns:a16="http://schemas.microsoft.com/office/drawing/2014/main" id="{783AA55F-4F13-4914-AB8C-CF0730DC3ABB}"/>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0" name="正方形/長方形 689">
          <a:extLst>
            <a:ext uri="{FF2B5EF4-FFF2-40B4-BE49-F238E27FC236}">
              <a16:creationId xmlns:a16="http://schemas.microsoft.com/office/drawing/2014/main" id="{071BC3C8-4734-4FB5-B864-088FA2C00FA4}"/>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1" name="正方形/長方形 690">
          <a:extLst>
            <a:ext uri="{FF2B5EF4-FFF2-40B4-BE49-F238E27FC236}">
              <a16:creationId xmlns:a16="http://schemas.microsoft.com/office/drawing/2014/main" id="{5BA009BF-0FA1-4F3B-B5AB-E8704B7521E1}"/>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2" name="テキスト ボックス 691">
          <a:extLst>
            <a:ext uri="{FF2B5EF4-FFF2-40B4-BE49-F238E27FC236}">
              <a16:creationId xmlns:a16="http://schemas.microsoft.com/office/drawing/2014/main" id="{1EDF1DD5-E73A-4936-9413-063B664D76A6}"/>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3" name="直線コネクタ 692">
          <a:extLst>
            <a:ext uri="{FF2B5EF4-FFF2-40B4-BE49-F238E27FC236}">
              <a16:creationId xmlns:a16="http://schemas.microsoft.com/office/drawing/2014/main" id="{01674B7F-0E56-4211-9095-709A52E0F645}"/>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94" name="直線コネクタ 693">
          <a:extLst>
            <a:ext uri="{FF2B5EF4-FFF2-40B4-BE49-F238E27FC236}">
              <a16:creationId xmlns:a16="http://schemas.microsoft.com/office/drawing/2014/main" id="{6C1F8097-EB91-49B8-BA15-9F9919CF3EE0}"/>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95" name="テキスト ボックス 694">
          <a:extLst>
            <a:ext uri="{FF2B5EF4-FFF2-40B4-BE49-F238E27FC236}">
              <a16:creationId xmlns:a16="http://schemas.microsoft.com/office/drawing/2014/main" id="{EB88248B-3264-47D8-BD87-1413598EC00F}"/>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96" name="直線コネクタ 695">
          <a:extLst>
            <a:ext uri="{FF2B5EF4-FFF2-40B4-BE49-F238E27FC236}">
              <a16:creationId xmlns:a16="http://schemas.microsoft.com/office/drawing/2014/main" id="{91CDA0CF-D3D0-4B11-BD53-17CFB048FF5E}"/>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97" name="テキスト ボックス 696">
          <a:extLst>
            <a:ext uri="{FF2B5EF4-FFF2-40B4-BE49-F238E27FC236}">
              <a16:creationId xmlns:a16="http://schemas.microsoft.com/office/drawing/2014/main" id="{1C001A04-62CC-4D59-A37B-3DB9C2F4C3D5}"/>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98" name="直線コネクタ 697">
          <a:extLst>
            <a:ext uri="{FF2B5EF4-FFF2-40B4-BE49-F238E27FC236}">
              <a16:creationId xmlns:a16="http://schemas.microsoft.com/office/drawing/2014/main" id="{5ADC0BE2-CCED-4BC9-AFBC-3BFBDC7CF87F}"/>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99" name="テキスト ボックス 698">
          <a:extLst>
            <a:ext uri="{FF2B5EF4-FFF2-40B4-BE49-F238E27FC236}">
              <a16:creationId xmlns:a16="http://schemas.microsoft.com/office/drawing/2014/main" id="{83AB2033-50CE-4296-A423-D97AD85B3FA8}"/>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00" name="直線コネクタ 699">
          <a:extLst>
            <a:ext uri="{FF2B5EF4-FFF2-40B4-BE49-F238E27FC236}">
              <a16:creationId xmlns:a16="http://schemas.microsoft.com/office/drawing/2014/main" id="{2431729C-AC11-4798-86B5-B1D4F1E04D7C}"/>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01" name="テキスト ボックス 700">
          <a:extLst>
            <a:ext uri="{FF2B5EF4-FFF2-40B4-BE49-F238E27FC236}">
              <a16:creationId xmlns:a16="http://schemas.microsoft.com/office/drawing/2014/main" id="{AB828855-49B1-419A-8E46-0CA7D3749A5D}"/>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02" name="直線コネクタ 701">
          <a:extLst>
            <a:ext uri="{FF2B5EF4-FFF2-40B4-BE49-F238E27FC236}">
              <a16:creationId xmlns:a16="http://schemas.microsoft.com/office/drawing/2014/main" id="{4A24DA74-93C6-45BE-80FE-9A1FD446EB71}"/>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03" name="テキスト ボックス 702">
          <a:extLst>
            <a:ext uri="{FF2B5EF4-FFF2-40B4-BE49-F238E27FC236}">
              <a16:creationId xmlns:a16="http://schemas.microsoft.com/office/drawing/2014/main" id="{76A46962-EEED-472F-A5AC-3BEC738DD38D}"/>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04" name="直線コネクタ 703">
          <a:extLst>
            <a:ext uri="{FF2B5EF4-FFF2-40B4-BE49-F238E27FC236}">
              <a16:creationId xmlns:a16="http://schemas.microsoft.com/office/drawing/2014/main" id="{A068A085-CE40-4FF0-97FE-43677EB7E479}"/>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05" name="テキスト ボックス 704">
          <a:extLst>
            <a:ext uri="{FF2B5EF4-FFF2-40B4-BE49-F238E27FC236}">
              <a16:creationId xmlns:a16="http://schemas.microsoft.com/office/drawing/2014/main" id="{BA983E34-E8D2-4F6A-8537-2D89C8415581}"/>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6" name="直線コネクタ 705">
          <a:extLst>
            <a:ext uri="{FF2B5EF4-FFF2-40B4-BE49-F238E27FC236}">
              <a16:creationId xmlns:a16="http://schemas.microsoft.com/office/drawing/2014/main" id="{01CA505E-3F5D-467E-AB3A-0DE59EDAD49F}"/>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7" name="テキスト ボックス 706">
          <a:extLst>
            <a:ext uri="{FF2B5EF4-FFF2-40B4-BE49-F238E27FC236}">
              <a16:creationId xmlns:a16="http://schemas.microsoft.com/office/drawing/2014/main" id="{10BF50F3-CA15-4398-8935-B502B0DF0553}"/>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8" name="【消防施設】&#10;一人当たり面積グラフ枠">
          <a:extLst>
            <a:ext uri="{FF2B5EF4-FFF2-40B4-BE49-F238E27FC236}">
              <a16:creationId xmlns:a16="http://schemas.microsoft.com/office/drawing/2014/main" id="{B524052F-9E36-48D2-B55B-ACAB77E99164}"/>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51163</xdr:rowOff>
    </xdr:from>
    <xdr:to>
      <xdr:col>116</xdr:col>
      <xdr:colOff>62864</xdr:colOff>
      <xdr:row>86</xdr:row>
      <xdr:rowOff>157843</xdr:rowOff>
    </xdr:to>
    <xdr:cxnSp macro="">
      <xdr:nvCxnSpPr>
        <xdr:cNvPr id="709" name="直線コネクタ 708">
          <a:extLst>
            <a:ext uri="{FF2B5EF4-FFF2-40B4-BE49-F238E27FC236}">
              <a16:creationId xmlns:a16="http://schemas.microsoft.com/office/drawing/2014/main" id="{2E7BA3B3-979D-4E2A-98CD-FB57BFBF7E22}"/>
            </a:ext>
          </a:extLst>
        </xdr:cNvPr>
        <xdr:cNvCxnSpPr/>
      </xdr:nvCxnSpPr>
      <xdr:spPr>
        <a:xfrm flipV="1">
          <a:off x="22160864" y="13424263"/>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161670</xdr:rowOff>
    </xdr:from>
    <xdr:ext cx="469744" cy="259045"/>
    <xdr:sp macro="" textlink="">
      <xdr:nvSpPr>
        <xdr:cNvPr id="710" name="【消防施設】&#10;一人当たり面積最小値テキスト">
          <a:extLst>
            <a:ext uri="{FF2B5EF4-FFF2-40B4-BE49-F238E27FC236}">
              <a16:creationId xmlns:a16="http://schemas.microsoft.com/office/drawing/2014/main" id="{8F3C5E40-C73E-45D0-BBF0-01208263FF9D}"/>
            </a:ext>
          </a:extLst>
        </xdr:cNvPr>
        <xdr:cNvSpPr txBox="1"/>
      </xdr:nvSpPr>
      <xdr:spPr>
        <a:xfrm>
          <a:off x="22199600" y="14906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157843</xdr:rowOff>
    </xdr:from>
    <xdr:to>
      <xdr:col>116</xdr:col>
      <xdr:colOff>152400</xdr:colOff>
      <xdr:row>86</xdr:row>
      <xdr:rowOff>157843</xdr:rowOff>
    </xdr:to>
    <xdr:cxnSp macro="">
      <xdr:nvCxnSpPr>
        <xdr:cNvPr id="711" name="直線コネクタ 710">
          <a:extLst>
            <a:ext uri="{FF2B5EF4-FFF2-40B4-BE49-F238E27FC236}">
              <a16:creationId xmlns:a16="http://schemas.microsoft.com/office/drawing/2014/main" id="{0E296186-D066-4FC3-98B5-081910A28FF5}"/>
            </a:ext>
          </a:extLst>
        </xdr:cNvPr>
        <xdr:cNvCxnSpPr/>
      </xdr:nvCxnSpPr>
      <xdr:spPr>
        <a:xfrm>
          <a:off x="22072600" y="14902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169290</xdr:rowOff>
    </xdr:from>
    <xdr:ext cx="469744" cy="259045"/>
    <xdr:sp macro="" textlink="">
      <xdr:nvSpPr>
        <xdr:cNvPr id="712" name="【消防施設】&#10;一人当たり面積最大値テキスト">
          <a:extLst>
            <a:ext uri="{FF2B5EF4-FFF2-40B4-BE49-F238E27FC236}">
              <a16:creationId xmlns:a16="http://schemas.microsoft.com/office/drawing/2014/main" id="{F728223D-1A37-4753-8582-109D6078C96D}"/>
            </a:ext>
          </a:extLst>
        </xdr:cNvPr>
        <xdr:cNvSpPr txBox="1"/>
      </xdr:nvSpPr>
      <xdr:spPr>
        <a:xfrm>
          <a:off x="22199600" y="13199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51163</xdr:rowOff>
    </xdr:from>
    <xdr:to>
      <xdr:col>116</xdr:col>
      <xdr:colOff>152400</xdr:colOff>
      <xdr:row>78</xdr:row>
      <xdr:rowOff>51163</xdr:rowOff>
    </xdr:to>
    <xdr:cxnSp macro="">
      <xdr:nvCxnSpPr>
        <xdr:cNvPr id="713" name="直線コネクタ 712">
          <a:extLst>
            <a:ext uri="{FF2B5EF4-FFF2-40B4-BE49-F238E27FC236}">
              <a16:creationId xmlns:a16="http://schemas.microsoft.com/office/drawing/2014/main" id="{2B44FCB3-7D0F-4A8F-8761-F95B2D664BCB}"/>
            </a:ext>
          </a:extLst>
        </xdr:cNvPr>
        <xdr:cNvCxnSpPr/>
      </xdr:nvCxnSpPr>
      <xdr:spPr>
        <a:xfrm>
          <a:off x="22072600" y="1342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163121</xdr:rowOff>
    </xdr:from>
    <xdr:ext cx="469744" cy="259045"/>
    <xdr:sp macro="" textlink="">
      <xdr:nvSpPr>
        <xdr:cNvPr id="714" name="【消防施設】&#10;一人当たり面積平均値テキスト">
          <a:extLst>
            <a:ext uri="{FF2B5EF4-FFF2-40B4-BE49-F238E27FC236}">
              <a16:creationId xmlns:a16="http://schemas.microsoft.com/office/drawing/2014/main" id="{429A02C0-6506-43A4-9B29-9E7D52CD4943}"/>
            </a:ext>
          </a:extLst>
        </xdr:cNvPr>
        <xdr:cNvSpPr txBox="1"/>
      </xdr:nvSpPr>
      <xdr:spPr>
        <a:xfrm>
          <a:off x="22199600" y="145649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140244</xdr:rowOff>
    </xdr:from>
    <xdr:to>
      <xdr:col>116</xdr:col>
      <xdr:colOff>114300</xdr:colOff>
      <xdr:row>86</xdr:row>
      <xdr:rowOff>70394</xdr:rowOff>
    </xdr:to>
    <xdr:sp macro="" textlink="">
      <xdr:nvSpPr>
        <xdr:cNvPr id="715" name="フローチャート: 判断 714">
          <a:extLst>
            <a:ext uri="{FF2B5EF4-FFF2-40B4-BE49-F238E27FC236}">
              <a16:creationId xmlns:a16="http://schemas.microsoft.com/office/drawing/2014/main" id="{A817B6E0-DBF4-4012-8985-8AFE55494AC4}"/>
            </a:ext>
          </a:extLst>
        </xdr:cNvPr>
        <xdr:cNvSpPr/>
      </xdr:nvSpPr>
      <xdr:spPr>
        <a:xfrm>
          <a:off x="22110700" y="14713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162016</xdr:rowOff>
    </xdr:from>
    <xdr:to>
      <xdr:col>112</xdr:col>
      <xdr:colOff>38100</xdr:colOff>
      <xdr:row>86</xdr:row>
      <xdr:rowOff>92166</xdr:rowOff>
    </xdr:to>
    <xdr:sp macro="" textlink="">
      <xdr:nvSpPr>
        <xdr:cNvPr id="716" name="フローチャート: 判断 715">
          <a:extLst>
            <a:ext uri="{FF2B5EF4-FFF2-40B4-BE49-F238E27FC236}">
              <a16:creationId xmlns:a16="http://schemas.microsoft.com/office/drawing/2014/main" id="{B5228BE7-CF06-44B2-BF7D-DEA4FDBF35AC}"/>
            </a:ext>
          </a:extLst>
        </xdr:cNvPr>
        <xdr:cNvSpPr/>
      </xdr:nvSpPr>
      <xdr:spPr>
        <a:xfrm>
          <a:off x="21272500" y="14735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163105</xdr:rowOff>
    </xdr:from>
    <xdr:to>
      <xdr:col>107</xdr:col>
      <xdr:colOff>101600</xdr:colOff>
      <xdr:row>86</xdr:row>
      <xdr:rowOff>93255</xdr:rowOff>
    </xdr:to>
    <xdr:sp macro="" textlink="">
      <xdr:nvSpPr>
        <xdr:cNvPr id="717" name="フローチャート: 判断 716">
          <a:extLst>
            <a:ext uri="{FF2B5EF4-FFF2-40B4-BE49-F238E27FC236}">
              <a16:creationId xmlns:a16="http://schemas.microsoft.com/office/drawing/2014/main" id="{1C31496E-10EB-4228-912B-2838561A4F27}"/>
            </a:ext>
          </a:extLst>
        </xdr:cNvPr>
        <xdr:cNvSpPr/>
      </xdr:nvSpPr>
      <xdr:spPr>
        <a:xfrm>
          <a:off x="20383500" y="14736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160927</xdr:rowOff>
    </xdr:from>
    <xdr:to>
      <xdr:col>102</xdr:col>
      <xdr:colOff>165100</xdr:colOff>
      <xdr:row>86</xdr:row>
      <xdr:rowOff>91077</xdr:rowOff>
    </xdr:to>
    <xdr:sp macro="" textlink="">
      <xdr:nvSpPr>
        <xdr:cNvPr id="718" name="フローチャート: 判断 717">
          <a:extLst>
            <a:ext uri="{FF2B5EF4-FFF2-40B4-BE49-F238E27FC236}">
              <a16:creationId xmlns:a16="http://schemas.microsoft.com/office/drawing/2014/main" id="{7B25ABED-2CCE-4A9D-B0D8-F97B825448FD}"/>
            </a:ext>
          </a:extLst>
        </xdr:cNvPr>
        <xdr:cNvSpPr/>
      </xdr:nvSpPr>
      <xdr:spPr>
        <a:xfrm>
          <a:off x="19494500" y="14734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86</xdr:row>
      <xdr:rowOff>3629</xdr:rowOff>
    </xdr:from>
    <xdr:to>
      <xdr:col>98</xdr:col>
      <xdr:colOff>38100</xdr:colOff>
      <xdr:row>86</xdr:row>
      <xdr:rowOff>105229</xdr:rowOff>
    </xdr:to>
    <xdr:sp macro="" textlink="">
      <xdr:nvSpPr>
        <xdr:cNvPr id="719" name="フローチャート: 判断 718">
          <a:extLst>
            <a:ext uri="{FF2B5EF4-FFF2-40B4-BE49-F238E27FC236}">
              <a16:creationId xmlns:a16="http://schemas.microsoft.com/office/drawing/2014/main" id="{A006A6A1-B3FB-4DF8-8C65-FE8E8F8EBE70}"/>
            </a:ext>
          </a:extLst>
        </xdr:cNvPr>
        <xdr:cNvSpPr/>
      </xdr:nvSpPr>
      <xdr:spPr>
        <a:xfrm>
          <a:off x="18605500" y="14748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21B54852-5A18-48C4-946C-814A0B694A29}"/>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F916DD9A-C407-4A59-839D-D47B3B4C2A1C}"/>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2" name="テキスト ボックス 721">
          <a:extLst>
            <a:ext uri="{FF2B5EF4-FFF2-40B4-BE49-F238E27FC236}">
              <a16:creationId xmlns:a16="http://schemas.microsoft.com/office/drawing/2014/main" id="{CA7F226D-6587-483F-88E9-A6B7C2D9CEFF}"/>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3" name="テキスト ボックス 722">
          <a:extLst>
            <a:ext uri="{FF2B5EF4-FFF2-40B4-BE49-F238E27FC236}">
              <a16:creationId xmlns:a16="http://schemas.microsoft.com/office/drawing/2014/main" id="{FC173A4D-3851-4148-BDC9-ED64396C340C}"/>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4" name="テキスト ボックス 723">
          <a:extLst>
            <a:ext uri="{FF2B5EF4-FFF2-40B4-BE49-F238E27FC236}">
              <a16:creationId xmlns:a16="http://schemas.microsoft.com/office/drawing/2014/main" id="{F33C4812-C654-46CC-A955-03F73C8A95AF}"/>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23223</xdr:rowOff>
    </xdr:from>
    <xdr:to>
      <xdr:col>116</xdr:col>
      <xdr:colOff>114300</xdr:colOff>
      <xdr:row>86</xdr:row>
      <xdr:rowOff>124823</xdr:rowOff>
    </xdr:to>
    <xdr:sp macro="" textlink="">
      <xdr:nvSpPr>
        <xdr:cNvPr id="725" name="楕円 724">
          <a:extLst>
            <a:ext uri="{FF2B5EF4-FFF2-40B4-BE49-F238E27FC236}">
              <a16:creationId xmlns:a16="http://schemas.microsoft.com/office/drawing/2014/main" id="{61BF95EB-F90A-4E19-B9A4-8D8A7A7B9CDB}"/>
            </a:ext>
          </a:extLst>
        </xdr:cNvPr>
        <xdr:cNvSpPr/>
      </xdr:nvSpPr>
      <xdr:spPr>
        <a:xfrm>
          <a:off x="22110700" y="1476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118671</xdr:rowOff>
    </xdr:from>
    <xdr:ext cx="469744" cy="259045"/>
    <xdr:sp macro="" textlink="">
      <xdr:nvSpPr>
        <xdr:cNvPr id="726" name="【消防施設】&#10;一人当たり面積該当値テキスト">
          <a:extLst>
            <a:ext uri="{FF2B5EF4-FFF2-40B4-BE49-F238E27FC236}">
              <a16:creationId xmlns:a16="http://schemas.microsoft.com/office/drawing/2014/main" id="{F5374FCA-BBFB-409F-B179-85A192740769}"/>
            </a:ext>
          </a:extLst>
        </xdr:cNvPr>
        <xdr:cNvSpPr txBox="1"/>
      </xdr:nvSpPr>
      <xdr:spPr>
        <a:xfrm>
          <a:off x="22199600" y="14691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24312</xdr:rowOff>
    </xdr:from>
    <xdr:to>
      <xdr:col>112</xdr:col>
      <xdr:colOff>38100</xdr:colOff>
      <xdr:row>86</xdr:row>
      <xdr:rowOff>125912</xdr:rowOff>
    </xdr:to>
    <xdr:sp macro="" textlink="">
      <xdr:nvSpPr>
        <xdr:cNvPr id="727" name="楕円 726">
          <a:extLst>
            <a:ext uri="{FF2B5EF4-FFF2-40B4-BE49-F238E27FC236}">
              <a16:creationId xmlns:a16="http://schemas.microsoft.com/office/drawing/2014/main" id="{FB835A0F-5CB9-4672-81F3-756546D3C56F}"/>
            </a:ext>
          </a:extLst>
        </xdr:cNvPr>
        <xdr:cNvSpPr/>
      </xdr:nvSpPr>
      <xdr:spPr>
        <a:xfrm>
          <a:off x="21272500" y="14769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74023</xdr:rowOff>
    </xdr:from>
    <xdr:to>
      <xdr:col>116</xdr:col>
      <xdr:colOff>63500</xdr:colOff>
      <xdr:row>86</xdr:row>
      <xdr:rowOff>75112</xdr:rowOff>
    </xdr:to>
    <xdr:cxnSp macro="">
      <xdr:nvCxnSpPr>
        <xdr:cNvPr id="728" name="直線コネクタ 727">
          <a:extLst>
            <a:ext uri="{FF2B5EF4-FFF2-40B4-BE49-F238E27FC236}">
              <a16:creationId xmlns:a16="http://schemas.microsoft.com/office/drawing/2014/main" id="{FD3F3EEA-2B68-48F9-B070-668471ED225F}"/>
            </a:ext>
          </a:extLst>
        </xdr:cNvPr>
        <xdr:cNvCxnSpPr/>
      </xdr:nvCxnSpPr>
      <xdr:spPr>
        <a:xfrm flipV="1">
          <a:off x="21323300" y="14818723"/>
          <a:ext cx="8382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25400</xdr:rowOff>
    </xdr:from>
    <xdr:to>
      <xdr:col>107</xdr:col>
      <xdr:colOff>101600</xdr:colOff>
      <xdr:row>86</xdr:row>
      <xdr:rowOff>127000</xdr:rowOff>
    </xdr:to>
    <xdr:sp macro="" textlink="">
      <xdr:nvSpPr>
        <xdr:cNvPr id="729" name="楕円 728">
          <a:extLst>
            <a:ext uri="{FF2B5EF4-FFF2-40B4-BE49-F238E27FC236}">
              <a16:creationId xmlns:a16="http://schemas.microsoft.com/office/drawing/2014/main" id="{B67AEA03-393D-4F4C-81DF-458D1154512D}"/>
            </a:ext>
          </a:extLst>
        </xdr:cNvPr>
        <xdr:cNvSpPr/>
      </xdr:nvSpPr>
      <xdr:spPr>
        <a:xfrm>
          <a:off x="20383500" y="1477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75112</xdr:rowOff>
    </xdr:from>
    <xdr:to>
      <xdr:col>111</xdr:col>
      <xdr:colOff>177800</xdr:colOff>
      <xdr:row>86</xdr:row>
      <xdr:rowOff>76200</xdr:rowOff>
    </xdr:to>
    <xdr:cxnSp macro="">
      <xdr:nvCxnSpPr>
        <xdr:cNvPr id="730" name="直線コネクタ 729">
          <a:extLst>
            <a:ext uri="{FF2B5EF4-FFF2-40B4-BE49-F238E27FC236}">
              <a16:creationId xmlns:a16="http://schemas.microsoft.com/office/drawing/2014/main" id="{39978D2A-2209-4575-8F7B-E7A8672C1F67}"/>
            </a:ext>
          </a:extLst>
        </xdr:cNvPr>
        <xdr:cNvCxnSpPr/>
      </xdr:nvCxnSpPr>
      <xdr:spPr>
        <a:xfrm flipV="1">
          <a:off x="20434300" y="14819812"/>
          <a:ext cx="8890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27577</xdr:rowOff>
    </xdr:from>
    <xdr:to>
      <xdr:col>102</xdr:col>
      <xdr:colOff>165100</xdr:colOff>
      <xdr:row>86</xdr:row>
      <xdr:rowOff>129177</xdr:rowOff>
    </xdr:to>
    <xdr:sp macro="" textlink="">
      <xdr:nvSpPr>
        <xdr:cNvPr id="731" name="楕円 730">
          <a:extLst>
            <a:ext uri="{FF2B5EF4-FFF2-40B4-BE49-F238E27FC236}">
              <a16:creationId xmlns:a16="http://schemas.microsoft.com/office/drawing/2014/main" id="{B2ACA7F6-495C-402D-9BE9-50549FC4388C}"/>
            </a:ext>
          </a:extLst>
        </xdr:cNvPr>
        <xdr:cNvSpPr/>
      </xdr:nvSpPr>
      <xdr:spPr>
        <a:xfrm>
          <a:off x="19494500" y="14772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76200</xdr:rowOff>
    </xdr:from>
    <xdr:to>
      <xdr:col>107</xdr:col>
      <xdr:colOff>50800</xdr:colOff>
      <xdr:row>86</xdr:row>
      <xdr:rowOff>78377</xdr:rowOff>
    </xdr:to>
    <xdr:cxnSp macro="">
      <xdr:nvCxnSpPr>
        <xdr:cNvPr id="732" name="直線コネクタ 731">
          <a:extLst>
            <a:ext uri="{FF2B5EF4-FFF2-40B4-BE49-F238E27FC236}">
              <a16:creationId xmlns:a16="http://schemas.microsoft.com/office/drawing/2014/main" id="{1FB26E74-C194-4ED5-874F-A4A6B4C18377}"/>
            </a:ext>
          </a:extLst>
        </xdr:cNvPr>
        <xdr:cNvCxnSpPr/>
      </xdr:nvCxnSpPr>
      <xdr:spPr>
        <a:xfrm flipV="1">
          <a:off x="19545300" y="14820900"/>
          <a:ext cx="8890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28666</xdr:rowOff>
    </xdr:from>
    <xdr:to>
      <xdr:col>98</xdr:col>
      <xdr:colOff>38100</xdr:colOff>
      <xdr:row>86</xdr:row>
      <xdr:rowOff>130266</xdr:rowOff>
    </xdr:to>
    <xdr:sp macro="" textlink="">
      <xdr:nvSpPr>
        <xdr:cNvPr id="733" name="楕円 732">
          <a:extLst>
            <a:ext uri="{FF2B5EF4-FFF2-40B4-BE49-F238E27FC236}">
              <a16:creationId xmlns:a16="http://schemas.microsoft.com/office/drawing/2014/main" id="{6A9FA5CE-F277-4E70-85BF-4EEFCCE19899}"/>
            </a:ext>
          </a:extLst>
        </xdr:cNvPr>
        <xdr:cNvSpPr/>
      </xdr:nvSpPr>
      <xdr:spPr>
        <a:xfrm>
          <a:off x="18605500" y="14773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78377</xdr:rowOff>
    </xdr:from>
    <xdr:to>
      <xdr:col>102</xdr:col>
      <xdr:colOff>114300</xdr:colOff>
      <xdr:row>86</xdr:row>
      <xdr:rowOff>79466</xdr:rowOff>
    </xdr:to>
    <xdr:cxnSp macro="">
      <xdr:nvCxnSpPr>
        <xdr:cNvPr id="734" name="直線コネクタ 733">
          <a:extLst>
            <a:ext uri="{FF2B5EF4-FFF2-40B4-BE49-F238E27FC236}">
              <a16:creationId xmlns:a16="http://schemas.microsoft.com/office/drawing/2014/main" id="{E08BA6E4-B23B-4C6F-A757-0B9FAAECA998}"/>
            </a:ext>
          </a:extLst>
        </xdr:cNvPr>
        <xdr:cNvCxnSpPr/>
      </xdr:nvCxnSpPr>
      <xdr:spPr>
        <a:xfrm flipV="1">
          <a:off x="18656300" y="14823077"/>
          <a:ext cx="8890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108693</xdr:rowOff>
    </xdr:from>
    <xdr:ext cx="469744" cy="259045"/>
    <xdr:sp macro="" textlink="">
      <xdr:nvSpPr>
        <xdr:cNvPr id="735" name="n_1aveValue【消防施設】&#10;一人当たり面積">
          <a:extLst>
            <a:ext uri="{FF2B5EF4-FFF2-40B4-BE49-F238E27FC236}">
              <a16:creationId xmlns:a16="http://schemas.microsoft.com/office/drawing/2014/main" id="{2B3215EB-B50B-4D06-8315-9EF373AFA8C5}"/>
            </a:ext>
          </a:extLst>
        </xdr:cNvPr>
        <xdr:cNvSpPr txBox="1"/>
      </xdr:nvSpPr>
      <xdr:spPr>
        <a:xfrm>
          <a:off x="21075727" y="14510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109782</xdr:rowOff>
    </xdr:from>
    <xdr:ext cx="469744" cy="259045"/>
    <xdr:sp macro="" textlink="">
      <xdr:nvSpPr>
        <xdr:cNvPr id="736" name="n_2aveValue【消防施設】&#10;一人当たり面積">
          <a:extLst>
            <a:ext uri="{FF2B5EF4-FFF2-40B4-BE49-F238E27FC236}">
              <a16:creationId xmlns:a16="http://schemas.microsoft.com/office/drawing/2014/main" id="{59A40396-16A1-44E6-A69A-068C93BFCF5E}"/>
            </a:ext>
          </a:extLst>
        </xdr:cNvPr>
        <xdr:cNvSpPr txBox="1"/>
      </xdr:nvSpPr>
      <xdr:spPr>
        <a:xfrm>
          <a:off x="20199427" y="14511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107604</xdr:rowOff>
    </xdr:from>
    <xdr:ext cx="469744" cy="259045"/>
    <xdr:sp macro="" textlink="">
      <xdr:nvSpPr>
        <xdr:cNvPr id="737" name="n_3aveValue【消防施設】&#10;一人当たり面積">
          <a:extLst>
            <a:ext uri="{FF2B5EF4-FFF2-40B4-BE49-F238E27FC236}">
              <a16:creationId xmlns:a16="http://schemas.microsoft.com/office/drawing/2014/main" id="{B37C6F99-8EC8-49ED-B8D2-3B9F2D75F02B}"/>
            </a:ext>
          </a:extLst>
        </xdr:cNvPr>
        <xdr:cNvSpPr txBox="1"/>
      </xdr:nvSpPr>
      <xdr:spPr>
        <a:xfrm>
          <a:off x="19310427" y="14509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121756</xdr:rowOff>
    </xdr:from>
    <xdr:ext cx="469744" cy="259045"/>
    <xdr:sp macro="" textlink="">
      <xdr:nvSpPr>
        <xdr:cNvPr id="738" name="n_4aveValue【消防施設】&#10;一人当たり面積">
          <a:extLst>
            <a:ext uri="{FF2B5EF4-FFF2-40B4-BE49-F238E27FC236}">
              <a16:creationId xmlns:a16="http://schemas.microsoft.com/office/drawing/2014/main" id="{048D2EDB-9347-4AA8-A444-EDC654845A12}"/>
            </a:ext>
          </a:extLst>
        </xdr:cNvPr>
        <xdr:cNvSpPr txBox="1"/>
      </xdr:nvSpPr>
      <xdr:spPr>
        <a:xfrm>
          <a:off x="18421427" y="14523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117039</xdr:rowOff>
    </xdr:from>
    <xdr:ext cx="469744" cy="259045"/>
    <xdr:sp macro="" textlink="">
      <xdr:nvSpPr>
        <xdr:cNvPr id="739" name="n_1mainValue【消防施設】&#10;一人当たり面積">
          <a:extLst>
            <a:ext uri="{FF2B5EF4-FFF2-40B4-BE49-F238E27FC236}">
              <a16:creationId xmlns:a16="http://schemas.microsoft.com/office/drawing/2014/main" id="{A0A9177C-C266-4B43-AE25-E4637679E9AE}"/>
            </a:ext>
          </a:extLst>
        </xdr:cNvPr>
        <xdr:cNvSpPr txBox="1"/>
      </xdr:nvSpPr>
      <xdr:spPr>
        <a:xfrm>
          <a:off x="21075727" y="1486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118127</xdr:rowOff>
    </xdr:from>
    <xdr:ext cx="469744" cy="259045"/>
    <xdr:sp macro="" textlink="">
      <xdr:nvSpPr>
        <xdr:cNvPr id="740" name="n_2mainValue【消防施設】&#10;一人当たり面積">
          <a:extLst>
            <a:ext uri="{FF2B5EF4-FFF2-40B4-BE49-F238E27FC236}">
              <a16:creationId xmlns:a16="http://schemas.microsoft.com/office/drawing/2014/main" id="{9749C9D8-0B88-4186-9AC4-BCDCB259C5F7}"/>
            </a:ext>
          </a:extLst>
        </xdr:cNvPr>
        <xdr:cNvSpPr txBox="1"/>
      </xdr:nvSpPr>
      <xdr:spPr>
        <a:xfrm>
          <a:off x="20199427"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120304</xdr:rowOff>
    </xdr:from>
    <xdr:ext cx="469744" cy="259045"/>
    <xdr:sp macro="" textlink="">
      <xdr:nvSpPr>
        <xdr:cNvPr id="741" name="n_3mainValue【消防施設】&#10;一人当たり面積">
          <a:extLst>
            <a:ext uri="{FF2B5EF4-FFF2-40B4-BE49-F238E27FC236}">
              <a16:creationId xmlns:a16="http://schemas.microsoft.com/office/drawing/2014/main" id="{175DA1A0-2FDD-4435-860B-92329D9BD990}"/>
            </a:ext>
          </a:extLst>
        </xdr:cNvPr>
        <xdr:cNvSpPr txBox="1"/>
      </xdr:nvSpPr>
      <xdr:spPr>
        <a:xfrm>
          <a:off x="19310427" y="14865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121393</xdr:rowOff>
    </xdr:from>
    <xdr:ext cx="469744" cy="259045"/>
    <xdr:sp macro="" textlink="">
      <xdr:nvSpPr>
        <xdr:cNvPr id="742" name="n_4mainValue【消防施設】&#10;一人当たり面積">
          <a:extLst>
            <a:ext uri="{FF2B5EF4-FFF2-40B4-BE49-F238E27FC236}">
              <a16:creationId xmlns:a16="http://schemas.microsoft.com/office/drawing/2014/main" id="{C392636C-499D-4165-8018-053911C6533A}"/>
            </a:ext>
          </a:extLst>
        </xdr:cNvPr>
        <xdr:cNvSpPr txBox="1"/>
      </xdr:nvSpPr>
      <xdr:spPr>
        <a:xfrm>
          <a:off x="18421427" y="14866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3" name="正方形/長方形 742">
          <a:extLst>
            <a:ext uri="{FF2B5EF4-FFF2-40B4-BE49-F238E27FC236}">
              <a16:creationId xmlns:a16="http://schemas.microsoft.com/office/drawing/2014/main" id="{690E4655-7EFB-48A2-936F-F3B325CFD8E6}"/>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4" name="正方形/長方形 743">
          <a:extLst>
            <a:ext uri="{FF2B5EF4-FFF2-40B4-BE49-F238E27FC236}">
              <a16:creationId xmlns:a16="http://schemas.microsoft.com/office/drawing/2014/main" id="{40B915FF-892D-4AD0-8644-43B283D50EB8}"/>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5" name="正方形/長方形 744">
          <a:extLst>
            <a:ext uri="{FF2B5EF4-FFF2-40B4-BE49-F238E27FC236}">
              <a16:creationId xmlns:a16="http://schemas.microsoft.com/office/drawing/2014/main" id="{42F27056-3EAA-49A4-9F26-E4CF372065BC}"/>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6" name="正方形/長方形 745">
          <a:extLst>
            <a:ext uri="{FF2B5EF4-FFF2-40B4-BE49-F238E27FC236}">
              <a16:creationId xmlns:a16="http://schemas.microsoft.com/office/drawing/2014/main" id="{59F789F9-1DE3-4673-ACF5-D93186D1F304}"/>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7" name="正方形/長方形 746">
          <a:extLst>
            <a:ext uri="{FF2B5EF4-FFF2-40B4-BE49-F238E27FC236}">
              <a16:creationId xmlns:a16="http://schemas.microsoft.com/office/drawing/2014/main" id="{8056B0DB-8614-4469-B5DA-3312A8ED6CE9}"/>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8" name="正方形/長方形 747">
          <a:extLst>
            <a:ext uri="{FF2B5EF4-FFF2-40B4-BE49-F238E27FC236}">
              <a16:creationId xmlns:a16="http://schemas.microsoft.com/office/drawing/2014/main" id="{B1C4A107-D445-4B78-8DB7-77B7FEE7D617}"/>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9" name="正方形/長方形 748">
          <a:extLst>
            <a:ext uri="{FF2B5EF4-FFF2-40B4-BE49-F238E27FC236}">
              <a16:creationId xmlns:a16="http://schemas.microsoft.com/office/drawing/2014/main" id="{B36DBE89-C402-4283-A471-91291F777B1E}"/>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0" name="正方形/長方形 749">
          <a:extLst>
            <a:ext uri="{FF2B5EF4-FFF2-40B4-BE49-F238E27FC236}">
              <a16:creationId xmlns:a16="http://schemas.microsoft.com/office/drawing/2014/main" id="{582A6E5A-B122-4662-8A7C-D7C1297834F8}"/>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1" name="テキスト ボックス 750">
          <a:extLst>
            <a:ext uri="{FF2B5EF4-FFF2-40B4-BE49-F238E27FC236}">
              <a16:creationId xmlns:a16="http://schemas.microsoft.com/office/drawing/2014/main" id="{5A72294F-D3CA-481A-985C-B89B4F342C44}"/>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2" name="直線コネクタ 751">
          <a:extLst>
            <a:ext uri="{FF2B5EF4-FFF2-40B4-BE49-F238E27FC236}">
              <a16:creationId xmlns:a16="http://schemas.microsoft.com/office/drawing/2014/main" id="{B3FF58AF-7D95-4939-880D-C24836BF5679}"/>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3" name="テキスト ボックス 752">
          <a:extLst>
            <a:ext uri="{FF2B5EF4-FFF2-40B4-BE49-F238E27FC236}">
              <a16:creationId xmlns:a16="http://schemas.microsoft.com/office/drawing/2014/main" id="{0BB448AF-7E38-4E70-B9B0-97845D2D9F7A}"/>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4" name="直線コネクタ 753">
          <a:extLst>
            <a:ext uri="{FF2B5EF4-FFF2-40B4-BE49-F238E27FC236}">
              <a16:creationId xmlns:a16="http://schemas.microsoft.com/office/drawing/2014/main" id="{2D49A5FC-82DD-48C8-88EE-6942CEC853CF}"/>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5" name="テキスト ボックス 754">
          <a:extLst>
            <a:ext uri="{FF2B5EF4-FFF2-40B4-BE49-F238E27FC236}">
              <a16:creationId xmlns:a16="http://schemas.microsoft.com/office/drawing/2014/main" id="{45F6D653-1362-4407-8F52-6C8ADF14F0E6}"/>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6" name="直線コネクタ 755">
          <a:extLst>
            <a:ext uri="{FF2B5EF4-FFF2-40B4-BE49-F238E27FC236}">
              <a16:creationId xmlns:a16="http://schemas.microsoft.com/office/drawing/2014/main" id="{B834D10C-AD91-41F4-8651-D5BE0D307A1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7" name="テキスト ボックス 756">
          <a:extLst>
            <a:ext uri="{FF2B5EF4-FFF2-40B4-BE49-F238E27FC236}">
              <a16:creationId xmlns:a16="http://schemas.microsoft.com/office/drawing/2014/main" id="{2E5E65B0-B243-41A9-B5B8-7C2BDE027FB2}"/>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8" name="直線コネクタ 757">
          <a:extLst>
            <a:ext uri="{FF2B5EF4-FFF2-40B4-BE49-F238E27FC236}">
              <a16:creationId xmlns:a16="http://schemas.microsoft.com/office/drawing/2014/main" id="{823BD8E4-36C1-4049-93CD-CD8CCDC4F4CA}"/>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9" name="テキスト ボックス 758">
          <a:extLst>
            <a:ext uri="{FF2B5EF4-FFF2-40B4-BE49-F238E27FC236}">
              <a16:creationId xmlns:a16="http://schemas.microsoft.com/office/drawing/2014/main" id="{00135F54-A183-4339-A371-5BC9E0D7C703}"/>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60" name="直線コネクタ 759">
          <a:extLst>
            <a:ext uri="{FF2B5EF4-FFF2-40B4-BE49-F238E27FC236}">
              <a16:creationId xmlns:a16="http://schemas.microsoft.com/office/drawing/2014/main" id="{5150C77E-0848-4C04-B3AC-E2B713CD796C}"/>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61" name="テキスト ボックス 760">
          <a:extLst>
            <a:ext uri="{FF2B5EF4-FFF2-40B4-BE49-F238E27FC236}">
              <a16:creationId xmlns:a16="http://schemas.microsoft.com/office/drawing/2014/main" id="{99048E81-1891-40F6-818A-6DEF444D4E32}"/>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62" name="直線コネクタ 761">
          <a:extLst>
            <a:ext uri="{FF2B5EF4-FFF2-40B4-BE49-F238E27FC236}">
              <a16:creationId xmlns:a16="http://schemas.microsoft.com/office/drawing/2014/main" id="{17D4350A-B5A9-4D71-AF5C-C262CF07CF9D}"/>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3" name="テキスト ボックス 762">
          <a:extLst>
            <a:ext uri="{FF2B5EF4-FFF2-40B4-BE49-F238E27FC236}">
              <a16:creationId xmlns:a16="http://schemas.microsoft.com/office/drawing/2014/main" id="{203772E6-D73B-490E-8834-D2B09BC7BBB6}"/>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4" name="直線コネクタ 763">
          <a:extLst>
            <a:ext uri="{FF2B5EF4-FFF2-40B4-BE49-F238E27FC236}">
              <a16:creationId xmlns:a16="http://schemas.microsoft.com/office/drawing/2014/main" id="{D8627CB4-CEEF-41CD-801F-AB62816DC742}"/>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5" name="テキスト ボックス 764">
          <a:extLst>
            <a:ext uri="{FF2B5EF4-FFF2-40B4-BE49-F238E27FC236}">
              <a16:creationId xmlns:a16="http://schemas.microsoft.com/office/drawing/2014/main" id="{FE47818D-F841-4365-A05D-0FC5590353C7}"/>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6" name="直線コネクタ 765">
          <a:extLst>
            <a:ext uri="{FF2B5EF4-FFF2-40B4-BE49-F238E27FC236}">
              <a16:creationId xmlns:a16="http://schemas.microsoft.com/office/drawing/2014/main" id="{87314684-8DEB-4B7D-9203-2A7D0C1EB1BF}"/>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7" name="【庁舎】&#10;有形固定資産減価償却率グラフ枠">
          <a:extLst>
            <a:ext uri="{FF2B5EF4-FFF2-40B4-BE49-F238E27FC236}">
              <a16:creationId xmlns:a16="http://schemas.microsoft.com/office/drawing/2014/main" id="{EF89939D-0147-481F-95A0-10AD9FD7ED5E}"/>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19050</xdr:rowOff>
    </xdr:from>
    <xdr:to>
      <xdr:col>85</xdr:col>
      <xdr:colOff>126364</xdr:colOff>
      <xdr:row>109</xdr:row>
      <xdr:rowOff>30480</xdr:rowOff>
    </xdr:to>
    <xdr:cxnSp macro="">
      <xdr:nvCxnSpPr>
        <xdr:cNvPr id="768" name="直線コネクタ 767">
          <a:extLst>
            <a:ext uri="{FF2B5EF4-FFF2-40B4-BE49-F238E27FC236}">
              <a16:creationId xmlns:a16="http://schemas.microsoft.com/office/drawing/2014/main" id="{17A20B20-81BB-4372-B024-71D20596616B}"/>
            </a:ext>
          </a:extLst>
        </xdr:cNvPr>
        <xdr:cNvCxnSpPr/>
      </xdr:nvCxnSpPr>
      <xdr:spPr>
        <a:xfrm flipV="1">
          <a:off x="16318864" y="17164050"/>
          <a:ext cx="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34307</xdr:rowOff>
    </xdr:from>
    <xdr:ext cx="405111" cy="259045"/>
    <xdr:sp macro="" textlink="">
      <xdr:nvSpPr>
        <xdr:cNvPr id="769" name="【庁舎】&#10;有形固定資産減価償却率最小値テキスト">
          <a:extLst>
            <a:ext uri="{FF2B5EF4-FFF2-40B4-BE49-F238E27FC236}">
              <a16:creationId xmlns:a16="http://schemas.microsoft.com/office/drawing/2014/main" id="{9861C1C2-C1E6-4BFF-BE3C-4756A1198490}"/>
            </a:ext>
          </a:extLst>
        </xdr:cNvPr>
        <xdr:cNvSpPr txBox="1"/>
      </xdr:nvSpPr>
      <xdr:spPr>
        <a:xfrm>
          <a:off x="16357600" y="1872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30480</xdr:rowOff>
    </xdr:from>
    <xdr:to>
      <xdr:col>86</xdr:col>
      <xdr:colOff>25400</xdr:colOff>
      <xdr:row>109</xdr:row>
      <xdr:rowOff>30480</xdr:rowOff>
    </xdr:to>
    <xdr:cxnSp macro="">
      <xdr:nvCxnSpPr>
        <xdr:cNvPr id="770" name="直線コネクタ 769">
          <a:extLst>
            <a:ext uri="{FF2B5EF4-FFF2-40B4-BE49-F238E27FC236}">
              <a16:creationId xmlns:a16="http://schemas.microsoft.com/office/drawing/2014/main" id="{8165F13B-3E02-4FA2-9D78-649A2E6F2443}"/>
            </a:ext>
          </a:extLst>
        </xdr:cNvPr>
        <xdr:cNvCxnSpPr/>
      </xdr:nvCxnSpPr>
      <xdr:spPr>
        <a:xfrm>
          <a:off x="16230600" y="1871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137177</xdr:rowOff>
    </xdr:from>
    <xdr:ext cx="340478" cy="259045"/>
    <xdr:sp macro="" textlink="">
      <xdr:nvSpPr>
        <xdr:cNvPr id="771" name="【庁舎】&#10;有形固定資産減価償却率最大値テキスト">
          <a:extLst>
            <a:ext uri="{FF2B5EF4-FFF2-40B4-BE49-F238E27FC236}">
              <a16:creationId xmlns:a16="http://schemas.microsoft.com/office/drawing/2014/main" id="{2E394534-50E8-4938-9C2D-99D99121FFF7}"/>
            </a:ext>
          </a:extLst>
        </xdr:cNvPr>
        <xdr:cNvSpPr txBox="1"/>
      </xdr:nvSpPr>
      <xdr:spPr>
        <a:xfrm>
          <a:off x="16357600" y="169392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19050</xdr:rowOff>
    </xdr:from>
    <xdr:to>
      <xdr:col>86</xdr:col>
      <xdr:colOff>25400</xdr:colOff>
      <xdr:row>100</xdr:row>
      <xdr:rowOff>19050</xdr:rowOff>
    </xdr:to>
    <xdr:cxnSp macro="">
      <xdr:nvCxnSpPr>
        <xdr:cNvPr id="772" name="直線コネクタ 771">
          <a:extLst>
            <a:ext uri="{FF2B5EF4-FFF2-40B4-BE49-F238E27FC236}">
              <a16:creationId xmlns:a16="http://schemas.microsoft.com/office/drawing/2014/main" id="{4335204D-47AA-413B-A544-30BCA4031263}"/>
            </a:ext>
          </a:extLst>
        </xdr:cNvPr>
        <xdr:cNvCxnSpPr/>
      </xdr:nvCxnSpPr>
      <xdr:spPr>
        <a:xfrm>
          <a:off x="16230600" y="1716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46282</xdr:rowOff>
    </xdr:from>
    <xdr:ext cx="405111" cy="259045"/>
    <xdr:sp macro="" textlink="">
      <xdr:nvSpPr>
        <xdr:cNvPr id="773" name="【庁舎】&#10;有形固定資産減価償却率平均値テキスト">
          <a:extLst>
            <a:ext uri="{FF2B5EF4-FFF2-40B4-BE49-F238E27FC236}">
              <a16:creationId xmlns:a16="http://schemas.microsoft.com/office/drawing/2014/main" id="{E99CBB57-E779-420E-8B43-257BAE95103B}"/>
            </a:ext>
          </a:extLst>
        </xdr:cNvPr>
        <xdr:cNvSpPr txBox="1"/>
      </xdr:nvSpPr>
      <xdr:spPr>
        <a:xfrm>
          <a:off x="16357600" y="178770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67855</xdr:rowOff>
    </xdr:from>
    <xdr:to>
      <xdr:col>85</xdr:col>
      <xdr:colOff>177800</xdr:colOff>
      <xdr:row>104</xdr:row>
      <xdr:rowOff>169455</xdr:rowOff>
    </xdr:to>
    <xdr:sp macro="" textlink="">
      <xdr:nvSpPr>
        <xdr:cNvPr id="774" name="フローチャート: 判断 773">
          <a:extLst>
            <a:ext uri="{FF2B5EF4-FFF2-40B4-BE49-F238E27FC236}">
              <a16:creationId xmlns:a16="http://schemas.microsoft.com/office/drawing/2014/main" id="{3F13A411-60C1-475E-B18D-34522CAD3853}"/>
            </a:ext>
          </a:extLst>
        </xdr:cNvPr>
        <xdr:cNvSpPr/>
      </xdr:nvSpPr>
      <xdr:spPr>
        <a:xfrm>
          <a:off x="16268700"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46627</xdr:rowOff>
    </xdr:from>
    <xdr:to>
      <xdr:col>81</xdr:col>
      <xdr:colOff>101600</xdr:colOff>
      <xdr:row>104</xdr:row>
      <xdr:rowOff>148227</xdr:rowOff>
    </xdr:to>
    <xdr:sp macro="" textlink="">
      <xdr:nvSpPr>
        <xdr:cNvPr id="775" name="フローチャート: 判断 774">
          <a:extLst>
            <a:ext uri="{FF2B5EF4-FFF2-40B4-BE49-F238E27FC236}">
              <a16:creationId xmlns:a16="http://schemas.microsoft.com/office/drawing/2014/main" id="{05E29D4E-0395-45DB-9225-73D4B3D7A79F}"/>
            </a:ext>
          </a:extLst>
        </xdr:cNvPr>
        <xdr:cNvSpPr/>
      </xdr:nvSpPr>
      <xdr:spPr>
        <a:xfrm>
          <a:off x="15430500" y="1787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27032</xdr:rowOff>
    </xdr:from>
    <xdr:to>
      <xdr:col>76</xdr:col>
      <xdr:colOff>165100</xdr:colOff>
      <xdr:row>105</xdr:row>
      <xdr:rowOff>128632</xdr:rowOff>
    </xdr:to>
    <xdr:sp macro="" textlink="">
      <xdr:nvSpPr>
        <xdr:cNvPr id="776" name="フローチャート: 判断 775">
          <a:extLst>
            <a:ext uri="{FF2B5EF4-FFF2-40B4-BE49-F238E27FC236}">
              <a16:creationId xmlns:a16="http://schemas.microsoft.com/office/drawing/2014/main" id="{C8CAF9C0-F90F-4918-B480-8B9F374E879C}"/>
            </a:ext>
          </a:extLst>
        </xdr:cNvPr>
        <xdr:cNvSpPr/>
      </xdr:nvSpPr>
      <xdr:spPr>
        <a:xfrm>
          <a:off x="14541500" y="1802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5806</xdr:rowOff>
    </xdr:from>
    <xdr:to>
      <xdr:col>72</xdr:col>
      <xdr:colOff>38100</xdr:colOff>
      <xdr:row>105</xdr:row>
      <xdr:rowOff>107406</xdr:rowOff>
    </xdr:to>
    <xdr:sp macro="" textlink="">
      <xdr:nvSpPr>
        <xdr:cNvPr id="777" name="フローチャート: 判断 776">
          <a:extLst>
            <a:ext uri="{FF2B5EF4-FFF2-40B4-BE49-F238E27FC236}">
              <a16:creationId xmlns:a16="http://schemas.microsoft.com/office/drawing/2014/main" id="{71A5B879-2B33-477F-8326-34ED06E7915B}"/>
            </a:ext>
          </a:extLst>
        </xdr:cNvPr>
        <xdr:cNvSpPr/>
      </xdr:nvSpPr>
      <xdr:spPr>
        <a:xfrm>
          <a:off x="13652500" y="1800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40095</xdr:rowOff>
    </xdr:from>
    <xdr:to>
      <xdr:col>67</xdr:col>
      <xdr:colOff>101600</xdr:colOff>
      <xdr:row>105</xdr:row>
      <xdr:rowOff>141695</xdr:rowOff>
    </xdr:to>
    <xdr:sp macro="" textlink="">
      <xdr:nvSpPr>
        <xdr:cNvPr id="778" name="フローチャート: 判断 777">
          <a:extLst>
            <a:ext uri="{FF2B5EF4-FFF2-40B4-BE49-F238E27FC236}">
              <a16:creationId xmlns:a16="http://schemas.microsoft.com/office/drawing/2014/main" id="{9998E000-5B7B-4EBB-B087-3BFF3C528644}"/>
            </a:ext>
          </a:extLst>
        </xdr:cNvPr>
        <xdr:cNvSpPr/>
      </xdr:nvSpPr>
      <xdr:spPr>
        <a:xfrm>
          <a:off x="12763500" y="1804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D2AE64EF-8357-485A-84D3-E8CDD84637E6}"/>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id="{19E30F3A-7981-43EE-8EB4-49F4CD8AA5A2}"/>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1" name="テキスト ボックス 780">
          <a:extLst>
            <a:ext uri="{FF2B5EF4-FFF2-40B4-BE49-F238E27FC236}">
              <a16:creationId xmlns:a16="http://schemas.microsoft.com/office/drawing/2014/main" id="{FEAC8BFF-B8E0-4814-ABFA-AE0AA297A038}"/>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2" name="テキスト ボックス 781">
          <a:extLst>
            <a:ext uri="{FF2B5EF4-FFF2-40B4-BE49-F238E27FC236}">
              <a16:creationId xmlns:a16="http://schemas.microsoft.com/office/drawing/2014/main" id="{23231531-9E8E-4CEF-9EC2-E6EA88FB3771}"/>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3" name="テキスト ボックス 782">
          <a:extLst>
            <a:ext uri="{FF2B5EF4-FFF2-40B4-BE49-F238E27FC236}">
              <a16:creationId xmlns:a16="http://schemas.microsoft.com/office/drawing/2014/main" id="{3474877D-2BB1-4668-BF85-18F6D14B7D17}"/>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111942</xdr:rowOff>
    </xdr:from>
    <xdr:to>
      <xdr:col>85</xdr:col>
      <xdr:colOff>177800</xdr:colOff>
      <xdr:row>101</xdr:row>
      <xdr:rowOff>42092</xdr:rowOff>
    </xdr:to>
    <xdr:sp macro="" textlink="">
      <xdr:nvSpPr>
        <xdr:cNvPr id="784" name="楕円 783">
          <a:extLst>
            <a:ext uri="{FF2B5EF4-FFF2-40B4-BE49-F238E27FC236}">
              <a16:creationId xmlns:a16="http://schemas.microsoft.com/office/drawing/2014/main" id="{BDB86B4A-6626-441A-85F5-ADE40A597A9F}"/>
            </a:ext>
          </a:extLst>
        </xdr:cNvPr>
        <xdr:cNvSpPr/>
      </xdr:nvSpPr>
      <xdr:spPr>
        <a:xfrm>
          <a:off x="16268700" y="17256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134819</xdr:rowOff>
    </xdr:from>
    <xdr:ext cx="405111" cy="259045"/>
    <xdr:sp macro="" textlink="">
      <xdr:nvSpPr>
        <xdr:cNvPr id="785" name="【庁舎】&#10;有形固定資産減価償却率該当値テキスト">
          <a:extLst>
            <a:ext uri="{FF2B5EF4-FFF2-40B4-BE49-F238E27FC236}">
              <a16:creationId xmlns:a16="http://schemas.microsoft.com/office/drawing/2014/main" id="{34168BCE-EA6D-4762-B64D-208E58C05CF3}"/>
            </a:ext>
          </a:extLst>
        </xdr:cNvPr>
        <xdr:cNvSpPr txBox="1"/>
      </xdr:nvSpPr>
      <xdr:spPr>
        <a:xfrm>
          <a:off x="16357600" y="17108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49893</xdr:rowOff>
    </xdr:from>
    <xdr:to>
      <xdr:col>81</xdr:col>
      <xdr:colOff>101600</xdr:colOff>
      <xdr:row>100</xdr:row>
      <xdr:rowOff>151493</xdr:rowOff>
    </xdr:to>
    <xdr:sp macro="" textlink="">
      <xdr:nvSpPr>
        <xdr:cNvPr id="786" name="楕円 785">
          <a:extLst>
            <a:ext uri="{FF2B5EF4-FFF2-40B4-BE49-F238E27FC236}">
              <a16:creationId xmlns:a16="http://schemas.microsoft.com/office/drawing/2014/main" id="{D2AEB259-91E4-407D-8AAE-855A002A8648}"/>
            </a:ext>
          </a:extLst>
        </xdr:cNvPr>
        <xdr:cNvSpPr/>
      </xdr:nvSpPr>
      <xdr:spPr>
        <a:xfrm>
          <a:off x="15430500" y="17194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100693</xdr:rowOff>
    </xdr:from>
    <xdr:to>
      <xdr:col>85</xdr:col>
      <xdr:colOff>127000</xdr:colOff>
      <xdr:row>100</xdr:row>
      <xdr:rowOff>162742</xdr:rowOff>
    </xdr:to>
    <xdr:cxnSp macro="">
      <xdr:nvCxnSpPr>
        <xdr:cNvPr id="787" name="直線コネクタ 786">
          <a:extLst>
            <a:ext uri="{FF2B5EF4-FFF2-40B4-BE49-F238E27FC236}">
              <a16:creationId xmlns:a16="http://schemas.microsoft.com/office/drawing/2014/main" id="{5A5871B8-2033-49A3-BEF6-0DC7CD0877B9}"/>
            </a:ext>
          </a:extLst>
        </xdr:cNvPr>
        <xdr:cNvCxnSpPr/>
      </xdr:nvCxnSpPr>
      <xdr:spPr>
        <a:xfrm>
          <a:off x="15481300" y="17245693"/>
          <a:ext cx="8382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99</xdr:row>
      <xdr:rowOff>160927</xdr:rowOff>
    </xdr:from>
    <xdr:to>
      <xdr:col>76</xdr:col>
      <xdr:colOff>165100</xdr:colOff>
      <xdr:row>100</xdr:row>
      <xdr:rowOff>91077</xdr:rowOff>
    </xdr:to>
    <xdr:sp macro="" textlink="">
      <xdr:nvSpPr>
        <xdr:cNvPr id="788" name="楕円 787">
          <a:extLst>
            <a:ext uri="{FF2B5EF4-FFF2-40B4-BE49-F238E27FC236}">
              <a16:creationId xmlns:a16="http://schemas.microsoft.com/office/drawing/2014/main" id="{19712298-6666-4D43-9947-0C270C31BE32}"/>
            </a:ext>
          </a:extLst>
        </xdr:cNvPr>
        <xdr:cNvSpPr/>
      </xdr:nvSpPr>
      <xdr:spPr>
        <a:xfrm>
          <a:off x="14541500" y="17134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40277</xdr:rowOff>
    </xdr:from>
    <xdr:to>
      <xdr:col>81</xdr:col>
      <xdr:colOff>50800</xdr:colOff>
      <xdr:row>100</xdr:row>
      <xdr:rowOff>100693</xdr:rowOff>
    </xdr:to>
    <xdr:cxnSp macro="">
      <xdr:nvCxnSpPr>
        <xdr:cNvPr id="789" name="直線コネクタ 788">
          <a:extLst>
            <a:ext uri="{FF2B5EF4-FFF2-40B4-BE49-F238E27FC236}">
              <a16:creationId xmlns:a16="http://schemas.microsoft.com/office/drawing/2014/main" id="{09949BC2-3A7B-4E8F-9DD0-D1A47B643A7A}"/>
            </a:ext>
          </a:extLst>
        </xdr:cNvPr>
        <xdr:cNvCxnSpPr/>
      </xdr:nvCxnSpPr>
      <xdr:spPr>
        <a:xfrm>
          <a:off x="14592300" y="17185277"/>
          <a:ext cx="889000" cy="6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99</xdr:row>
      <xdr:rowOff>115207</xdr:rowOff>
    </xdr:from>
    <xdr:to>
      <xdr:col>72</xdr:col>
      <xdr:colOff>38100</xdr:colOff>
      <xdr:row>100</xdr:row>
      <xdr:rowOff>45357</xdr:rowOff>
    </xdr:to>
    <xdr:sp macro="" textlink="">
      <xdr:nvSpPr>
        <xdr:cNvPr id="790" name="楕円 789">
          <a:extLst>
            <a:ext uri="{FF2B5EF4-FFF2-40B4-BE49-F238E27FC236}">
              <a16:creationId xmlns:a16="http://schemas.microsoft.com/office/drawing/2014/main" id="{E05BF380-AC58-48F0-BE8C-63783A2A881B}"/>
            </a:ext>
          </a:extLst>
        </xdr:cNvPr>
        <xdr:cNvSpPr/>
      </xdr:nvSpPr>
      <xdr:spPr>
        <a:xfrm>
          <a:off x="13652500" y="1708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99</xdr:row>
      <xdr:rowOff>166007</xdr:rowOff>
    </xdr:from>
    <xdr:to>
      <xdr:col>76</xdr:col>
      <xdr:colOff>114300</xdr:colOff>
      <xdr:row>100</xdr:row>
      <xdr:rowOff>40277</xdr:rowOff>
    </xdr:to>
    <xdr:cxnSp macro="">
      <xdr:nvCxnSpPr>
        <xdr:cNvPr id="791" name="直線コネクタ 790">
          <a:extLst>
            <a:ext uri="{FF2B5EF4-FFF2-40B4-BE49-F238E27FC236}">
              <a16:creationId xmlns:a16="http://schemas.microsoft.com/office/drawing/2014/main" id="{D9660BC3-19B8-4AC2-A821-724B94A85D89}"/>
            </a:ext>
          </a:extLst>
        </xdr:cNvPr>
        <xdr:cNvCxnSpPr/>
      </xdr:nvCxnSpPr>
      <xdr:spPr>
        <a:xfrm>
          <a:off x="13703300" y="17139557"/>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101</xdr:row>
      <xdr:rowOff>160927</xdr:rowOff>
    </xdr:from>
    <xdr:to>
      <xdr:col>67</xdr:col>
      <xdr:colOff>101600</xdr:colOff>
      <xdr:row>102</xdr:row>
      <xdr:rowOff>91077</xdr:rowOff>
    </xdr:to>
    <xdr:sp macro="" textlink="">
      <xdr:nvSpPr>
        <xdr:cNvPr id="792" name="楕円 791">
          <a:extLst>
            <a:ext uri="{FF2B5EF4-FFF2-40B4-BE49-F238E27FC236}">
              <a16:creationId xmlns:a16="http://schemas.microsoft.com/office/drawing/2014/main" id="{FADABC19-0917-44BA-8C79-2694FBFB609F}"/>
            </a:ext>
          </a:extLst>
        </xdr:cNvPr>
        <xdr:cNvSpPr/>
      </xdr:nvSpPr>
      <xdr:spPr>
        <a:xfrm>
          <a:off x="12763500" y="17477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99</xdr:row>
      <xdr:rowOff>166007</xdr:rowOff>
    </xdr:from>
    <xdr:to>
      <xdr:col>71</xdr:col>
      <xdr:colOff>177800</xdr:colOff>
      <xdr:row>102</xdr:row>
      <xdr:rowOff>40277</xdr:rowOff>
    </xdr:to>
    <xdr:cxnSp macro="">
      <xdr:nvCxnSpPr>
        <xdr:cNvPr id="793" name="直線コネクタ 792">
          <a:extLst>
            <a:ext uri="{FF2B5EF4-FFF2-40B4-BE49-F238E27FC236}">
              <a16:creationId xmlns:a16="http://schemas.microsoft.com/office/drawing/2014/main" id="{27292684-BA8D-4D58-A445-1EEA389042BF}"/>
            </a:ext>
          </a:extLst>
        </xdr:cNvPr>
        <xdr:cNvCxnSpPr/>
      </xdr:nvCxnSpPr>
      <xdr:spPr>
        <a:xfrm flipV="1">
          <a:off x="12814300" y="17139557"/>
          <a:ext cx="889000" cy="388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139354</xdr:rowOff>
    </xdr:from>
    <xdr:ext cx="405111" cy="259045"/>
    <xdr:sp macro="" textlink="">
      <xdr:nvSpPr>
        <xdr:cNvPr id="794" name="n_1aveValue【庁舎】&#10;有形固定資産減価償却率">
          <a:extLst>
            <a:ext uri="{FF2B5EF4-FFF2-40B4-BE49-F238E27FC236}">
              <a16:creationId xmlns:a16="http://schemas.microsoft.com/office/drawing/2014/main" id="{923FDD0E-27BE-432B-9B3B-CBFB7ECBC9BE}"/>
            </a:ext>
          </a:extLst>
        </xdr:cNvPr>
        <xdr:cNvSpPr txBox="1"/>
      </xdr:nvSpPr>
      <xdr:spPr>
        <a:xfrm>
          <a:off x="15266044" y="17970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119759</xdr:rowOff>
    </xdr:from>
    <xdr:ext cx="405111" cy="259045"/>
    <xdr:sp macro="" textlink="">
      <xdr:nvSpPr>
        <xdr:cNvPr id="795" name="n_2aveValue【庁舎】&#10;有形固定資産減価償却率">
          <a:extLst>
            <a:ext uri="{FF2B5EF4-FFF2-40B4-BE49-F238E27FC236}">
              <a16:creationId xmlns:a16="http://schemas.microsoft.com/office/drawing/2014/main" id="{87686DED-409F-471D-9FC8-87E6A8DCE8E2}"/>
            </a:ext>
          </a:extLst>
        </xdr:cNvPr>
        <xdr:cNvSpPr txBox="1"/>
      </xdr:nvSpPr>
      <xdr:spPr>
        <a:xfrm>
          <a:off x="14389744" y="18122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98533</xdr:rowOff>
    </xdr:from>
    <xdr:ext cx="405111" cy="259045"/>
    <xdr:sp macro="" textlink="">
      <xdr:nvSpPr>
        <xdr:cNvPr id="796" name="n_3aveValue【庁舎】&#10;有形固定資産減価償却率">
          <a:extLst>
            <a:ext uri="{FF2B5EF4-FFF2-40B4-BE49-F238E27FC236}">
              <a16:creationId xmlns:a16="http://schemas.microsoft.com/office/drawing/2014/main" id="{BB4F96D9-1B92-42D7-8E0D-318CC3B3583E}"/>
            </a:ext>
          </a:extLst>
        </xdr:cNvPr>
        <xdr:cNvSpPr txBox="1"/>
      </xdr:nvSpPr>
      <xdr:spPr>
        <a:xfrm>
          <a:off x="13500744" y="1810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132822</xdr:rowOff>
    </xdr:from>
    <xdr:ext cx="405111" cy="259045"/>
    <xdr:sp macro="" textlink="">
      <xdr:nvSpPr>
        <xdr:cNvPr id="797" name="n_4aveValue【庁舎】&#10;有形固定資産減価償却率">
          <a:extLst>
            <a:ext uri="{FF2B5EF4-FFF2-40B4-BE49-F238E27FC236}">
              <a16:creationId xmlns:a16="http://schemas.microsoft.com/office/drawing/2014/main" id="{C93A4790-DC05-460E-A202-F6D2CB9E47AD}"/>
            </a:ext>
          </a:extLst>
        </xdr:cNvPr>
        <xdr:cNvSpPr txBox="1"/>
      </xdr:nvSpPr>
      <xdr:spPr>
        <a:xfrm>
          <a:off x="12611744" y="18135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98</xdr:row>
      <xdr:rowOff>168020</xdr:rowOff>
    </xdr:from>
    <xdr:ext cx="340478" cy="259045"/>
    <xdr:sp macro="" textlink="">
      <xdr:nvSpPr>
        <xdr:cNvPr id="798" name="n_1mainValue【庁舎】&#10;有形固定資産減価償却率">
          <a:extLst>
            <a:ext uri="{FF2B5EF4-FFF2-40B4-BE49-F238E27FC236}">
              <a16:creationId xmlns:a16="http://schemas.microsoft.com/office/drawing/2014/main" id="{FFB44D1D-09DC-4032-8A56-14E6ED730832}"/>
            </a:ext>
          </a:extLst>
        </xdr:cNvPr>
        <xdr:cNvSpPr txBox="1"/>
      </xdr:nvSpPr>
      <xdr:spPr>
        <a:xfrm>
          <a:off x="15298361" y="1697012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98</xdr:row>
      <xdr:rowOff>107604</xdr:rowOff>
    </xdr:from>
    <xdr:ext cx="340478" cy="259045"/>
    <xdr:sp macro="" textlink="">
      <xdr:nvSpPr>
        <xdr:cNvPr id="799" name="n_2mainValue【庁舎】&#10;有形固定資産減価償却率">
          <a:extLst>
            <a:ext uri="{FF2B5EF4-FFF2-40B4-BE49-F238E27FC236}">
              <a16:creationId xmlns:a16="http://schemas.microsoft.com/office/drawing/2014/main" id="{E456EE6F-59C0-45FB-BFFA-02A8F1579DA3}"/>
            </a:ext>
          </a:extLst>
        </xdr:cNvPr>
        <xdr:cNvSpPr txBox="1"/>
      </xdr:nvSpPr>
      <xdr:spPr>
        <a:xfrm>
          <a:off x="14422061" y="1690970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98</xdr:row>
      <xdr:rowOff>61884</xdr:rowOff>
    </xdr:from>
    <xdr:ext cx="340478" cy="259045"/>
    <xdr:sp macro="" textlink="">
      <xdr:nvSpPr>
        <xdr:cNvPr id="800" name="n_3mainValue【庁舎】&#10;有形固定資産減価償却率">
          <a:extLst>
            <a:ext uri="{FF2B5EF4-FFF2-40B4-BE49-F238E27FC236}">
              <a16:creationId xmlns:a16="http://schemas.microsoft.com/office/drawing/2014/main" id="{4F1383D4-A38D-467A-ACF3-D4FBFA78D0CD}"/>
            </a:ext>
          </a:extLst>
        </xdr:cNvPr>
        <xdr:cNvSpPr txBox="1"/>
      </xdr:nvSpPr>
      <xdr:spPr>
        <a:xfrm>
          <a:off x="13533061" y="168639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107604</xdr:rowOff>
    </xdr:from>
    <xdr:ext cx="405111" cy="259045"/>
    <xdr:sp macro="" textlink="">
      <xdr:nvSpPr>
        <xdr:cNvPr id="801" name="n_4mainValue【庁舎】&#10;有形固定資産減価償却率">
          <a:extLst>
            <a:ext uri="{FF2B5EF4-FFF2-40B4-BE49-F238E27FC236}">
              <a16:creationId xmlns:a16="http://schemas.microsoft.com/office/drawing/2014/main" id="{006919AC-2F22-40DC-8BDC-DCD34012779A}"/>
            </a:ext>
          </a:extLst>
        </xdr:cNvPr>
        <xdr:cNvSpPr txBox="1"/>
      </xdr:nvSpPr>
      <xdr:spPr>
        <a:xfrm>
          <a:off x="12611744" y="17252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2" name="正方形/長方形 801">
          <a:extLst>
            <a:ext uri="{FF2B5EF4-FFF2-40B4-BE49-F238E27FC236}">
              <a16:creationId xmlns:a16="http://schemas.microsoft.com/office/drawing/2014/main" id="{5CAF9AE6-99A1-4178-AD82-1682B46A0D98}"/>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3" name="正方形/長方形 802">
          <a:extLst>
            <a:ext uri="{FF2B5EF4-FFF2-40B4-BE49-F238E27FC236}">
              <a16:creationId xmlns:a16="http://schemas.microsoft.com/office/drawing/2014/main" id="{5E6EA0B0-FB99-479B-86B9-C589F78249DF}"/>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4" name="正方形/長方形 803">
          <a:extLst>
            <a:ext uri="{FF2B5EF4-FFF2-40B4-BE49-F238E27FC236}">
              <a16:creationId xmlns:a16="http://schemas.microsoft.com/office/drawing/2014/main" id="{CDE0BB27-2E46-4AEE-9D00-4D84FE311948}"/>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5" name="正方形/長方形 804">
          <a:extLst>
            <a:ext uri="{FF2B5EF4-FFF2-40B4-BE49-F238E27FC236}">
              <a16:creationId xmlns:a16="http://schemas.microsoft.com/office/drawing/2014/main" id="{2DE59303-3B89-49CE-8638-EC7192AFAC1C}"/>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6" name="正方形/長方形 805">
          <a:extLst>
            <a:ext uri="{FF2B5EF4-FFF2-40B4-BE49-F238E27FC236}">
              <a16:creationId xmlns:a16="http://schemas.microsoft.com/office/drawing/2014/main" id="{DADBB3EA-6C47-44D6-A9D8-3E59AFC9DF06}"/>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7" name="正方形/長方形 806">
          <a:extLst>
            <a:ext uri="{FF2B5EF4-FFF2-40B4-BE49-F238E27FC236}">
              <a16:creationId xmlns:a16="http://schemas.microsoft.com/office/drawing/2014/main" id="{A5FA1D37-67BB-419F-981F-79273FD6CFD7}"/>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8" name="正方形/長方形 807">
          <a:extLst>
            <a:ext uri="{FF2B5EF4-FFF2-40B4-BE49-F238E27FC236}">
              <a16:creationId xmlns:a16="http://schemas.microsoft.com/office/drawing/2014/main" id="{E41C425A-5780-43B5-9F1B-A822F40D4C1F}"/>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9" name="正方形/長方形 808">
          <a:extLst>
            <a:ext uri="{FF2B5EF4-FFF2-40B4-BE49-F238E27FC236}">
              <a16:creationId xmlns:a16="http://schemas.microsoft.com/office/drawing/2014/main" id="{0C2DD2B4-42A9-49DD-BC0A-AAA347EF04EA}"/>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10" name="テキスト ボックス 809">
          <a:extLst>
            <a:ext uri="{FF2B5EF4-FFF2-40B4-BE49-F238E27FC236}">
              <a16:creationId xmlns:a16="http://schemas.microsoft.com/office/drawing/2014/main" id="{53965B00-5C65-49D6-9ECC-8D05B5A912F4}"/>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1" name="直線コネクタ 810">
          <a:extLst>
            <a:ext uri="{FF2B5EF4-FFF2-40B4-BE49-F238E27FC236}">
              <a16:creationId xmlns:a16="http://schemas.microsoft.com/office/drawing/2014/main" id="{274E5EF7-30B6-458D-964A-BCE7ADB2128C}"/>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12" name="直線コネクタ 811">
          <a:extLst>
            <a:ext uri="{FF2B5EF4-FFF2-40B4-BE49-F238E27FC236}">
              <a16:creationId xmlns:a16="http://schemas.microsoft.com/office/drawing/2014/main" id="{61AF3106-8D03-46C0-9DB3-E131E72B3539}"/>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13" name="テキスト ボックス 812">
          <a:extLst>
            <a:ext uri="{FF2B5EF4-FFF2-40B4-BE49-F238E27FC236}">
              <a16:creationId xmlns:a16="http://schemas.microsoft.com/office/drawing/2014/main" id="{EAAEC72C-4230-40DD-A591-23603BA0E65B}"/>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14" name="直線コネクタ 813">
          <a:extLst>
            <a:ext uri="{FF2B5EF4-FFF2-40B4-BE49-F238E27FC236}">
              <a16:creationId xmlns:a16="http://schemas.microsoft.com/office/drawing/2014/main" id="{9A7D7333-B48A-4996-BDB4-3A8CA8AB5C33}"/>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15" name="テキスト ボックス 814">
          <a:extLst>
            <a:ext uri="{FF2B5EF4-FFF2-40B4-BE49-F238E27FC236}">
              <a16:creationId xmlns:a16="http://schemas.microsoft.com/office/drawing/2014/main" id="{0F0E8687-8EE0-4674-AFB8-17440B5D6094}"/>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6" name="直線コネクタ 815">
          <a:extLst>
            <a:ext uri="{FF2B5EF4-FFF2-40B4-BE49-F238E27FC236}">
              <a16:creationId xmlns:a16="http://schemas.microsoft.com/office/drawing/2014/main" id="{E70FBF2B-2C43-4C0D-A407-75609ABB5B02}"/>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7" name="テキスト ボックス 816">
          <a:extLst>
            <a:ext uri="{FF2B5EF4-FFF2-40B4-BE49-F238E27FC236}">
              <a16:creationId xmlns:a16="http://schemas.microsoft.com/office/drawing/2014/main" id="{6681BE02-42B2-44AF-AA11-E83E83A3FF0F}"/>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8" name="直線コネクタ 817">
          <a:extLst>
            <a:ext uri="{FF2B5EF4-FFF2-40B4-BE49-F238E27FC236}">
              <a16:creationId xmlns:a16="http://schemas.microsoft.com/office/drawing/2014/main" id="{9A5A3627-01AD-4540-A1A6-7028A4E2EAD6}"/>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9" name="テキスト ボックス 818">
          <a:extLst>
            <a:ext uri="{FF2B5EF4-FFF2-40B4-BE49-F238E27FC236}">
              <a16:creationId xmlns:a16="http://schemas.microsoft.com/office/drawing/2014/main" id="{761C5925-3AE5-4750-8907-B1BCA499D2B6}"/>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20" name="直線コネクタ 819">
          <a:extLst>
            <a:ext uri="{FF2B5EF4-FFF2-40B4-BE49-F238E27FC236}">
              <a16:creationId xmlns:a16="http://schemas.microsoft.com/office/drawing/2014/main" id="{D352840F-6213-4B5B-835E-D380BE7D8CA9}"/>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21" name="テキスト ボックス 820">
          <a:extLst>
            <a:ext uri="{FF2B5EF4-FFF2-40B4-BE49-F238E27FC236}">
              <a16:creationId xmlns:a16="http://schemas.microsoft.com/office/drawing/2014/main" id="{FAC0E4CB-4457-47F2-BF8B-D15DAF8E028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2" name="直線コネクタ 821">
          <a:extLst>
            <a:ext uri="{FF2B5EF4-FFF2-40B4-BE49-F238E27FC236}">
              <a16:creationId xmlns:a16="http://schemas.microsoft.com/office/drawing/2014/main" id="{58F3A866-7869-4A11-8307-12EAF5E5F9C9}"/>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3" name="テキスト ボックス 822">
          <a:extLst>
            <a:ext uri="{FF2B5EF4-FFF2-40B4-BE49-F238E27FC236}">
              <a16:creationId xmlns:a16="http://schemas.microsoft.com/office/drawing/2014/main" id="{01A4B993-1EFD-4D58-9481-421765B58BF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4" name="【庁舎】&#10;一人当たり面積グラフ枠">
          <a:extLst>
            <a:ext uri="{FF2B5EF4-FFF2-40B4-BE49-F238E27FC236}">
              <a16:creationId xmlns:a16="http://schemas.microsoft.com/office/drawing/2014/main" id="{BB83FFB2-6D4B-40A9-933E-F865A31F9A03}"/>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48006</xdr:rowOff>
    </xdr:from>
    <xdr:to>
      <xdr:col>116</xdr:col>
      <xdr:colOff>62864</xdr:colOff>
      <xdr:row>108</xdr:row>
      <xdr:rowOff>134113</xdr:rowOff>
    </xdr:to>
    <xdr:cxnSp macro="">
      <xdr:nvCxnSpPr>
        <xdr:cNvPr id="825" name="直線コネクタ 824">
          <a:extLst>
            <a:ext uri="{FF2B5EF4-FFF2-40B4-BE49-F238E27FC236}">
              <a16:creationId xmlns:a16="http://schemas.microsoft.com/office/drawing/2014/main" id="{9006916D-215A-42C1-8874-861C25A413F3}"/>
            </a:ext>
          </a:extLst>
        </xdr:cNvPr>
        <xdr:cNvCxnSpPr/>
      </xdr:nvCxnSpPr>
      <xdr:spPr>
        <a:xfrm flipV="1">
          <a:off x="22160864" y="17364456"/>
          <a:ext cx="0" cy="1286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137940</xdr:rowOff>
    </xdr:from>
    <xdr:ext cx="469744" cy="259045"/>
    <xdr:sp macro="" textlink="">
      <xdr:nvSpPr>
        <xdr:cNvPr id="826" name="【庁舎】&#10;一人当たり面積最小値テキスト">
          <a:extLst>
            <a:ext uri="{FF2B5EF4-FFF2-40B4-BE49-F238E27FC236}">
              <a16:creationId xmlns:a16="http://schemas.microsoft.com/office/drawing/2014/main" id="{80836ABE-5C46-46D2-8D47-91B6BC65E671}"/>
            </a:ext>
          </a:extLst>
        </xdr:cNvPr>
        <xdr:cNvSpPr txBox="1"/>
      </xdr:nvSpPr>
      <xdr:spPr>
        <a:xfrm>
          <a:off x="22199600" y="18654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134113</xdr:rowOff>
    </xdr:from>
    <xdr:to>
      <xdr:col>116</xdr:col>
      <xdr:colOff>152400</xdr:colOff>
      <xdr:row>108</xdr:row>
      <xdr:rowOff>134113</xdr:rowOff>
    </xdr:to>
    <xdr:cxnSp macro="">
      <xdr:nvCxnSpPr>
        <xdr:cNvPr id="827" name="直線コネクタ 826">
          <a:extLst>
            <a:ext uri="{FF2B5EF4-FFF2-40B4-BE49-F238E27FC236}">
              <a16:creationId xmlns:a16="http://schemas.microsoft.com/office/drawing/2014/main" id="{9F212C6C-4617-447C-8335-52544C98923D}"/>
            </a:ext>
          </a:extLst>
        </xdr:cNvPr>
        <xdr:cNvCxnSpPr/>
      </xdr:nvCxnSpPr>
      <xdr:spPr>
        <a:xfrm>
          <a:off x="22072600" y="18650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166133</xdr:rowOff>
    </xdr:from>
    <xdr:ext cx="469744" cy="259045"/>
    <xdr:sp macro="" textlink="">
      <xdr:nvSpPr>
        <xdr:cNvPr id="828" name="【庁舎】&#10;一人当たり面積最大値テキスト">
          <a:extLst>
            <a:ext uri="{FF2B5EF4-FFF2-40B4-BE49-F238E27FC236}">
              <a16:creationId xmlns:a16="http://schemas.microsoft.com/office/drawing/2014/main" id="{57C93E80-5F4C-4B86-BEC7-301618C4853B}"/>
            </a:ext>
          </a:extLst>
        </xdr:cNvPr>
        <xdr:cNvSpPr txBox="1"/>
      </xdr:nvSpPr>
      <xdr:spPr>
        <a:xfrm>
          <a:off x="22199600" y="17139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48006</xdr:rowOff>
    </xdr:from>
    <xdr:to>
      <xdr:col>116</xdr:col>
      <xdr:colOff>152400</xdr:colOff>
      <xdr:row>101</xdr:row>
      <xdr:rowOff>48006</xdr:rowOff>
    </xdr:to>
    <xdr:cxnSp macro="">
      <xdr:nvCxnSpPr>
        <xdr:cNvPr id="829" name="直線コネクタ 828">
          <a:extLst>
            <a:ext uri="{FF2B5EF4-FFF2-40B4-BE49-F238E27FC236}">
              <a16:creationId xmlns:a16="http://schemas.microsoft.com/office/drawing/2014/main" id="{43D2221C-250F-48A1-92B6-EFDBDFF897F6}"/>
            </a:ext>
          </a:extLst>
        </xdr:cNvPr>
        <xdr:cNvCxnSpPr/>
      </xdr:nvCxnSpPr>
      <xdr:spPr>
        <a:xfrm>
          <a:off x="22072600" y="1736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55135</xdr:rowOff>
    </xdr:from>
    <xdr:ext cx="469744" cy="259045"/>
    <xdr:sp macro="" textlink="">
      <xdr:nvSpPr>
        <xdr:cNvPr id="830" name="【庁舎】&#10;一人当たり面積平均値テキスト">
          <a:extLst>
            <a:ext uri="{FF2B5EF4-FFF2-40B4-BE49-F238E27FC236}">
              <a16:creationId xmlns:a16="http://schemas.microsoft.com/office/drawing/2014/main" id="{59248A9C-9754-45C1-94B4-1188C3AC33E0}"/>
            </a:ext>
          </a:extLst>
        </xdr:cNvPr>
        <xdr:cNvSpPr txBox="1"/>
      </xdr:nvSpPr>
      <xdr:spPr>
        <a:xfrm>
          <a:off x="22199600" y="182288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32258</xdr:rowOff>
    </xdr:from>
    <xdr:to>
      <xdr:col>116</xdr:col>
      <xdr:colOff>114300</xdr:colOff>
      <xdr:row>107</xdr:row>
      <xdr:rowOff>133858</xdr:rowOff>
    </xdr:to>
    <xdr:sp macro="" textlink="">
      <xdr:nvSpPr>
        <xdr:cNvPr id="831" name="フローチャート: 判断 830">
          <a:extLst>
            <a:ext uri="{FF2B5EF4-FFF2-40B4-BE49-F238E27FC236}">
              <a16:creationId xmlns:a16="http://schemas.microsoft.com/office/drawing/2014/main" id="{1F84743F-4C0C-429E-9935-1B4D31A2C79F}"/>
            </a:ext>
          </a:extLst>
        </xdr:cNvPr>
        <xdr:cNvSpPr/>
      </xdr:nvSpPr>
      <xdr:spPr>
        <a:xfrm>
          <a:off x="22110700" y="1837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70358</xdr:rowOff>
    </xdr:from>
    <xdr:to>
      <xdr:col>112</xdr:col>
      <xdr:colOff>38100</xdr:colOff>
      <xdr:row>108</xdr:row>
      <xdr:rowOff>508</xdr:rowOff>
    </xdr:to>
    <xdr:sp macro="" textlink="">
      <xdr:nvSpPr>
        <xdr:cNvPr id="832" name="フローチャート: 判断 831">
          <a:extLst>
            <a:ext uri="{FF2B5EF4-FFF2-40B4-BE49-F238E27FC236}">
              <a16:creationId xmlns:a16="http://schemas.microsoft.com/office/drawing/2014/main" id="{FCE9A657-6052-4430-AB1A-E2AF7DA71CE0}"/>
            </a:ext>
          </a:extLst>
        </xdr:cNvPr>
        <xdr:cNvSpPr/>
      </xdr:nvSpPr>
      <xdr:spPr>
        <a:xfrm>
          <a:off x="21272500" y="18415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84837</xdr:rowOff>
    </xdr:from>
    <xdr:to>
      <xdr:col>107</xdr:col>
      <xdr:colOff>101600</xdr:colOff>
      <xdr:row>108</xdr:row>
      <xdr:rowOff>14987</xdr:rowOff>
    </xdr:to>
    <xdr:sp macro="" textlink="">
      <xdr:nvSpPr>
        <xdr:cNvPr id="833" name="フローチャート: 判断 832">
          <a:extLst>
            <a:ext uri="{FF2B5EF4-FFF2-40B4-BE49-F238E27FC236}">
              <a16:creationId xmlns:a16="http://schemas.microsoft.com/office/drawing/2014/main" id="{7A6BAA11-9C38-4482-823C-B6D8E6126ED3}"/>
            </a:ext>
          </a:extLst>
        </xdr:cNvPr>
        <xdr:cNvSpPr/>
      </xdr:nvSpPr>
      <xdr:spPr>
        <a:xfrm>
          <a:off x="20383500" y="18429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87122</xdr:rowOff>
    </xdr:from>
    <xdr:to>
      <xdr:col>102</xdr:col>
      <xdr:colOff>165100</xdr:colOff>
      <xdr:row>108</xdr:row>
      <xdr:rowOff>17272</xdr:rowOff>
    </xdr:to>
    <xdr:sp macro="" textlink="">
      <xdr:nvSpPr>
        <xdr:cNvPr id="834" name="フローチャート: 判断 833">
          <a:extLst>
            <a:ext uri="{FF2B5EF4-FFF2-40B4-BE49-F238E27FC236}">
              <a16:creationId xmlns:a16="http://schemas.microsoft.com/office/drawing/2014/main" id="{6C2F074F-94B1-42F4-8238-325912831B8C}"/>
            </a:ext>
          </a:extLst>
        </xdr:cNvPr>
        <xdr:cNvSpPr/>
      </xdr:nvSpPr>
      <xdr:spPr>
        <a:xfrm>
          <a:off x="19494500" y="18432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49785</xdr:rowOff>
    </xdr:from>
    <xdr:to>
      <xdr:col>98</xdr:col>
      <xdr:colOff>38100</xdr:colOff>
      <xdr:row>107</xdr:row>
      <xdr:rowOff>151385</xdr:rowOff>
    </xdr:to>
    <xdr:sp macro="" textlink="">
      <xdr:nvSpPr>
        <xdr:cNvPr id="835" name="フローチャート: 判断 834">
          <a:extLst>
            <a:ext uri="{FF2B5EF4-FFF2-40B4-BE49-F238E27FC236}">
              <a16:creationId xmlns:a16="http://schemas.microsoft.com/office/drawing/2014/main" id="{C2D373E8-25C0-4F5B-901E-CF8ACBD44E44}"/>
            </a:ext>
          </a:extLst>
        </xdr:cNvPr>
        <xdr:cNvSpPr/>
      </xdr:nvSpPr>
      <xdr:spPr>
        <a:xfrm>
          <a:off x="18605500" y="1839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442EB106-6165-49F7-8226-F0D7103927AE}"/>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7" name="テキスト ボックス 836">
          <a:extLst>
            <a:ext uri="{FF2B5EF4-FFF2-40B4-BE49-F238E27FC236}">
              <a16:creationId xmlns:a16="http://schemas.microsoft.com/office/drawing/2014/main" id="{F9B601C4-15F7-4929-8164-458DD2266E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8" name="テキスト ボックス 837">
          <a:extLst>
            <a:ext uri="{FF2B5EF4-FFF2-40B4-BE49-F238E27FC236}">
              <a16:creationId xmlns:a16="http://schemas.microsoft.com/office/drawing/2014/main" id="{90A23208-12B7-4D91-A332-4729E09D8EBA}"/>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9" name="テキスト ボックス 838">
          <a:extLst>
            <a:ext uri="{FF2B5EF4-FFF2-40B4-BE49-F238E27FC236}">
              <a16:creationId xmlns:a16="http://schemas.microsoft.com/office/drawing/2014/main" id="{E84FB11E-0B89-4139-94C9-4E6880D3E96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0" name="テキスト ボックス 839">
          <a:extLst>
            <a:ext uri="{FF2B5EF4-FFF2-40B4-BE49-F238E27FC236}">
              <a16:creationId xmlns:a16="http://schemas.microsoft.com/office/drawing/2014/main" id="{C71A804C-1823-4511-95CE-874BEEA39494}"/>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68072</xdr:rowOff>
    </xdr:from>
    <xdr:to>
      <xdr:col>116</xdr:col>
      <xdr:colOff>114300</xdr:colOff>
      <xdr:row>107</xdr:row>
      <xdr:rowOff>169672</xdr:rowOff>
    </xdr:to>
    <xdr:sp macro="" textlink="">
      <xdr:nvSpPr>
        <xdr:cNvPr id="841" name="楕円 840">
          <a:extLst>
            <a:ext uri="{FF2B5EF4-FFF2-40B4-BE49-F238E27FC236}">
              <a16:creationId xmlns:a16="http://schemas.microsoft.com/office/drawing/2014/main" id="{0FF4E923-8C1D-4A27-95D7-953A45485D7A}"/>
            </a:ext>
          </a:extLst>
        </xdr:cNvPr>
        <xdr:cNvSpPr/>
      </xdr:nvSpPr>
      <xdr:spPr>
        <a:xfrm>
          <a:off x="22110700" y="18413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46499</xdr:rowOff>
    </xdr:from>
    <xdr:ext cx="469744" cy="259045"/>
    <xdr:sp macro="" textlink="">
      <xdr:nvSpPr>
        <xdr:cNvPr id="842" name="【庁舎】&#10;一人当たり面積該当値テキスト">
          <a:extLst>
            <a:ext uri="{FF2B5EF4-FFF2-40B4-BE49-F238E27FC236}">
              <a16:creationId xmlns:a16="http://schemas.microsoft.com/office/drawing/2014/main" id="{45B67489-9E09-46EF-8F25-DAD48C3CA174}"/>
            </a:ext>
          </a:extLst>
        </xdr:cNvPr>
        <xdr:cNvSpPr txBox="1"/>
      </xdr:nvSpPr>
      <xdr:spPr>
        <a:xfrm>
          <a:off x="22199600" y="18391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71120</xdr:rowOff>
    </xdr:from>
    <xdr:to>
      <xdr:col>112</xdr:col>
      <xdr:colOff>38100</xdr:colOff>
      <xdr:row>108</xdr:row>
      <xdr:rowOff>1270</xdr:rowOff>
    </xdr:to>
    <xdr:sp macro="" textlink="">
      <xdr:nvSpPr>
        <xdr:cNvPr id="843" name="楕円 842">
          <a:extLst>
            <a:ext uri="{FF2B5EF4-FFF2-40B4-BE49-F238E27FC236}">
              <a16:creationId xmlns:a16="http://schemas.microsoft.com/office/drawing/2014/main" id="{05DBC99A-F347-4D80-BFCD-E9F27873397B}"/>
            </a:ext>
          </a:extLst>
        </xdr:cNvPr>
        <xdr:cNvSpPr/>
      </xdr:nvSpPr>
      <xdr:spPr>
        <a:xfrm>
          <a:off x="21272500" y="1841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118872</xdr:rowOff>
    </xdr:from>
    <xdr:to>
      <xdr:col>116</xdr:col>
      <xdr:colOff>63500</xdr:colOff>
      <xdr:row>107</xdr:row>
      <xdr:rowOff>121920</xdr:rowOff>
    </xdr:to>
    <xdr:cxnSp macro="">
      <xdr:nvCxnSpPr>
        <xdr:cNvPr id="844" name="直線コネクタ 843">
          <a:extLst>
            <a:ext uri="{FF2B5EF4-FFF2-40B4-BE49-F238E27FC236}">
              <a16:creationId xmlns:a16="http://schemas.microsoft.com/office/drawing/2014/main" id="{D79ED1F4-C65B-41B5-A757-56FDA204C51C}"/>
            </a:ext>
          </a:extLst>
        </xdr:cNvPr>
        <xdr:cNvCxnSpPr/>
      </xdr:nvCxnSpPr>
      <xdr:spPr>
        <a:xfrm flipV="1">
          <a:off x="21323300" y="18464022"/>
          <a:ext cx="8382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72644</xdr:rowOff>
    </xdr:from>
    <xdr:to>
      <xdr:col>107</xdr:col>
      <xdr:colOff>101600</xdr:colOff>
      <xdr:row>108</xdr:row>
      <xdr:rowOff>2794</xdr:rowOff>
    </xdr:to>
    <xdr:sp macro="" textlink="">
      <xdr:nvSpPr>
        <xdr:cNvPr id="845" name="楕円 844">
          <a:extLst>
            <a:ext uri="{FF2B5EF4-FFF2-40B4-BE49-F238E27FC236}">
              <a16:creationId xmlns:a16="http://schemas.microsoft.com/office/drawing/2014/main" id="{FC82B2F3-6E35-48E0-B25B-0C2DEC67AAC1}"/>
            </a:ext>
          </a:extLst>
        </xdr:cNvPr>
        <xdr:cNvSpPr/>
      </xdr:nvSpPr>
      <xdr:spPr>
        <a:xfrm>
          <a:off x="20383500" y="18417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121920</xdr:rowOff>
    </xdr:from>
    <xdr:to>
      <xdr:col>111</xdr:col>
      <xdr:colOff>177800</xdr:colOff>
      <xdr:row>107</xdr:row>
      <xdr:rowOff>123444</xdr:rowOff>
    </xdr:to>
    <xdr:cxnSp macro="">
      <xdr:nvCxnSpPr>
        <xdr:cNvPr id="846" name="直線コネクタ 845">
          <a:extLst>
            <a:ext uri="{FF2B5EF4-FFF2-40B4-BE49-F238E27FC236}">
              <a16:creationId xmlns:a16="http://schemas.microsoft.com/office/drawing/2014/main" id="{66D1E3E5-AE51-4876-A875-0BDE3FF0DB39}"/>
            </a:ext>
          </a:extLst>
        </xdr:cNvPr>
        <xdr:cNvCxnSpPr/>
      </xdr:nvCxnSpPr>
      <xdr:spPr>
        <a:xfrm flipV="1">
          <a:off x="20434300" y="18467070"/>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157987</xdr:rowOff>
    </xdr:from>
    <xdr:to>
      <xdr:col>102</xdr:col>
      <xdr:colOff>165100</xdr:colOff>
      <xdr:row>108</xdr:row>
      <xdr:rowOff>88137</xdr:rowOff>
    </xdr:to>
    <xdr:sp macro="" textlink="">
      <xdr:nvSpPr>
        <xdr:cNvPr id="847" name="楕円 846">
          <a:extLst>
            <a:ext uri="{FF2B5EF4-FFF2-40B4-BE49-F238E27FC236}">
              <a16:creationId xmlns:a16="http://schemas.microsoft.com/office/drawing/2014/main" id="{88E9EA17-43D0-42E0-A181-0A39B5B939F1}"/>
            </a:ext>
          </a:extLst>
        </xdr:cNvPr>
        <xdr:cNvSpPr/>
      </xdr:nvSpPr>
      <xdr:spPr>
        <a:xfrm>
          <a:off x="19494500" y="1850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123444</xdr:rowOff>
    </xdr:from>
    <xdr:to>
      <xdr:col>107</xdr:col>
      <xdr:colOff>50800</xdr:colOff>
      <xdr:row>108</xdr:row>
      <xdr:rowOff>37337</xdr:rowOff>
    </xdr:to>
    <xdr:cxnSp macro="">
      <xdr:nvCxnSpPr>
        <xdr:cNvPr id="848" name="直線コネクタ 847">
          <a:extLst>
            <a:ext uri="{FF2B5EF4-FFF2-40B4-BE49-F238E27FC236}">
              <a16:creationId xmlns:a16="http://schemas.microsoft.com/office/drawing/2014/main" id="{1E49D67A-7350-493F-BAD7-B5786C2B18C5}"/>
            </a:ext>
          </a:extLst>
        </xdr:cNvPr>
        <xdr:cNvCxnSpPr/>
      </xdr:nvCxnSpPr>
      <xdr:spPr>
        <a:xfrm flipV="1">
          <a:off x="19545300" y="18468594"/>
          <a:ext cx="889000" cy="85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137413</xdr:rowOff>
    </xdr:from>
    <xdr:to>
      <xdr:col>98</xdr:col>
      <xdr:colOff>38100</xdr:colOff>
      <xdr:row>108</xdr:row>
      <xdr:rowOff>67563</xdr:rowOff>
    </xdr:to>
    <xdr:sp macro="" textlink="">
      <xdr:nvSpPr>
        <xdr:cNvPr id="849" name="楕円 848">
          <a:extLst>
            <a:ext uri="{FF2B5EF4-FFF2-40B4-BE49-F238E27FC236}">
              <a16:creationId xmlns:a16="http://schemas.microsoft.com/office/drawing/2014/main" id="{E23C3E1A-7D24-43BA-86EF-9357F4721809}"/>
            </a:ext>
          </a:extLst>
        </xdr:cNvPr>
        <xdr:cNvSpPr/>
      </xdr:nvSpPr>
      <xdr:spPr>
        <a:xfrm>
          <a:off x="18605500" y="1848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16763</xdr:rowOff>
    </xdr:from>
    <xdr:to>
      <xdr:col>102</xdr:col>
      <xdr:colOff>114300</xdr:colOff>
      <xdr:row>108</xdr:row>
      <xdr:rowOff>37337</xdr:rowOff>
    </xdr:to>
    <xdr:cxnSp macro="">
      <xdr:nvCxnSpPr>
        <xdr:cNvPr id="850" name="直線コネクタ 849">
          <a:extLst>
            <a:ext uri="{FF2B5EF4-FFF2-40B4-BE49-F238E27FC236}">
              <a16:creationId xmlns:a16="http://schemas.microsoft.com/office/drawing/2014/main" id="{DD830BB1-5890-45C8-B62A-A373A5E8303B}"/>
            </a:ext>
          </a:extLst>
        </xdr:cNvPr>
        <xdr:cNvCxnSpPr/>
      </xdr:nvCxnSpPr>
      <xdr:spPr>
        <a:xfrm>
          <a:off x="18656300" y="18533363"/>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17035</xdr:rowOff>
    </xdr:from>
    <xdr:ext cx="469744" cy="259045"/>
    <xdr:sp macro="" textlink="">
      <xdr:nvSpPr>
        <xdr:cNvPr id="851" name="n_1aveValue【庁舎】&#10;一人当たり面積">
          <a:extLst>
            <a:ext uri="{FF2B5EF4-FFF2-40B4-BE49-F238E27FC236}">
              <a16:creationId xmlns:a16="http://schemas.microsoft.com/office/drawing/2014/main" id="{61BF3E65-4325-422E-9E0D-426668507731}"/>
            </a:ext>
          </a:extLst>
        </xdr:cNvPr>
        <xdr:cNvSpPr txBox="1"/>
      </xdr:nvSpPr>
      <xdr:spPr>
        <a:xfrm>
          <a:off x="21075727" y="18190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6114</xdr:rowOff>
    </xdr:from>
    <xdr:ext cx="469744" cy="259045"/>
    <xdr:sp macro="" textlink="">
      <xdr:nvSpPr>
        <xdr:cNvPr id="852" name="n_2aveValue【庁舎】&#10;一人当たり面積">
          <a:extLst>
            <a:ext uri="{FF2B5EF4-FFF2-40B4-BE49-F238E27FC236}">
              <a16:creationId xmlns:a16="http://schemas.microsoft.com/office/drawing/2014/main" id="{96BAE7D9-C167-4472-B7D5-C0A08D95C726}"/>
            </a:ext>
          </a:extLst>
        </xdr:cNvPr>
        <xdr:cNvSpPr txBox="1"/>
      </xdr:nvSpPr>
      <xdr:spPr>
        <a:xfrm>
          <a:off x="20199427" y="18522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33799</xdr:rowOff>
    </xdr:from>
    <xdr:ext cx="469744" cy="259045"/>
    <xdr:sp macro="" textlink="">
      <xdr:nvSpPr>
        <xdr:cNvPr id="853" name="n_3aveValue【庁舎】&#10;一人当たり面積">
          <a:extLst>
            <a:ext uri="{FF2B5EF4-FFF2-40B4-BE49-F238E27FC236}">
              <a16:creationId xmlns:a16="http://schemas.microsoft.com/office/drawing/2014/main" id="{73E0854F-0E36-43F4-9E4E-8FFC51D77378}"/>
            </a:ext>
          </a:extLst>
        </xdr:cNvPr>
        <xdr:cNvSpPr txBox="1"/>
      </xdr:nvSpPr>
      <xdr:spPr>
        <a:xfrm>
          <a:off x="19310427" y="18207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167912</xdr:rowOff>
    </xdr:from>
    <xdr:ext cx="469744" cy="259045"/>
    <xdr:sp macro="" textlink="">
      <xdr:nvSpPr>
        <xdr:cNvPr id="854" name="n_4aveValue【庁舎】&#10;一人当たり面積">
          <a:extLst>
            <a:ext uri="{FF2B5EF4-FFF2-40B4-BE49-F238E27FC236}">
              <a16:creationId xmlns:a16="http://schemas.microsoft.com/office/drawing/2014/main" id="{DEF24700-672D-4163-8EB5-0784BE578BA1}"/>
            </a:ext>
          </a:extLst>
        </xdr:cNvPr>
        <xdr:cNvSpPr txBox="1"/>
      </xdr:nvSpPr>
      <xdr:spPr>
        <a:xfrm>
          <a:off x="18421427" y="18170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163847</xdr:rowOff>
    </xdr:from>
    <xdr:ext cx="469744" cy="259045"/>
    <xdr:sp macro="" textlink="">
      <xdr:nvSpPr>
        <xdr:cNvPr id="855" name="n_1mainValue【庁舎】&#10;一人当たり面積">
          <a:extLst>
            <a:ext uri="{FF2B5EF4-FFF2-40B4-BE49-F238E27FC236}">
              <a16:creationId xmlns:a16="http://schemas.microsoft.com/office/drawing/2014/main" id="{CC14C3A3-0F3C-4F55-88CC-C23582A0E951}"/>
            </a:ext>
          </a:extLst>
        </xdr:cNvPr>
        <xdr:cNvSpPr txBox="1"/>
      </xdr:nvSpPr>
      <xdr:spPr>
        <a:xfrm>
          <a:off x="21075727" y="1850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19321</xdr:rowOff>
    </xdr:from>
    <xdr:ext cx="469744" cy="259045"/>
    <xdr:sp macro="" textlink="">
      <xdr:nvSpPr>
        <xdr:cNvPr id="856" name="n_2mainValue【庁舎】&#10;一人当たり面積">
          <a:extLst>
            <a:ext uri="{FF2B5EF4-FFF2-40B4-BE49-F238E27FC236}">
              <a16:creationId xmlns:a16="http://schemas.microsoft.com/office/drawing/2014/main" id="{3B4CCCF5-4882-4C77-81ED-D1B0EC862069}"/>
            </a:ext>
          </a:extLst>
        </xdr:cNvPr>
        <xdr:cNvSpPr txBox="1"/>
      </xdr:nvSpPr>
      <xdr:spPr>
        <a:xfrm>
          <a:off x="20199427" y="18193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79264</xdr:rowOff>
    </xdr:from>
    <xdr:ext cx="469744" cy="259045"/>
    <xdr:sp macro="" textlink="">
      <xdr:nvSpPr>
        <xdr:cNvPr id="857" name="n_3mainValue【庁舎】&#10;一人当たり面積">
          <a:extLst>
            <a:ext uri="{FF2B5EF4-FFF2-40B4-BE49-F238E27FC236}">
              <a16:creationId xmlns:a16="http://schemas.microsoft.com/office/drawing/2014/main" id="{C9CCF8D2-B867-48F8-85D6-2685C2A63A57}"/>
            </a:ext>
          </a:extLst>
        </xdr:cNvPr>
        <xdr:cNvSpPr txBox="1"/>
      </xdr:nvSpPr>
      <xdr:spPr>
        <a:xfrm>
          <a:off x="19310427" y="18595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58690</xdr:rowOff>
    </xdr:from>
    <xdr:ext cx="469744" cy="259045"/>
    <xdr:sp macro="" textlink="">
      <xdr:nvSpPr>
        <xdr:cNvPr id="858" name="n_4mainValue【庁舎】&#10;一人当たり面積">
          <a:extLst>
            <a:ext uri="{FF2B5EF4-FFF2-40B4-BE49-F238E27FC236}">
              <a16:creationId xmlns:a16="http://schemas.microsoft.com/office/drawing/2014/main" id="{E50A53FD-9BEC-42F1-A044-E31FEC67C5DC}"/>
            </a:ext>
          </a:extLst>
        </xdr:cNvPr>
        <xdr:cNvSpPr txBox="1"/>
      </xdr:nvSpPr>
      <xdr:spPr>
        <a:xfrm>
          <a:off x="18421427" y="18575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9" name="正方形/長方形 858">
          <a:extLst>
            <a:ext uri="{FF2B5EF4-FFF2-40B4-BE49-F238E27FC236}">
              <a16:creationId xmlns:a16="http://schemas.microsoft.com/office/drawing/2014/main" id="{FB8B0A09-485D-4C6E-B7B8-3C498DD4A612}"/>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0" name="正方形/長方形 859">
          <a:extLst>
            <a:ext uri="{FF2B5EF4-FFF2-40B4-BE49-F238E27FC236}">
              <a16:creationId xmlns:a16="http://schemas.microsoft.com/office/drawing/2014/main" id="{26E28E86-AD7E-4769-A758-D11A0FA575FE}"/>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1" name="テキスト ボックス 860">
          <a:extLst>
            <a:ext uri="{FF2B5EF4-FFF2-40B4-BE49-F238E27FC236}">
              <a16:creationId xmlns:a16="http://schemas.microsoft.com/office/drawing/2014/main" id="{4B24AD9B-BC94-4F80-AA8A-50B89BCF0184}"/>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類似団体内平均値と比較して特に有形固定資産減価償却率が高くなっている施設は、体育館である。本市には体育館が</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箇所あり、昭和</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年に建設し、築</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以上が経過していることから、建物本体は既に耐用年数を超えており、老朽化が進んでいる。体育館は稼働率が高い施設であるため、今後、計画的な修繕を適宜実施するなど長寿命化を図りつつ、複合化や建替え等を検討していく。また、図書館についても、昭和</a:t>
          </a:r>
          <a:r>
            <a:rPr kumimoji="1" lang="en-US" altLang="ja-JP" sz="1300">
              <a:latin typeface="ＭＳ Ｐゴシック" panose="020B0600070205080204" pitchFamily="50" charset="-128"/>
              <a:ea typeface="ＭＳ Ｐゴシック" panose="020B0600070205080204" pitchFamily="50" charset="-128"/>
            </a:rPr>
            <a:t>58</a:t>
          </a:r>
          <a:r>
            <a:rPr kumimoji="1" lang="ja-JP" altLang="en-US" sz="1300">
              <a:latin typeface="ＭＳ Ｐゴシック" panose="020B0600070205080204" pitchFamily="50" charset="-128"/>
              <a:ea typeface="ＭＳ Ｐゴシック" panose="020B0600070205080204" pitchFamily="50" charset="-128"/>
            </a:rPr>
            <a:t>年に建設し、築</a:t>
          </a:r>
          <a:r>
            <a:rPr kumimoji="1" lang="en-US" altLang="ja-JP" sz="1300">
              <a:latin typeface="ＭＳ Ｐゴシック" panose="020B0600070205080204" pitchFamily="50" charset="-128"/>
              <a:ea typeface="ＭＳ Ｐゴシック" panose="020B0600070205080204" pitchFamily="50" charset="-128"/>
            </a:rPr>
            <a:t>35</a:t>
          </a:r>
          <a:r>
            <a:rPr kumimoji="1" lang="ja-JP" altLang="en-US" sz="1300">
              <a:latin typeface="ＭＳ Ｐゴシック" panose="020B0600070205080204" pitchFamily="50" charset="-128"/>
              <a:ea typeface="ＭＳ Ｐゴシック" panose="020B0600070205080204" pitchFamily="50" charset="-128"/>
            </a:rPr>
            <a:t>年以上が経過している。近年利用者数の減少がみられるが、市内唯一の図書館ということもあり、廃止ではなく、複合化や建替え等の検討を要する。</a:t>
          </a:r>
        </a:p>
        <a:p>
          <a:r>
            <a:rPr kumimoji="1" lang="ja-JP" altLang="en-US" sz="1300">
              <a:latin typeface="ＭＳ Ｐゴシック" panose="020B0600070205080204" pitchFamily="50" charset="-128"/>
              <a:ea typeface="ＭＳ Ｐゴシック" panose="020B0600070205080204" pitchFamily="50" charset="-128"/>
            </a:rPr>
            <a:t>　また、類似団体内平均値と比較して特に有形固定資産減価償却率が低くなっている施設は、庁舎である。平成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年度に東日本大震災で被災した本庁舎再建が完了したことに伴い数値が大きく低下し、令和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年度においては、類似団体内平均値と比較して</a:t>
          </a:r>
          <a:r>
            <a:rPr kumimoji="1" lang="en-US" altLang="ja-JP" sz="1300">
              <a:latin typeface="ＭＳ Ｐゴシック" panose="020B0600070205080204" pitchFamily="50" charset="-128"/>
              <a:ea typeface="ＭＳ Ｐゴシック" panose="020B0600070205080204" pitchFamily="50" charset="-128"/>
            </a:rPr>
            <a:t>39.3</a:t>
          </a:r>
          <a:r>
            <a:rPr kumimoji="1" lang="ja-JP" altLang="en-US" sz="1300">
              <a:latin typeface="ＭＳ Ｐゴシック" panose="020B0600070205080204" pitchFamily="50" charset="-128"/>
              <a:ea typeface="ＭＳ Ｐゴシック" panose="020B0600070205080204" pitchFamily="50" charset="-128"/>
            </a:rPr>
            <a:t>ポイント下回る</a:t>
          </a:r>
          <a:r>
            <a:rPr kumimoji="1" lang="en-US" altLang="ja-JP" sz="1300">
              <a:latin typeface="ＭＳ Ｐゴシック" panose="020B0600070205080204" pitchFamily="50" charset="-128"/>
              <a:ea typeface="ＭＳ Ｐゴシック" panose="020B0600070205080204" pitchFamily="50" charset="-128"/>
            </a:rPr>
            <a:t>13.3</a:t>
          </a:r>
          <a:r>
            <a:rPr kumimoji="1" lang="ja-JP" altLang="en-US" sz="1300">
              <a:latin typeface="ＭＳ Ｐゴシック" panose="020B0600070205080204" pitchFamily="50" charset="-128"/>
              <a:ea typeface="ＭＳ Ｐゴシック" panose="020B0600070205080204" pitchFamily="50" charset="-128"/>
            </a:rPr>
            <a:t>ポイントとなっている。</a:t>
          </a:r>
        </a:p>
        <a:p>
          <a:r>
            <a:rPr kumimoji="1" lang="ja-JP" altLang="en-US" sz="1300">
              <a:latin typeface="ＭＳ Ｐゴシック" panose="020B0600070205080204" pitchFamily="50" charset="-128"/>
              <a:ea typeface="ＭＳ Ｐゴシック" panose="020B0600070205080204" pitchFamily="50" charset="-128"/>
            </a:rPr>
            <a:t>　ほとんどの施設において、有形固定資産減価償却率が年々上昇の傾向にあることから、今後は、地方債の発行状況や将来負担比率等の推移を踏まえながらも必要な投資を行い、将来世代への負担の先送りが顕著とならないよう、令和元年度に改訂した公共施設等管理計画などに基づき、計画的に老朽化対策に取り組んでいく必要が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75" zoomScaleNormal="75"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41" t="s">
        <v>80</v>
      </c>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c r="AR1" s="441"/>
      <c r="AS1" s="441"/>
      <c r="AT1" s="441"/>
      <c r="AU1" s="441"/>
      <c r="AV1" s="441"/>
      <c r="AW1" s="441"/>
      <c r="AX1" s="441"/>
      <c r="AY1" s="441"/>
      <c r="AZ1" s="441"/>
      <c r="BA1" s="441"/>
      <c r="BB1" s="441"/>
      <c r="BC1" s="441"/>
      <c r="BD1" s="441"/>
      <c r="BE1" s="441"/>
      <c r="BF1" s="441"/>
      <c r="BG1" s="441"/>
      <c r="BH1" s="441"/>
      <c r="BI1" s="441"/>
      <c r="BJ1" s="441"/>
      <c r="BK1" s="441"/>
      <c r="BL1" s="441"/>
      <c r="BM1" s="441"/>
      <c r="BN1" s="441"/>
      <c r="BO1" s="441"/>
      <c r="BP1" s="441"/>
      <c r="BQ1" s="441"/>
      <c r="BR1" s="441"/>
      <c r="BS1" s="441"/>
      <c r="BT1" s="441"/>
      <c r="BU1" s="441"/>
      <c r="BV1" s="441"/>
      <c r="BW1" s="441"/>
      <c r="BX1" s="441"/>
      <c r="BY1" s="441"/>
      <c r="BZ1" s="441"/>
      <c r="CA1" s="441"/>
      <c r="CB1" s="441"/>
      <c r="CC1" s="441"/>
      <c r="CD1" s="441"/>
      <c r="CE1" s="441"/>
      <c r="CF1" s="441"/>
      <c r="CG1" s="441"/>
      <c r="CH1" s="441"/>
      <c r="CI1" s="441"/>
      <c r="CJ1" s="441"/>
      <c r="CK1" s="441"/>
      <c r="CL1" s="441"/>
      <c r="CM1" s="441"/>
      <c r="CN1" s="441"/>
      <c r="CO1" s="441"/>
      <c r="CP1" s="441"/>
      <c r="CQ1" s="441"/>
      <c r="CR1" s="441"/>
      <c r="CS1" s="441"/>
      <c r="CT1" s="441"/>
      <c r="CU1" s="441"/>
      <c r="CV1" s="441"/>
      <c r="CW1" s="441"/>
      <c r="CX1" s="441"/>
      <c r="CY1" s="441"/>
      <c r="CZ1" s="441"/>
      <c r="DA1" s="441"/>
      <c r="DB1" s="441"/>
      <c r="DC1" s="441"/>
      <c r="DD1" s="441"/>
      <c r="DE1" s="441"/>
      <c r="DF1" s="441"/>
      <c r="DG1" s="441"/>
      <c r="DH1" s="441"/>
      <c r="DI1" s="441"/>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2" t="s">
        <v>82</v>
      </c>
      <c r="C3" s="443"/>
      <c r="D3" s="443"/>
      <c r="E3" s="444"/>
      <c r="F3" s="444"/>
      <c r="G3" s="444"/>
      <c r="H3" s="444"/>
      <c r="I3" s="444"/>
      <c r="J3" s="444"/>
      <c r="K3" s="444"/>
      <c r="L3" s="444" t="s">
        <v>83</v>
      </c>
      <c r="M3" s="444"/>
      <c r="N3" s="444"/>
      <c r="O3" s="444"/>
      <c r="P3" s="444"/>
      <c r="Q3" s="444"/>
      <c r="R3" s="451"/>
      <c r="S3" s="451"/>
      <c r="T3" s="451"/>
      <c r="U3" s="451"/>
      <c r="V3" s="452"/>
      <c r="W3" s="426" t="s">
        <v>84</v>
      </c>
      <c r="X3" s="427"/>
      <c r="Y3" s="427"/>
      <c r="Z3" s="427"/>
      <c r="AA3" s="427"/>
      <c r="AB3" s="443"/>
      <c r="AC3" s="451" t="s">
        <v>85</v>
      </c>
      <c r="AD3" s="427"/>
      <c r="AE3" s="427"/>
      <c r="AF3" s="427"/>
      <c r="AG3" s="427"/>
      <c r="AH3" s="427"/>
      <c r="AI3" s="427"/>
      <c r="AJ3" s="427"/>
      <c r="AK3" s="427"/>
      <c r="AL3" s="428"/>
      <c r="AM3" s="426" t="s">
        <v>86</v>
      </c>
      <c r="AN3" s="427"/>
      <c r="AO3" s="427"/>
      <c r="AP3" s="427"/>
      <c r="AQ3" s="427"/>
      <c r="AR3" s="427"/>
      <c r="AS3" s="427"/>
      <c r="AT3" s="427"/>
      <c r="AU3" s="427"/>
      <c r="AV3" s="427"/>
      <c r="AW3" s="427"/>
      <c r="AX3" s="428"/>
      <c r="AY3" s="463" t="s">
        <v>1</v>
      </c>
      <c r="AZ3" s="464"/>
      <c r="BA3" s="464"/>
      <c r="BB3" s="464"/>
      <c r="BC3" s="464"/>
      <c r="BD3" s="464"/>
      <c r="BE3" s="464"/>
      <c r="BF3" s="464"/>
      <c r="BG3" s="464"/>
      <c r="BH3" s="464"/>
      <c r="BI3" s="464"/>
      <c r="BJ3" s="464"/>
      <c r="BK3" s="464"/>
      <c r="BL3" s="464"/>
      <c r="BM3" s="465"/>
      <c r="BN3" s="426" t="s">
        <v>87</v>
      </c>
      <c r="BO3" s="427"/>
      <c r="BP3" s="427"/>
      <c r="BQ3" s="427"/>
      <c r="BR3" s="427"/>
      <c r="BS3" s="427"/>
      <c r="BT3" s="427"/>
      <c r="BU3" s="428"/>
      <c r="BV3" s="426" t="s">
        <v>88</v>
      </c>
      <c r="BW3" s="427"/>
      <c r="BX3" s="427"/>
      <c r="BY3" s="427"/>
      <c r="BZ3" s="427"/>
      <c r="CA3" s="427"/>
      <c r="CB3" s="427"/>
      <c r="CC3" s="428"/>
      <c r="CD3" s="463" t="s">
        <v>1</v>
      </c>
      <c r="CE3" s="464"/>
      <c r="CF3" s="464"/>
      <c r="CG3" s="464"/>
      <c r="CH3" s="464"/>
      <c r="CI3" s="464"/>
      <c r="CJ3" s="464"/>
      <c r="CK3" s="464"/>
      <c r="CL3" s="464"/>
      <c r="CM3" s="464"/>
      <c r="CN3" s="464"/>
      <c r="CO3" s="464"/>
      <c r="CP3" s="464"/>
      <c r="CQ3" s="464"/>
      <c r="CR3" s="464"/>
      <c r="CS3" s="465"/>
      <c r="CT3" s="426" t="s">
        <v>89</v>
      </c>
      <c r="CU3" s="427"/>
      <c r="CV3" s="427"/>
      <c r="CW3" s="427"/>
      <c r="CX3" s="427"/>
      <c r="CY3" s="427"/>
      <c r="CZ3" s="427"/>
      <c r="DA3" s="428"/>
      <c r="DB3" s="426" t="s">
        <v>90</v>
      </c>
      <c r="DC3" s="427"/>
      <c r="DD3" s="427"/>
      <c r="DE3" s="427"/>
      <c r="DF3" s="427"/>
      <c r="DG3" s="427"/>
      <c r="DH3" s="427"/>
      <c r="DI3" s="428"/>
      <c r="DJ3" s="186"/>
      <c r="DK3" s="186"/>
      <c r="DL3" s="186"/>
      <c r="DM3" s="186"/>
      <c r="DN3" s="186"/>
      <c r="DO3" s="186"/>
    </row>
    <row r="4" spans="1:119" ht="18.75" customHeight="1" x14ac:dyDescent="0.15">
      <c r="A4" s="187"/>
      <c r="B4" s="445"/>
      <c r="C4" s="446"/>
      <c r="D4" s="446"/>
      <c r="E4" s="447"/>
      <c r="F4" s="447"/>
      <c r="G4" s="447"/>
      <c r="H4" s="447"/>
      <c r="I4" s="447"/>
      <c r="J4" s="447"/>
      <c r="K4" s="447"/>
      <c r="L4" s="447"/>
      <c r="M4" s="447"/>
      <c r="N4" s="447"/>
      <c r="O4" s="447"/>
      <c r="P4" s="447"/>
      <c r="Q4" s="447"/>
      <c r="R4" s="453"/>
      <c r="S4" s="453"/>
      <c r="T4" s="453"/>
      <c r="U4" s="453"/>
      <c r="V4" s="454"/>
      <c r="W4" s="457"/>
      <c r="X4" s="458"/>
      <c r="Y4" s="458"/>
      <c r="Z4" s="458"/>
      <c r="AA4" s="458"/>
      <c r="AB4" s="446"/>
      <c r="AC4" s="453"/>
      <c r="AD4" s="458"/>
      <c r="AE4" s="458"/>
      <c r="AF4" s="458"/>
      <c r="AG4" s="458"/>
      <c r="AH4" s="458"/>
      <c r="AI4" s="458"/>
      <c r="AJ4" s="458"/>
      <c r="AK4" s="458"/>
      <c r="AL4" s="461"/>
      <c r="AM4" s="459"/>
      <c r="AN4" s="460"/>
      <c r="AO4" s="460"/>
      <c r="AP4" s="460"/>
      <c r="AQ4" s="460"/>
      <c r="AR4" s="460"/>
      <c r="AS4" s="460"/>
      <c r="AT4" s="460"/>
      <c r="AU4" s="460"/>
      <c r="AV4" s="460"/>
      <c r="AW4" s="460"/>
      <c r="AX4" s="462"/>
      <c r="AY4" s="429" t="s">
        <v>91</v>
      </c>
      <c r="AZ4" s="430"/>
      <c r="BA4" s="430"/>
      <c r="BB4" s="430"/>
      <c r="BC4" s="430"/>
      <c r="BD4" s="430"/>
      <c r="BE4" s="430"/>
      <c r="BF4" s="430"/>
      <c r="BG4" s="430"/>
      <c r="BH4" s="430"/>
      <c r="BI4" s="430"/>
      <c r="BJ4" s="430"/>
      <c r="BK4" s="430"/>
      <c r="BL4" s="430"/>
      <c r="BM4" s="431"/>
      <c r="BN4" s="432">
        <v>16829238</v>
      </c>
      <c r="BO4" s="433"/>
      <c r="BP4" s="433"/>
      <c r="BQ4" s="433"/>
      <c r="BR4" s="433"/>
      <c r="BS4" s="433"/>
      <c r="BT4" s="433"/>
      <c r="BU4" s="434"/>
      <c r="BV4" s="432">
        <v>13083027</v>
      </c>
      <c r="BW4" s="433"/>
      <c r="BX4" s="433"/>
      <c r="BY4" s="433"/>
      <c r="BZ4" s="433"/>
      <c r="CA4" s="433"/>
      <c r="CB4" s="433"/>
      <c r="CC4" s="434"/>
      <c r="CD4" s="435" t="s">
        <v>92</v>
      </c>
      <c r="CE4" s="436"/>
      <c r="CF4" s="436"/>
      <c r="CG4" s="436"/>
      <c r="CH4" s="436"/>
      <c r="CI4" s="436"/>
      <c r="CJ4" s="436"/>
      <c r="CK4" s="436"/>
      <c r="CL4" s="436"/>
      <c r="CM4" s="436"/>
      <c r="CN4" s="436"/>
      <c r="CO4" s="436"/>
      <c r="CP4" s="436"/>
      <c r="CQ4" s="436"/>
      <c r="CR4" s="436"/>
      <c r="CS4" s="437"/>
      <c r="CT4" s="438">
        <v>5.4</v>
      </c>
      <c r="CU4" s="439"/>
      <c r="CV4" s="439"/>
      <c r="CW4" s="439"/>
      <c r="CX4" s="439"/>
      <c r="CY4" s="439"/>
      <c r="CZ4" s="439"/>
      <c r="DA4" s="440"/>
      <c r="DB4" s="438">
        <v>5.6</v>
      </c>
      <c r="DC4" s="439"/>
      <c r="DD4" s="439"/>
      <c r="DE4" s="439"/>
      <c r="DF4" s="439"/>
      <c r="DG4" s="439"/>
      <c r="DH4" s="439"/>
      <c r="DI4" s="440"/>
      <c r="DJ4" s="186"/>
      <c r="DK4" s="186"/>
      <c r="DL4" s="186"/>
      <c r="DM4" s="186"/>
      <c r="DN4" s="186"/>
      <c r="DO4" s="186"/>
    </row>
    <row r="5" spans="1:119" ht="18.75" customHeight="1" x14ac:dyDescent="0.15">
      <c r="A5" s="187"/>
      <c r="B5" s="448"/>
      <c r="C5" s="449"/>
      <c r="D5" s="449"/>
      <c r="E5" s="450"/>
      <c r="F5" s="450"/>
      <c r="G5" s="450"/>
      <c r="H5" s="450"/>
      <c r="I5" s="450"/>
      <c r="J5" s="450"/>
      <c r="K5" s="450"/>
      <c r="L5" s="450"/>
      <c r="M5" s="450"/>
      <c r="N5" s="450"/>
      <c r="O5" s="450"/>
      <c r="P5" s="450"/>
      <c r="Q5" s="450"/>
      <c r="R5" s="455"/>
      <c r="S5" s="455"/>
      <c r="T5" s="455"/>
      <c r="U5" s="455"/>
      <c r="V5" s="456"/>
      <c r="W5" s="459"/>
      <c r="X5" s="460"/>
      <c r="Y5" s="460"/>
      <c r="Z5" s="460"/>
      <c r="AA5" s="460"/>
      <c r="AB5" s="449"/>
      <c r="AC5" s="455"/>
      <c r="AD5" s="460"/>
      <c r="AE5" s="460"/>
      <c r="AF5" s="460"/>
      <c r="AG5" s="460"/>
      <c r="AH5" s="460"/>
      <c r="AI5" s="460"/>
      <c r="AJ5" s="460"/>
      <c r="AK5" s="460"/>
      <c r="AL5" s="462"/>
      <c r="AM5" s="498" t="s">
        <v>93</v>
      </c>
      <c r="AN5" s="499"/>
      <c r="AO5" s="499"/>
      <c r="AP5" s="499"/>
      <c r="AQ5" s="499"/>
      <c r="AR5" s="499"/>
      <c r="AS5" s="499"/>
      <c r="AT5" s="500"/>
      <c r="AU5" s="501" t="s">
        <v>94</v>
      </c>
      <c r="AV5" s="502"/>
      <c r="AW5" s="502"/>
      <c r="AX5" s="502"/>
      <c r="AY5" s="503" t="s">
        <v>95</v>
      </c>
      <c r="AZ5" s="504"/>
      <c r="BA5" s="504"/>
      <c r="BB5" s="504"/>
      <c r="BC5" s="504"/>
      <c r="BD5" s="504"/>
      <c r="BE5" s="504"/>
      <c r="BF5" s="504"/>
      <c r="BG5" s="504"/>
      <c r="BH5" s="504"/>
      <c r="BI5" s="504"/>
      <c r="BJ5" s="504"/>
      <c r="BK5" s="504"/>
      <c r="BL5" s="504"/>
      <c r="BM5" s="505"/>
      <c r="BN5" s="469">
        <v>16332490</v>
      </c>
      <c r="BO5" s="470"/>
      <c r="BP5" s="470"/>
      <c r="BQ5" s="470"/>
      <c r="BR5" s="470"/>
      <c r="BS5" s="470"/>
      <c r="BT5" s="470"/>
      <c r="BU5" s="471"/>
      <c r="BV5" s="469">
        <v>12594115</v>
      </c>
      <c r="BW5" s="470"/>
      <c r="BX5" s="470"/>
      <c r="BY5" s="470"/>
      <c r="BZ5" s="470"/>
      <c r="CA5" s="470"/>
      <c r="CB5" s="470"/>
      <c r="CC5" s="471"/>
      <c r="CD5" s="472" t="s">
        <v>96</v>
      </c>
      <c r="CE5" s="473"/>
      <c r="CF5" s="473"/>
      <c r="CG5" s="473"/>
      <c r="CH5" s="473"/>
      <c r="CI5" s="473"/>
      <c r="CJ5" s="473"/>
      <c r="CK5" s="473"/>
      <c r="CL5" s="473"/>
      <c r="CM5" s="473"/>
      <c r="CN5" s="473"/>
      <c r="CO5" s="473"/>
      <c r="CP5" s="473"/>
      <c r="CQ5" s="473"/>
      <c r="CR5" s="473"/>
      <c r="CS5" s="474"/>
      <c r="CT5" s="466">
        <v>94.8</v>
      </c>
      <c r="CU5" s="467"/>
      <c r="CV5" s="467"/>
      <c r="CW5" s="467"/>
      <c r="CX5" s="467"/>
      <c r="CY5" s="467"/>
      <c r="CZ5" s="467"/>
      <c r="DA5" s="468"/>
      <c r="DB5" s="466">
        <v>97.5</v>
      </c>
      <c r="DC5" s="467"/>
      <c r="DD5" s="467"/>
      <c r="DE5" s="467"/>
      <c r="DF5" s="467"/>
      <c r="DG5" s="467"/>
      <c r="DH5" s="467"/>
      <c r="DI5" s="468"/>
      <c r="DJ5" s="186"/>
      <c r="DK5" s="186"/>
      <c r="DL5" s="186"/>
      <c r="DM5" s="186"/>
      <c r="DN5" s="186"/>
      <c r="DO5" s="186"/>
    </row>
    <row r="6" spans="1:119" ht="18.75" customHeight="1" x14ac:dyDescent="0.15">
      <c r="A6" s="187"/>
      <c r="B6" s="475" t="s">
        <v>97</v>
      </c>
      <c r="C6" s="476"/>
      <c r="D6" s="476"/>
      <c r="E6" s="477"/>
      <c r="F6" s="477"/>
      <c r="G6" s="477"/>
      <c r="H6" s="477"/>
      <c r="I6" s="477"/>
      <c r="J6" s="477"/>
      <c r="K6" s="477"/>
      <c r="L6" s="477" t="s">
        <v>98</v>
      </c>
      <c r="M6" s="477"/>
      <c r="N6" s="477"/>
      <c r="O6" s="477"/>
      <c r="P6" s="477"/>
      <c r="Q6" s="477"/>
      <c r="R6" s="481"/>
      <c r="S6" s="481"/>
      <c r="T6" s="481"/>
      <c r="U6" s="481"/>
      <c r="V6" s="482"/>
      <c r="W6" s="485" t="s">
        <v>99</v>
      </c>
      <c r="X6" s="486"/>
      <c r="Y6" s="486"/>
      <c r="Z6" s="486"/>
      <c r="AA6" s="486"/>
      <c r="AB6" s="476"/>
      <c r="AC6" s="489" t="s">
        <v>100</v>
      </c>
      <c r="AD6" s="490"/>
      <c r="AE6" s="490"/>
      <c r="AF6" s="490"/>
      <c r="AG6" s="490"/>
      <c r="AH6" s="490"/>
      <c r="AI6" s="490"/>
      <c r="AJ6" s="490"/>
      <c r="AK6" s="490"/>
      <c r="AL6" s="491"/>
      <c r="AM6" s="498" t="s">
        <v>101</v>
      </c>
      <c r="AN6" s="499"/>
      <c r="AO6" s="499"/>
      <c r="AP6" s="499"/>
      <c r="AQ6" s="499"/>
      <c r="AR6" s="499"/>
      <c r="AS6" s="499"/>
      <c r="AT6" s="500"/>
      <c r="AU6" s="501" t="s">
        <v>94</v>
      </c>
      <c r="AV6" s="502"/>
      <c r="AW6" s="502"/>
      <c r="AX6" s="502"/>
      <c r="AY6" s="503" t="s">
        <v>102</v>
      </c>
      <c r="AZ6" s="504"/>
      <c r="BA6" s="504"/>
      <c r="BB6" s="504"/>
      <c r="BC6" s="504"/>
      <c r="BD6" s="504"/>
      <c r="BE6" s="504"/>
      <c r="BF6" s="504"/>
      <c r="BG6" s="504"/>
      <c r="BH6" s="504"/>
      <c r="BI6" s="504"/>
      <c r="BJ6" s="504"/>
      <c r="BK6" s="504"/>
      <c r="BL6" s="504"/>
      <c r="BM6" s="505"/>
      <c r="BN6" s="469">
        <v>496748</v>
      </c>
      <c r="BO6" s="470"/>
      <c r="BP6" s="470"/>
      <c r="BQ6" s="470"/>
      <c r="BR6" s="470"/>
      <c r="BS6" s="470"/>
      <c r="BT6" s="470"/>
      <c r="BU6" s="471"/>
      <c r="BV6" s="469">
        <v>488912</v>
      </c>
      <c r="BW6" s="470"/>
      <c r="BX6" s="470"/>
      <c r="BY6" s="470"/>
      <c r="BZ6" s="470"/>
      <c r="CA6" s="470"/>
      <c r="CB6" s="470"/>
      <c r="CC6" s="471"/>
      <c r="CD6" s="472" t="s">
        <v>103</v>
      </c>
      <c r="CE6" s="473"/>
      <c r="CF6" s="473"/>
      <c r="CG6" s="473"/>
      <c r="CH6" s="473"/>
      <c r="CI6" s="473"/>
      <c r="CJ6" s="473"/>
      <c r="CK6" s="473"/>
      <c r="CL6" s="473"/>
      <c r="CM6" s="473"/>
      <c r="CN6" s="473"/>
      <c r="CO6" s="473"/>
      <c r="CP6" s="473"/>
      <c r="CQ6" s="473"/>
      <c r="CR6" s="473"/>
      <c r="CS6" s="474"/>
      <c r="CT6" s="506">
        <v>100</v>
      </c>
      <c r="CU6" s="507"/>
      <c r="CV6" s="507"/>
      <c r="CW6" s="507"/>
      <c r="CX6" s="507"/>
      <c r="CY6" s="507"/>
      <c r="CZ6" s="507"/>
      <c r="DA6" s="508"/>
      <c r="DB6" s="506">
        <v>103.2</v>
      </c>
      <c r="DC6" s="507"/>
      <c r="DD6" s="507"/>
      <c r="DE6" s="507"/>
      <c r="DF6" s="507"/>
      <c r="DG6" s="507"/>
      <c r="DH6" s="507"/>
      <c r="DI6" s="508"/>
      <c r="DJ6" s="186"/>
      <c r="DK6" s="186"/>
      <c r="DL6" s="186"/>
      <c r="DM6" s="186"/>
      <c r="DN6" s="186"/>
      <c r="DO6" s="186"/>
    </row>
    <row r="7" spans="1:119" ht="18.75" customHeight="1" x14ac:dyDescent="0.15">
      <c r="A7" s="187"/>
      <c r="B7" s="445"/>
      <c r="C7" s="446"/>
      <c r="D7" s="446"/>
      <c r="E7" s="447"/>
      <c r="F7" s="447"/>
      <c r="G7" s="447"/>
      <c r="H7" s="447"/>
      <c r="I7" s="447"/>
      <c r="J7" s="447"/>
      <c r="K7" s="447"/>
      <c r="L7" s="447"/>
      <c r="M7" s="447"/>
      <c r="N7" s="447"/>
      <c r="O7" s="447"/>
      <c r="P7" s="447"/>
      <c r="Q7" s="447"/>
      <c r="R7" s="453"/>
      <c r="S7" s="453"/>
      <c r="T7" s="453"/>
      <c r="U7" s="453"/>
      <c r="V7" s="454"/>
      <c r="W7" s="457"/>
      <c r="X7" s="458"/>
      <c r="Y7" s="458"/>
      <c r="Z7" s="458"/>
      <c r="AA7" s="458"/>
      <c r="AB7" s="446"/>
      <c r="AC7" s="492"/>
      <c r="AD7" s="493"/>
      <c r="AE7" s="493"/>
      <c r="AF7" s="493"/>
      <c r="AG7" s="493"/>
      <c r="AH7" s="493"/>
      <c r="AI7" s="493"/>
      <c r="AJ7" s="493"/>
      <c r="AK7" s="493"/>
      <c r="AL7" s="494"/>
      <c r="AM7" s="498" t="s">
        <v>104</v>
      </c>
      <c r="AN7" s="499"/>
      <c r="AO7" s="499"/>
      <c r="AP7" s="499"/>
      <c r="AQ7" s="499"/>
      <c r="AR7" s="499"/>
      <c r="AS7" s="499"/>
      <c r="AT7" s="500"/>
      <c r="AU7" s="501" t="s">
        <v>105</v>
      </c>
      <c r="AV7" s="502"/>
      <c r="AW7" s="502"/>
      <c r="AX7" s="502"/>
      <c r="AY7" s="503" t="s">
        <v>106</v>
      </c>
      <c r="AZ7" s="504"/>
      <c r="BA7" s="504"/>
      <c r="BB7" s="504"/>
      <c r="BC7" s="504"/>
      <c r="BD7" s="504"/>
      <c r="BE7" s="504"/>
      <c r="BF7" s="504"/>
      <c r="BG7" s="504"/>
      <c r="BH7" s="504"/>
      <c r="BI7" s="504"/>
      <c r="BJ7" s="504"/>
      <c r="BK7" s="504"/>
      <c r="BL7" s="504"/>
      <c r="BM7" s="505"/>
      <c r="BN7" s="469">
        <v>97164</v>
      </c>
      <c r="BO7" s="470"/>
      <c r="BP7" s="470"/>
      <c r="BQ7" s="470"/>
      <c r="BR7" s="470"/>
      <c r="BS7" s="470"/>
      <c r="BT7" s="470"/>
      <c r="BU7" s="471"/>
      <c r="BV7" s="469">
        <v>84792</v>
      </c>
      <c r="BW7" s="470"/>
      <c r="BX7" s="470"/>
      <c r="BY7" s="470"/>
      <c r="BZ7" s="470"/>
      <c r="CA7" s="470"/>
      <c r="CB7" s="470"/>
      <c r="CC7" s="471"/>
      <c r="CD7" s="472" t="s">
        <v>107</v>
      </c>
      <c r="CE7" s="473"/>
      <c r="CF7" s="473"/>
      <c r="CG7" s="473"/>
      <c r="CH7" s="473"/>
      <c r="CI7" s="473"/>
      <c r="CJ7" s="473"/>
      <c r="CK7" s="473"/>
      <c r="CL7" s="473"/>
      <c r="CM7" s="473"/>
      <c r="CN7" s="473"/>
      <c r="CO7" s="473"/>
      <c r="CP7" s="473"/>
      <c r="CQ7" s="473"/>
      <c r="CR7" s="473"/>
      <c r="CS7" s="474"/>
      <c r="CT7" s="469">
        <v>7405949</v>
      </c>
      <c r="CU7" s="470"/>
      <c r="CV7" s="470"/>
      <c r="CW7" s="470"/>
      <c r="CX7" s="470"/>
      <c r="CY7" s="470"/>
      <c r="CZ7" s="470"/>
      <c r="DA7" s="471"/>
      <c r="DB7" s="469">
        <v>7154721</v>
      </c>
      <c r="DC7" s="470"/>
      <c r="DD7" s="470"/>
      <c r="DE7" s="470"/>
      <c r="DF7" s="470"/>
      <c r="DG7" s="470"/>
      <c r="DH7" s="470"/>
      <c r="DI7" s="471"/>
      <c r="DJ7" s="186"/>
      <c r="DK7" s="186"/>
      <c r="DL7" s="186"/>
      <c r="DM7" s="186"/>
      <c r="DN7" s="186"/>
      <c r="DO7" s="186"/>
    </row>
    <row r="8" spans="1:119" ht="18.75" customHeight="1" thickBot="1" x14ac:dyDescent="0.2">
      <c r="A8" s="187"/>
      <c r="B8" s="478"/>
      <c r="C8" s="479"/>
      <c r="D8" s="479"/>
      <c r="E8" s="480"/>
      <c r="F8" s="480"/>
      <c r="G8" s="480"/>
      <c r="H8" s="480"/>
      <c r="I8" s="480"/>
      <c r="J8" s="480"/>
      <c r="K8" s="480"/>
      <c r="L8" s="480"/>
      <c r="M8" s="480"/>
      <c r="N8" s="480"/>
      <c r="O8" s="480"/>
      <c r="P8" s="480"/>
      <c r="Q8" s="480"/>
      <c r="R8" s="483"/>
      <c r="S8" s="483"/>
      <c r="T8" s="483"/>
      <c r="U8" s="483"/>
      <c r="V8" s="484"/>
      <c r="W8" s="487"/>
      <c r="X8" s="488"/>
      <c r="Y8" s="488"/>
      <c r="Z8" s="488"/>
      <c r="AA8" s="488"/>
      <c r="AB8" s="479"/>
      <c r="AC8" s="495"/>
      <c r="AD8" s="496"/>
      <c r="AE8" s="496"/>
      <c r="AF8" s="496"/>
      <c r="AG8" s="496"/>
      <c r="AH8" s="496"/>
      <c r="AI8" s="496"/>
      <c r="AJ8" s="496"/>
      <c r="AK8" s="496"/>
      <c r="AL8" s="497"/>
      <c r="AM8" s="498" t="s">
        <v>108</v>
      </c>
      <c r="AN8" s="499"/>
      <c r="AO8" s="499"/>
      <c r="AP8" s="499"/>
      <c r="AQ8" s="499"/>
      <c r="AR8" s="499"/>
      <c r="AS8" s="499"/>
      <c r="AT8" s="500"/>
      <c r="AU8" s="501" t="s">
        <v>109</v>
      </c>
      <c r="AV8" s="502"/>
      <c r="AW8" s="502"/>
      <c r="AX8" s="502"/>
      <c r="AY8" s="503" t="s">
        <v>110</v>
      </c>
      <c r="AZ8" s="504"/>
      <c r="BA8" s="504"/>
      <c r="BB8" s="504"/>
      <c r="BC8" s="504"/>
      <c r="BD8" s="504"/>
      <c r="BE8" s="504"/>
      <c r="BF8" s="504"/>
      <c r="BG8" s="504"/>
      <c r="BH8" s="504"/>
      <c r="BI8" s="504"/>
      <c r="BJ8" s="504"/>
      <c r="BK8" s="504"/>
      <c r="BL8" s="504"/>
      <c r="BM8" s="505"/>
      <c r="BN8" s="469">
        <v>399584</v>
      </c>
      <c r="BO8" s="470"/>
      <c r="BP8" s="470"/>
      <c r="BQ8" s="470"/>
      <c r="BR8" s="470"/>
      <c r="BS8" s="470"/>
      <c r="BT8" s="470"/>
      <c r="BU8" s="471"/>
      <c r="BV8" s="469">
        <v>404120</v>
      </c>
      <c r="BW8" s="470"/>
      <c r="BX8" s="470"/>
      <c r="BY8" s="470"/>
      <c r="BZ8" s="470"/>
      <c r="CA8" s="470"/>
      <c r="CB8" s="470"/>
      <c r="CC8" s="471"/>
      <c r="CD8" s="472" t="s">
        <v>111</v>
      </c>
      <c r="CE8" s="473"/>
      <c r="CF8" s="473"/>
      <c r="CG8" s="473"/>
      <c r="CH8" s="473"/>
      <c r="CI8" s="473"/>
      <c r="CJ8" s="473"/>
      <c r="CK8" s="473"/>
      <c r="CL8" s="473"/>
      <c r="CM8" s="473"/>
      <c r="CN8" s="473"/>
      <c r="CO8" s="473"/>
      <c r="CP8" s="473"/>
      <c r="CQ8" s="473"/>
      <c r="CR8" s="473"/>
      <c r="CS8" s="474"/>
      <c r="CT8" s="509">
        <v>0.61</v>
      </c>
      <c r="CU8" s="510"/>
      <c r="CV8" s="510"/>
      <c r="CW8" s="510"/>
      <c r="CX8" s="510"/>
      <c r="CY8" s="510"/>
      <c r="CZ8" s="510"/>
      <c r="DA8" s="511"/>
      <c r="DB8" s="509">
        <v>0.61</v>
      </c>
      <c r="DC8" s="510"/>
      <c r="DD8" s="510"/>
      <c r="DE8" s="510"/>
      <c r="DF8" s="510"/>
      <c r="DG8" s="510"/>
      <c r="DH8" s="510"/>
      <c r="DI8" s="511"/>
      <c r="DJ8" s="186"/>
      <c r="DK8" s="186"/>
      <c r="DL8" s="186"/>
      <c r="DM8" s="186"/>
      <c r="DN8" s="186"/>
      <c r="DO8" s="186"/>
    </row>
    <row r="9" spans="1:119" ht="18.75" customHeight="1" thickBot="1" x14ac:dyDescent="0.2">
      <c r="A9" s="187"/>
      <c r="B9" s="463" t="s">
        <v>112</v>
      </c>
      <c r="C9" s="464"/>
      <c r="D9" s="464"/>
      <c r="E9" s="464"/>
      <c r="F9" s="464"/>
      <c r="G9" s="464"/>
      <c r="H9" s="464"/>
      <c r="I9" s="464"/>
      <c r="J9" s="464"/>
      <c r="K9" s="512"/>
      <c r="L9" s="513" t="s">
        <v>113</v>
      </c>
      <c r="M9" s="514"/>
      <c r="N9" s="514"/>
      <c r="O9" s="514"/>
      <c r="P9" s="514"/>
      <c r="Q9" s="515"/>
      <c r="R9" s="516">
        <v>27699</v>
      </c>
      <c r="S9" s="517"/>
      <c r="T9" s="517"/>
      <c r="U9" s="517"/>
      <c r="V9" s="518"/>
      <c r="W9" s="426" t="s">
        <v>114</v>
      </c>
      <c r="X9" s="427"/>
      <c r="Y9" s="427"/>
      <c r="Z9" s="427"/>
      <c r="AA9" s="427"/>
      <c r="AB9" s="427"/>
      <c r="AC9" s="427"/>
      <c r="AD9" s="427"/>
      <c r="AE9" s="427"/>
      <c r="AF9" s="427"/>
      <c r="AG9" s="427"/>
      <c r="AH9" s="427"/>
      <c r="AI9" s="427"/>
      <c r="AJ9" s="427"/>
      <c r="AK9" s="427"/>
      <c r="AL9" s="428"/>
      <c r="AM9" s="498" t="s">
        <v>115</v>
      </c>
      <c r="AN9" s="499"/>
      <c r="AO9" s="499"/>
      <c r="AP9" s="499"/>
      <c r="AQ9" s="499"/>
      <c r="AR9" s="499"/>
      <c r="AS9" s="499"/>
      <c r="AT9" s="500"/>
      <c r="AU9" s="501" t="s">
        <v>116</v>
      </c>
      <c r="AV9" s="502"/>
      <c r="AW9" s="502"/>
      <c r="AX9" s="502"/>
      <c r="AY9" s="503" t="s">
        <v>117</v>
      </c>
      <c r="AZ9" s="504"/>
      <c r="BA9" s="504"/>
      <c r="BB9" s="504"/>
      <c r="BC9" s="504"/>
      <c r="BD9" s="504"/>
      <c r="BE9" s="504"/>
      <c r="BF9" s="504"/>
      <c r="BG9" s="504"/>
      <c r="BH9" s="504"/>
      <c r="BI9" s="504"/>
      <c r="BJ9" s="504"/>
      <c r="BK9" s="504"/>
      <c r="BL9" s="504"/>
      <c r="BM9" s="505"/>
      <c r="BN9" s="469">
        <v>-18686</v>
      </c>
      <c r="BO9" s="470"/>
      <c r="BP9" s="470"/>
      <c r="BQ9" s="470"/>
      <c r="BR9" s="470"/>
      <c r="BS9" s="470"/>
      <c r="BT9" s="470"/>
      <c r="BU9" s="471"/>
      <c r="BV9" s="469">
        <v>-65318</v>
      </c>
      <c r="BW9" s="470"/>
      <c r="BX9" s="470"/>
      <c r="BY9" s="470"/>
      <c r="BZ9" s="470"/>
      <c r="CA9" s="470"/>
      <c r="CB9" s="470"/>
      <c r="CC9" s="471"/>
      <c r="CD9" s="472" t="s">
        <v>118</v>
      </c>
      <c r="CE9" s="473"/>
      <c r="CF9" s="473"/>
      <c r="CG9" s="473"/>
      <c r="CH9" s="473"/>
      <c r="CI9" s="473"/>
      <c r="CJ9" s="473"/>
      <c r="CK9" s="473"/>
      <c r="CL9" s="473"/>
      <c r="CM9" s="473"/>
      <c r="CN9" s="473"/>
      <c r="CO9" s="473"/>
      <c r="CP9" s="473"/>
      <c r="CQ9" s="473"/>
      <c r="CR9" s="473"/>
      <c r="CS9" s="474"/>
      <c r="CT9" s="466">
        <v>14.6</v>
      </c>
      <c r="CU9" s="467"/>
      <c r="CV9" s="467"/>
      <c r="CW9" s="467"/>
      <c r="CX9" s="467"/>
      <c r="CY9" s="467"/>
      <c r="CZ9" s="467"/>
      <c r="DA9" s="468"/>
      <c r="DB9" s="466">
        <v>16.2</v>
      </c>
      <c r="DC9" s="467"/>
      <c r="DD9" s="467"/>
      <c r="DE9" s="467"/>
      <c r="DF9" s="467"/>
      <c r="DG9" s="467"/>
      <c r="DH9" s="467"/>
      <c r="DI9" s="468"/>
      <c r="DJ9" s="186"/>
      <c r="DK9" s="186"/>
      <c r="DL9" s="186"/>
      <c r="DM9" s="186"/>
      <c r="DN9" s="186"/>
      <c r="DO9" s="186"/>
    </row>
    <row r="10" spans="1:119" ht="18.75" customHeight="1" thickBot="1" x14ac:dyDescent="0.2">
      <c r="A10" s="187"/>
      <c r="B10" s="463"/>
      <c r="C10" s="464"/>
      <c r="D10" s="464"/>
      <c r="E10" s="464"/>
      <c r="F10" s="464"/>
      <c r="G10" s="464"/>
      <c r="H10" s="464"/>
      <c r="I10" s="464"/>
      <c r="J10" s="464"/>
      <c r="K10" s="512"/>
      <c r="L10" s="519" t="s">
        <v>119</v>
      </c>
      <c r="M10" s="499"/>
      <c r="N10" s="499"/>
      <c r="O10" s="499"/>
      <c r="P10" s="499"/>
      <c r="Q10" s="500"/>
      <c r="R10" s="520">
        <v>29638</v>
      </c>
      <c r="S10" s="521"/>
      <c r="T10" s="521"/>
      <c r="U10" s="521"/>
      <c r="V10" s="522"/>
      <c r="W10" s="457"/>
      <c r="X10" s="458"/>
      <c r="Y10" s="458"/>
      <c r="Z10" s="458"/>
      <c r="AA10" s="458"/>
      <c r="AB10" s="458"/>
      <c r="AC10" s="458"/>
      <c r="AD10" s="458"/>
      <c r="AE10" s="458"/>
      <c r="AF10" s="458"/>
      <c r="AG10" s="458"/>
      <c r="AH10" s="458"/>
      <c r="AI10" s="458"/>
      <c r="AJ10" s="458"/>
      <c r="AK10" s="458"/>
      <c r="AL10" s="461"/>
      <c r="AM10" s="498" t="s">
        <v>120</v>
      </c>
      <c r="AN10" s="499"/>
      <c r="AO10" s="499"/>
      <c r="AP10" s="499"/>
      <c r="AQ10" s="499"/>
      <c r="AR10" s="499"/>
      <c r="AS10" s="499"/>
      <c r="AT10" s="500"/>
      <c r="AU10" s="501" t="s">
        <v>109</v>
      </c>
      <c r="AV10" s="502"/>
      <c r="AW10" s="502"/>
      <c r="AX10" s="502"/>
      <c r="AY10" s="503" t="s">
        <v>121</v>
      </c>
      <c r="AZ10" s="504"/>
      <c r="BA10" s="504"/>
      <c r="BB10" s="504"/>
      <c r="BC10" s="504"/>
      <c r="BD10" s="504"/>
      <c r="BE10" s="504"/>
      <c r="BF10" s="504"/>
      <c r="BG10" s="504"/>
      <c r="BH10" s="504"/>
      <c r="BI10" s="504"/>
      <c r="BJ10" s="504"/>
      <c r="BK10" s="504"/>
      <c r="BL10" s="504"/>
      <c r="BM10" s="505"/>
      <c r="BN10" s="469">
        <v>595383</v>
      </c>
      <c r="BO10" s="470"/>
      <c r="BP10" s="470"/>
      <c r="BQ10" s="470"/>
      <c r="BR10" s="470"/>
      <c r="BS10" s="470"/>
      <c r="BT10" s="470"/>
      <c r="BU10" s="471"/>
      <c r="BV10" s="469">
        <v>3568</v>
      </c>
      <c r="BW10" s="470"/>
      <c r="BX10" s="470"/>
      <c r="BY10" s="470"/>
      <c r="BZ10" s="470"/>
      <c r="CA10" s="470"/>
      <c r="CB10" s="470"/>
      <c r="CC10" s="471"/>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3"/>
      <c r="C11" s="464"/>
      <c r="D11" s="464"/>
      <c r="E11" s="464"/>
      <c r="F11" s="464"/>
      <c r="G11" s="464"/>
      <c r="H11" s="464"/>
      <c r="I11" s="464"/>
      <c r="J11" s="464"/>
      <c r="K11" s="512"/>
      <c r="L11" s="523" t="s">
        <v>123</v>
      </c>
      <c r="M11" s="524"/>
      <c r="N11" s="524"/>
      <c r="O11" s="524"/>
      <c r="P11" s="524"/>
      <c r="Q11" s="525"/>
      <c r="R11" s="526" t="s">
        <v>124</v>
      </c>
      <c r="S11" s="527"/>
      <c r="T11" s="527"/>
      <c r="U11" s="527"/>
      <c r="V11" s="528"/>
      <c r="W11" s="457"/>
      <c r="X11" s="458"/>
      <c r="Y11" s="458"/>
      <c r="Z11" s="458"/>
      <c r="AA11" s="458"/>
      <c r="AB11" s="458"/>
      <c r="AC11" s="458"/>
      <c r="AD11" s="458"/>
      <c r="AE11" s="458"/>
      <c r="AF11" s="458"/>
      <c r="AG11" s="458"/>
      <c r="AH11" s="458"/>
      <c r="AI11" s="458"/>
      <c r="AJ11" s="458"/>
      <c r="AK11" s="458"/>
      <c r="AL11" s="461"/>
      <c r="AM11" s="498" t="s">
        <v>125</v>
      </c>
      <c r="AN11" s="499"/>
      <c r="AO11" s="499"/>
      <c r="AP11" s="499"/>
      <c r="AQ11" s="499"/>
      <c r="AR11" s="499"/>
      <c r="AS11" s="499"/>
      <c r="AT11" s="500"/>
      <c r="AU11" s="501" t="s">
        <v>126</v>
      </c>
      <c r="AV11" s="502"/>
      <c r="AW11" s="502"/>
      <c r="AX11" s="502"/>
      <c r="AY11" s="503" t="s">
        <v>127</v>
      </c>
      <c r="AZ11" s="504"/>
      <c r="BA11" s="504"/>
      <c r="BB11" s="504"/>
      <c r="BC11" s="504"/>
      <c r="BD11" s="504"/>
      <c r="BE11" s="504"/>
      <c r="BF11" s="504"/>
      <c r="BG11" s="504"/>
      <c r="BH11" s="504"/>
      <c r="BI11" s="504"/>
      <c r="BJ11" s="504"/>
      <c r="BK11" s="504"/>
      <c r="BL11" s="504"/>
      <c r="BM11" s="505"/>
      <c r="BN11" s="469">
        <v>84490</v>
      </c>
      <c r="BO11" s="470"/>
      <c r="BP11" s="470"/>
      <c r="BQ11" s="470"/>
      <c r="BR11" s="470"/>
      <c r="BS11" s="470"/>
      <c r="BT11" s="470"/>
      <c r="BU11" s="471"/>
      <c r="BV11" s="469">
        <v>0</v>
      </c>
      <c r="BW11" s="470"/>
      <c r="BX11" s="470"/>
      <c r="BY11" s="470"/>
      <c r="BZ11" s="470"/>
      <c r="CA11" s="470"/>
      <c r="CB11" s="470"/>
      <c r="CC11" s="471"/>
      <c r="CD11" s="472" t="s">
        <v>128</v>
      </c>
      <c r="CE11" s="473"/>
      <c r="CF11" s="473"/>
      <c r="CG11" s="473"/>
      <c r="CH11" s="473"/>
      <c r="CI11" s="473"/>
      <c r="CJ11" s="473"/>
      <c r="CK11" s="473"/>
      <c r="CL11" s="473"/>
      <c r="CM11" s="473"/>
      <c r="CN11" s="473"/>
      <c r="CO11" s="473"/>
      <c r="CP11" s="473"/>
      <c r="CQ11" s="473"/>
      <c r="CR11" s="473"/>
      <c r="CS11" s="474"/>
      <c r="CT11" s="509" t="s">
        <v>129</v>
      </c>
      <c r="CU11" s="510"/>
      <c r="CV11" s="510"/>
      <c r="CW11" s="510"/>
      <c r="CX11" s="510"/>
      <c r="CY11" s="510"/>
      <c r="CZ11" s="510"/>
      <c r="DA11" s="511"/>
      <c r="DB11" s="509" t="s">
        <v>130</v>
      </c>
      <c r="DC11" s="510"/>
      <c r="DD11" s="510"/>
      <c r="DE11" s="510"/>
      <c r="DF11" s="510"/>
      <c r="DG11" s="510"/>
      <c r="DH11" s="510"/>
      <c r="DI11" s="511"/>
      <c r="DJ11" s="186"/>
      <c r="DK11" s="186"/>
      <c r="DL11" s="186"/>
      <c r="DM11" s="186"/>
      <c r="DN11" s="186"/>
      <c r="DO11" s="186"/>
    </row>
    <row r="12" spans="1:119" ht="18.75" customHeight="1" x14ac:dyDescent="0.15">
      <c r="A12" s="187"/>
      <c r="B12" s="529" t="s">
        <v>131</v>
      </c>
      <c r="C12" s="530"/>
      <c r="D12" s="530"/>
      <c r="E12" s="530"/>
      <c r="F12" s="530"/>
      <c r="G12" s="530"/>
      <c r="H12" s="530"/>
      <c r="I12" s="530"/>
      <c r="J12" s="530"/>
      <c r="K12" s="531"/>
      <c r="L12" s="538" t="s">
        <v>132</v>
      </c>
      <c r="M12" s="539"/>
      <c r="N12" s="539"/>
      <c r="O12" s="539"/>
      <c r="P12" s="539"/>
      <c r="Q12" s="540"/>
      <c r="R12" s="541">
        <v>27866</v>
      </c>
      <c r="S12" s="542"/>
      <c r="T12" s="542"/>
      <c r="U12" s="542"/>
      <c r="V12" s="543"/>
      <c r="W12" s="544" t="s">
        <v>1</v>
      </c>
      <c r="X12" s="502"/>
      <c r="Y12" s="502"/>
      <c r="Z12" s="502"/>
      <c r="AA12" s="502"/>
      <c r="AB12" s="545"/>
      <c r="AC12" s="546" t="s">
        <v>133</v>
      </c>
      <c r="AD12" s="547"/>
      <c r="AE12" s="547"/>
      <c r="AF12" s="547"/>
      <c r="AG12" s="548"/>
      <c r="AH12" s="546" t="s">
        <v>134</v>
      </c>
      <c r="AI12" s="547"/>
      <c r="AJ12" s="547"/>
      <c r="AK12" s="547"/>
      <c r="AL12" s="549"/>
      <c r="AM12" s="498" t="s">
        <v>135</v>
      </c>
      <c r="AN12" s="499"/>
      <c r="AO12" s="499"/>
      <c r="AP12" s="499"/>
      <c r="AQ12" s="499"/>
      <c r="AR12" s="499"/>
      <c r="AS12" s="499"/>
      <c r="AT12" s="500"/>
      <c r="AU12" s="501" t="s">
        <v>94</v>
      </c>
      <c r="AV12" s="502"/>
      <c r="AW12" s="502"/>
      <c r="AX12" s="502"/>
      <c r="AY12" s="503" t="s">
        <v>136</v>
      </c>
      <c r="AZ12" s="504"/>
      <c r="BA12" s="504"/>
      <c r="BB12" s="504"/>
      <c r="BC12" s="504"/>
      <c r="BD12" s="504"/>
      <c r="BE12" s="504"/>
      <c r="BF12" s="504"/>
      <c r="BG12" s="504"/>
      <c r="BH12" s="504"/>
      <c r="BI12" s="504"/>
      <c r="BJ12" s="504"/>
      <c r="BK12" s="504"/>
      <c r="BL12" s="504"/>
      <c r="BM12" s="505"/>
      <c r="BN12" s="469">
        <v>220000</v>
      </c>
      <c r="BO12" s="470"/>
      <c r="BP12" s="470"/>
      <c r="BQ12" s="470"/>
      <c r="BR12" s="470"/>
      <c r="BS12" s="470"/>
      <c r="BT12" s="470"/>
      <c r="BU12" s="471"/>
      <c r="BV12" s="469">
        <v>284206</v>
      </c>
      <c r="BW12" s="470"/>
      <c r="BX12" s="470"/>
      <c r="BY12" s="470"/>
      <c r="BZ12" s="470"/>
      <c r="CA12" s="470"/>
      <c r="CB12" s="470"/>
      <c r="CC12" s="471"/>
      <c r="CD12" s="472" t="s">
        <v>137</v>
      </c>
      <c r="CE12" s="473"/>
      <c r="CF12" s="473"/>
      <c r="CG12" s="473"/>
      <c r="CH12" s="473"/>
      <c r="CI12" s="473"/>
      <c r="CJ12" s="473"/>
      <c r="CK12" s="473"/>
      <c r="CL12" s="473"/>
      <c r="CM12" s="473"/>
      <c r="CN12" s="473"/>
      <c r="CO12" s="473"/>
      <c r="CP12" s="473"/>
      <c r="CQ12" s="473"/>
      <c r="CR12" s="473"/>
      <c r="CS12" s="474"/>
      <c r="CT12" s="509" t="s">
        <v>138</v>
      </c>
      <c r="CU12" s="510"/>
      <c r="CV12" s="510"/>
      <c r="CW12" s="510"/>
      <c r="CX12" s="510"/>
      <c r="CY12" s="510"/>
      <c r="CZ12" s="510"/>
      <c r="DA12" s="511"/>
      <c r="DB12" s="509" t="s">
        <v>139</v>
      </c>
      <c r="DC12" s="510"/>
      <c r="DD12" s="510"/>
      <c r="DE12" s="510"/>
      <c r="DF12" s="510"/>
      <c r="DG12" s="510"/>
      <c r="DH12" s="510"/>
      <c r="DI12" s="511"/>
      <c r="DJ12" s="186"/>
      <c r="DK12" s="186"/>
      <c r="DL12" s="186"/>
      <c r="DM12" s="186"/>
      <c r="DN12" s="186"/>
      <c r="DO12" s="186"/>
    </row>
    <row r="13" spans="1:119" ht="18.75" customHeight="1" x14ac:dyDescent="0.15">
      <c r="A13" s="187"/>
      <c r="B13" s="532"/>
      <c r="C13" s="533"/>
      <c r="D13" s="533"/>
      <c r="E13" s="533"/>
      <c r="F13" s="533"/>
      <c r="G13" s="533"/>
      <c r="H13" s="533"/>
      <c r="I13" s="533"/>
      <c r="J13" s="533"/>
      <c r="K13" s="534"/>
      <c r="L13" s="197"/>
      <c r="M13" s="560" t="s">
        <v>140</v>
      </c>
      <c r="N13" s="561"/>
      <c r="O13" s="561"/>
      <c r="P13" s="561"/>
      <c r="Q13" s="562"/>
      <c r="R13" s="553">
        <v>27637</v>
      </c>
      <c r="S13" s="554"/>
      <c r="T13" s="554"/>
      <c r="U13" s="554"/>
      <c r="V13" s="555"/>
      <c r="W13" s="485" t="s">
        <v>141</v>
      </c>
      <c r="X13" s="486"/>
      <c r="Y13" s="486"/>
      <c r="Z13" s="486"/>
      <c r="AA13" s="486"/>
      <c r="AB13" s="476"/>
      <c r="AC13" s="520">
        <v>487</v>
      </c>
      <c r="AD13" s="521"/>
      <c r="AE13" s="521"/>
      <c r="AF13" s="521"/>
      <c r="AG13" s="563"/>
      <c r="AH13" s="520">
        <v>583</v>
      </c>
      <c r="AI13" s="521"/>
      <c r="AJ13" s="521"/>
      <c r="AK13" s="521"/>
      <c r="AL13" s="522"/>
      <c r="AM13" s="498" t="s">
        <v>142</v>
      </c>
      <c r="AN13" s="499"/>
      <c r="AO13" s="499"/>
      <c r="AP13" s="499"/>
      <c r="AQ13" s="499"/>
      <c r="AR13" s="499"/>
      <c r="AS13" s="499"/>
      <c r="AT13" s="500"/>
      <c r="AU13" s="501" t="s">
        <v>143</v>
      </c>
      <c r="AV13" s="502"/>
      <c r="AW13" s="502"/>
      <c r="AX13" s="502"/>
      <c r="AY13" s="503" t="s">
        <v>144</v>
      </c>
      <c r="AZ13" s="504"/>
      <c r="BA13" s="504"/>
      <c r="BB13" s="504"/>
      <c r="BC13" s="504"/>
      <c r="BD13" s="504"/>
      <c r="BE13" s="504"/>
      <c r="BF13" s="504"/>
      <c r="BG13" s="504"/>
      <c r="BH13" s="504"/>
      <c r="BI13" s="504"/>
      <c r="BJ13" s="504"/>
      <c r="BK13" s="504"/>
      <c r="BL13" s="504"/>
      <c r="BM13" s="505"/>
      <c r="BN13" s="469">
        <v>441187</v>
      </c>
      <c r="BO13" s="470"/>
      <c r="BP13" s="470"/>
      <c r="BQ13" s="470"/>
      <c r="BR13" s="470"/>
      <c r="BS13" s="470"/>
      <c r="BT13" s="470"/>
      <c r="BU13" s="471"/>
      <c r="BV13" s="469">
        <v>-345956</v>
      </c>
      <c r="BW13" s="470"/>
      <c r="BX13" s="470"/>
      <c r="BY13" s="470"/>
      <c r="BZ13" s="470"/>
      <c r="CA13" s="470"/>
      <c r="CB13" s="470"/>
      <c r="CC13" s="471"/>
      <c r="CD13" s="472" t="s">
        <v>145</v>
      </c>
      <c r="CE13" s="473"/>
      <c r="CF13" s="473"/>
      <c r="CG13" s="473"/>
      <c r="CH13" s="473"/>
      <c r="CI13" s="473"/>
      <c r="CJ13" s="473"/>
      <c r="CK13" s="473"/>
      <c r="CL13" s="473"/>
      <c r="CM13" s="473"/>
      <c r="CN13" s="473"/>
      <c r="CO13" s="473"/>
      <c r="CP13" s="473"/>
      <c r="CQ13" s="473"/>
      <c r="CR13" s="473"/>
      <c r="CS13" s="474"/>
      <c r="CT13" s="466">
        <v>8.9</v>
      </c>
      <c r="CU13" s="467"/>
      <c r="CV13" s="467"/>
      <c r="CW13" s="467"/>
      <c r="CX13" s="467"/>
      <c r="CY13" s="467"/>
      <c r="CZ13" s="467"/>
      <c r="DA13" s="468"/>
      <c r="DB13" s="466">
        <v>10.199999999999999</v>
      </c>
      <c r="DC13" s="467"/>
      <c r="DD13" s="467"/>
      <c r="DE13" s="467"/>
      <c r="DF13" s="467"/>
      <c r="DG13" s="467"/>
      <c r="DH13" s="467"/>
      <c r="DI13" s="468"/>
      <c r="DJ13" s="186"/>
      <c r="DK13" s="186"/>
      <c r="DL13" s="186"/>
      <c r="DM13" s="186"/>
      <c r="DN13" s="186"/>
      <c r="DO13" s="186"/>
    </row>
    <row r="14" spans="1:119" ht="18.75" customHeight="1" thickBot="1" x14ac:dyDescent="0.2">
      <c r="A14" s="187"/>
      <c r="B14" s="532"/>
      <c r="C14" s="533"/>
      <c r="D14" s="533"/>
      <c r="E14" s="533"/>
      <c r="F14" s="533"/>
      <c r="G14" s="533"/>
      <c r="H14" s="533"/>
      <c r="I14" s="533"/>
      <c r="J14" s="533"/>
      <c r="K14" s="534"/>
      <c r="L14" s="550" t="s">
        <v>146</v>
      </c>
      <c r="M14" s="551"/>
      <c r="N14" s="551"/>
      <c r="O14" s="551"/>
      <c r="P14" s="551"/>
      <c r="Q14" s="552"/>
      <c r="R14" s="553">
        <v>28312</v>
      </c>
      <c r="S14" s="554"/>
      <c r="T14" s="554"/>
      <c r="U14" s="554"/>
      <c r="V14" s="555"/>
      <c r="W14" s="459"/>
      <c r="X14" s="460"/>
      <c r="Y14" s="460"/>
      <c r="Z14" s="460"/>
      <c r="AA14" s="460"/>
      <c r="AB14" s="449"/>
      <c r="AC14" s="556">
        <v>3.6</v>
      </c>
      <c r="AD14" s="557"/>
      <c r="AE14" s="557"/>
      <c r="AF14" s="557"/>
      <c r="AG14" s="558"/>
      <c r="AH14" s="556">
        <v>4.2</v>
      </c>
      <c r="AI14" s="557"/>
      <c r="AJ14" s="557"/>
      <c r="AK14" s="557"/>
      <c r="AL14" s="559"/>
      <c r="AM14" s="498"/>
      <c r="AN14" s="499"/>
      <c r="AO14" s="499"/>
      <c r="AP14" s="499"/>
      <c r="AQ14" s="499"/>
      <c r="AR14" s="499"/>
      <c r="AS14" s="499"/>
      <c r="AT14" s="500"/>
      <c r="AU14" s="501"/>
      <c r="AV14" s="502"/>
      <c r="AW14" s="502"/>
      <c r="AX14" s="502"/>
      <c r="AY14" s="503"/>
      <c r="AZ14" s="504"/>
      <c r="BA14" s="504"/>
      <c r="BB14" s="504"/>
      <c r="BC14" s="504"/>
      <c r="BD14" s="504"/>
      <c r="BE14" s="504"/>
      <c r="BF14" s="504"/>
      <c r="BG14" s="504"/>
      <c r="BH14" s="504"/>
      <c r="BI14" s="504"/>
      <c r="BJ14" s="504"/>
      <c r="BK14" s="504"/>
      <c r="BL14" s="504"/>
      <c r="BM14" s="505"/>
      <c r="BN14" s="469"/>
      <c r="BO14" s="470"/>
      <c r="BP14" s="470"/>
      <c r="BQ14" s="470"/>
      <c r="BR14" s="470"/>
      <c r="BS14" s="470"/>
      <c r="BT14" s="470"/>
      <c r="BU14" s="471"/>
      <c r="BV14" s="469"/>
      <c r="BW14" s="470"/>
      <c r="BX14" s="470"/>
      <c r="BY14" s="470"/>
      <c r="BZ14" s="470"/>
      <c r="CA14" s="470"/>
      <c r="CB14" s="470"/>
      <c r="CC14" s="471"/>
      <c r="CD14" s="564" t="s">
        <v>147</v>
      </c>
      <c r="CE14" s="565"/>
      <c r="CF14" s="565"/>
      <c r="CG14" s="565"/>
      <c r="CH14" s="565"/>
      <c r="CI14" s="565"/>
      <c r="CJ14" s="565"/>
      <c r="CK14" s="565"/>
      <c r="CL14" s="565"/>
      <c r="CM14" s="565"/>
      <c r="CN14" s="565"/>
      <c r="CO14" s="565"/>
      <c r="CP14" s="565"/>
      <c r="CQ14" s="565"/>
      <c r="CR14" s="565"/>
      <c r="CS14" s="566"/>
      <c r="CT14" s="567">
        <v>45.5</v>
      </c>
      <c r="CU14" s="568"/>
      <c r="CV14" s="568"/>
      <c r="CW14" s="568"/>
      <c r="CX14" s="568"/>
      <c r="CY14" s="568"/>
      <c r="CZ14" s="568"/>
      <c r="DA14" s="569"/>
      <c r="DB14" s="567">
        <v>67.900000000000006</v>
      </c>
      <c r="DC14" s="568"/>
      <c r="DD14" s="568"/>
      <c r="DE14" s="568"/>
      <c r="DF14" s="568"/>
      <c r="DG14" s="568"/>
      <c r="DH14" s="568"/>
      <c r="DI14" s="569"/>
      <c r="DJ14" s="186"/>
      <c r="DK14" s="186"/>
      <c r="DL14" s="186"/>
      <c r="DM14" s="186"/>
      <c r="DN14" s="186"/>
      <c r="DO14" s="186"/>
    </row>
    <row r="15" spans="1:119" ht="18.75" customHeight="1" x14ac:dyDescent="0.15">
      <c r="A15" s="187"/>
      <c r="B15" s="532"/>
      <c r="C15" s="533"/>
      <c r="D15" s="533"/>
      <c r="E15" s="533"/>
      <c r="F15" s="533"/>
      <c r="G15" s="533"/>
      <c r="H15" s="533"/>
      <c r="I15" s="533"/>
      <c r="J15" s="533"/>
      <c r="K15" s="534"/>
      <c r="L15" s="197"/>
      <c r="M15" s="560" t="s">
        <v>148</v>
      </c>
      <c r="N15" s="561"/>
      <c r="O15" s="561"/>
      <c r="P15" s="561"/>
      <c r="Q15" s="562"/>
      <c r="R15" s="553">
        <v>28099</v>
      </c>
      <c r="S15" s="554"/>
      <c r="T15" s="554"/>
      <c r="U15" s="554"/>
      <c r="V15" s="555"/>
      <c r="W15" s="485" t="s">
        <v>149</v>
      </c>
      <c r="X15" s="486"/>
      <c r="Y15" s="486"/>
      <c r="Z15" s="486"/>
      <c r="AA15" s="486"/>
      <c r="AB15" s="476"/>
      <c r="AC15" s="520">
        <v>5278</v>
      </c>
      <c r="AD15" s="521"/>
      <c r="AE15" s="521"/>
      <c r="AF15" s="521"/>
      <c r="AG15" s="563"/>
      <c r="AH15" s="520">
        <v>5496</v>
      </c>
      <c r="AI15" s="521"/>
      <c r="AJ15" s="521"/>
      <c r="AK15" s="521"/>
      <c r="AL15" s="522"/>
      <c r="AM15" s="498"/>
      <c r="AN15" s="499"/>
      <c r="AO15" s="499"/>
      <c r="AP15" s="499"/>
      <c r="AQ15" s="499"/>
      <c r="AR15" s="499"/>
      <c r="AS15" s="499"/>
      <c r="AT15" s="500"/>
      <c r="AU15" s="501"/>
      <c r="AV15" s="502"/>
      <c r="AW15" s="502"/>
      <c r="AX15" s="502"/>
      <c r="AY15" s="429" t="s">
        <v>150</v>
      </c>
      <c r="AZ15" s="430"/>
      <c r="BA15" s="430"/>
      <c r="BB15" s="430"/>
      <c r="BC15" s="430"/>
      <c r="BD15" s="430"/>
      <c r="BE15" s="430"/>
      <c r="BF15" s="430"/>
      <c r="BG15" s="430"/>
      <c r="BH15" s="430"/>
      <c r="BI15" s="430"/>
      <c r="BJ15" s="430"/>
      <c r="BK15" s="430"/>
      <c r="BL15" s="430"/>
      <c r="BM15" s="431"/>
      <c r="BN15" s="432">
        <v>3692654</v>
      </c>
      <c r="BO15" s="433"/>
      <c r="BP15" s="433"/>
      <c r="BQ15" s="433"/>
      <c r="BR15" s="433"/>
      <c r="BS15" s="433"/>
      <c r="BT15" s="433"/>
      <c r="BU15" s="434"/>
      <c r="BV15" s="432">
        <v>3557467</v>
      </c>
      <c r="BW15" s="433"/>
      <c r="BX15" s="433"/>
      <c r="BY15" s="433"/>
      <c r="BZ15" s="433"/>
      <c r="CA15" s="433"/>
      <c r="CB15" s="433"/>
      <c r="CC15" s="434"/>
      <c r="CD15" s="570" t="s">
        <v>151</v>
      </c>
      <c r="CE15" s="571"/>
      <c r="CF15" s="571"/>
      <c r="CG15" s="571"/>
      <c r="CH15" s="571"/>
      <c r="CI15" s="571"/>
      <c r="CJ15" s="571"/>
      <c r="CK15" s="571"/>
      <c r="CL15" s="571"/>
      <c r="CM15" s="571"/>
      <c r="CN15" s="571"/>
      <c r="CO15" s="571"/>
      <c r="CP15" s="571"/>
      <c r="CQ15" s="571"/>
      <c r="CR15" s="571"/>
      <c r="CS15" s="57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2"/>
      <c r="C16" s="533"/>
      <c r="D16" s="533"/>
      <c r="E16" s="533"/>
      <c r="F16" s="533"/>
      <c r="G16" s="533"/>
      <c r="H16" s="533"/>
      <c r="I16" s="533"/>
      <c r="J16" s="533"/>
      <c r="K16" s="534"/>
      <c r="L16" s="550" t="s">
        <v>152</v>
      </c>
      <c r="M16" s="581"/>
      <c r="N16" s="581"/>
      <c r="O16" s="581"/>
      <c r="P16" s="581"/>
      <c r="Q16" s="582"/>
      <c r="R16" s="573" t="s">
        <v>153</v>
      </c>
      <c r="S16" s="574"/>
      <c r="T16" s="574"/>
      <c r="U16" s="574"/>
      <c r="V16" s="575"/>
      <c r="W16" s="459"/>
      <c r="X16" s="460"/>
      <c r="Y16" s="460"/>
      <c r="Z16" s="460"/>
      <c r="AA16" s="460"/>
      <c r="AB16" s="449"/>
      <c r="AC16" s="556">
        <v>39.5</v>
      </c>
      <c r="AD16" s="557"/>
      <c r="AE16" s="557"/>
      <c r="AF16" s="557"/>
      <c r="AG16" s="558"/>
      <c r="AH16" s="556">
        <v>39.299999999999997</v>
      </c>
      <c r="AI16" s="557"/>
      <c r="AJ16" s="557"/>
      <c r="AK16" s="557"/>
      <c r="AL16" s="559"/>
      <c r="AM16" s="498"/>
      <c r="AN16" s="499"/>
      <c r="AO16" s="499"/>
      <c r="AP16" s="499"/>
      <c r="AQ16" s="499"/>
      <c r="AR16" s="499"/>
      <c r="AS16" s="499"/>
      <c r="AT16" s="500"/>
      <c r="AU16" s="501"/>
      <c r="AV16" s="502"/>
      <c r="AW16" s="502"/>
      <c r="AX16" s="502"/>
      <c r="AY16" s="503" t="s">
        <v>154</v>
      </c>
      <c r="AZ16" s="504"/>
      <c r="BA16" s="504"/>
      <c r="BB16" s="504"/>
      <c r="BC16" s="504"/>
      <c r="BD16" s="504"/>
      <c r="BE16" s="504"/>
      <c r="BF16" s="504"/>
      <c r="BG16" s="504"/>
      <c r="BH16" s="504"/>
      <c r="BI16" s="504"/>
      <c r="BJ16" s="504"/>
      <c r="BK16" s="504"/>
      <c r="BL16" s="504"/>
      <c r="BM16" s="505"/>
      <c r="BN16" s="469">
        <v>6072893</v>
      </c>
      <c r="BO16" s="470"/>
      <c r="BP16" s="470"/>
      <c r="BQ16" s="470"/>
      <c r="BR16" s="470"/>
      <c r="BS16" s="470"/>
      <c r="BT16" s="470"/>
      <c r="BU16" s="471"/>
      <c r="BV16" s="469">
        <v>5813124</v>
      </c>
      <c r="BW16" s="470"/>
      <c r="BX16" s="470"/>
      <c r="BY16" s="470"/>
      <c r="BZ16" s="470"/>
      <c r="CA16" s="470"/>
      <c r="CB16" s="470"/>
      <c r="CC16" s="471"/>
      <c r="CD16" s="201"/>
      <c r="CE16" s="579"/>
      <c r="CF16" s="579"/>
      <c r="CG16" s="579"/>
      <c r="CH16" s="579"/>
      <c r="CI16" s="579"/>
      <c r="CJ16" s="579"/>
      <c r="CK16" s="579"/>
      <c r="CL16" s="579"/>
      <c r="CM16" s="579"/>
      <c r="CN16" s="579"/>
      <c r="CO16" s="579"/>
      <c r="CP16" s="579"/>
      <c r="CQ16" s="579"/>
      <c r="CR16" s="579"/>
      <c r="CS16" s="580"/>
      <c r="CT16" s="466"/>
      <c r="CU16" s="467"/>
      <c r="CV16" s="467"/>
      <c r="CW16" s="467"/>
      <c r="CX16" s="467"/>
      <c r="CY16" s="467"/>
      <c r="CZ16" s="467"/>
      <c r="DA16" s="468"/>
      <c r="DB16" s="466"/>
      <c r="DC16" s="467"/>
      <c r="DD16" s="467"/>
      <c r="DE16" s="467"/>
      <c r="DF16" s="467"/>
      <c r="DG16" s="467"/>
      <c r="DH16" s="467"/>
      <c r="DI16" s="468"/>
      <c r="DJ16" s="186"/>
      <c r="DK16" s="186"/>
      <c r="DL16" s="186"/>
      <c r="DM16" s="186"/>
      <c r="DN16" s="186"/>
      <c r="DO16" s="186"/>
    </row>
    <row r="17" spans="1:119" ht="18.75" customHeight="1" thickBot="1" x14ac:dyDescent="0.2">
      <c r="A17" s="187"/>
      <c r="B17" s="535"/>
      <c r="C17" s="536"/>
      <c r="D17" s="536"/>
      <c r="E17" s="536"/>
      <c r="F17" s="536"/>
      <c r="G17" s="536"/>
      <c r="H17" s="536"/>
      <c r="I17" s="536"/>
      <c r="J17" s="536"/>
      <c r="K17" s="537"/>
      <c r="L17" s="202"/>
      <c r="M17" s="576" t="s">
        <v>155</v>
      </c>
      <c r="N17" s="577"/>
      <c r="O17" s="577"/>
      <c r="P17" s="577"/>
      <c r="Q17" s="578"/>
      <c r="R17" s="573" t="s">
        <v>156</v>
      </c>
      <c r="S17" s="574"/>
      <c r="T17" s="574"/>
      <c r="U17" s="574"/>
      <c r="V17" s="575"/>
      <c r="W17" s="485" t="s">
        <v>157</v>
      </c>
      <c r="X17" s="486"/>
      <c r="Y17" s="486"/>
      <c r="Z17" s="486"/>
      <c r="AA17" s="486"/>
      <c r="AB17" s="476"/>
      <c r="AC17" s="520">
        <v>7593</v>
      </c>
      <c r="AD17" s="521"/>
      <c r="AE17" s="521"/>
      <c r="AF17" s="521"/>
      <c r="AG17" s="563"/>
      <c r="AH17" s="520">
        <v>7894</v>
      </c>
      <c r="AI17" s="521"/>
      <c r="AJ17" s="521"/>
      <c r="AK17" s="521"/>
      <c r="AL17" s="522"/>
      <c r="AM17" s="498"/>
      <c r="AN17" s="499"/>
      <c r="AO17" s="499"/>
      <c r="AP17" s="499"/>
      <c r="AQ17" s="499"/>
      <c r="AR17" s="499"/>
      <c r="AS17" s="499"/>
      <c r="AT17" s="500"/>
      <c r="AU17" s="501"/>
      <c r="AV17" s="502"/>
      <c r="AW17" s="502"/>
      <c r="AX17" s="502"/>
      <c r="AY17" s="503" t="s">
        <v>158</v>
      </c>
      <c r="AZ17" s="504"/>
      <c r="BA17" s="504"/>
      <c r="BB17" s="504"/>
      <c r="BC17" s="504"/>
      <c r="BD17" s="504"/>
      <c r="BE17" s="504"/>
      <c r="BF17" s="504"/>
      <c r="BG17" s="504"/>
      <c r="BH17" s="504"/>
      <c r="BI17" s="504"/>
      <c r="BJ17" s="504"/>
      <c r="BK17" s="504"/>
      <c r="BL17" s="504"/>
      <c r="BM17" s="505"/>
      <c r="BN17" s="469">
        <v>4650192</v>
      </c>
      <c r="BO17" s="470"/>
      <c r="BP17" s="470"/>
      <c r="BQ17" s="470"/>
      <c r="BR17" s="470"/>
      <c r="BS17" s="470"/>
      <c r="BT17" s="470"/>
      <c r="BU17" s="471"/>
      <c r="BV17" s="469">
        <v>4524191</v>
      </c>
      <c r="BW17" s="470"/>
      <c r="BX17" s="470"/>
      <c r="BY17" s="470"/>
      <c r="BZ17" s="470"/>
      <c r="CA17" s="470"/>
      <c r="CB17" s="470"/>
      <c r="CC17" s="471"/>
      <c r="CD17" s="201"/>
      <c r="CE17" s="579"/>
      <c r="CF17" s="579"/>
      <c r="CG17" s="579"/>
      <c r="CH17" s="579"/>
      <c r="CI17" s="579"/>
      <c r="CJ17" s="579"/>
      <c r="CK17" s="579"/>
      <c r="CL17" s="579"/>
      <c r="CM17" s="579"/>
      <c r="CN17" s="579"/>
      <c r="CO17" s="579"/>
      <c r="CP17" s="579"/>
      <c r="CQ17" s="579"/>
      <c r="CR17" s="579"/>
      <c r="CS17" s="580"/>
      <c r="CT17" s="466"/>
      <c r="CU17" s="467"/>
      <c r="CV17" s="467"/>
      <c r="CW17" s="467"/>
      <c r="CX17" s="467"/>
      <c r="CY17" s="467"/>
      <c r="CZ17" s="467"/>
      <c r="DA17" s="468"/>
      <c r="DB17" s="466"/>
      <c r="DC17" s="467"/>
      <c r="DD17" s="467"/>
      <c r="DE17" s="467"/>
      <c r="DF17" s="467"/>
      <c r="DG17" s="467"/>
      <c r="DH17" s="467"/>
      <c r="DI17" s="468"/>
      <c r="DJ17" s="186"/>
      <c r="DK17" s="186"/>
      <c r="DL17" s="186"/>
      <c r="DM17" s="186"/>
      <c r="DN17" s="186"/>
      <c r="DO17" s="186"/>
    </row>
    <row r="18" spans="1:119" ht="18.75" customHeight="1" thickBot="1" x14ac:dyDescent="0.2">
      <c r="A18" s="187"/>
      <c r="B18" s="583" t="s">
        <v>159</v>
      </c>
      <c r="C18" s="512"/>
      <c r="D18" s="512"/>
      <c r="E18" s="584"/>
      <c r="F18" s="584"/>
      <c r="G18" s="584"/>
      <c r="H18" s="584"/>
      <c r="I18" s="584"/>
      <c r="J18" s="584"/>
      <c r="K18" s="584"/>
      <c r="L18" s="585">
        <v>193.58</v>
      </c>
      <c r="M18" s="585"/>
      <c r="N18" s="585"/>
      <c r="O18" s="585"/>
      <c r="P18" s="585"/>
      <c r="Q18" s="585"/>
      <c r="R18" s="586"/>
      <c r="S18" s="586"/>
      <c r="T18" s="586"/>
      <c r="U18" s="586"/>
      <c r="V18" s="587"/>
      <c r="W18" s="487"/>
      <c r="X18" s="488"/>
      <c r="Y18" s="488"/>
      <c r="Z18" s="488"/>
      <c r="AA18" s="488"/>
      <c r="AB18" s="479"/>
      <c r="AC18" s="588">
        <v>56.8</v>
      </c>
      <c r="AD18" s="589"/>
      <c r="AE18" s="589"/>
      <c r="AF18" s="589"/>
      <c r="AG18" s="590"/>
      <c r="AH18" s="588">
        <v>56.5</v>
      </c>
      <c r="AI18" s="589"/>
      <c r="AJ18" s="589"/>
      <c r="AK18" s="589"/>
      <c r="AL18" s="591"/>
      <c r="AM18" s="498"/>
      <c r="AN18" s="499"/>
      <c r="AO18" s="499"/>
      <c r="AP18" s="499"/>
      <c r="AQ18" s="499"/>
      <c r="AR18" s="499"/>
      <c r="AS18" s="499"/>
      <c r="AT18" s="500"/>
      <c r="AU18" s="501"/>
      <c r="AV18" s="502"/>
      <c r="AW18" s="502"/>
      <c r="AX18" s="502"/>
      <c r="AY18" s="503" t="s">
        <v>160</v>
      </c>
      <c r="AZ18" s="504"/>
      <c r="BA18" s="504"/>
      <c r="BB18" s="504"/>
      <c r="BC18" s="504"/>
      <c r="BD18" s="504"/>
      <c r="BE18" s="504"/>
      <c r="BF18" s="504"/>
      <c r="BG18" s="504"/>
      <c r="BH18" s="504"/>
      <c r="BI18" s="504"/>
      <c r="BJ18" s="504"/>
      <c r="BK18" s="504"/>
      <c r="BL18" s="504"/>
      <c r="BM18" s="505"/>
      <c r="BN18" s="469">
        <v>6930809</v>
      </c>
      <c r="BO18" s="470"/>
      <c r="BP18" s="470"/>
      <c r="BQ18" s="470"/>
      <c r="BR18" s="470"/>
      <c r="BS18" s="470"/>
      <c r="BT18" s="470"/>
      <c r="BU18" s="471"/>
      <c r="BV18" s="469">
        <v>6926296</v>
      </c>
      <c r="BW18" s="470"/>
      <c r="BX18" s="470"/>
      <c r="BY18" s="470"/>
      <c r="BZ18" s="470"/>
      <c r="CA18" s="470"/>
      <c r="CB18" s="470"/>
      <c r="CC18" s="471"/>
      <c r="CD18" s="201"/>
      <c r="CE18" s="579"/>
      <c r="CF18" s="579"/>
      <c r="CG18" s="579"/>
      <c r="CH18" s="579"/>
      <c r="CI18" s="579"/>
      <c r="CJ18" s="579"/>
      <c r="CK18" s="579"/>
      <c r="CL18" s="579"/>
      <c r="CM18" s="579"/>
      <c r="CN18" s="579"/>
      <c r="CO18" s="579"/>
      <c r="CP18" s="579"/>
      <c r="CQ18" s="579"/>
      <c r="CR18" s="579"/>
      <c r="CS18" s="580"/>
      <c r="CT18" s="466"/>
      <c r="CU18" s="467"/>
      <c r="CV18" s="467"/>
      <c r="CW18" s="467"/>
      <c r="CX18" s="467"/>
      <c r="CY18" s="467"/>
      <c r="CZ18" s="467"/>
      <c r="DA18" s="468"/>
      <c r="DB18" s="466"/>
      <c r="DC18" s="467"/>
      <c r="DD18" s="467"/>
      <c r="DE18" s="467"/>
      <c r="DF18" s="467"/>
      <c r="DG18" s="467"/>
      <c r="DH18" s="467"/>
      <c r="DI18" s="468"/>
      <c r="DJ18" s="186"/>
      <c r="DK18" s="186"/>
      <c r="DL18" s="186"/>
      <c r="DM18" s="186"/>
      <c r="DN18" s="186"/>
      <c r="DO18" s="186"/>
    </row>
    <row r="19" spans="1:119" ht="18.75" customHeight="1" thickBot="1" x14ac:dyDescent="0.2">
      <c r="A19" s="187"/>
      <c r="B19" s="583" t="s">
        <v>161</v>
      </c>
      <c r="C19" s="512"/>
      <c r="D19" s="512"/>
      <c r="E19" s="584"/>
      <c r="F19" s="584"/>
      <c r="G19" s="584"/>
      <c r="H19" s="584"/>
      <c r="I19" s="584"/>
      <c r="J19" s="584"/>
      <c r="K19" s="584"/>
      <c r="L19" s="592">
        <v>143</v>
      </c>
      <c r="M19" s="592"/>
      <c r="N19" s="592"/>
      <c r="O19" s="592"/>
      <c r="P19" s="592"/>
      <c r="Q19" s="592"/>
      <c r="R19" s="593"/>
      <c r="S19" s="593"/>
      <c r="T19" s="593"/>
      <c r="U19" s="593"/>
      <c r="V19" s="594"/>
      <c r="W19" s="426"/>
      <c r="X19" s="427"/>
      <c r="Y19" s="427"/>
      <c r="Z19" s="427"/>
      <c r="AA19" s="427"/>
      <c r="AB19" s="427"/>
      <c r="AC19" s="601"/>
      <c r="AD19" s="601"/>
      <c r="AE19" s="601"/>
      <c r="AF19" s="601"/>
      <c r="AG19" s="601"/>
      <c r="AH19" s="601"/>
      <c r="AI19" s="601"/>
      <c r="AJ19" s="601"/>
      <c r="AK19" s="601"/>
      <c r="AL19" s="602"/>
      <c r="AM19" s="498"/>
      <c r="AN19" s="499"/>
      <c r="AO19" s="499"/>
      <c r="AP19" s="499"/>
      <c r="AQ19" s="499"/>
      <c r="AR19" s="499"/>
      <c r="AS19" s="499"/>
      <c r="AT19" s="500"/>
      <c r="AU19" s="501"/>
      <c r="AV19" s="502"/>
      <c r="AW19" s="502"/>
      <c r="AX19" s="502"/>
      <c r="AY19" s="503" t="s">
        <v>162</v>
      </c>
      <c r="AZ19" s="504"/>
      <c r="BA19" s="504"/>
      <c r="BB19" s="504"/>
      <c r="BC19" s="504"/>
      <c r="BD19" s="504"/>
      <c r="BE19" s="504"/>
      <c r="BF19" s="504"/>
      <c r="BG19" s="504"/>
      <c r="BH19" s="504"/>
      <c r="BI19" s="504"/>
      <c r="BJ19" s="504"/>
      <c r="BK19" s="504"/>
      <c r="BL19" s="504"/>
      <c r="BM19" s="505"/>
      <c r="BN19" s="469">
        <v>10047671</v>
      </c>
      <c r="BO19" s="470"/>
      <c r="BP19" s="470"/>
      <c r="BQ19" s="470"/>
      <c r="BR19" s="470"/>
      <c r="BS19" s="470"/>
      <c r="BT19" s="470"/>
      <c r="BU19" s="471"/>
      <c r="BV19" s="469">
        <v>8977060</v>
      </c>
      <c r="BW19" s="470"/>
      <c r="BX19" s="470"/>
      <c r="BY19" s="470"/>
      <c r="BZ19" s="470"/>
      <c r="CA19" s="470"/>
      <c r="CB19" s="470"/>
      <c r="CC19" s="471"/>
      <c r="CD19" s="201"/>
      <c r="CE19" s="579"/>
      <c r="CF19" s="579"/>
      <c r="CG19" s="579"/>
      <c r="CH19" s="579"/>
      <c r="CI19" s="579"/>
      <c r="CJ19" s="579"/>
      <c r="CK19" s="579"/>
      <c r="CL19" s="579"/>
      <c r="CM19" s="579"/>
      <c r="CN19" s="579"/>
      <c r="CO19" s="579"/>
      <c r="CP19" s="579"/>
      <c r="CQ19" s="579"/>
      <c r="CR19" s="579"/>
      <c r="CS19" s="580"/>
      <c r="CT19" s="466"/>
      <c r="CU19" s="467"/>
      <c r="CV19" s="467"/>
      <c r="CW19" s="467"/>
      <c r="CX19" s="467"/>
      <c r="CY19" s="467"/>
      <c r="CZ19" s="467"/>
      <c r="DA19" s="468"/>
      <c r="DB19" s="466"/>
      <c r="DC19" s="467"/>
      <c r="DD19" s="467"/>
      <c r="DE19" s="467"/>
      <c r="DF19" s="467"/>
      <c r="DG19" s="467"/>
      <c r="DH19" s="467"/>
      <c r="DI19" s="468"/>
      <c r="DJ19" s="186"/>
      <c r="DK19" s="186"/>
      <c r="DL19" s="186"/>
      <c r="DM19" s="186"/>
      <c r="DN19" s="186"/>
      <c r="DO19" s="186"/>
    </row>
    <row r="20" spans="1:119" ht="18.75" customHeight="1" thickBot="1" x14ac:dyDescent="0.2">
      <c r="A20" s="187"/>
      <c r="B20" s="583" t="s">
        <v>163</v>
      </c>
      <c r="C20" s="512"/>
      <c r="D20" s="512"/>
      <c r="E20" s="584"/>
      <c r="F20" s="584"/>
      <c r="G20" s="584"/>
      <c r="H20" s="584"/>
      <c r="I20" s="584"/>
      <c r="J20" s="584"/>
      <c r="K20" s="584"/>
      <c r="L20" s="592">
        <v>11608</v>
      </c>
      <c r="M20" s="592"/>
      <c r="N20" s="592"/>
      <c r="O20" s="592"/>
      <c r="P20" s="592"/>
      <c r="Q20" s="592"/>
      <c r="R20" s="593"/>
      <c r="S20" s="593"/>
      <c r="T20" s="593"/>
      <c r="U20" s="593"/>
      <c r="V20" s="594"/>
      <c r="W20" s="487"/>
      <c r="X20" s="488"/>
      <c r="Y20" s="488"/>
      <c r="Z20" s="488"/>
      <c r="AA20" s="488"/>
      <c r="AB20" s="488"/>
      <c r="AC20" s="595"/>
      <c r="AD20" s="595"/>
      <c r="AE20" s="595"/>
      <c r="AF20" s="595"/>
      <c r="AG20" s="595"/>
      <c r="AH20" s="595"/>
      <c r="AI20" s="595"/>
      <c r="AJ20" s="595"/>
      <c r="AK20" s="595"/>
      <c r="AL20" s="596"/>
      <c r="AM20" s="597"/>
      <c r="AN20" s="524"/>
      <c r="AO20" s="524"/>
      <c r="AP20" s="524"/>
      <c r="AQ20" s="524"/>
      <c r="AR20" s="524"/>
      <c r="AS20" s="524"/>
      <c r="AT20" s="525"/>
      <c r="AU20" s="598"/>
      <c r="AV20" s="599"/>
      <c r="AW20" s="599"/>
      <c r="AX20" s="600"/>
      <c r="AY20" s="503"/>
      <c r="AZ20" s="504"/>
      <c r="BA20" s="504"/>
      <c r="BB20" s="504"/>
      <c r="BC20" s="504"/>
      <c r="BD20" s="504"/>
      <c r="BE20" s="504"/>
      <c r="BF20" s="504"/>
      <c r="BG20" s="504"/>
      <c r="BH20" s="504"/>
      <c r="BI20" s="504"/>
      <c r="BJ20" s="504"/>
      <c r="BK20" s="504"/>
      <c r="BL20" s="504"/>
      <c r="BM20" s="505"/>
      <c r="BN20" s="469"/>
      <c r="BO20" s="470"/>
      <c r="BP20" s="470"/>
      <c r="BQ20" s="470"/>
      <c r="BR20" s="470"/>
      <c r="BS20" s="470"/>
      <c r="BT20" s="470"/>
      <c r="BU20" s="471"/>
      <c r="BV20" s="469"/>
      <c r="BW20" s="470"/>
      <c r="BX20" s="470"/>
      <c r="BY20" s="470"/>
      <c r="BZ20" s="470"/>
      <c r="CA20" s="470"/>
      <c r="CB20" s="470"/>
      <c r="CC20" s="471"/>
      <c r="CD20" s="201"/>
      <c r="CE20" s="579"/>
      <c r="CF20" s="579"/>
      <c r="CG20" s="579"/>
      <c r="CH20" s="579"/>
      <c r="CI20" s="579"/>
      <c r="CJ20" s="579"/>
      <c r="CK20" s="579"/>
      <c r="CL20" s="579"/>
      <c r="CM20" s="579"/>
      <c r="CN20" s="579"/>
      <c r="CO20" s="579"/>
      <c r="CP20" s="579"/>
      <c r="CQ20" s="579"/>
      <c r="CR20" s="579"/>
      <c r="CS20" s="580"/>
      <c r="CT20" s="466"/>
      <c r="CU20" s="467"/>
      <c r="CV20" s="467"/>
      <c r="CW20" s="467"/>
      <c r="CX20" s="467"/>
      <c r="CY20" s="467"/>
      <c r="CZ20" s="467"/>
      <c r="DA20" s="468"/>
      <c r="DB20" s="466"/>
      <c r="DC20" s="467"/>
      <c r="DD20" s="467"/>
      <c r="DE20" s="467"/>
      <c r="DF20" s="467"/>
      <c r="DG20" s="467"/>
      <c r="DH20" s="467"/>
      <c r="DI20" s="468"/>
      <c r="DJ20" s="186"/>
      <c r="DK20" s="186"/>
      <c r="DL20" s="186"/>
      <c r="DM20" s="186"/>
      <c r="DN20" s="186"/>
      <c r="DO20" s="186"/>
    </row>
    <row r="21" spans="1:119" ht="18.75" customHeight="1" x14ac:dyDescent="0.15">
      <c r="A21" s="187"/>
      <c r="B21" s="603" t="s">
        <v>164</v>
      </c>
      <c r="C21" s="604"/>
      <c r="D21" s="604"/>
      <c r="E21" s="604"/>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4"/>
      <c r="AO21" s="604"/>
      <c r="AP21" s="604"/>
      <c r="AQ21" s="604"/>
      <c r="AR21" s="604"/>
      <c r="AS21" s="604"/>
      <c r="AT21" s="604"/>
      <c r="AU21" s="604"/>
      <c r="AV21" s="604"/>
      <c r="AW21" s="604"/>
      <c r="AX21" s="605"/>
      <c r="AY21" s="503"/>
      <c r="AZ21" s="504"/>
      <c r="BA21" s="504"/>
      <c r="BB21" s="504"/>
      <c r="BC21" s="504"/>
      <c r="BD21" s="504"/>
      <c r="BE21" s="504"/>
      <c r="BF21" s="504"/>
      <c r="BG21" s="504"/>
      <c r="BH21" s="504"/>
      <c r="BI21" s="504"/>
      <c r="BJ21" s="504"/>
      <c r="BK21" s="504"/>
      <c r="BL21" s="504"/>
      <c r="BM21" s="505"/>
      <c r="BN21" s="469"/>
      <c r="BO21" s="470"/>
      <c r="BP21" s="470"/>
      <c r="BQ21" s="470"/>
      <c r="BR21" s="470"/>
      <c r="BS21" s="470"/>
      <c r="BT21" s="470"/>
      <c r="BU21" s="471"/>
      <c r="BV21" s="469"/>
      <c r="BW21" s="470"/>
      <c r="BX21" s="470"/>
      <c r="BY21" s="470"/>
      <c r="BZ21" s="470"/>
      <c r="CA21" s="470"/>
      <c r="CB21" s="470"/>
      <c r="CC21" s="471"/>
      <c r="CD21" s="201"/>
      <c r="CE21" s="579"/>
      <c r="CF21" s="579"/>
      <c r="CG21" s="579"/>
      <c r="CH21" s="579"/>
      <c r="CI21" s="579"/>
      <c r="CJ21" s="579"/>
      <c r="CK21" s="579"/>
      <c r="CL21" s="579"/>
      <c r="CM21" s="579"/>
      <c r="CN21" s="579"/>
      <c r="CO21" s="579"/>
      <c r="CP21" s="579"/>
      <c r="CQ21" s="579"/>
      <c r="CR21" s="579"/>
      <c r="CS21" s="580"/>
      <c r="CT21" s="466"/>
      <c r="CU21" s="467"/>
      <c r="CV21" s="467"/>
      <c r="CW21" s="467"/>
      <c r="CX21" s="467"/>
      <c r="CY21" s="467"/>
      <c r="CZ21" s="467"/>
      <c r="DA21" s="468"/>
      <c r="DB21" s="466"/>
      <c r="DC21" s="467"/>
      <c r="DD21" s="467"/>
      <c r="DE21" s="467"/>
      <c r="DF21" s="467"/>
      <c r="DG21" s="467"/>
      <c r="DH21" s="467"/>
      <c r="DI21" s="468"/>
      <c r="DJ21" s="186"/>
      <c r="DK21" s="186"/>
      <c r="DL21" s="186"/>
      <c r="DM21" s="186"/>
      <c r="DN21" s="186"/>
      <c r="DO21" s="186"/>
    </row>
    <row r="22" spans="1:119" ht="18.75" customHeight="1" thickBot="1" x14ac:dyDescent="0.2">
      <c r="A22" s="187"/>
      <c r="B22" s="606" t="s">
        <v>165</v>
      </c>
      <c r="C22" s="607"/>
      <c r="D22" s="608"/>
      <c r="E22" s="481" t="s">
        <v>1</v>
      </c>
      <c r="F22" s="486"/>
      <c r="G22" s="486"/>
      <c r="H22" s="486"/>
      <c r="I22" s="486"/>
      <c r="J22" s="486"/>
      <c r="K22" s="476"/>
      <c r="L22" s="481" t="s">
        <v>166</v>
      </c>
      <c r="M22" s="486"/>
      <c r="N22" s="486"/>
      <c r="O22" s="486"/>
      <c r="P22" s="476"/>
      <c r="Q22" s="615" t="s">
        <v>167</v>
      </c>
      <c r="R22" s="616"/>
      <c r="S22" s="616"/>
      <c r="T22" s="616"/>
      <c r="U22" s="616"/>
      <c r="V22" s="617"/>
      <c r="W22" s="621" t="s">
        <v>168</v>
      </c>
      <c r="X22" s="607"/>
      <c r="Y22" s="608"/>
      <c r="Z22" s="481" t="s">
        <v>1</v>
      </c>
      <c r="AA22" s="486"/>
      <c r="AB22" s="486"/>
      <c r="AC22" s="486"/>
      <c r="AD22" s="486"/>
      <c r="AE22" s="486"/>
      <c r="AF22" s="486"/>
      <c r="AG22" s="476"/>
      <c r="AH22" s="634" t="s">
        <v>169</v>
      </c>
      <c r="AI22" s="486"/>
      <c r="AJ22" s="486"/>
      <c r="AK22" s="486"/>
      <c r="AL22" s="476"/>
      <c r="AM22" s="634" t="s">
        <v>170</v>
      </c>
      <c r="AN22" s="635"/>
      <c r="AO22" s="635"/>
      <c r="AP22" s="635"/>
      <c r="AQ22" s="635"/>
      <c r="AR22" s="636"/>
      <c r="AS22" s="615" t="s">
        <v>167</v>
      </c>
      <c r="AT22" s="616"/>
      <c r="AU22" s="616"/>
      <c r="AV22" s="616"/>
      <c r="AW22" s="616"/>
      <c r="AX22" s="640"/>
      <c r="AY22" s="642"/>
      <c r="AZ22" s="643"/>
      <c r="BA22" s="643"/>
      <c r="BB22" s="643"/>
      <c r="BC22" s="643"/>
      <c r="BD22" s="643"/>
      <c r="BE22" s="643"/>
      <c r="BF22" s="643"/>
      <c r="BG22" s="643"/>
      <c r="BH22" s="643"/>
      <c r="BI22" s="643"/>
      <c r="BJ22" s="643"/>
      <c r="BK22" s="643"/>
      <c r="BL22" s="643"/>
      <c r="BM22" s="644"/>
      <c r="BN22" s="645"/>
      <c r="BO22" s="646"/>
      <c r="BP22" s="646"/>
      <c r="BQ22" s="646"/>
      <c r="BR22" s="646"/>
      <c r="BS22" s="646"/>
      <c r="BT22" s="646"/>
      <c r="BU22" s="647"/>
      <c r="BV22" s="645"/>
      <c r="BW22" s="646"/>
      <c r="BX22" s="646"/>
      <c r="BY22" s="646"/>
      <c r="BZ22" s="646"/>
      <c r="CA22" s="646"/>
      <c r="CB22" s="646"/>
      <c r="CC22" s="647"/>
      <c r="CD22" s="201"/>
      <c r="CE22" s="579"/>
      <c r="CF22" s="579"/>
      <c r="CG22" s="579"/>
      <c r="CH22" s="579"/>
      <c r="CI22" s="579"/>
      <c r="CJ22" s="579"/>
      <c r="CK22" s="579"/>
      <c r="CL22" s="579"/>
      <c r="CM22" s="579"/>
      <c r="CN22" s="579"/>
      <c r="CO22" s="579"/>
      <c r="CP22" s="579"/>
      <c r="CQ22" s="579"/>
      <c r="CR22" s="579"/>
      <c r="CS22" s="580"/>
      <c r="CT22" s="466"/>
      <c r="CU22" s="467"/>
      <c r="CV22" s="467"/>
      <c r="CW22" s="467"/>
      <c r="CX22" s="467"/>
      <c r="CY22" s="467"/>
      <c r="CZ22" s="467"/>
      <c r="DA22" s="468"/>
      <c r="DB22" s="466"/>
      <c r="DC22" s="467"/>
      <c r="DD22" s="467"/>
      <c r="DE22" s="467"/>
      <c r="DF22" s="467"/>
      <c r="DG22" s="467"/>
      <c r="DH22" s="467"/>
      <c r="DI22" s="468"/>
      <c r="DJ22" s="186"/>
      <c r="DK22" s="186"/>
      <c r="DL22" s="186"/>
      <c r="DM22" s="186"/>
      <c r="DN22" s="186"/>
      <c r="DO22" s="186"/>
    </row>
    <row r="23" spans="1:119" ht="18.75" customHeight="1" x14ac:dyDescent="0.15">
      <c r="A23" s="187"/>
      <c r="B23" s="609"/>
      <c r="C23" s="610"/>
      <c r="D23" s="611"/>
      <c r="E23" s="455"/>
      <c r="F23" s="460"/>
      <c r="G23" s="460"/>
      <c r="H23" s="460"/>
      <c r="I23" s="460"/>
      <c r="J23" s="460"/>
      <c r="K23" s="449"/>
      <c r="L23" s="455"/>
      <c r="M23" s="460"/>
      <c r="N23" s="460"/>
      <c r="O23" s="460"/>
      <c r="P23" s="449"/>
      <c r="Q23" s="618"/>
      <c r="R23" s="619"/>
      <c r="S23" s="619"/>
      <c r="T23" s="619"/>
      <c r="U23" s="619"/>
      <c r="V23" s="620"/>
      <c r="W23" s="622"/>
      <c r="X23" s="610"/>
      <c r="Y23" s="611"/>
      <c r="Z23" s="455"/>
      <c r="AA23" s="460"/>
      <c r="AB23" s="460"/>
      <c r="AC23" s="460"/>
      <c r="AD23" s="460"/>
      <c r="AE23" s="460"/>
      <c r="AF23" s="460"/>
      <c r="AG23" s="449"/>
      <c r="AH23" s="455"/>
      <c r="AI23" s="460"/>
      <c r="AJ23" s="460"/>
      <c r="AK23" s="460"/>
      <c r="AL23" s="449"/>
      <c r="AM23" s="637"/>
      <c r="AN23" s="638"/>
      <c r="AO23" s="638"/>
      <c r="AP23" s="638"/>
      <c r="AQ23" s="638"/>
      <c r="AR23" s="639"/>
      <c r="AS23" s="618"/>
      <c r="AT23" s="619"/>
      <c r="AU23" s="619"/>
      <c r="AV23" s="619"/>
      <c r="AW23" s="619"/>
      <c r="AX23" s="641"/>
      <c r="AY23" s="429" t="s">
        <v>171</v>
      </c>
      <c r="AZ23" s="430"/>
      <c r="BA23" s="430"/>
      <c r="BB23" s="430"/>
      <c r="BC23" s="430"/>
      <c r="BD23" s="430"/>
      <c r="BE23" s="430"/>
      <c r="BF23" s="430"/>
      <c r="BG23" s="430"/>
      <c r="BH23" s="430"/>
      <c r="BI23" s="430"/>
      <c r="BJ23" s="430"/>
      <c r="BK23" s="430"/>
      <c r="BL23" s="430"/>
      <c r="BM23" s="431"/>
      <c r="BN23" s="469">
        <v>13342770</v>
      </c>
      <c r="BO23" s="470"/>
      <c r="BP23" s="470"/>
      <c r="BQ23" s="470"/>
      <c r="BR23" s="470"/>
      <c r="BS23" s="470"/>
      <c r="BT23" s="470"/>
      <c r="BU23" s="471"/>
      <c r="BV23" s="469">
        <v>13779538</v>
      </c>
      <c r="BW23" s="470"/>
      <c r="BX23" s="470"/>
      <c r="BY23" s="470"/>
      <c r="BZ23" s="470"/>
      <c r="CA23" s="470"/>
      <c r="CB23" s="470"/>
      <c r="CC23" s="471"/>
      <c r="CD23" s="201"/>
      <c r="CE23" s="579"/>
      <c r="CF23" s="579"/>
      <c r="CG23" s="579"/>
      <c r="CH23" s="579"/>
      <c r="CI23" s="579"/>
      <c r="CJ23" s="579"/>
      <c r="CK23" s="579"/>
      <c r="CL23" s="579"/>
      <c r="CM23" s="579"/>
      <c r="CN23" s="579"/>
      <c r="CO23" s="579"/>
      <c r="CP23" s="579"/>
      <c r="CQ23" s="579"/>
      <c r="CR23" s="579"/>
      <c r="CS23" s="580"/>
      <c r="CT23" s="466"/>
      <c r="CU23" s="467"/>
      <c r="CV23" s="467"/>
      <c r="CW23" s="467"/>
      <c r="CX23" s="467"/>
      <c r="CY23" s="467"/>
      <c r="CZ23" s="467"/>
      <c r="DA23" s="468"/>
      <c r="DB23" s="466"/>
      <c r="DC23" s="467"/>
      <c r="DD23" s="467"/>
      <c r="DE23" s="467"/>
      <c r="DF23" s="467"/>
      <c r="DG23" s="467"/>
      <c r="DH23" s="467"/>
      <c r="DI23" s="468"/>
      <c r="DJ23" s="186"/>
      <c r="DK23" s="186"/>
      <c r="DL23" s="186"/>
      <c r="DM23" s="186"/>
      <c r="DN23" s="186"/>
      <c r="DO23" s="186"/>
    </row>
    <row r="24" spans="1:119" ht="18.75" customHeight="1" thickBot="1" x14ac:dyDescent="0.2">
      <c r="A24" s="187"/>
      <c r="B24" s="609"/>
      <c r="C24" s="610"/>
      <c r="D24" s="611"/>
      <c r="E24" s="519" t="s">
        <v>172</v>
      </c>
      <c r="F24" s="499"/>
      <c r="G24" s="499"/>
      <c r="H24" s="499"/>
      <c r="I24" s="499"/>
      <c r="J24" s="499"/>
      <c r="K24" s="500"/>
      <c r="L24" s="520">
        <v>1</v>
      </c>
      <c r="M24" s="521"/>
      <c r="N24" s="521"/>
      <c r="O24" s="521"/>
      <c r="P24" s="563"/>
      <c r="Q24" s="520">
        <v>7605</v>
      </c>
      <c r="R24" s="521"/>
      <c r="S24" s="521"/>
      <c r="T24" s="521"/>
      <c r="U24" s="521"/>
      <c r="V24" s="563"/>
      <c r="W24" s="622"/>
      <c r="X24" s="610"/>
      <c r="Y24" s="611"/>
      <c r="Z24" s="519" t="s">
        <v>173</v>
      </c>
      <c r="AA24" s="499"/>
      <c r="AB24" s="499"/>
      <c r="AC24" s="499"/>
      <c r="AD24" s="499"/>
      <c r="AE24" s="499"/>
      <c r="AF24" s="499"/>
      <c r="AG24" s="500"/>
      <c r="AH24" s="520">
        <v>260</v>
      </c>
      <c r="AI24" s="521"/>
      <c r="AJ24" s="521"/>
      <c r="AK24" s="521"/>
      <c r="AL24" s="563"/>
      <c r="AM24" s="520">
        <v>806260</v>
      </c>
      <c r="AN24" s="521"/>
      <c r="AO24" s="521"/>
      <c r="AP24" s="521"/>
      <c r="AQ24" s="521"/>
      <c r="AR24" s="563"/>
      <c r="AS24" s="520">
        <v>3101</v>
      </c>
      <c r="AT24" s="521"/>
      <c r="AU24" s="521"/>
      <c r="AV24" s="521"/>
      <c r="AW24" s="521"/>
      <c r="AX24" s="522"/>
      <c r="AY24" s="642" t="s">
        <v>174</v>
      </c>
      <c r="AZ24" s="643"/>
      <c r="BA24" s="643"/>
      <c r="BB24" s="643"/>
      <c r="BC24" s="643"/>
      <c r="BD24" s="643"/>
      <c r="BE24" s="643"/>
      <c r="BF24" s="643"/>
      <c r="BG24" s="643"/>
      <c r="BH24" s="643"/>
      <c r="BI24" s="643"/>
      <c r="BJ24" s="643"/>
      <c r="BK24" s="643"/>
      <c r="BL24" s="643"/>
      <c r="BM24" s="644"/>
      <c r="BN24" s="469">
        <v>10022353</v>
      </c>
      <c r="BO24" s="470"/>
      <c r="BP24" s="470"/>
      <c r="BQ24" s="470"/>
      <c r="BR24" s="470"/>
      <c r="BS24" s="470"/>
      <c r="BT24" s="470"/>
      <c r="BU24" s="471"/>
      <c r="BV24" s="469">
        <v>10212396</v>
      </c>
      <c r="BW24" s="470"/>
      <c r="BX24" s="470"/>
      <c r="BY24" s="470"/>
      <c r="BZ24" s="470"/>
      <c r="CA24" s="470"/>
      <c r="CB24" s="470"/>
      <c r="CC24" s="471"/>
      <c r="CD24" s="201"/>
      <c r="CE24" s="579"/>
      <c r="CF24" s="579"/>
      <c r="CG24" s="579"/>
      <c r="CH24" s="579"/>
      <c r="CI24" s="579"/>
      <c r="CJ24" s="579"/>
      <c r="CK24" s="579"/>
      <c r="CL24" s="579"/>
      <c r="CM24" s="579"/>
      <c r="CN24" s="579"/>
      <c r="CO24" s="579"/>
      <c r="CP24" s="579"/>
      <c r="CQ24" s="579"/>
      <c r="CR24" s="579"/>
      <c r="CS24" s="580"/>
      <c r="CT24" s="466"/>
      <c r="CU24" s="467"/>
      <c r="CV24" s="467"/>
      <c r="CW24" s="467"/>
      <c r="CX24" s="467"/>
      <c r="CY24" s="467"/>
      <c r="CZ24" s="467"/>
      <c r="DA24" s="468"/>
      <c r="DB24" s="466"/>
      <c r="DC24" s="467"/>
      <c r="DD24" s="467"/>
      <c r="DE24" s="467"/>
      <c r="DF24" s="467"/>
      <c r="DG24" s="467"/>
      <c r="DH24" s="467"/>
      <c r="DI24" s="468"/>
      <c r="DJ24" s="186"/>
      <c r="DK24" s="186"/>
      <c r="DL24" s="186"/>
      <c r="DM24" s="186"/>
      <c r="DN24" s="186"/>
      <c r="DO24" s="186"/>
    </row>
    <row r="25" spans="1:119" s="186" customFormat="1" ht="18.75" customHeight="1" x14ac:dyDescent="0.15">
      <c r="A25" s="187"/>
      <c r="B25" s="609"/>
      <c r="C25" s="610"/>
      <c r="D25" s="611"/>
      <c r="E25" s="519" t="s">
        <v>175</v>
      </c>
      <c r="F25" s="499"/>
      <c r="G25" s="499"/>
      <c r="H25" s="499"/>
      <c r="I25" s="499"/>
      <c r="J25" s="499"/>
      <c r="K25" s="500"/>
      <c r="L25" s="520">
        <v>1</v>
      </c>
      <c r="M25" s="521"/>
      <c r="N25" s="521"/>
      <c r="O25" s="521"/>
      <c r="P25" s="563"/>
      <c r="Q25" s="520">
        <v>6533</v>
      </c>
      <c r="R25" s="521"/>
      <c r="S25" s="521"/>
      <c r="T25" s="521"/>
      <c r="U25" s="521"/>
      <c r="V25" s="563"/>
      <c r="W25" s="622"/>
      <c r="X25" s="610"/>
      <c r="Y25" s="611"/>
      <c r="Z25" s="519" t="s">
        <v>176</v>
      </c>
      <c r="AA25" s="499"/>
      <c r="AB25" s="499"/>
      <c r="AC25" s="499"/>
      <c r="AD25" s="499"/>
      <c r="AE25" s="499"/>
      <c r="AF25" s="499"/>
      <c r="AG25" s="500"/>
      <c r="AH25" s="520">
        <v>62</v>
      </c>
      <c r="AI25" s="521"/>
      <c r="AJ25" s="521"/>
      <c r="AK25" s="521"/>
      <c r="AL25" s="563"/>
      <c r="AM25" s="520">
        <v>194866</v>
      </c>
      <c r="AN25" s="521"/>
      <c r="AO25" s="521"/>
      <c r="AP25" s="521"/>
      <c r="AQ25" s="521"/>
      <c r="AR25" s="563"/>
      <c r="AS25" s="520">
        <v>3143</v>
      </c>
      <c r="AT25" s="521"/>
      <c r="AU25" s="521"/>
      <c r="AV25" s="521"/>
      <c r="AW25" s="521"/>
      <c r="AX25" s="522"/>
      <c r="AY25" s="429" t="s">
        <v>177</v>
      </c>
      <c r="AZ25" s="430"/>
      <c r="BA25" s="430"/>
      <c r="BB25" s="430"/>
      <c r="BC25" s="430"/>
      <c r="BD25" s="430"/>
      <c r="BE25" s="430"/>
      <c r="BF25" s="430"/>
      <c r="BG25" s="430"/>
      <c r="BH25" s="430"/>
      <c r="BI25" s="430"/>
      <c r="BJ25" s="430"/>
      <c r="BK25" s="430"/>
      <c r="BL25" s="430"/>
      <c r="BM25" s="431"/>
      <c r="BN25" s="432">
        <v>755700</v>
      </c>
      <c r="BO25" s="433"/>
      <c r="BP25" s="433"/>
      <c r="BQ25" s="433"/>
      <c r="BR25" s="433"/>
      <c r="BS25" s="433"/>
      <c r="BT25" s="433"/>
      <c r="BU25" s="434"/>
      <c r="BV25" s="432">
        <v>909755</v>
      </c>
      <c r="BW25" s="433"/>
      <c r="BX25" s="433"/>
      <c r="BY25" s="433"/>
      <c r="BZ25" s="433"/>
      <c r="CA25" s="433"/>
      <c r="CB25" s="433"/>
      <c r="CC25" s="434"/>
      <c r="CD25" s="201"/>
      <c r="CE25" s="579"/>
      <c r="CF25" s="579"/>
      <c r="CG25" s="579"/>
      <c r="CH25" s="579"/>
      <c r="CI25" s="579"/>
      <c r="CJ25" s="579"/>
      <c r="CK25" s="579"/>
      <c r="CL25" s="579"/>
      <c r="CM25" s="579"/>
      <c r="CN25" s="579"/>
      <c r="CO25" s="579"/>
      <c r="CP25" s="579"/>
      <c r="CQ25" s="579"/>
      <c r="CR25" s="579"/>
      <c r="CS25" s="580"/>
      <c r="CT25" s="466"/>
      <c r="CU25" s="467"/>
      <c r="CV25" s="467"/>
      <c r="CW25" s="467"/>
      <c r="CX25" s="467"/>
      <c r="CY25" s="467"/>
      <c r="CZ25" s="467"/>
      <c r="DA25" s="468"/>
      <c r="DB25" s="466"/>
      <c r="DC25" s="467"/>
      <c r="DD25" s="467"/>
      <c r="DE25" s="467"/>
      <c r="DF25" s="467"/>
      <c r="DG25" s="467"/>
      <c r="DH25" s="467"/>
      <c r="DI25" s="468"/>
    </row>
    <row r="26" spans="1:119" s="186" customFormat="1" ht="18.75" customHeight="1" x14ac:dyDescent="0.15">
      <c r="A26" s="187"/>
      <c r="B26" s="609"/>
      <c r="C26" s="610"/>
      <c r="D26" s="611"/>
      <c r="E26" s="519" t="s">
        <v>178</v>
      </c>
      <c r="F26" s="499"/>
      <c r="G26" s="499"/>
      <c r="H26" s="499"/>
      <c r="I26" s="499"/>
      <c r="J26" s="499"/>
      <c r="K26" s="500"/>
      <c r="L26" s="520">
        <v>1</v>
      </c>
      <c r="M26" s="521"/>
      <c r="N26" s="521"/>
      <c r="O26" s="521"/>
      <c r="P26" s="563"/>
      <c r="Q26" s="520">
        <v>6096</v>
      </c>
      <c r="R26" s="521"/>
      <c r="S26" s="521"/>
      <c r="T26" s="521"/>
      <c r="U26" s="521"/>
      <c r="V26" s="563"/>
      <c r="W26" s="622"/>
      <c r="X26" s="610"/>
      <c r="Y26" s="611"/>
      <c r="Z26" s="519" t="s">
        <v>179</v>
      </c>
      <c r="AA26" s="632"/>
      <c r="AB26" s="632"/>
      <c r="AC26" s="632"/>
      <c r="AD26" s="632"/>
      <c r="AE26" s="632"/>
      <c r="AF26" s="632"/>
      <c r="AG26" s="633"/>
      <c r="AH26" s="520">
        <v>10</v>
      </c>
      <c r="AI26" s="521"/>
      <c r="AJ26" s="521"/>
      <c r="AK26" s="521"/>
      <c r="AL26" s="563"/>
      <c r="AM26" s="520">
        <v>30960</v>
      </c>
      <c r="AN26" s="521"/>
      <c r="AO26" s="521"/>
      <c r="AP26" s="521"/>
      <c r="AQ26" s="521"/>
      <c r="AR26" s="563"/>
      <c r="AS26" s="520">
        <v>3096</v>
      </c>
      <c r="AT26" s="521"/>
      <c r="AU26" s="521"/>
      <c r="AV26" s="521"/>
      <c r="AW26" s="521"/>
      <c r="AX26" s="522"/>
      <c r="AY26" s="472" t="s">
        <v>180</v>
      </c>
      <c r="AZ26" s="473"/>
      <c r="BA26" s="473"/>
      <c r="BB26" s="473"/>
      <c r="BC26" s="473"/>
      <c r="BD26" s="473"/>
      <c r="BE26" s="473"/>
      <c r="BF26" s="473"/>
      <c r="BG26" s="473"/>
      <c r="BH26" s="473"/>
      <c r="BI26" s="473"/>
      <c r="BJ26" s="473"/>
      <c r="BK26" s="473"/>
      <c r="BL26" s="473"/>
      <c r="BM26" s="474"/>
      <c r="BN26" s="469" t="s">
        <v>130</v>
      </c>
      <c r="BO26" s="470"/>
      <c r="BP26" s="470"/>
      <c r="BQ26" s="470"/>
      <c r="BR26" s="470"/>
      <c r="BS26" s="470"/>
      <c r="BT26" s="470"/>
      <c r="BU26" s="471"/>
      <c r="BV26" s="469" t="s">
        <v>139</v>
      </c>
      <c r="BW26" s="470"/>
      <c r="BX26" s="470"/>
      <c r="BY26" s="470"/>
      <c r="BZ26" s="470"/>
      <c r="CA26" s="470"/>
      <c r="CB26" s="470"/>
      <c r="CC26" s="471"/>
      <c r="CD26" s="201"/>
      <c r="CE26" s="579"/>
      <c r="CF26" s="579"/>
      <c r="CG26" s="579"/>
      <c r="CH26" s="579"/>
      <c r="CI26" s="579"/>
      <c r="CJ26" s="579"/>
      <c r="CK26" s="579"/>
      <c r="CL26" s="579"/>
      <c r="CM26" s="579"/>
      <c r="CN26" s="579"/>
      <c r="CO26" s="579"/>
      <c r="CP26" s="579"/>
      <c r="CQ26" s="579"/>
      <c r="CR26" s="579"/>
      <c r="CS26" s="580"/>
      <c r="CT26" s="466"/>
      <c r="CU26" s="467"/>
      <c r="CV26" s="467"/>
      <c r="CW26" s="467"/>
      <c r="CX26" s="467"/>
      <c r="CY26" s="467"/>
      <c r="CZ26" s="467"/>
      <c r="DA26" s="468"/>
      <c r="DB26" s="466"/>
      <c r="DC26" s="467"/>
      <c r="DD26" s="467"/>
      <c r="DE26" s="467"/>
      <c r="DF26" s="467"/>
      <c r="DG26" s="467"/>
      <c r="DH26" s="467"/>
      <c r="DI26" s="468"/>
    </row>
    <row r="27" spans="1:119" ht="18.75" customHeight="1" thickBot="1" x14ac:dyDescent="0.2">
      <c r="A27" s="187"/>
      <c r="B27" s="609"/>
      <c r="C27" s="610"/>
      <c r="D27" s="611"/>
      <c r="E27" s="519" t="s">
        <v>181</v>
      </c>
      <c r="F27" s="499"/>
      <c r="G27" s="499"/>
      <c r="H27" s="499"/>
      <c r="I27" s="499"/>
      <c r="J27" s="499"/>
      <c r="K27" s="500"/>
      <c r="L27" s="520">
        <v>1</v>
      </c>
      <c r="M27" s="521"/>
      <c r="N27" s="521"/>
      <c r="O27" s="521"/>
      <c r="P27" s="563"/>
      <c r="Q27" s="520">
        <v>4550</v>
      </c>
      <c r="R27" s="521"/>
      <c r="S27" s="521"/>
      <c r="T27" s="521"/>
      <c r="U27" s="521"/>
      <c r="V27" s="563"/>
      <c r="W27" s="622"/>
      <c r="X27" s="610"/>
      <c r="Y27" s="611"/>
      <c r="Z27" s="519" t="s">
        <v>182</v>
      </c>
      <c r="AA27" s="499"/>
      <c r="AB27" s="499"/>
      <c r="AC27" s="499"/>
      <c r="AD27" s="499"/>
      <c r="AE27" s="499"/>
      <c r="AF27" s="499"/>
      <c r="AG27" s="500"/>
      <c r="AH27" s="520">
        <v>16</v>
      </c>
      <c r="AI27" s="521"/>
      <c r="AJ27" s="521"/>
      <c r="AK27" s="521"/>
      <c r="AL27" s="563"/>
      <c r="AM27" s="520">
        <v>50301</v>
      </c>
      <c r="AN27" s="521"/>
      <c r="AO27" s="521"/>
      <c r="AP27" s="521"/>
      <c r="AQ27" s="521"/>
      <c r="AR27" s="563"/>
      <c r="AS27" s="520">
        <v>3144</v>
      </c>
      <c r="AT27" s="521"/>
      <c r="AU27" s="521"/>
      <c r="AV27" s="521"/>
      <c r="AW27" s="521"/>
      <c r="AX27" s="522"/>
      <c r="AY27" s="564" t="s">
        <v>183</v>
      </c>
      <c r="AZ27" s="565"/>
      <c r="BA27" s="565"/>
      <c r="BB27" s="565"/>
      <c r="BC27" s="565"/>
      <c r="BD27" s="565"/>
      <c r="BE27" s="565"/>
      <c r="BF27" s="565"/>
      <c r="BG27" s="565"/>
      <c r="BH27" s="565"/>
      <c r="BI27" s="565"/>
      <c r="BJ27" s="565"/>
      <c r="BK27" s="565"/>
      <c r="BL27" s="565"/>
      <c r="BM27" s="566"/>
      <c r="BN27" s="645">
        <v>222425</v>
      </c>
      <c r="BO27" s="646"/>
      <c r="BP27" s="646"/>
      <c r="BQ27" s="646"/>
      <c r="BR27" s="646"/>
      <c r="BS27" s="646"/>
      <c r="BT27" s="646"/>
      <c r="BU27" s="647"/>
      <c r="BV27" s="645">
        <v>222385</v>
      </c>
      <c r="BW27" s="646"/>
      <c r="BX27" s="646"/>
      <c r="BY27" s="646"/>
      <c r="BZ27" s="646"/>
      <c r="CA27" s="646"/>
      <c r="CB27" s="646"/>
      <c r="CC27" s="647"/>
      <c r="CD27" s="203"/>
      <c r="CE27" s="579"/>
      <c r="CF27" s="579"/>
      <c r="CG27" s="579"/>
      <c r="CH27" s="579"/>
      <c r="CI27" s="579"/>
      <c r="CJ27" s="579"/>
      <c r="CK27" s="579"/>
      <c r="CL27" s="579"/>
      <c r="CM27" s="579"/>
      <c r="CN27" s="579"/>
      <c r="CO27" s="579"/>
      <c r="CP27" s="579"/>
      <c r="CQ27" s="579"/>
      <c r="CR27" s="579"/>
      <c r="CS27" s="580"/>
      <c r="CT27" s="466"/>
      <c r="CU27" s="467"/>
      <c r="CV27" s="467"/>
      <c r="CW27" s="467"/>
      <c r="CX27" s="467"/>
      <c r="CY27" s="467"/>
      <c r="CZ27" s="467"/>
      <c r="DA27" s="468"/>
      <c r="DB27" s="466"/>
      <c r="DC27" s="467"/>
      <c r="DD27" s="467"/>
      <c r="DE27" s="467"/>
      <c r="DF27" s="467"/>
      <c r="DG27" s="467"/>
      <c r="DH27" s="467"/>
      <c r="DI27" s="468"/>
      <c r="DJ27" s="186"/>
      <c r="DK27" s="186"/>
      <c r="DL27" s="186"/>
      <c r="DM27" s="186"/>
      <c r="DN27" s="186"/>
      <c r="DO27" s="186"/>
    </row>
    <row r="28" spans="1:119" ht="18.75" customHeight="1" x14ac:dyDescent="0.15">
      <c r="A28" s="187"/>
      <c r="B28" s="609"/>
      <c r="C28" s="610"/>
      <c r="D28" s="611"/>
      <c r="E28" s="519" t="s">
        <v>184</v>
      </c>
      <c r="F28" s="499"/>
      <c r="G28" s="499"/>
      <c r="H28" s="499"/>
      <c r="I28" s="499"/>
      <c r="J28" s="499"/>
      <c r="K28" s="500"/>
      <c r="L28" s="520">
        <v>1</v>
      </c>
      <c r="M28" s="521"/>
      <c r="N28" s="521"/>
      <c r="O28" s="521"/>
      <c r="P28" s="563"/>
      <c r="Q28" s="520">
        <v>3950</v>
      </c>
      <c r="R28" s="521"/>
      <c r="S28" s="521"/>
      <c r="T28" s="521"/>
      <c r="U28" s="521"/>
      <c r="V28" s="563"/>
      <c r="W28" s="622"/>
      <c r="X28" s="610"/>
      <c r="Y28" s="611"/>
      <c r="Z28" s="519" t="s">
        <v>185</v>
      </c>
      <c r="AA28" s="499"/>
      <c r="AB28" s="499"/>
      <c r="AC28" s="499"/>
      <c r="AD28" s="499"/>
      <c r="AE28" s="499"/>
      <c r="AF28" s="499"/>
      <c r="AG28" s="500"/>
      <c r="AH28" s="520" t="s">
        <v>138</v>
      </c>
      <c r="AI28" s="521"/>
      <c r="AJ28" s="521"/>
      <c r="AK28" s="521"/>
      <c r="AL28" s="563"/>
      <c r="AM28" s="520" t="s">
        <v>139</v>
      </c>
      <c r="AN28" s="521"/>
      <c r="AO28" s="521"/>
      <c r="AP28" s="521"/>
      <c r="AQ28" s="521"/>
      <c r="AR28" s="563"/>
      <c r="AS28" s="520" t="s">
        <v>138</v>
      </c>
      <c r="AT28" s="521"/>
      <c r="AU28" s="521"/>
      <c r="AV28" s="521"/>
      <c r="AW28" s="521"/>
      <c r="AX28" s="522"/>
      <c r="AY28" s="648" t="s">
        <v>186</v>
      </c>
      <c r="AZ28" s="649"/>
      <c r="BA28" s="649"/>
      <c r="BB28" s="650"/>
      <c r="BC28" s="429" t="s">
        <v>48</v>
      </c>
      <c r="BD28" s="430"/>
      <c r="BE28" s="430"/>
      <c r="BF28" s="430"/>
      <c r="BG28" s="430"/>
      <c r="BH28" s="430"/>
      <c r="BI28" s="430"/>
      <c r="BJ28" s="430"/>
      <c r="BK28" s="430"/>
      <c r="BL28" s="430"/>
      <c r="BM28" s="431"/>
      <c r="BN28" s="432">
        <v>994817</v>
      </c>
      <c r="BO28" s="433"/>
      <c r="BP28" s="433"/>
      <c r="BQ28" s="433"/>
      <c r="BR28" s="433"/>
      <c r="BS28" s="433"/>
      <c r="BT28" s="433"/>
      <c r="BU28" s="434"/>
      <c r="BV28" s="432">
        <v>619434</v>
      </c>
      <c r="BW28" s="433"/>
      <c r="BX28" s="433"/>
      <c r="BY28" s="433"/>
      <c r="BZ28" s="433"/>
      <c r="CA28" s="433"/>
      <c r="CB28" s="433"/>
      <c r="CC28" s="434"/>
      <c r="CD28" s="201"/>
      <c r="CE28" s="579"/>
      <c r="CF28" s="579"/>
      <c r="CG28" s="579"/>
      <c r="CH28" s="579"/>
      <c r="CI28" s="579"/>
      <c r="CJ28" s="579"/>
      <c r="CK28" s="579"/>
      <c r="CL28" s="579"/>
      <c r="CM28" s="579"/>
      <c r="CN28" s="579"/>
      <c r="CO28" s="579"/>
      <c r="CP28" s="579"/>
      <c r="CQ28" s="579"/>
      <c r="CR28" s="579"/>
      <c r="CS28" s="580"/>
      <c r="CT28" s="466"/>
      <c r="CU28" s="467"/>
      <c r="CV28" s="467"/>
      <c r="CW28" s="467"/>
      <c r="CX28" s="467"/>
      <c r="CY28" s="467"/>
      <c r="CZ28" s="467"/>
      <c r="DA28" s="468"/>
      <c r="DB28" s="466"/>
      <c r="DC28" s="467"/>
      <c r="DD28" s="467"/>
      <c r="DE28" s="467"/>
      <c r="DF28" s="467"/>
      <c r="DG28" s="467"/>
      <c r="DH28" s="467"/>
      <c r="DI28" s="468"/>
      <c r="DJ28" s="186"/>
      <c r="DK28" s="186"/>
      <c r="DL28" s="186"/>
      <c r="DM28" s="186"/>
      <c r="DN28" s="186"/>
      <c r="DO28" s="186"/>
    </row>
    <row r="29" spans="1:119" ht="18.75" customHeight="1" x14ac:dyDescent="0.15">
      <c r="A29" s="187"/>
      <c r="B29" s="609"/>
      <c r="C29" s="610"/>
      <c r="D29" s="611"/>
      <c r="E29" s="519" t="s">
        <v>187</v>
      </c>
      <c r="F29" s="499"/>
      <c r="G29" s="499"/>
      <c r="H29" s="499"/>
      <c r="I29" s="499"/>
      <c r="J29" s="499"/>
      <c r="K29" s="500"/>
      <c r="L29" s="520">
        <v>12</v>
      </c>
      <c r="M29" s="521"/>
      <c r="N29" s="521"/>
      <c r="O29" s="521"/>
      <c r="P29" s="563"/>
      <c r="Q29" s="520">
        <v>3750</v>
      </c>
      <c r="R29" s="521"/>
      <c r="S29" s="521"/>
      <c r="T29" s="521"/>
      <c r="U29" s="521"/>
      <c r="V29" s="563"/>
      <c r="W29" s="623"/>
      <c r="X29" s="624"/>
      <c r="Y29" s="625"/>
      <c r="Z29" s="519" t="s">
        <v>188</v>
      </c>
      <c r="AA29" s="499"/>
      <c r="AB29" s="499"/>
      <c r="AC29" s="499"/>
      <c r="AD29" s="499"/>
      <c r="AE29" s="499"/>
      <c r="AF29" s="499"/>
      <c r="AG29" s="500"/>
      <c r="AH29" s="520">
        <v>276</v>
      </c>
      <c r="AI29" s="521"/>
      <c r="AJ29" s="521"/>
      <c r="AK29" s="521"/>
      <c r="AL29" s="563"/>
      <c r="AM29" s="520">
        <v>856561</v>
      </c>
      <c r="AN29" s="521"/>
      <c r="AO29" s="521"/>
      <c r="AP29" s="521"/>
      <c r="AQ29" s="521"/>
      <c r="AR29" s="563"/>
      <c r="AS29" s="520">
        <v>3103</v>
      </c>
      <c r="AT29" s="521"/>
      <c r="AU29" s="521"/>
      <c r="AV29" s="521"/>
      <c r="AW29" s="521"/>
      <c r="AX29" s="522"/>
      <c r="AY29" s="651"/>
      <c r="AZ29" s="652"/>
      <c r="BA29" s="652"/>
      <c r="BB29" s="653"/>
      <c r="BC29" s="503" t="s">
        <v>189</v>
      </c>
      <c r="BD29" s="504"/>
      <c r="BE29" s="504"/>
      <c r="BF29" s="504"/>
      <c r="BG29" s="504"/>
      <c r="BH29" s="504"/>
      <c r="BI29" s="504"/>
      <c r="BJ29" s="504"/>
      <c r="BK29" s="504"/>
      <c r="BL29" s="504"/>
      <c r="BM29" s="505"/>
      <c r="BN29" s="469">
        <v>144716</v>
      </c>
      <c r="BO29" s="470"/>
      <c r="BP29" s="470"/>
      <c r="BQ29" s="470"/>
      <c r="BR29" s="470"/>
      <c r="BS29" s="470"/>
      <c r="BT29" s="470"/>
      <c r="BU29" s="471"/>
      <c r="BV29" s="469">
        <v>344706</v>
      </c>
      <c r="BW29" s="470"/>
      <c r="BX29" s="470"/>
      <c r="BY29" s="470"/>
      <c r="BZ29" s="470"/>
      <c r="CA29" s="470"/>
      <c r="CB29" s="470"/>
      <c r="CC29" s="471"/>
      <c r="CD29" s="203"/>
      <c r="CE29" s="579"/>
      <c r="CF29" s="579"/>
      <c r="CG29" s="579"/>
      <c r="CH29" s="579"/>
      <c r="CI29" s="579"/>
      <c r="CJ29" s="579"/>
      <c r="CK29" s="579"/>
      <c r="CL29" s="579"/>
      <c r="CM29" s="579"/>
      <c r="CN29" s="579"/>
      <c r="CO29" s="579"/>
      <c r="CP29" s="579"/>
      <c r="CQ29" s="579"/>
      <c r="CR29" s="579"/>
      <c r="CS29" s="580"/>
      <c r="CT29" s="466"/>
      <c r="CU29" s="467"/>
      <c r="CV29" s="467"/>
      <c r="CW29" s="467"/>
      <c r="CX29" s="467"/>
      <c r="CY29" s="467"/>
      <c r="CZ29" s="467"/>
      <c r="DA29" s="468"/>
      <c r="DB29" s="466"/>
      <c r="DC29" s="467"/>
      <c r="DD29" s="467"/>
      <c r="DE29" s="467"/>
      <c r="DF29" s="467"/>
      <c r="DG29" s="467"/>
      <c r="DH29" s="467"/>
      <c r="DI29" s="468"/>
      <c r="DJ29" s="186"/>
      <c r="DK29" s="186"/>
      <c r="DL29" s="186"/>
      <c r="DM29" s="186"/>
      <c r="DN29" s="186"/>
      <c r="DO29" s="186"/>
    </row>
    <row r="30" spans="1:119" ht="18.75" customHeight="1" thickBot="1" x14ac:dyDescent="0.2">
      <c r="A30" s="187"/>
      <c r="B30" s="612"/>
      <c r="C30" s="613"/>
      <c r="D30" s="614"/>
      <c r="E30" s="523"/>
      <c r="F30" s="524"/>
      <c r="G30" s="524"/>
      <c r="H30" s="524"/>
      <c r="I30" s="524"/>
      <c r="J30" s="524"/>
      <c r="K30" s="525"/>
      <c r="L30" s="626"/>
      <c r="M30" s="627"/>
      <c r="N30" s="627"/>
      <c r="O30" s="627"/>
      <c r="P30" s="628"/>
      <c r="Q30" s="626"/>
      <c r="R30" s="627"/>
      <c r="S30" s="627"/>
      <c r="T30" s="627"/>
      <c r="U30" s="627"/>
      <c r="V30" s="628"/>
      <c r="W30" s="629" t="s">
        <v>190</v>
      </c>
      <c r="X30" s="630"/>
      <c r="Y30" s="630"/>
      <c r="Z30" s="630"/>
      <c r="AA30" s="630"/>
      <c r="AB30" s="630"/>
      <c r="AC30" s="630"/>
      <c r="AD30" s="630"/>
      <c r="AE30" s="630"/>
      <c r="AF30" s="630"/>
      <c r="AG30" s="631"/>
      <c r="AH30" s="588">
        <v>97.5</v>
      </c>
      <c r="AI30" s="589"/>
      <c r="AJ30" s="589"/>
      <c r="AK30" s="589"/>
      <c r="AL30" s="589"/>
      <c r="AM30" s="589"/>
      <c r="AN30" s="589"/>
      <c r="AO30" s="589"/>
      <c r="AP30" s="589"/>
      <c r="AQ30" s="589"/>
      <c r="AR30" s="589"/>
      <c r="AS30" s="589"/>
      <c r="AT30" s="589"/>
      <c r="AU30" s="589"/>
      <c r="AV30" s="589"/>
      <c r="AW30" s="589"/>
      <c r="AX30" s="591"/>
      <c r="AY30" s="654"/>
      <c r="AZ30" s="655"/>
      <c r="BA30" s="655"/>
      <c r="BB30" s="656"/>
      <c r="BC30" s="642" t="s">
        <v>50</v>
      </c>
      <c r="BD30" s="643"/>
      <c r="BE30" s="643"/>
      <c r="BF30" s="643"/>
      <c r="BG30" s="643"/>
      <c r="BH30" s="643"/>
      <c r="BI30" s="643"/>
      <c r="BJ30" s="643"/>
      <c r="BK30" s="643"/>
      <c r="BL30" s="643"/>
      <c r="BM30" s="644"/>
      <c r="BN30" s="645">
        <v>539388</v>
      </c>
      <c r="BO30" s="646"/>
      <c r="BP30" s="646"/>
      <c r="BQ30" s="646"/>
      <c r="BR30" s="646"/>
      <c r="BS30" s="646"/>
      <c r="BT30" s="646"/>
      <c r="BU30" s="647"/>
      <c r="BV30" s="645">
        <v>538790</v>
      </c>
      <c r="BW30" s="646"/>
      <c r="BX30" s="646"/>
      <c r="BY30" s="646"/>
      <c r="BZ30" s="646"/>
      <c r="CA30" s="646"/>
      <c r="CB30" s="646"/>
      <c r="CC30" s="64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191</v>
      </c>
      <c r="D32" s="214"/>
      <c r="E32" s="214"/>
      <c r="F32" s="211"/>
      <c r="G32" s="211"/>
      <c r="H32" s="211"/>
      <c r="I32" s="211"/>
      <c r="J32" s="211"/>
      <c r="K32" s="211"/>
      <c r="L32" s="211"/>
      <c r="M32" s="211"/>
      <c r="N32" s="211"/>
      <c r="O32" s="211"/>
      <c r="P32" s="211"/>
      <c r="Q32" s="211"/>
      <c r="R32" s="211"/>
      <c r="S32" s="211"/>
      <c r="T32" s="211"/>
      <c r="U32" s="211" t="s">
        <v>192</v>
      </c>
      <c r="V32" s="211"/>
      <c r="W32" s="211"/>
      <c r="X32" s="211"/>
      <c r="Y32" s="211"/>
      <c r="Z32" s="211"/>
      <c r="AA32" s="211"/>
      <c r="AB32" s="211"/>
      <c r="AC32" s="211"/>
      <c r="AD32" s="211"/>
      <c r="AE32" s="211"/>
      <c r="AF32" s="211"/>
      <c r="AG32" s="211"/>
      <c r="AH32" s="211"/>
      <c r="AI32" s="211"/>
      <c r="AJ32" s="211"/>
      <c r="AK32" s="211"/>
      <c r="AL32" s="211"/>
      <c r="AM32" s="215" t="s">
        <v>193</v>
      </c>
      <c r="AN32" s="211"/>
      <c r="AO32" s="211"/>
      <c r="AP32" s="211"/>
      <c r="AQ32" s="211"/>
      <c r="AR32" s="211"/>
      <c r="AS32" s="215"/>
      <c r="AT32" s="215"/>
      <c r="AU32" s="215"/>
      <c r="AV32" s="215"/>
      <c r="AW32" s="215"/>
      <c r="AX32" s="215"/>
      <c r="AY32" s="215"/>
      <c r="AZ32" s="215"/>
      <c r="BA32" s="215"/>
      <c r="BB32" s="211"/>
      <c r="BC32" s="215"/>
      <c r="BD32" s="211"/>
      <c r="BE32" s="215" t="s">
        <v>194</v>
      </c>
      <c r="BF32" s="211"/>
      <c r="BG32" s="211"/>
      <c r="BH32" s="211"/>
      <c r="BI32" s="211"/>
      <c r="BJ32" s="215"/>
      <c r="BK32" s="215"/>
      <c r="BL32" s="215"/>
      <c r="BM32" s="215"/>
      <c r="BN32" s="215"/>
      <c r="BO32" s="215"/>
      <c r="BP32" s="215"/>
      <c r="BQ32" s="215"/>
      <c r="BR32" s="211"/>
      <c r="BS32" s="211"/>
      <c r="BT32" s="211"/>
      <c r="BU32" s="211"/>
      <c r="BV32" s="211"/>
      <c r="BW32" s="211" t="s">
        <v>195</v>
      </c>
      <c r="BX32" s="211"/>
      <c r="BY32" s="211"/>
      <c r="BZ32" s="211"/>
      <c r="CA32" s="211"/>
      <c r="CB32" s="215"/>
      <c r="CC32" s="215"/>
      <c r="CD32" s="215"/>
      <c r="CE32" s="215"/>
      <c r="CF32" s="215"/>
      <c r="CG32" s="215"/>
      <c r="CH32" s="215"/>
      <c r="CI32" s="215"/>
      <c r="CJ32" s="215"/>
      <c r="CK32" s="215"/>
      <c r="CL32" s="215"/>
      <c r="CM32" s="215"/>
      <c r="CN32" s="215"/>
      <c r="CO32" s="215" t="s">
        <v>196</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3" t="s">
        <v>197</v>
      </c>
      <c r="D33" s="493"/>
      <c r="E33" s="458" t="s">
        <v>198</v>
      </c>
      <c r="F33" s="458"/>
      <c r="G33" s="458"/>
      <c r="H33" s="458"/>
      <c r="I33" s="458"/>
      <c r="J33" s="458"/>
      <c r="K33" s="458"/>
      <c r="L33" s="458"/>
      <c r="M33" s="458"/>
      <c r="N33" s="458"/>
      <c r="O33" s="458"/>
      <c r="P33" s="458"/>
      <c r="Q33" s="458"/>
      <c r="R33" s="458"/>
      <c r="S33" s="458"/>
      <c r="T33" s="216"/>
      <c r="U33" s="493" t="s">
        <v>199</v>
      </c>
      <c r="V33" s="493"/>
      <c r="W33" s="458" t="s">
        <v>198</v>
      </c>
      <c r="X33" s="458"/>
      <c r="Y33" s="458"/>
      <c r="Z33" s="458"/>
      <c r="AA33" s="458"/>
      <c r="AB33" s="458"/>
      <c r="AC33" s="458"/>
      <c r="AD33" s="458"/>
      <c r="AE33" s="458"/>
      <c r="AF33" s="458"/>
      <c r="AG33" s="458"/>
      <c r="AH33" s="458"/>
      <c r="AI33" s="458"/>
      <c r="AJ33" s="458"/>
      <c r="AK33" s="458"/>
      <c r="AL33" s="216"/>
      <c r="AM33" s="493" t="s">
        <v>200</v>
      </c>
      <c r="AN33" s="493"/>
      <c r="AO33" s="458" t="s">
        <v>198</v>
      </c>
      <c r="AP33" s="458"/>
      <c r="AQ33" s="458"/>
      <c r="AR33" s="458"/>
      <c r="AS33" s="458"/>
      <c r="AT33" s="458"/>
      <c r="AU33" s="458"/>
      <c r="AV33" s="458"/>
      <c r="AW33" s="458"/>
      <c r="AX33" s="458"/>
      <c r="AY33" s="458"/>
      <c r="AZ33" s="458"/>
      <c r="BA33" s="458"/>
      <c r="BB33" s="458"/>
      <c r="BC33" s="458"/>
      <c r="BD33" s="217"/>
      <c r="BE33" s="458" t="s">
        <v>201</v>
      </c>
      <c r="BF33" s="458"/>
      <c r="BG33" s="458" t="s">
        <v>202</v>
      </c>
      <c r="BH33" s="458"/>
      <c r="BI33" s="458"/>
      <c r="BJ33" s="458"/>
      <c r="BK33" s="458"/>
      <c r="BL33" s="458"/>
      <c r="BM33" s="458"/>
      <c r="BN33" s="458"/>
      <c r="BO33" s="458"/>
      <c r="BP33" s="458"/>
      <c r="BQ33" s="458"/>
      <c r="BR33" s="458"/>
      <c r="BS33" s="458"/>
      <c r="BT33" s="458"/>
      <c r="BU33" s="458"/>
      <c r="BV33" s="217"/>
      <c r="BW33" s="493" t="s">
        <v>201</v>
      </c>
      <c r="BX33" s="493"/>
      <c r="BY33" s="458" t="s">
        <v>203</v>
      </c>
      <c r="BZ33" s="458"/>
      <c r="CA33" s="458"/>
      <c r="CB33" s="458"/>
      <c r="CC33" s="458"/>
      <c r="CD33" s="458"/>
      <c r="CE33" s="458"/>
      <c r="CF33" s="458"/>
      <c r="CG33" s="458"/>
      <c r="CH33" s="458"/>
      <c r="CI33" s="458"/>
      <c r="CJ33" s="458"/>
      <c r="CK33" s="458"/>
      <c r="CL33" s="458"/>
      <c r="CM33" s="458"/>
      <c r="CN33" s="216"/>
      <c r="CO33" s="493" t="s">
        <v>200</v>
      </c>
      <c r="CP33" s="493"/>
      <c r="CQ33" s="458" t="s">
        <v>204</v>
      </c>
      <c r="CR33" s="458"/>
      <c r="CS33" s="458"/>
      <c r="CT33" s="458"/>
      <c r="CU33" s="458"/>
      <c r="CV33" s="458"/>
      <c r="CW33" s="458"/>
      <c r="CX33" s="458"/>
      <c r="CY33" s="458"/>
      <c r="CZ33" s="458"/>
      <c r="DA33" s="458"/>
      <c r="DB33" s="458"/>
      <c r="DC33" s="458"/>
      <c r="DD33" s="458"/>
      <c r="DE33" s="458"/>
      <c r="DF33" s="216"/>
      <c r="DG33" s="657" t="s">
        <v>205</v>
      </c>
      <c r="DH33" s="657"/>
      <c r="DI33" s="218"/>
      <c r="DJ33" s="186"/>
      <c r="DK33" s="186"/>
      <c r="DL33" s="186"/>
      <c r="DM33" s="186"/>
      <c r="DN33" s="186"/>
      <c r="DO33" s="186"/>
    </row>
    <row r="34" spans="1:119" ht="32.25" customHeight="1" x14ac:dyDescent="0.15">
      <c r="A34" s="187"/>
      <c r="B34" s="213"/>
      <c r="C34" s="658">
        <f>IF(E34="","",1)</f>
        <v>1</v>
      </c>
      <c r="D34" s="658"/>
      <c r="E34" s="659" t="str">
        <f>IF('各会計、関係団体の財政状況及び健全化判断比率'!B7="","",'各会計、関係団体の財政状況及び健全化判断比率'!B7)</f>
        <v>一般会計</v>
      </c>
      <c r="F34" s="659"/>
      <c r="G34" s="659"/>
      <c r="H34" s="659"/>
      <c r="I34" s="659"/>
      <c r="J34" s="659"/>
      <c r="K34" s="659"/>
      <c r="L34" s="659"/>
      <c r="M34" s="659"/>
      <c r="N34" s="659"/>
      <c r="O34" s="659"/>
      <c r="P34" s="659"/>
      <c r="Q34" s="659"/>
      <c r="R34" s="659"/>
      <c r="S34" s="659"/>
      <c r="T34" s="214"/>
      <c r="U34" s="658">
        <f>IF(W34="","",MAX(C34:D43)+1)</f>
        <v>3</v>
      </c>
      <c r="V34" s="658"/>
      <c r="W34" s="659" t="str">
        <f>IF('各会計、関係団体の財政状況及び健全化判断比率'!B28="","",'各会計、関係団体の財政状況及び健全化判断比率'!B28)</f>
        <v>高萩市国民健康保険事業特別会計</v>
      </c>
      <c r="X34" s="659"/>
      <c r="Y34" s="659"/>
      <c r="Z34" s="659"/>
      <c r="AA34" s="659"/>
      <c r="AB34" s="659"/>
      <c r="AC34" s="659"/>
      <c r="AD34" s="659"/>
      <c r="AE34" s="659"/>
      <c r="AF34" s="659"/>
      <c r="AG34" s="659"/>
      <c r="AH34" s="659"/>
      <c r="AI34" s="659"/>
      <c r="AJ34" s="659"/>
      <c r="AK34" s="659"/>
      <c r="AL34" s="214"/>
      <c r="AM34" s="658">
        <f>IF(AO34="","",MAX(C34:D43,U34:V43)+1)</f>
        <v>6</v>
      </c>
      <c r="AN34" s="658"/>
      <c r="AO34" s="659" t="str">
        <f>IF('各会計、関係団体の財政状況及び健全化判断比率'!B31="","",'各会計、関係団体の財政状況及び健全化判断比率'!B31)</f>
        <v>高萩市水道事業会計</v>
      </c>
      <c r="AP34" s="659"/>
      <c r="AQ34" s="659"/>
      <c r="AR34" s="659"/>
      <c r="AS34" s="659"/>
      <c r="AT34" s="659"/>
      <c r="AU34" s="659"/>
      <c r="AV34" s="659"/>
      <c r="AW34" s="659"/>
      <c r="AX34" s="659"/>
      <c r="AY34" s="659"/>
      <c r="AZ34" s="659"/>
      <c r="BA34" s="659"/>
      <c r="BB34" s="659"/>
      <c r="BC34" s="659"/>
      <c r="BD34" s="214"/>
      <c r="BE34" s="658" t="str">
        <f>IF(BG34="","",MAX(C34:D43,U34:V43,AM34:AN43)+1)</f>
        <v/>
      </c>
      <c r="BF34" s="658"/>
      <c r="BG34" s="659"/>
      <c r="BH34" s="659"/>
      <c r="BI34" s="659"/>
      <c r="BJ34" s="659"/>
      <c r="BK34" s="659"/>
      <c r="BL34" s="659"/>
      <c r="BM34" s="659"/>
      <c r="BN34" s="659"/>
      <c r="BO34" s="659"/>
      <c r="BP34" s="659"/>
      <c r="BQ34" s="659"/>
      <c r="BR34" s="659"/>
      <c r="BS34" s="659"/>
      <c r="BT34" s="659"/>
      <c r="BU34" s="659"/>
      <c r="BV34" s="214"/>
      <c r="BW34" s="658">
        <f>IF(BY34="","",MAX(C34:D43,U34:V43,AM34:AN43,BE34:BF43)+1)</f>
        <v>8</v>
      </c>
      <c r="BX34" s="658"/>
      <c r="BY34" s="659" t="str">
        <f>IF('各会計、関係団体の財政状況及び健全化判断比率'!B68="","",'各会計、関係団体の財政状況及び健全化判断比率'!B68)</f>
        <v>茨城県市町村総合事務組合（一般会計）</v>
      </c>
      <c r="BZ34" s="659"/>
      <c r="CA34" s="659"/>
      <c r="CB34" s="659"/>
      <c r="CC34" s="659"/>
      <c r="CD34" s="659"/>
      <c r="CE34" s="659"/>
      <c r="CF34" s="659"/>
      <c r="CG34" s="659"/>
      <c r="CH34" s="659"/>
      <c r="CI34" s="659"/>
      <c r="CJ34" s="659"/>
      <c r="CK34" s="659"/>
      <c r="CL34" s="659"/>
      <c r="CM34" s="659"/>
      <c r="CN34" s="214"/>
      <c r="CO34" s="658">
        <f>IF(CQ34="","",MAX(C34:D43,U34:V43,AM34:AN43,BE34:BF43,BW34:BX43)+1)</f>
        <v>17</v>
      </c>
      <c r="CP34" s="658"/>
      <c r="CQ34" s="659" t="str">
        <f>IF('各会計、関係団体の財政状況及び健全化判断比率'!BS7="","",'各会計、関係団体の財政状況及び健全化判断比率'!BS7)</f>
        <v>高萩市土地開発公社</v>
      </c>
      <c r="CR34" s="659"/>
      <c r="CS34" s="659"/>
      <c r="CT34" s="659"/>
      <c r="CU34" s="659"/>
      <c r="CV34" s="659"/>
      <c r="CW34" s="659"/>
      <c r="CX34" s="659"/>
      <c r="CY34" s="659"/>
      <c r="CZ34" s="659"/>
      <c r="DA34" s="659"/>
      <c r="DB34" s="659"/>
      <c r="DC34" s="659"/>
      <c r="DD34" s="659"/>
      <c r="DE34" s="659"/>
      <c r="DF34" s="211"/>
      <c r="DG34" s="660" t="str">
        <f>IF('各会計、関係団体の財政状況及び健全化判断比率'!BR7="","",'各会計、関係団体の財政状況及び健全化判断比率'!BR7)</f>
        <v/>
      </c>
      <c r="DH34" s="660"/>
      <c r="DI34" s="218"/>
      <c r="DJ34" s="186"/>
      <c r="DK34" s="186"/>
      <c r="DL34" s="186"/>
      <c r="DM34" s="186"/>
      <c r="DN34" s="186"/>
      <c r="DO34" s="186"/>
    </row>
    <row r="35" spans="1:119" ht="32.25" customHeight="1" x14ac:dyDescent="0.15">
      <c r="A35" s="187"/>
      <c r="B35" s="213"/>
      <c r="C35" s="658">
        <f>IF(E35="","",C34+1)</f>
        <v>2</v>
      </c>
      <c r="D35" s="658"/>
      <c r="E35" s="659" t="str">
        <f>IF('各会計、関係団体の財政状況及び健全化判断比率'!B8="","",'各会計、関係団体の財政状況及び健全化判断比率'!B8)</f>
        <v>高萩市霊園事業特別会計</v>
      </c>
      <c r="F35" s="659"/>
      <c r="G35" s="659"/>
      <c r="H35" s="659"/>
      <c r="I35" s="659"/>
      <c r="J35" s="659"/>
      <c r="K35" s="659"/>
      <c r="L35" s="659"/>
      <c r="M35" s="659"/>
      <c r="N35" s="659"/>
      <c r="O35" s="659"/>
      <c r="P35" s="659"/>
      <c r="Q35" s="659"/>
      <c r="R35" s="659"/>
      <c r="S35" s="659"/>
      <c r="T35" s="214"/>
      <c r="U35" s="658">
        <f>IF(W35="","",U34+1)</f>
        <v>4</v>
      </c>
      <c r="V35" s="658"/>
      <c r="W35" s="659" t="str">
        <f>IF('各会計、関係団体の財政状況及び健全化判断比率'!B29="","",'各会計、関係団体の財政状況及び健全化判断比率'!B29)</f>
        <v>高萩市介護保険事業特別会計</v>
      </c>
      <c r="X35" s="659"/>
      <c r="Y35" s="659"/>
      <c r="Z35" s="659"/>
      <c r="AA35" s="659"/>
      <c r="AB35" s="659"/>
      <c r="AC35" s="659"/>
      <c r="AD35" s="659"/>
      <c r="AE35" s="659"/>
      <c r="AF35" s="659"/>
      <c r="AG35" s="659"/>
      <c r="AH35" s="659"/>
      <c r="AI35" s="659"/>
      <c r="AJ35" s="659"/>
      <c r="AK35" s="659"/>
      <c r="AL35" s="214"/>
      <c r="AM35" s="658">
        <f t="shared" ref="AM35:AM43" si="0">IF(AO35="","",AM34+1)</f>
        <v>7</v>
      </c>
      <c r="AN35" s="658"/>
      <c r="AO35" s="659" t="str">
        <f>IF('各会計、関係団体の財政状況及び健全化判断比率'!B32="","",'各会計、関係団体の財政状況及び健全化判断比率'!B32)</f>
        <v>高萩市工業用水道事業会計</v>
      </c>
      <c r="AP35" s="659"/>
      <c r="AQ35" s="659"/>
      <c r="AR35" s="659"/>
      <c r="AS35" s="659"/>
      <c r="AT35" s="659"/>
      <c r="AU35" s="659"/>
      <c r="AV35" s="659"/>
      <c r="AW35" s="659"/>
      <c r="AX35" s="659"/>
      <c r="AY35" s="659"/>
      <c r="AZ35" s="659"/>
      <c r="BA35" s="659"/>
      <c r="BB35" s="659"/>
      <c r="BC35" s="659"/>
      <c r="BD35" s="214"/>
      <c r="BE35" s="658" t="str">
        <f t="shared" ref="BE35:BE43" si="1">IF(BG35="","",BE34+1)</f>
        <v/>
      </c>
      <c r="BF35" s="658"/>
      <c r="BG35" s="659"/>
      <c r="BH35" s="659"/>
      <c r="BI35" s="659"/>
      <c r="BJ35" s="659"/>
      <c r="BK35" s="659"/>
      <c r="BL35" s="659"/>
      <c r="BM35" s="659"/>
      <c r="BN35" s="659"/>
      <c r="BO35" s="659"/>
      <c r="BP35" s="659"/>
      <c r="BQ35" s="659"/>
      <c r="BR35" s="659"/>
      <c r="BS35" s="659"/>
      <c r="BT35" s="659"/>
      <c r="BU35" s="659"/>
      <c r="BV35" s="214"/>
      <c r="BW35" s="658">
        <f t="shared" ref="BW35:BW43" si="2">IF(BY35="","",BW34+1)</f>
        <v>9</v>
      </c>
      <c r="BX35" s="658"/>
      <c r="BY35" s="659" t="str">
        <f>IF('各会計、関係団体の財政状況及び健全化判断比率'!B69="","",'各会計、関係団体の財政状況及び健全化判断比率'!B69)</f>
        <v>茨城県市町村総合事務組合（県民交通災害共済事業特別会計）</v>
      </c>
      <c r="BZ35" s="659"/>
      <c r="CA35" s="659"/>
      <c r="CB35" s="659"/>
      <c r="CC35" s="659"/>
      <c r="CD35" s="659"/>
      <c r="CE35" s="659"/>
      <c r="CF35" s="659"/>
      <c r="CG35" s="659"/>
      <c r="CH35" s="659"/>
      <c r="CI35" s="659"/>
      <c r="CJ35" s="659"/>
      <c r="CK35" s="659"/>
      <c r="CL35" s="659"/>
      <c r="CM35" s="659"/>
      <c r="CN35" s="214"/>
      <c r="CO35" s="658" t="str">
        <f t="shared" ref="CO35:CO43" si="3">IF(CQ35="","",CO34+1)</f>
        <v/>
      </c>
      <c r="CP35" s="658"/>
      <c r="CQ35" s="659" t="str">
        <f>IF('各会計、関係団体の財政状況及び健全化判断比率'!BS8="","",'各会計、関係団体の財政状況及び健全化判断比率'!BS8)</f>
        <v/>
      </c>
      <c r="CR35" s="659"/>
      <c r="CS35" s="659"/>
      <c r="CT35" s="659"/>
      <c r="CU35" s="659"/>
      <c r="CV35" s="659"/>
      <c r="CW35" s="659"/>
      <c r="CX35" s="659"/>
      <c r="CY35" s="659"/>
      <c r="CZ35" s="659"/>
      <c r="DA35" s="659"/>
      <c r="DB35" s="659"/>
      <c r="DC35" s="659"/>
      <c r="DD35" s="659"/>
      <c r="DE35" s="659"/>
      <c r="DF35" s="211"/>
      <c r="DG35" s="660" t="str">
        <f>IF('各会計、関係団体の財政状況及び健全化判断比率'!BR8="","",'各会計、関係団体の財政状況及び健全化判断比率'!BR8)</f>
        <v/>
      </c>
      <c r="DH35" s="660"/>
      <c r="DI35" s="218"/>
      <c r="DJ35" s="186"/>
      <c r="DK35" s="186"/>
      <c r="DL35" s="186"/>
      <c r="DM35" s="186"/>
      <c r="DN35" s="186"/>
      <c r="DO35" s="186"/>
    </row>
    <row r="36" spans="1:119" ht="32.25" customHeight="1" x14ac:dyDescent="0.15">
      <c r="A36" s="187"/>
      <c r="B36" s="213"/>
      <c r="C36" s="658" t="str">
        <f>IF(E36="","",C35+1)</f>
        <v/>
      </c>
      <c r="D36" s="658"/>
      <c r="E36" s="659" t="str">
        <f>IF('各会計、関係団体の財政状況及び健全化判断比率'!B9="","",'各会計、関係団体の財政状況及び健全化判断比率'!B9)</f>
        <v/>
      </c>
      <c r="F36" s="659"/>
      <c r="G36" s="659"/>
      <c r="H36" s="659"/>
      <c r="I36" s="659"/>
      <c r="J36" s="659"/>
      <c r="K36" s="659"/>
      <c r="L36" s="659"/>
      <c r="M36" s="659"/>
      <c r="N36" s="659"/>
      <c r="O36" s="659"/>
      <c r="P36" s="659"/>
      <c r="Q36" s="659"/>
      <c r="R36" s="659"/>
      <c r="S36" s="659"/>
      <c r="T36" s="214"/>
      <c r="U36" s="658">
        <f t="shared" ref="U36:U43" si="4">IF(W36="","",U35+1)</f>
        <v>5</v>
      </c>
      <c r="V36" s="658"/>
      <c r="W36" s="659" t="str">
        <f>IF('各会計、関係団体の財政状況及び健全化判断比率'!B30="","",'各会計、関係団体の財政状況及び健全化判断比率'!B30)</f>
        <v>高萩市後期高齢者医療事業特別会計</v>
      </c>
      <c r="X36" s="659"/>
      <c r="Y36" s="659"/>
      <c r="Z36" s="659"/>
      <c r="AA36" s="659"/>
      <c r="AB36" s="659"/>
      <c r="AC36" s="659"/>
      <c r="AD36" s="659"/>
      <c r="AE36" s="659"/>
      <c r="AF36" s="659"/>
      <c r="AG36" s="659"/>
      <c r="AH36" s="659"/>
      <c r="AI36" s="659"/>
      <c r="AJ36" s="659"/>
      <c r="AK36" s="659"/>
      <c r="AL36" s="214"/>
      <c r="AM36" s="658" t="str">
        <f t="shared" si="0"/>
        <v/>
      </c>
      <c r="AN36" s="658"/>
      <c r="AO36" s="659"/>
      <c r="AP36" s="659"/>
      <c r="AQ36" s="659"/>
      <c r="AR36" s="659"/>
      <c r="AS36" s="659"/>
      <c r="AT36" s="659"/>
      <c r="AU36" s="659"/>
      <c r="AV36" s="659"/>
      <c r="AW36" s="659"/>
      <c r="AX36" s="659"/>
      <c r="AY36" s="659"/>
      <c r="AZ36" s="659"/>
      <c r="BA36" s="659"/>
      <c r="BB36" s="659"/>
      <c r="BC36" s="659"/>
      <c r="BD36" s="214"/>
      <c r="BE36" s="658" t="str">
        <f t="shared" si="1"/>
        <v/>
      </c>
      <c r="BF36" s="658"/>
      <c r="BG36" s="659"/>
      <c r="BH36" s="659"/>
      <c r="BI36" s="659"/>
      <c r="BJ36" s="659"/>
      <c r="BK36" s="659"/>
      <c r="BL36" s="659"/>
      <c r="BM36" s="659"/>
      <c r="BN36" s="659"/>
      <c r="BO36" s="659"/>
      <c r="BP36" s="659"/>
      <c r="BQ36" s="659"/>
      <c r="BR36" s="659"/>
      <c r="BS36" s="659"/>
      <c r="BT36" s="659"/>
      <c r="BU36" s="659"/>
      <c r="BV36" s="214"/>
      <c r="BW36" s="658">
        <f t="shared" si="2"/>
        <v>10</v>
      </c>
      <c r="BX36" s="658"/>
      <c r="BY36" s="659" t="str">
        <f>IF('各会計、関係団体の財政状況及び健全化判断比率'!B70="","",'各会計、関係団体の財政状況及び健全化判断比率'!B70)</f>
        <v>日立・高萩広域下水道組合</v>
      </c>
      <c r="BZ36" s="659"/>
      <c r="CA36" s="659"/>
      <c r="CB36" s="659"/>
      <c r="CC36" s="659"/>
      <c r="CD36" s="659"/>
      <c r="CE36" s="659"/>
      <c r="CF36" s="659"/>
      <c r="CG36" s="659"/>
      <c r="CH36" s="659"/>
      <c r="CI36" s="659"/>
      <c r="CJ36" s="659"/>
      <c r="CK36" s="659"/>
      <c r="CL36" s="659"/>
      <c r="CM36" s="659"/>
      <c r="CN36" s="214"/>
      <c r="CO36" s="658" t="str">
        <f t="shared" si="3"/>
        <v/>
      </c>
      <c r="CP36" s="658"/>
      <c r="CQ36" s="659" t="str">
        <f>IF('各会計、関係団体の財政状況及び健全化判断比率'!BS9="","",'各会計、関係団体の財政状況及び健全化判断比率'!BS9)</f>
        <v/>
      </c>
      <c r="CR36" s="659"/>
      <c r="CS36" s="659"/>
      <c r="CT36" s="659"/>
      <c r="CU36" s="659"/>
      <c r="CV36" s="659"/>
      <c r="CW36" s="659"/>
      <c r="CX36" s="659"/>
      <c r="CY36" s="659"/>
      <c r="CZ36" s="659"/>
      <c r="DA36" s="659"/>
      <c r="DB36" s="659"/>
      <c r="DC36" s="659"/>
      <c r="DD36" s="659"/>
      <c r="DE36" s="659"/>
      <c r="DF36" s="211"/>
      <c r="DG36" s="660" t="str">
        <f>IF('各会計、関係団体の財政状況及び健全化判断比率'!BR9="","",'各会計、関係団体の財政状況及び健全化判断比率'!BR9)</f>
        <v/>
      </c>
      <c r="DH36" s="660"/>
      <c r="DI36" s="218"/>
      <c r="DJ36" s="186"/>
      <c r="DK36" s="186"/>
      <c r="DL36" s="186"/>
      <c r="DM36" s="186"/>
      <c r="DN36" s="186"/>
      <c r="DO36" s="186"/>
    </row>
    <row r="37" spans="1:119" ht="32.25" customHeight="1" x14ac:dyDescent="0.15">
      <c r="A37" s="187"/>
      <c r="B37" s="213"/>
      <c r="C37" s="658" t="str">
        <f>IF(E37="","",C36+1)</f>
        <v/>
      </c>
      <c r="D37" s="658"/>
      <c r="E37" s="659" t="str">
        <f>IF('各会計、関係団体の財政状況及び健全化判断比率'!B10="","",'各会計、関係団体の財政状況及び健全化判断比率'!B10)</f>
        <v/>
      </c>
      <c r="F37" s="659"/>
      <c r="G37" s="659"/>
      <c r="H37" s="659"/>
      <c r="I37" s="659"/>
      <c r="J37" s="659"/>
      <c r="K37" s="659"/>
      <c r="L37" s="659"/>
      <c r="M37" s="659"/>
      <c r="N37" s="659"/>
      <c r="O37" s="659"/>
      <c r="P37" s="659"/>
      <c r="Q37" s="659"/>
      <c r="R37" s="659"/>
      <c r="S37" s="659"/>
      <c r="T37" s="214"/>
      <c r="U37" s="658" t="str">
        <f t="shared" si="4"/>
        <v/>
      </c>
      <c r="V37" s="658"/>
      <c r="W37" s="659"/>
      <c r="X37" s="659"/>
      <c r="Y37" s="659"/>
      <c r="Z37" s="659"/>
      <c r="AA37" s="659"/>
      <c r="AB37" s="659"/>
      <c r="AC37" s="659"/>
      <c r="AD37" s="659"/>
      <c r="AE37" s="659"/>
      <c r="AF37" s="659"/>
      <c r="AG37" s="659"/>
      <c r="AH37" s="659"/>
      <c r="AI37" s="659"/>
      <c r="AJ37" s="659"/>
      <c r="AK37" s="659"/>
      <c r="AL37" s="214"/>
      <c r="AM37" s="658" t="str">
        <f t="shared" si="0"/>
        <v/>
      </c>
      <c r="AN37" s="658"/>
      <c r="AO37" s="659"/>
      <c r="AP37" s="659"/>
      <c r="AQ37" s="659"/>
      <c r="AR37" s="659"/>
      <c r="AS37" s="659"/>
      <c r="AT37" s="659"/>
      <c r="AU37" s="659"/>
      <c r="AV37" s="659"/>
      <c r="AW37" s="659"/>
      <c r="AX37" s="659"/>
      <c r="AY37" s="659"/>
      <c r="AZ37" s="659"/>
      <c r="BA37" s="659"/>
      <c r="BB37" s="659"/>
      <c r="BC37" s="659"/>
      <c r="BD37" s="214"/>
      <c r="BE37" s="658" t="str">
        <f t="shared" si="1"/>
        <v/>
      </c>
      <c r="BF37" s="658"/>
      <c r="BG37" s="659"/>
      <c r="BH37" s="659"/>
      <c r="BI37" s="659"/>
      <c r="BJ37" s="659"/>
      <c r="BK37" s="659"/>
      <c r="BL37" s="659"/>
      <c r="BM37" s="659"/>
      <c r="BN37" s="659"/>
      <c r="BO37" s="659"/>
      <c r="BP37" s="659"/>
      <c r="BQ37" s="659"/>
      <c r="BR37" s="659"/>
      <c r="BS37" s="659"/>
      <c r="BT37" s="659"/>
      <c r="BU37" s="659"/>
      <c r="BV37" s="214"/>
      <c r="BW37" s="658">
        <f t="shared" si="2"/>
        <v>11</v>
      </c>
      <c r="BX37" s="658"/>
      <c r="BY37" s="659" t="str">
        <f>IF('各会計、関係団体の財政状況及び健全化判断比率'!B71="","",'各会計、関係団体の財政状況及び健全化判断比率'!B71)</f>
        <v>高萩・北茨城広域事務組合（一般会計）</v>
      </c>
      <c r="BZ37" s="659"/>
      <c r="CA37" s="659"/>
      <c r="CB37" s="659"/>
      <c r="CC37" s="659"/>
      <c r="CD37" s="659"/>
      <c r="CE37" s="659"/>
      <c r="CF37" s="659"/>
      <c r="CG37" s="659"/>
      <c r="CH37" s="659"/>
      <c r="CI37" s="659"/>
      <c r="CJ37" s="659"/>
      <c r="CK37" s="659"/>
      <c r="CL37" s="659"/>
      <c r="CM37" s="659"/>
      <c r="CN37" s="214"/>
      <c r="CO37" s="658" t="str">
        <f t="shared" si="3"/>
        <v/>
      </c>
      <c r="CP37" s="658"/>
      <c r="CQ37" s="659" t="str">
        <f>IF('各会計、関係団体の財政状況及び健全化判断比率'!BS10="","",'各会計、関係団体の財政状況及び健全化判断比率'!BS10)</f>
        <v/>
      </c>
      <c r="CR37" s="659"/>
      <c r="CS37" s="659"/>
      <c r="CT37" s="659"/>
      <c r="CU37" s="659"/>
      <c r="CV37" s="659"/>
      <c r="CW37" s="659"/>
      <c r="CX37" s="659"/>
      <c r="CY37" s="659"/>
      <c r="CZ37" s="659"/>
      <c r="DA37" s="659"/>
      <c r="DB37" s="659"/>
      <c r="DC37" s="659"/>
      <c r="DD37" s="659"/>
      <c r="DE37" s="659"/>
      <c r="DF37" s="211"/>
      <c r="DG37" s="660" t="str">
        <f>IF('各会計、関係団体の財政状況及び健全化判断比率'!BR10="","",'各会計、関係団体の財政状況及び健全化判断比率'!BR10)</f>
        <v/>
      </c>
      <c r="DH37" s="660"/>
      <c r="DI37" s="218"/>
      <c r="DJ37" s="186"/>
      <c r="DK37" s="186"/>
      <c r="DL37" s="186"/>
      <c r="DM37" s="186"/>
      <c r="DN37" s="186"/>
      <c r="DO37" s="186"/>
    </row>
    <row r="38" spans="1:119" ht="32.25" customHeight="1" x14ac:dyDescent="0.15">
      <c r="A38" s="187"/>
      <c r="B38" s="213"/>
      <c r="C38" s="658" t="str">
        <f t="shared" ref="C38:C43" si="5">IF(E38="","",C37+1)</f>
        <v/>
      </c>
      <c r="D38" s="658"/>
      <c r="E38" s="659" t="str">
        <f>IF('各会計、関係団体の財政状況及び健全化判断比率'!B11="","",'各会計、関係団体の財政状況及び健全化判断比率'!B11)</f>
        <v/>
      </c>
      <c r="F38" s="659"/>
      <c r="G38" s="659"/>
      <c r="H38" s="659"/>
      <c r="I38" s="659"/>
      <c r="J38" s="659"/>
      <c r="K38" s="659"/>
      <c r="L38" s="659"/>
      <c r="M38" s="659"/>
      <c r="N38" s="659"/>
      <c r="O38" s="659"/>
      <c r="P38" s="659"/>
      <c r="Q38" s="659"/>
      <c r="R38" s="659"/>
      <c r="S38" s="659"/>
      <c r="T38" s="214"/>
      <c r="U38" s="658" t="str">
        <f t="shared" si="4"/>
        <v/>
      </c>
      <c r="V38" s="658"/>
      <c r="W38" s="659"/>
      <c r="X38" s="659"/>
      <c r="Y38" s="659"/>
      <c r="Z38" s="659"/>
      <c r="AA38" s="659"/>
      <c r="AB38" s="659"/>
      <c r="AC38" s="659"/>
      <c r="AD38" s="659"/>
      <c r="AE38" s="659"/>
      <c r="AF38" s="659"/>
      <c r="AG38" s="659"/>
      <c r="AH38" s="659"/>
      <c r="AI38" s="659"/>
      <c r="AJ38" s="659"/>
      <c r="AK38" s="659"/>
      <c r="AL38" s="214"/>
      <c r="AM38" s="658" t="str">
        <f t="shared" si="0"/>
        <v/>
      </c>
      <c r="AN38" s="658"/>
      <c r="AO38" s="659"/>
      <c r="AP38" s="659"/>
      <c r="AQ38" s="659"/>
      <c r="AR38" s="659"/>
      <c r="AS38" s="659"/>
      <c r="AT38" s="659"/>
      <c r="AU38" s="659"/>
      <c r="AV38" s="659"/>
      <c r="AW38" s="659"/>
      <c r="AX38" s="659"/>
      <c r="AY38" s="659"/>
      <c r="AZ38" s="659"/>
      <c r="BA38" s="659"/>
      <c r="BB38" s="659"/>
      <c r="BC38" s="659"/>
      <c r="BD38" s="214"/>
      <c r="BE38" s="658" t="str">
        <f t="shared" si="1"/>
        <v/>
      </c>
      <c r="BF38" s="658"/>
      <c r="BG38" s="659"/>
      <c r="BH38" s="659"/>
      <c r="BI38" s="659"/>
      <c r="BJ38" s="659"/>
      <c r="BK38" s="659"/>
      <c r="BL38" s="659"/>
      <c r="BM38" s="659"/>
      <c r="BN38" s="659"/>
      <c r="BO38" s="659"/>
      <c r="BP38" s="659"/>
      <c r="BQ38" s="659"/>
      <c r="BR38" s="659"/>
      <c r="BS38" s="659"/>
      <c r="BT38" s="659"/>
      <c r="BU38" s="659"/>
      <c r="BV38" s="214"/>
      <c r="BW38" s="658">
        <f t="shared" si="2"/>
        <v>12</v>
      </c>
      <c r="BX38" s="658"/>
      <c r="BY38" s="659" t="str">
        <f>IF('各会計、関係団体の財政状況及び健全化判断比率'!B72="","",'各会計、関係団体の財政状況及び健全化判断比率'!B72)</f>
        <v>高萩・北茨城広域事務組合（工業用水道事業会計）</v>
      </c>
      <c r="BZ38" s="659"/>
      <c r="CA38" s="659"/>
      <c r="CB38" s="659"/>
      <c r="CC38" s="659"/>
      <c r="CD38" s="659"/>
      <c r="CE38" s="659"/>
      <c r="CF38" s="659"/>
      <c r="CG38" s="659"/>
      <c r="CH38" s="659"/>
      <c r="CI38" s="659"/>
      <c r="CJ38" s="659"/>
      <c r="CK38" s="659"/>
      <c r="CL38" s="659"/>
      <c r="CM38" s="659"/>
      <c r="CN38" s="214"/>
      <c r="CO38" s="658" t="str">
        <f t="shared" si="3"/>
        <v/>
      </c>
      <c r="CP38" s="658"/>
      <c r="CQ38" s="659" t="str">
        <f>IF('各会計、関係団体の財政状況及び健全化判断比率'!BS11="","",'各会計、関係団体の財政状況及び健全化判断比率'!BS11)</f>
        <v/>
      </c>
      <c r="CR38" s="659"/>
      <c r="CS38" s="659"/>
      <c r="CT38" s="659"/>
      <c r="CU38" s="659"/>
      <c r="CV38" s="659"/>
      <c r="CW38" s="659"/>
      <c r="CX38" s="659"/>
      <c r="CY38" s="659"/>
      <c r="CZ38" s="659"/>
      <c r="DA38" s="659"/>
      <c r="DB38" s="659"/>
      <c r="DC38" s="659"/>
      <c r="DD38" s="659"/>
      <c r="DE38" s="659"/>
      <c r="DF38" s="211"/>
      <c r="DG38" s="660" t="str">
        <f>IF('各会計、関係団体の財政状況及び健全化判断比率'!BR11="","",'各会計、関係団体の財政状況及び健全化判断比率'!BR11)</f>
        <v/>
      </c>
      <c r="DH38" s="660"/>
      <c r="DI38" s="218"/>
      <c r="DJ38" s="186"/>
      <c r="DK38" s="186"/>
      <c r="DL38" s="186"/>
      <c r="DM38" s="186"/>
      <c r="DN38" s="186"/>
      <c r="DO38" s="186"/>
    </row>
    <row r="39" spans="1:119" ht="32.25" customHeight="1" x14ac:dyDescent="0.15">
      <c r="A39" s="187"/>
      <c r="B39" s="213"/>
      <c r="C39" s="658" t="str">
        <f t="shared" si="5"/>
        <v/>
      </c>
      <c r="D39" s="658"/>
      <c r="E39" s="659" t="str">
        <f>IF('各会計、関係団体の財政状況及び健全化判断比率'!B12="","",'各会計、関係団体の財政状況及び健全化判断比率'!B12)</f>
        <v/>
      </c>
      <c r="F39" s="659"/>
      <c r="G39" s="659"/>
      <c r="H39" s="659"/>
      <c r="I39" s="659"/>
      <c r="J39" s="659"/>
      <c r="K39" s="659"/>
      <c r="L39" s="659"/>
      <c r="M39" s="659"/>
      <c r="N39" s="659"/>
      <c r="O39" s="659"/>
      <c r="P39" s="659"/>
      <c r="Q39" s="659"/>
      <c r="R39" s="659"/>
      <c r="S39" s="659"/>
      <c r="T39" s="214"/>
      <c r="U39" s="658" t="str">
        <f t="shared" si="4"/>
        <v/>
      </c>
      <c r="V39" s="658"/>
      <c r="W39" s="659"/>
      <c r="X39" s="659"/>
      <c r="Y39" s="659"/>
      <c r="Z39" s="659"/>
      <c r="AA39" s="659"/>
      <c r="AB39" s="659"/>
      <c r="AC39" s="659"/>
      <c r="AD39" s="659"/>
      <c r="AE39" s="659"/>
      <c r="AF39" s="659"/>
      <c r="AG39" s="659"/>
      <c r="AH39" s="659"/>
      <c r="AI39" s="659"/>
      <c r="AJ39" s="659"/>
      <c r="AK39" s="659"/>
      <c r="AL39" s="214"/>
      <c r="AM39" s="658" t="str">
        <f t="shared" si="0"/>
        <v/>
      </c>
      <c r="AN39" s="658"/>
      <c r="AO39" s="659"/>
      <c r="AP39" s="659"/>
      <c r="AQ39" s="659"/>
      <c r="AR39" s="659"/>
      <c r="AS39" s="659"/>
      <c r="AT39" s="659"/>
      <c r="AU39" s="659"/>
      <c r="AV39" s="659"/>
      <c r="AW39" s="659"/>
      <c r="AX39" s="659"/>
      <c r="AY39" s="659"/>
      <c r="AZ39" s="659"/>
      <c r="BA39" s="659"/>
      <c r="BB39" s="659"/>
      <c r="BC39" s="659"/>
      <c r="BD39" s="214"/>
      <c r="BE39" s="658" t="str">
        <f t="shared" si="1"/>
        <v/>
      </c>
      <c r="BF39" s="658"/>
      <c r="BG39" s="659"/>
      <c r="BH39" s="659"/>
      <c r="BI39" s="659"/>
      <c r="BJ39" s="659"/>
      <c r="BK39" s="659"/>
      <c r="BL39" s="659"/>
      <c r="BM39" s="659"/>
      <c r="BN39" s="659"/>
      <c r="BO39" s="659"/>
      <c r="BP39" s="659"/>
      <c r="BQ39" s="659"/>
      <c r="BR39" s="659"/>
      <c r="BS39" s="659"/>
      <c r="BT39" s="659"/>
      <c r="BU39" s="659"/>
      <c r="BV39" s="214"/>
      <c r="BW39" s="658">
        <f t="shared" si="2"/>
        <v>13</v>
      </c>
      <c r="BX39" s="658"/>
      <c r="BY39" s="659" t="str">
        <f>IF('各会計、関係団体の財政状況及び健全化判断比率'!B73="","",'各会計、関係団体の財政状況及び健全化判断比率'!B73)</f>
        <v>茨城北農業共済事務組合</v>
      </c>
      <c r="BZ39" s="659"/>
      <c r="CA39" s="659"/>
      <c r="CB39" s="659"/>
      <c r="CC39" s="659"/>
      <c r="CD39" s="659"/>
      <c r="CE39" s="659"/>
      <c r="CF39" s="659"/>
      <c r="CG39" s="659"/>
      <c r="CH39" s="659"/>
      <c r="CI39" s="659"/>
      <c r="CJ39" s="659"/>
      <c r="CK39" s="659"/>
      <c r="CL39" s="659"/>
      <c r="CM39" s="659"/>
      <c r="CN39" s="214"/>
      <c r="CO39" s="658" t="str">
        <f t="shared" si="3"/>
        <v/>
      </c>
      <c r="CP39" s="658"/>
      <c r="CQ39" s="659" t="str">
        <f>IF('各会計、関係団体の財政状況及び健全化判断比率'!BS12="","",'各会計、関係団体の財政状況及び健全化判断比率'!BS12)</f>
        <v/>
      </c>
      <c r="CR39" s="659"/>
      <c r="CS39" s="659"/>
      <c r="CT39" s="659"/>
      <c r="CU39" s="659"/>
      <c r="CV39" s="659"/>
      <c r="CW39" s="659"/>
      <c r="CX39" s="659"/>
      <c r="CY39" s="659"/>
      <c r="CZ39" s="659"/>
      <c r="DA39" s="659"/>
      <c r="DB39" s="659"/>
      <c r="DC39" s="659"/>
      <c r="DD39" s="659"/>
      <c r="DE39" s="659"/>
      <c r="DF39" s="211"/>
      <c r="DG39" s="660" t="str">
        <f>IF('各会計、関係団体の財政状況及び健全化判断比率'!BR12="","",'各会計、関係団体の財政状況及び健全化判断比率'!BR12)</f>
        <v/>
      </c>
      <c r="DH39" s="660"/>
      <c r="DI39" s="218"/>
      <c r="DJ39" s="186"/>
      <c r="DK39" s="186"/>
      <c r="DL39" s="186"/>
      <c r="DM39" s="186"/>
      <c r="DN39" s="186"/>
      <c r="DO39" s="186"/>
    </row>
    <row r="40" spans="1:119" ht="32.25" customHeight="1" x14ac:dyDescent="0.15">
      <c r="A40" s="187"/>
      <c r="B40" s="213"/>
      <c r="C40" s="658" t="str">
        <f t="shared" si="5"/>
        <v/>
      </c>
      <c r="D40" s="658"/>
      <c r="E40" s="659" t="str">
        <f>IF('各会計、関係団体の財政状況及び健全化判断比率'!B13="","",'各会計、関係団体の財政状況及び健全化判断比率'!B13)</f>
        <v/>
      </c>
      <c r="F40" s="659"/>
      <c r="G40" s="659"/>
      <c r="H40" s="659"/>
      <c r="I40" s="659"/>
      <c r="J40" s="659"/>
      <c r="K40" s="659"/>
      <c r="L40" s="659"/>
      <c r="M40" s="659"/>
      <c r="N40" s="659"/>
      <c r="O40" s="659"/>
      <c r="P40" s="659"/>
      <c r="Q40" s="659"/>
      <c r="R40" s="659"/>
      <c r="S40" s="659"/>
      <c r="T40" s="214"/>
      <c r="U40" s="658" t="str">
        <f t="shared" si="4"/>
        <v/>
      </c>
      <c r="V40" s="658"/>
      <c r="W40" s="659"/>
      <c r="X40" s="659"/>
      <c r="Y40" s="659"/>
      <c r="Z40" s="659"/>
      <c r="AA40" s="659"/>
      <c r="AB40" s="659"/>
      <c r="AC40" s="659"/>
      <c r="AD40" s="659"/>
      <c r="AE40" s="659"/>
      <c r="AF40" s="659"/>
      <c r="AG40" s="659"/>
      <c r="AH40" s="659"/>
      <c r="AI40" s="659"/>
      <c r="AJ40" s="659"/>
      <c r="AK40" s="659"/>
      <c r="AL40" s="214"/>
      <c r="AM40" s="658" t="str">
        <f t="shared" si="0"/>
        <v/>
      </c>
      <c r="AN40" s="658"/>
      <c r="AO40" s="659"/>
      <c r="AP40" s="659"/>
      <c r="AQ40" s="659"/>
      <c r="AR40" s="659"/>
      <c r="AS40" s="659"/>
      <c r="AT40" s="659"/>
      <c r="AU40" s="659"/>
      <c r="AV40" s="659"/>
      <c r="AW40" s="659"/>
      <c r="AX40" s="659"/>
      <c r="AY40" s="659"/>
      <c r="AZ40" s="659"/>
      <c r="BA40" s="659"/>
      <c r="BB40" s="659"/>
      <c r="BC40" s="659"/>
      <c r="BD40" s="214"/>
      <c r="BE40" s="658" t="str">
        <f t="shared" si="1"/>
        <v/>
      </c>
      <c r="BF40" s="658"/>
      <c r="BG40" s="659"/>
      <c r="BH40" s="659"/>
      <c r="BI40" s="659"/>
      <c r="BJ40" s="659"/>
      <c r="BK40" s="659"/>
      <c r="BL40" s="659"/>
      <c r="BM40" s="659"/>
      <c r="BN40" s="659"/>
      <c r="BO40" s="659"/>
      <c r="BP40" s="659"/>
      <c r="BQ40" s="659"/>
      <c r="BR40" s="659"/>
      <c r="BS40" s="659"/>
      <c r="BT40" s="659"/>
      <c r="BU40" s="659"/>
      <c r="BV40" s="214"/>
      <c r="BW40" s="658">
        <f t="shared" si="2"/>
        <v>14</v>
      </c>
      <c r="BX40" s="658"/>
      <c r="BY40" s="659" t="str">
        <f>IF('各会計、関係団体の財政状況及び健全化判断比率'!B74="","",'各会計、関係団体の財政状況及び健全化判断比率'!B74)</f>
        <v>茨城租税債権管理機構</v>
      </c>
      <c r="BZ40" s="659"/>
      <c r="CA40" s="659"/>
      <c r="CB40" s="659"/>
      <c r="CC40" s="659"/>
      <c r="CD40" s="659"/>
      <c r="CE40" s="659"/>
      <c r="CF40" s="659"/>
      <c r="CG40" s="659"/>
      <c r="CH40" s="659"/>
      <c r="CI40" s="659"/>
      <c r="CJ40" s="659"/>
      <c r="CK40" s="659"/>
      <c r="CL40" s="659"/>
      <c r="CM40" s="659"/>
      <c r="CN40" s="214"/>
      <c r="CO40" s="658" t="str">
        <f t="shared" si="3"/>
        <v/>
      </c>
      <c r="CP40" s="658"/>
      <c r="CQ40" s="659" t="str">
        <f>IF('各会計、関係団体の財政状況及び健全化判断比率'!BS13="","",'各会計、関係団体の財政状況及び健全化判断比率'!BS13)</f>
        <v/>
      </c>
      <c r="CR40" s="659"/>
      <c r="CS40" s="659"/>
      <c r="CT40" s="659"/>
      <c r="CU40" s="659"/>
      <c r="CV40" s="659"/>
      <c r="CW40" s="659"/>
      <c r="CX40" s="659"/>
      <c r="CY40" s="659"/>
      <c r="CZ40" s="659"/>
      <c r="DA40" s="659"/>
      <c r="DB40" s="659"/>
      <c r="DC40" s="659"/>
      <c r="DD40" s="659"/>
      <c r="DE40" s="659"/>
      <c r="DF40" s="211"/>
      <c r="DG40" s="660" t="str">
        <f>IF('各会計、関係団体の財政状況及び健全化判断比率'!BR13="","",'各会計、関係団体の財政状況及び健全化判断比率'!BR13)</f>
        <v/>
      </c>
      <c r="DH40" s="660"/>
      <c r="DI40" s="218"/>
      <c r="DJ40" s="186"/>
      <c r="DK40" s="186"/>
      <c r="DL40" s="186"/>
      <c r="DM40" s="186"/>
      <c r="DN40" s="186"/>
      <c r="DO40" s="186"/>
    </row>
    <row r="41" spans="1:119" ht="32.25" customHeight="1" x14ac:dyDescent="0.15">
      <c r="A41" s="187"/>
      <c r="B41" s="213"/>
      <c r="C41" s="658" t="str">
        <f t="shared" si="5"/>
        <v/>
      </c>
      <c r="D41" s="658"/>
      <c r="E41" s="659" t="str">
        <f>IF('各会計、関係団体の財政状況及び健全化判断比率'!B14="","",'各会計、関係団体の財政状況及び健全化判断比率'!B14)</f>
        <v/>
      </c>
      <c r="F41" s="659"/>
      <c r="G41" s="659"/>
      <c r="H41" s="659"/>
      <c r="I41" s="659"/>
      <c r="J41" s="659"/>
      <c r="K41" s="659"/>
      <c r="L41" s="659"/>
      <c r="M41" s="659"/>
      <c r="N41" s="659"/>
      <c r="O41" s="659"/>
      <c r="P41" s="659"/>
      <c r="Q41" s="659"/>
      <c r="R41" s="659"/>
      <c r="S41" s="659"/>
      <c r="T41" s="214"/>
      <c r="U41" s="658" t="str">
        <f t="shared" si="4"/>
        <v/>
      </c>
      <c r="V41" s="658"/>
      <c r="W41" s="659"/>
      <c r="X41" s="659"/>
      <c r="Y41" s="659"/>
      <c r="Z41" s="659"/>
      <c r="AA41" s="659"/>
      <c r="AB41" s="659"/>
      <c r="AC41" s="659"/>
      <c r="AD41" s="659"/>
      <c r="AE41" s="659"/>
      <c r="AF41" s="659"/>
      <c r="AG41" s="659"/>
      <c r="AH41" s="659"/>
      <c r="AI41" s="659"/>
      <c r="AJ41" s="659"/>
      <c r="AK41" s="659"/>
      <c r="AL41" s="214"/>
      <c r="AM41" s="658" t="str">
        <f t="shared" si="0"/>
        <v/>
      </c>
      <c r="AN41" s="658"/>
      <c r="AO41" s="659"/>
      <c r="AP41" s="659"/>
      <c r="AQ41" s="659"/>
      <c r="AR41" s="659"/>
      <c r="AS41" s="659"/>
      <c r="AT41" s="659"/>
      <c r="AU41" s="659"/>
      <c r="AV41" s="659"/>
      <c r="AW41" s="659"/>
      <c r="AX41" s="659"/>
      <c r="AY41" s="659"/>
      <c r="AZ41" s="659"/>
      <c r="BA41" s="659"/>
      <c r="BB41" s="659"/>
      <c r="BC41" s="659"/>
      <c r="BD41" s="214"/>
      <c r="BE41" s="658" t="str">
        <f t="shared" si="1"/>
        <v/>
      </c>
      <c r="BF41" s="658"/>
      <c r="BG41" s="659"/>
      <c r="BH41" s="659"/>
      <c r="BI41" s="659"/>
      <c r="BJ41" s="659"/>
      <c r="BK41" s="659"/>
      <c r="BL41" s="659"/>
      <c r="BM41" s="659"/>
      <c r="BN41" s="659"/>
      <c r="BO41" s="659"/>
      <c r="BP41" s="659"/>
      <c r="BQ41" s="659"/>
      <c r="BR41" s="659"/>
      <c r="BS41" s="659"/>
      <c r="BT41" s="659"/>
      <c r="BU41" s="659"/>
      <c r="BV41" s="214"/>
      <c r="BW41" s="658">
        <f t="shared" si="2"/>
        <v>15</v>
      </c>
      <c r="BX41" s="658"/>
      <c r="BY41" s="659" t="str">
        <f>IF('各会計、関係団体の財政状況及び健全化判断比率'!B75="","",'各会計、関係団体の財政状況及び健全化判断比率'!B75)</f>
        <v>茨城県後期高齢者医療広域連合（一般会計）</v>
      </c>
      <c r="BZ41" s="659"/>
      <c r="CA41" s="659"/>
      <c r="CB41" s="659"/>
      <c r="CC41" s="659"/>
      <c r="CD41" s="659"/>
      <c r="CE41" s="659"/>
      <c r="CF41" s="659"/>
      <c r="CG41" s="659"/>
      <c r="CH41" s="659"/>
      <c r="CI41" s="659"/>
      <c r="CJ41" s="659"/>
      <c r="CK41" s="659"/>
      <c r="CL41" s="659"/>
      <c r="CM41" s="659"/>
      <c r="CN41" s="214"/>
      <c r="CO41" s="658" t="str">
        <f t="shared" si="3"/>
        <v/>
      </c>
      <c r="CP41" s="658"/>
      <c r="CQ41" s="659" t="str">
        <f>IF('各会計、関係団体の財政状況及び健全化判断比率'!BS14="","",'各会計、関係団体の財政状況及び健全化判断比率'!BS14)</f>
        <v/>
      </c>
      <c r="CR41" s="659"/>
      <c r="CS41" s="659"/>
      <c r="CT41" s="659"/>
      <c r="CU41" s="659"/>
      <c r="CV41" s="659"/>
      <c r="CW41" s="659"/>
      <c r="CX41" s="659"/>
      <c r="CY41" s="659"/>
      <c r="CZ41" s="659"/>
      <c r="DA41" s="659"/>
      <c r="DB41" s="659"/>
      <c r="DC41" s="659"/>
      <c r="DD41" s="659"/>
      <c r="DE41" s="659"/>
      <c r="DF41" s="211"/>
      <c r="DG41" s="660" t="str">
        <f>IF('各会計、関係団体の財政状況及び健全化判断比率'!BR14="","",'各会計、関係団体の財政状況及び健全化判断比率'!BR14)</f>
        <v/>
      </c>
      <c r="DH41" s="660"/>
      <c r="DI41" s="218"/>
      <c r="DJ41" s="186"/>
      <c r="DK41" s="186"/>
      <c r="DL41" s="186"/>
      <c r="DM41" s="186"/>
      <c r="DN41" s="186"/>
      <c r="DO41" s="186"/>
    </row>
    <row r="42" spans="1:119" ht="32.25" customHeight="1" x14ac:dyDescent="0.15">
      <c r="A42" s="186"/>
      <c r="B42" s="213"/>
      <c r="C42" s="658" t="str">
        <f t="shared" si="5"/>
        <v/>
      </c>
      <c r="D42" s="658"/>
      <c r="E42" s="659" t="str">
        <f>IF('各会計、関係団体の財政状況及び健全化判断比率'!B15="","",'各会計、関係団体の財政状況及び健全化判断比率'!B15)</f>
        <v/>
      </c>
      <c r="F42" s="659"/>
      <c r="G42" s="659"/>
      <c r="H42" s="659"/>
      <c r="I42" s="659"/>
      <c r="J42" s="659"/>
      <c r="K42" s="659"/>
      <c r="L42" s="659"/>
      <c r="M42" s="659"/>
      <c r="N42" s="659"/>
      <c r="O42" s="659"/>
      <c r="P42" s="659"/>
      <c r="Q42" s="659"/>
      <c r="R42" s="659"/>
      <c r="S42" s="659"/>
      <c r="T42" s="214"/>
      <c r="U42" s="658" t="str">
        <f t="shared" si="4"/>
        <v/>
      </c>
      <c r="V42" s="658"/>
      <c r="W42" s="659"/>
      <c r="X42" s="659"/>
      <c r="Y42" s="659"/>
      <c r="Z42" s="659"/>
      <c r="AA42" s="659"/>
      <c r="AB42" s="659"/>
      <c r="AC42" s="659"/>
      <c r="AD42" s="659"/>
      <c r="AE42" s="659"/>
      <c r="AF42" s="659"/>
      <c r="AG42" s="659"/>
      <c r="AH42" s="659"/>
      <c r="AI42" s="659"/>
      <c r="AJ42" s="659"/>
      <c r="AK42" s="659"/>
      <c r="AL42" s="214"/>
      <c r="AM42" s="658" t="str">
        <f t="shared" si="0"/>
        <v/>
      </c>
      <c r="AN42" s="658"/>
      <c r="AO42" s="659"/>
      <c r="AP42" s="659"/>
      <c r="AQ42" s="659"/>
      <c r="AR42" s="659"/>
      <c r="AS42" s="659"/>
      <c r="AT42" s="659"/>
      <c r="AU42" s="659"/>
      <c r="AV42" s="659"/>
      <c r="AW42" s="659"/>
      <c r="AX42" s="659"/>
      <c r="AY42" s="659"/>
      <c r="AZ42" s="659"/>
      <c r="BA42" s="659"/>
      <c r="BB42" s="659"/>
      <c r="BC42" s="659"/>
      <c r="BD42" s="214"/>
      <c r="BE42" s="658" t="str">
        <f t="shared" si="1"/>
        <v/>
      </c>
      <c r="BF42" s="658"/>
      <c r="BG42" s="659"/>
      <c r="BH42" s="659"/>
      <c r="BI42" s="659"/>
      <c r="BJ42" s="659"/>
      <c r="BK42" s="659"/>
      <c r="BL42" s="659"/>
      <c r="BM42" s="659"/>
      <c r="BN42" s="659"/>
      <c r="BO42" s="659"/>
      <c r="BP42" s="659"/>
      <c r="BQ42" s="659"/>
      <c r="BR42" s="659"/>
      <c r="BS42" s="659"/>
      <c r="BT42" s="659"/>
      <c r="BU42" s="659"/>
      <c r="BV42" s="214"/>
      <c r="BW42" s="658">
        <f t="shared" si="2"/>
        <v>16</v>
      </c>
      <c r="BX42" s="658"/>
      <c r="BY42" s="659" t="str">
        <f>IF('各会計、関係団体の財政状況及び健全化判断比率'!B76="","",'各会計、関係団体の財政状況及び健全化判断比率'!B76)</f>
        <v>茨城県後期高齢者医療広域連合（後期高齢者医療特別会計）</v>
      </c>
      <c r="BZ42" s="659"/>
      <c r="CA42" s="659"/>
      <c r="CB42" s="659"/>
      <c r="CC42" s="659"/>
      <c r="CD42" s="659"/>
      <c r="CE42" s="659"/>
      <c r="CF42" s="659"/>
      <c r="CG42" s="659"/>
      <c r="CH42" s="659"/>
      <c r="CI42" s="659"/>
      <c r="CJ42" s="659"/>
      <c r="CK42" s="659"/>
      <c r="CL42" s="659"/>
      <c r="CM42" s="659"/>
      <c r="CN42" s="214"/>
      <c r="CO42" s="658" t="str">
        <f t="shared" si="3"/>
        <v/>
      </c>
      <c r="CP42" s="658"/>
      <c r="CQ42" s="659" t="str">
        <f>IF('各会計、関係団体の財政状況及び健全化判断比率'!BS15="","",'各会計、関係団体の財政状況及び健全化判断比率'!BS15)</f>
        <v/>
      </c>
      <c r="CR42" s="659"/>
      <c r="CS42" s="659"/>
      <c r="CT42" s="659"/>
      <c r="CU42" s="659"/>
      <c r="CV42" s="659"/>
      <c r="CW42" s="659"/>
      <c r="CX42" s="659"/>
      <c r="CY42" s="659"/>
      <c r="CZ42" s="659"/>
      <c r="DA42" s="659"/>
      <c r="DB42" s="659"/>
      <c r="DC42" s="659"/>
      <c r="DD42" s="659"/>
      <c r="DE42" s="659"/>
      <c r="DF42" s="211"/>
      <c r="DG42" s="660" t="str">
        <f>IF('各会計、関係団体の財政状況及び健全化判断比率'!BR15="","",'各会計、関係団体の財政状況及び健全化判断比率'!BR15)</f>
        <v/>
      </c>
      <c r="DH42" s="660"/>
      <c r="DI42" s="218"/>
      <c r="DJ42" s="186"/>
      <c r="DK42" s="186"/>
      <c r="DL42" s="186"/>
      <c r="DM42" s="186"/>
      <c r="DN42" s="186"/>
      <c r="DO42" s="186"/>
    </row>
    <row r="43" spans="1:119" ht="32.25" customHeight="1" x14ac:dyDescent="0.15">
      <c r="A43" s="186"/>
      <c r="B43" s="213"/>
      <c r="C43" s="658" t="str">
        <f t="shared" si="5"/>
        <v/>
      </c>
      <c r="D43" s="658"/>
      <c r="E43" s="659" t="str">
        <f>IF('各会計、関係団体の財政状況及び健全化判断比率'!B16="","",'各会計、関係団体の財政状況及び健全化判断比率'!B16)</f>
        <v/>
      </c>
      <c r="F43" s="659"/>
      <c r="G43" s="659"/>
      <c r="H43" s="659"/>
      <c r="I43" s="659"/>
      <c r="J43" s="659"/>
      <c r="K43" s="659"/>
      <c r="L43" s="659"/>
      <c r="M43" s="659"/>
      <c r="N43" s="659"/>
      <c r="O43" s="659"/>
      <c r="P43" s="659"/>
      <c r="Q43" s="659"/>
      <c r="R43" s="659"/>
      <c r="S43" s="659"/>
      <c r="T43" s="214"/>
      <c r="U43" s="658" t="str">
        <f t="shared" si="4"/>
        <v/>
      </c>
      <c r="V43" s="658"/>
      <c r="W43" s="659"/>
      <c r="X43" s="659"/>
      <c r="Y43" s="659"/>
      <c r="Z43" s="659"/>
      <c r="AA43" s="659"/>
      <c r="AB43" s="659"/>
      <c r="AC43" s="659"/>
      <c r="AD43" s="659"/>
      <c r="AE43" s="659"/>
      <c r="AF43" s="659"/>
      <c r="AG43" s="659"/>
      <c r="AH43" s="659"/>
      <c r="AI43" s="659"/>
      <c r="AJ43" s="659"/>
      <c r="AK43" s="659"/>
      <c r="AL43" s="214"/>
      <c r="AM43" s="658" t="str">
        <f t="shared" si="0"/>
        <v/>
      </c>
      <c r="AN43" s="658"/>
      <c r="AO43" s="659"/>
      <c r="AP43" s="659"/>
      <c r="AQ43" s="659"/>
      <c r="AR43" s="659"/>
      <c r="AS43" s="659"/>
      <c r="AT43" s="659"/>
      <c r="AU43" s="659"/>
      <c r="AV43" s="659"/>
      <c r="AW43" s="659"/>
      <c r="AX43" s="659"/>
      <c r="AY43" s="659"/>
      <c r="AZ43" s="659"/>
      <c r="BA43" s="659"/>
      <c r="BB43" s="659"/>
      <c r="BC43" s="659"/>
      <c r="BD43" s="214"/>
      <c r="BE43" s="658" t="str">
        <f t="shared" si="1"/>
        <v/>
      </c>
      <c r="BF43" s="658"/>
      <c r="BG43" s="659"/>
      <c r="BH43" s="659"/>
      <c r="BI43" s="659"/>
      <c r="BJ43" s="659"/>
      <c r="BK43" s="659"/>
      <c r="BL43" s="659"/>
      <c r="BM43" s="659"/>
      <c r="BN43" s="659"/>
      <c r="BO43" s="659"/>
      <c r="BP43" s="659"/>
      <c r="BQ43" s="659"/>
      <c r="BR43" s="659"/>
      <c r="BS43" s="659"/>
      <c r="BT43" s="659"/>
      <c r="BU43" s="659"/>
      <c r="BV43" s="214"/>
      <c r="BW43" s="658" t="str">
        <f t="shared" si="2"/>
        <v/>
      </c>
      <c r="BX43" s="658"/>
      <c r="BY43" s="659" t="str">
        <f>IF('各会計、関係団体の財政状況及び健全化判断比率'!B77="","",'各会計、関係団体の財政状況及び健全化判断比率'!B77)</f>
        <v/>
      </c>
      <c r="BZ43" s="659"/>
      <c r="CA43" s="659"/>
      <c r="CB43" s="659"/>
      <c r="CC43" s="659"/>
      <c r="CD43" s="659"/>
      <c r="CE43" s="659"/>
      <c r="CF43" s="659"/>
      <c r="CG43" s="659"/>
      <c r="CH43" s="659"/>
      <c r="CI43" s="659"/>
      <c r="CJ43" s="659"/>
      <c r="CK43" s="659"/>
      <c r="CL43" s="659"/>
      <c r="CM43" s="659"/>
      <c r="CN43" s="214"/>
      <c r="CO43" s="658" t="str">
        <f t="shared" si="3"/>
        <v/>
      </c>
      <c r="CP43" s="658"/>
      <c r="CQ43" s="659" t="str">
        <f>IF('各会計、関係団体の財政状況及び健全化判断比率'!BS16="","",'各会計、関係団体の財政状況及び健全化判断比率'!BS16)</f>
        <v/>
      </c>
      <c r="CR43" s="659"/>
      <c r="CS43" s="659"/>
      <c r="CT43" s="659"/>
      <c r="CU43" s="659"/>
      <c r="CV43" s="659"/>
      <c r="CW43" s="659"/>
      <c r="CX43" s="659"/>
      <c r="CY43" s="659"/>
      <c r="CZ43" s="659"/>
      <c r="DA43" s="659"/>
      <c r="DB43" s="659"/>
      <c r="DC43" s="659"/>
      <c r="DD43" s="659"/>
      <c r="DE43" s="659"/>
      <c r="DF43" s="211"/>
      <c r="DG43" s="660" t="str">
        <f>IF('各会計、関係団体の財政状況及び健全化判断比率'!BR16="","",'各会計、関係団体の財政状況及び健全化判断比率'!BR16)</f>
        <v/>
      </c>
      <c r="DH43" s="66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206</v>
      </c>
      <c r="C46" s="186"/>
      <c r="D46" s="186"/>
      <c r="E46" s="186" t="s">
        <v>207</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208</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209</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210</v>
      </c>
    </row>
    <row r="50" spans="5:5" x14ac:dyDescent="0.15">
      <c r="E50" s="188" t="s">
        <v>211</v>
      </c>
    </row>
    <row r="51" spans="5:5" x14ac:dyDescent="0.15">
      <c r="E51" s="188" t="s">
        <v>212</v>
      </c>
    </row>
    <row r="52" spans="5:5" x14ac:dyDescent="0.15">
      <c r="E52" s="188" t="s">
        <v>213</v>
      </c>
    </row>
    <row r="53" spans="5:5" x14ac:dyDescent="0.15"/>
    <row r="54" spans="5:5" x14ac:dyDescent="0.15"/>
    <row r="55" spans="5:5" x14ac:dyDescent="0.15"/>
    <row r="56" spans="5:5" x14ac:dyDescent="0.15"/>
  </sheetData>
  <sheetProtection algorithmName="SHA-512" hashValue="8howgMx/wRadK7/OyPVEh3j5ZtiWfeuMwXQ/LKWM9m79oDLe2LECIGD0Wclm9724YZkbhjb35YwtMp8u66h4mg==" saltValue="o6BMLU3dkaDnAMSNf10uE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orientation="portrait"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75" zoomScaleNormal="75"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61" t="s">
        <v>214</v>
      </c>
      <c r="DI1" s="662"/>
      <c r="DJ1" s="662"/>
      <c r="DK1" s="662"/>
      <c r="DL1" s="662"/>
      <c r="DM1" s="662"/>
      <c r="DN1" s="663"/>
      <c r="DO1" s="226"/>
      <c r="DP1" s="661" t="s">
        <v>215</v>
      </c>
      <c r="DQ1" s="662"/>
      <c r="DR1" s="662"/>
      <c r="DS1" s="662"/>
      <c r="DT1" s="662"/>
      <c r="DU1" s="662"/>
      <c r="DV1" s="662"/>
      <c r="DW1" s="662"/>
      <c r="DX1" s="662"/>
      <c r="DY1" s="662"/>
      <c r="DZ1" s="662"/>
      <c r="EA1" s="662"/>
      <c r="EB1" s="662"/>
      <c r="EC1" s="663"/>
      <c r="ED1" s="224"/>
      <c r="EE1" s="224"/>
      <c r="EF1" s="224"/>
      <c r="EG1" s="224"/>
      <c r="EH1" s="224"/>
      <c r="EI1" s="224"/>
      <c r="EJ1" s="224"/>
      <c r="EK1" s="224"/>
      <c r="EL1" s="224"/>
      <c r="EM1" s="224"/>
    </row>
    <row r="2" spans="2:143" ht="22.5" customHeight="1" x14ac:dyDescent="0.15">
      <c r="B2" s="227" t="s">
        <v>216</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4" t="s">
        <v>217</v>
      </c>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4" t="s">
        <v>218</v>
      </c>
      <c r="AQ3" s="665"/>
      <c r="AR3" s="665"/>
      <c r="AS3" s="665"/>
      <c r="AT3" s="665"/>
      <c r="AU3" s="665"/>
      <c r="AV3" s="665"/>
      <c r="AW3" s="665"/>
      <c r="AX3" s="665"/>
      <c r="AY3" s="665"/>
      <c r="AZ3" s="665"/>
      <c r="BA3" s="665"/>
      <c r="BB3" s="665"/>
      <c r="BC3" s="665"/>
      <c r="BD3" s="665"/>
      <c r="BE3" s="665"/>
      <c r="BF3" s="665"/>
      <c r="BG3" s="665"/>
      <c r="BH3" s="665"/>
      <c r="BI3" s="665"/>
      <c r="BJ3" s="665"/>
      <c r="BK3" s="665"/>
      <c r="BL3" s="665"/>
      <c r="BM3" s="665"/>
      <c r="BN3" s="665"/>
      <c r="BO3" s="665"/>
      <c r="BP3" s="665"/>
      <c r="BQ3" s="665"/>
      <c r="BR3" s="665"/>
      <c r="BS3" s="665"/>
      <c r="BT3" s="665"/>
      <c r="BU3" s="665"/>
      <c r="BV3" s="665"/>
      <c r="BW3" s="665"/>
      <c r="BX3" s="665"/>
      <c r="BY3" s="665"/>
      <c r="BZ3" s="665"/>
      <c r="CA3" s="665"/>
      <c r="CB3" s="666"/>
      <c r="CD3" s="667" t="s">
        <v>219</v>
      </c>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8"/>
      <c r="DY3" s="668"/>
      <c r="DZ3" s="668"/>
      <c r="EA3" s="668"/>
      <c r="EB3" s="668"/>
      <c r="EC3" s="669"/>
    </row>
    <row r="4" spans="2:143" ht="11.25" customHeight="1" x14ac:dyDescent="0.15">
      <c r="B4" s="664" t="s">
        <v>1</v>
      </c>
      <c r="C4" s="665"/>
      <c r="D4" s="665"/>
      <c r="E4" s="665"/>
      <c r="F4" s="665"/>
      <c r="G4" s="665"/>
      <c r="H4" s="665"/>
      <c r="I4" s="665"/>
      <c r="J4" s="665"/>
      <c r="K4" s="665"/>
      <c r="L4" s="665"/>
      <c r="M4" s="665"/>
      <c r="N4" s="665"/>
      <c r="O4" s="665"/>
      <c r="P4" s="665"/>
      <c r="Q4" s="666"/>
      <c r="R4" s="664" t="s">
        <v>220</v>
      </c>
      <c r="S4" s="665"/>
      <c r="T4" s="665"/>
      <c r="U4" s="665"/>
      <c r="V4" s="665"/>
      <c r="W4" s="665"/>
      <c r="X4" s="665"/>
      <c r="Y4" s="666"/>
      <c r="Z4" s="664" t="s">
        <v>221</v>
      </c>
      <c r="AA4" s="665"/>
      <c r="AB4" s="665"/>
      <c r="AC4" s="666"/>
      <c r="AD4" s="664" t="s">
        <v>222</v>
      </c>
      <c r="AE4" s="665"/>
      <c r="AF4" s="665"/>
      <c r="AG4" s="665"/>
      <c r="AH4" s="665"/>
      <c r="AI4" s="665"/>
      <c r="AJ4" s="665"/>
      <c r="AK4" s="666"/>
      <c r="AL4" s="664" t="s">
        <v>221</v>
      </c>
      <c r="AM4" s="665"/>
      <c r="AN4" s="665"/>
      <c r="AO4" s="666"/>
      <c r="AP4" s="670" t="s">
        <v>223</v>
      </c>
      <c r="AQ4" s="670"/>
      <c r="AR4" s="670"/>
      <c r="AS4" s="670"/>
      <c r="AT4" s="670"/>
      <c r="AU4" s="670"/>
      <c r="AV4" s="670"/>
      <c r="AW4" s="670"/>
      <c r="AX4" s="670"/>
      <c r="AY4" s="670"/>
      <c r="AZ4" s="670"/>
      <c r="BA4" s="670"/>
      <c r="BB4" s="670"/>
      <c r="BC4" s="670"/>
      <c r="BD4" s="670"/>
      <c r="BE4" s="670"/>
      <c r="BF4" s="670"/>
      <c r="BG4" s="670" t="s">
        <v>224</v>
      </c>
      <c r="BH4" s="670"/>
      <c r="BI4" s="670"/>
      <c r="BJ4" s="670"/>
      <c r="BK4" s="670"/>
      <c r="BL4" s="670"/>
      <c r="BM4" s="670"/>
      <c r="BN4" s="670"/>
      <c r="BO4" s="670" t="s">
        <v>221</v>
      </c>
      <c r="BP4" s="670"/>
      <c r="BQ4" s="670"/>
      <c r="BR4" s="670"/>
      <c r="BS4" s="670" t="s">
        <v>225</v>
      </c>
      <c r="BT4" s="670"/>
      <c r="BU4" s="670"/>
      <c r="BV4" s="670"/>
      <c r="BW4" s="670"/>
      <c r="BX4" s="670"/>
      <c r="BY4" s="670"/>
      <c r="BZ4" s="670"/>
      <c r="CA4" s="670"/>
      <c r="CB4" s="670"/>
      <c r="CD4" s="667" t="s">
        <v>226</v>
      </c>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8"/>
      <c r="DY4" s="668"/>
      <c r="DZ4" s="668"/>
      <c r="EA4" s="668"/>
      <c r="EB4" s="668"/>
      <c r="EC4" s="669"/>
    </row>
    <row r="5" spans="2:143" s="230" customFormat="1" ht="11.25" customHeight="1" x14ac:dyDescent="0.15">
      <c r="B5" s="671" t="s">
        <v>227</v>
      </c>
      <c r="C5" s="672"/>
      <c r="D5" s="672"/>
      <c r="E5" s="672"/>
      <c r="F5" s="672"/>
      <c r="G5" s="672"/>
      <c r="H5" s="672"/>
      <c r="I5" s="672"/>
      <c r="J5" s="672"/>
      <c r="K5" s="672"/>
      <c r="L5" s="672"/>
      <c r="M5" s="672"/>
      <c r="N5" s="672"/>
      <c r="O5" s="672"/>
      <c r="P5" s="672"/>
      <c r="Q5" s="673"/>
      <c r="R5" s="674">
        <v>3905826</v>
      </c>
      <c r="S5" s="675"/>
      <c r="T5" s="675"/>
      <c r="U5" s="675"/>
      <c r="V5" s="675"/>
      <c r="W5" s="675"/>
      <c r="X5" s="675"/>
      <c r="Y5" s="676"/>
      <c r="Z5" s="677">
        <v>23.2</v>
      </c>
      <c r="AA5" s="677"/>
      <c r="AB5" s="677"/>
      <c r="AC5" s="677"/>
      <c r="AD5" s="678">
        <v>3618076</v>
      </c>
      <c r="AE5" s="678"/>
      <c r="AF5" s="678"/>
      <c r="AG5" s="678"/>
      <c r="AH5" s="678"/>
      <c r="AI5" s="678"/>
      <c r="AJ5" s="678"/>
      <c r="AK5" s="678"/>
      <c r="AL5" s="679">
        <v>52.2</v>
      </c>
      <c r="AM5" s="680"/>
      <c r="AN5" s="680"/>
      <c r="AO5" s="681"/>
      <c r="AP5" s="671" t="s">
        <v>228</v>
      </c>
      <c r="AQ5" s="672"/>
      <c r="AR5" s="672"/>
      <c r="AS5" s="672"/>
      <c r="AT5" s="672"/>
      <c r="AU5" s="672"/>
      <c r="AV5" s="672"/>
      <c r="AW5" s="672"/>
      <c r="AX5" s="672"/>
      <c r="AY5" s="672"/>
      <c r="AZ5" s="672"/>
      <c r="BA5" s="672"/>
      <c r="BB5" s="672"/>
      <c r="BC5" s="672"/>
      <c r="BD5" s="672"/>
      <c r="BE5" s="672"/>
      <c r="BF5" s="673"/>
      <c r="BG5" s="685">
        <v>3618076</v>
      </c>
      <c r="BH5" s="686"/>
      <c r="BI5" s="686"/>
      <c r="BJ5" s="686"/>
      <c r="BK5" s="686"/>
      <c r="BL5" s="686"/>
      <c r="BM5" s="686"/>
      <c r="BN5" s="687"/>
      <c r="BO5" s="688">
        <v>92.6</v>
      </c>
      <c r="BP5" s="688"/>
      <c r="BQ5" s="688"/>
      <c r="BR5" s="688"/>
      <c r="BS5" s="689">
        <v>30844</v>
      </c>
      <c r="BT5" s="689"/>
      <c r="BU5" s="689"/>
      <c r="BV5" s="689"/>
      <c r="BW5" s="689"/>
      <c r="BX5" s="689"/>
      <c r="BY5" s="689"/>
      <c r="BZ5" s="689"/>
      <c r="CA5" s="689"/>
      <c r="CB5" s="693"/>
      <c r="CD5" s="667" t="s">
        <v>223</v>
      </c>
      <c r="CE5" s="668"/>
      <c r="CF5" s="668"/>
      <c r="CG5" s="668"/>
      <c r="CH5" s="668"/>
      <c r="CI5" s="668"/>
      <c r="CJ5" s="668"/>
      <c r="CK5" s="668"/>
      <c r="CL5" s="668"/>
      <c r="CM5" s="668"/>
      <c r="CN5" s="668"/>
      <c r="CO5" s="668"/>
      <c r="CP5" s="668"/>
      <c r="CQ5" s="669"/>
      <c r="CR5" s="667" t="s">
        <v>229</v>
      </c>
      <c r="CS5" s="668"/>
      <c r="CT5" s="668"/>
      <c r="CU5" s="668"/>
      <c r="CV5" s="668"/>
      <c r="CW5" s="668"/>
      <c r="CX5" s="668"/>
      <c r="CY5" s="669"/>
      <c r="CZ5" s="667" t="s">
        <v>221</v>
      </c>
      <c r="DA5" s="668"/>
      <c r="DB5" s="668"/>
      <c r="DC5" s="669"/>
      <c r="DD5" s="667" t="s">
        <v>230</v>
      </c>
      <c r="DE5" s="668"/>
      <c r="DF5" s="668"/>
      <c r="DG5" s="668"/>
      <c r="DH5" s="668"/>
      <c r="DI5" s="668"/>
      <c r="DJ5" s="668"/>
      <c r="DK5" s="668"/>
      <c r="DL5" s="668"/>
      <c r="DM5" s="668"/>
      <c r="DN5" s="668"/>
      <c r="DO5" s="668"/>
      <c r="DP5" s="669"/>
      <c r="DQ5" s="667" t="s">
        <v>231</v>
      </c>
      <c r="DR5" s="668"/>
      <c r="DS5" s="668"/>
      <c r="DT5" s="668"/>
      <c r="DU5" s="668"/>
      <c r="DV5" s="668"/>
      <c r="DW5" s="668"/>
      <c r="DX5" s="668"/>
      <c r="DY5" s="668"/>
      <c r="DZ5" s="668"/>
      <c r="EA5" s="668"/>
      <c r="EB5" s="668"/>
      <c r="EC5" s="669"/>
    </row>
    <row r="6" spans="2:143" ht="11.25" customHeight="1" x14ac:dyDescent="0.15">
      <c r="B6" s="682" t="s">
        <v>232</v>
      </c>
      <c r="C6" s="683"/>
      <c r="D6" s="683"/>
      <c r="E6" s="683"/>
      <c r="F6" s="683"/>
      <c r="G6" s="683"/>
      <c r="H6" s="683"/>
      <c r="I6" s="683"/>
      <c r="J6" s="683"/>
      <c r="K6" s="683"/>
      <c r="L6" s="683"/>
      <c r="M6" s="683"/>
      <c r="N6" s="683"/>
      <c r="O6" s="683"/>
      <c r="P6" s="683"/>
      <c r="Q6" s="684"/>
      <c r="R6" s="685">
        <v>163508</v>
      </c>
      <c r="S6" s="686"/>
      <c r="T6" s="686"/>
      <c r="U6" s="686"/>
      <c r="V6" s="686"/>
      <c r="W6" s="686"/>
      <c r="X6" s="686"/>
      <c r="Y6" s="687"/>
      <c r="Z6" s="688">
        <v>1</v>
      </c>
      <c r="AA6" s="688"/>
      <c r="AB6" s="688"/>
      <c r="AC6" s="688"/>
      <c r="AD6" s="689">
        <v>163508</v>
      </c>
      <c r="AE6" s="689"/>
      <c r="AF6" s="689"/>
      <c r="AG6" s="689"/>
      <c r="AH6" s="689"/>
      <c r="AI6" s="689"/>
      <c r="AJ6" s="689"/>
      <c r="AK6" s="689"/>
      <c r="AL6" s="690">
        <v>2.4</v>
      </c>
      <c r="AM6" s="691"/>
      <c r="AN6" s="691"/>
      <c r="AO6" s="692"/>
      <c r="AP6" s="682" t="s">
        <v>233</v>
      </c>
      <c r="AQ6" s="683"/>
      <c r="AR6" s="683"/>
      <c r="AS6" s="683"/>
      <c r="AT6" s="683"/>
      <c r="AU6" s="683"/>
      <c r="AV6" s="683"/>
      <c r="AW6" s="683"/>
      <c r="AX6" s="683"/>
      <c r="AY6" s="683"/>
      <c r="AZ6" s="683"/>
      <c r="BA6" s="683"/>
      <c r="BB6" s="683"/>
      <c r="BC6" s="683"/>
      <c r="BD6" s="683"/>
      <c r="BE6" s="683"/>
      <c r="BF6" s="684"/>
      <c r="BG6" s="685">
        <v>3618076</v>
      </c>
      <c r="BH6" s="686"/>
      <c r="BI6" s="686"/>
      <c r="BJ6" s="686"/>
      <c r="BK6" s="686"/>
      <c r="BL6" s="686"/>
      <c r="BM6" s="686"/>
      <c r="BN6" s="687"/>
      <c r="BO6" s="688">
        <v>92.6</v>
      </c>
      <c r="BP6" s="688"/>
      <c r="BQ6" s="688"/>
      <c r="BR6" s="688"/>
      <c r="BS6" s="689">
        <v>30844</v>
      </c>
      <c r="BT6" s="689"/>
      <c r="BU6" s="689"/>
      <c r="BV6" s="689"/>
      <c r="BW6" s="689"/>
      <c r="BX6" s="689"/>
      <c r="BY6" s="689"/>
      <c r="BZ6" s="689"/>
      <c r="CA6" s="689"/>
      <c r="CB6" s="693"/>
      <c r="CD6" s="696" t="s">
        <v>234</v>
      </c>
      <c r="CE6" s="697"/>
      <c r="CF6" s="697"/>
      <c r="CG6" s="697"/>
      <c r="CH6" s="697"/>
      <c r="CI6" s="697"/>
      <c r="CJ6" s="697"/>
      <c r="CK6" s="697"/>
      <c r="CL6" s="697"/>
      <c r="CM6" s="697"/>
      <c r="CN6" s="697"/>
      <c r="CO6" s="697"/>
      <c r="CP6" s="697"/>
      <c r="CQ6" s="698"/>
      <c r="CR6" s="685">
        <v>154399</v>
      </c>
      <c r="CS6" s="686"/>
      <c r="CT6" s="686"/>
      <c r="CU6" s="686"/>
      <c r="CV6" s="686"/>
      <c r="CW6" s="686"/>
      <c r="CX6" s="686"/>
      <c r="CY6" s="687"/>
      <c r="CZ6" s="679">
        <v>0.9</v>
      </c>
      <c r="DA6" s="680"/>
      <c r="DB6" s="680"/>
      <c r="DC6" s="699"/>
      <c r="DD6" s="694" t="s">
        <v>139</v>
      </c>
      <c r="DE6" s="686"/>
      <c r="DF6" s="686"/>
      <c r="DG6" s="686"/>
      <c r="DH6" s="686"/>
      <c r="DI6" s="686"/>
      <c r="DJ6" s="686"/>
      <c r="DK6" s="686"/>
      <c r="DL6" s="686"/>
      <c r="DM6" s="686"/>
      <c r="DN6" s="686"/>
      <c r="DO6" s="686"/>
      <c r="DP6" s="687"/>
      <c r="DQ6" s="694">
        <v>154393</v>
      </c>
      <c r="DR6" s="686"/>
      <c r="DS6" s="686"/>
      <c r="DT6" s="686"/>
      <c r="DU6" s="686"/>
      <c r="DV6" s="686"/>
      <c r="DW6" s="686"/>
      <c r="DX6" s="686"/>
      <c r="DY6" s="686"/>
      <c r="DZ6" s="686"/>
      <c r="EA6" s="686"/>
      <c r="EB6" s="686"/>
      <c r="EC6" s="695"/>
    </row>
    <row r="7" spans="2:143" ht="11.25" customHeight="1" x14ac:dyDescent="0.15">
      <c r="B7" s="682" t="s">
        <v>235</v>
      </c>
      <c r="C7" s="683"/>
      <c r="D7" s="683"/>
      <c r="E7" s="683"/>
      <c r="F7" s="683"/>
      <c r="G7" s="683"/>
      <c r="H7" s="683"/>
      <c r="I7" s="683"/>
      <c r="J7" s="683"/>
      <c r="K7" s="683"/>
      <c r="L7" s="683"/>
      <c r="M7" s="683"/>
      <c r="N7" s="683"/>
      <c r="O7" s="683"/>
      <c r="P7" s="683"/>
      <c r="Q7" s="684"/>
      <c r="R7" s="685">
        <v>2515</v>
      </c>
      <c r="S7" s="686"/>
      <c r="T7" s="686"/>
      <c r="U7" s="686"/>
      <c r="V7" s="686"/>
      <c r="W7" s="686"/>
      <c r="X7" s="686"/>
      <c r="Y7" s="687"/>
      <c r="Z7" s="688">
        <v>0</v>
      </c>
      <c r="AA7" s="688"/>
      <c r="AB7" s="688"/>
      <c r="AC7" s="688"/>
      <c r="AD7" s="689">
        <v>2515</v>
      </c>
      <c r="AE7" s="689"/>
      <c r="AF7" s="689"/>
      <c r="AG7" s="689"/>
      <c r="AH7" s="689"/>
      <c r="AI7" s="689"/>
      <c r="AJ7" s="689"/>
      <c r="AK7" s="689"/>
      <c r="AL7" s="690">
        <v>0</v>
      </c>
      <c r="AM7" s="691"/>
      <c r="AN7" s="691"/>
      <c r="AO7" s="692"/>
      <c r="AP7" s="682" t="s">
        <v>236</v>
      </c>
      <c r="AQ7" s="683"/>
      <c r="AR7" s="683"/>
      <c r="AS7" s="683"/>
      <c r="AT7" s="683"/>
      <c r="AU7" s="683"/>
      <c r="AV7" s="683"/>
      <c r="AW7" s="683"/>
      <c r="AX7" s="683"/>
      <c r="AY7" s="683"/>
      <c r="AZ7" s="683"/>
      <c r="BA7" s="683"/>
      <c r="BB7" s="683"/>
      <c r="BC7" s="683"/>
      <c r="BD7" s="683"/>
      <c r="BE7" s="683"/>
      <c r="BF7" s="684"/>
      <c r="BG7" s="685">
        <v>1483801</v>
      </c>
      <c r="BH7" s="686"/>
      <c r="BI7" s="686"/>
      <c r="BJ7" s="686"/>
      <c r="BK7" s="686"/>
      <c r="BL7" s="686"/>
      <c r="BM7" s="686"/>
      <c r="BN7" s="687"/>
      <c r="BO7" s="688">
        <v>38</v>
      </c>
      <c r="BP7" s="688"/>
      <c r="BQ7" s="688"/>
      <c r="BR7" s="688"/>
      <c r="BS7" s="689">
        <v>30844</v>
      </c>
      <c r="BT7" s="689"/>
      <c r="BU7" s="689"/>
      <c r="BV7" s="689"/>
      <c r="BW7" s="689"/>
      <c r="BX7" s="689"/>
      <c r="BY7" s="689"/>
      <c r="BZ7" s="689"/>
      <c r="CA7" s="689"/>
      <c r="CB7" s="693"/>
      <c r="CD7" s="700" t="s">
        <v>237</v>
      </c>
      <c r="CE7" s="701"/>
      <c r="CF7" s="701"/>
      <c r="CG7" s="701"/>
      <c r="CH7" s="701"/>
      <c r="CI7" s="701"/>
      <c r="CJ7" s="701"/>
      <c r="CK7" s="701"/>
      <c r="CL7" s="701"/>
      <c r="CM7" s="701"/>
      <c r="CN7" s="701"/>
      <c r="CO7" s="701"/>
      <c r="CP7" s="701"/>
      <c r="CQ7" s="702"/>
      <c r="CR7" s="685">
        <v>4779248</v>
      </c>
      <c r="CS7" s="686"/>
      <c r="CT7" s="686"/>
      <c r="CU7" s="686"/>
      <c r="CV7" s="686"/>
      <c r="CW7" s="686"/>
      <c r="CX7" s="686"/>
      <c r="CY7" s="687"/>
      <c r="CZ7" s="688">
        <v>29.3</v>
      </c>
      <c r="DA7" s="688"/>
      <c r="DB7" s="688"/>
      <c r="DC7" s="688"/>
      <c r="DD7" s="694">
        <v>8672</v>
      </c>
      <c r="DE7" s="686"/>
      <c r="DF7" s="686"/>
      <c r="DG7" s="686"/>
      <c r="DH7" s="686"/>
      <c r="DI7" s="686"/>
      <c r="DJ7" s="686"/>
      <c r="DK7" s="686"/>
      <c r="DL7" s="686"/>
      <c r="DM7" s="686"/>
      <c r="DN7" s="686"/>
      <c r="DO7" s="686"/>
      <c r="DP7" s="687"/>
      <c r="DQ7" s="694">
        <v>1751510</v>
      </c>
      <c r="DR7" s="686"/>
      <c r="DS7" s="686"/>
      <c r="DT7" s="686"/>
      <c r="DU7" s="686"/>
      <c r="DV7" s="686"/>
      <c r="DW7" s="686"/>
      <c r="DX7" s="686"/>
      <c r="DY7" s="686"/>
      <c r="DZ7" s="686"/>
      <c r="EA7" s="686"/>
      <c r="EB7" s="686"/>
      <c r="EC7" s="695"/>
    </row>
    <row r="8" spans="2:143" ht="11.25" customHeight="1" x14ac:dyDescent="0.15">
      <c r="B8" s="682" t="s">
        <v>238</v>
      </c>
      <c r="C8" s="683"/>
      <c r="D8" s="683"/>
      <c r="E8" s="683"/>
      <c r="F8" s="683"/>
      <c r="G8" s="683"/>
      <c r="H8" s="683"/>
      <c r="I8" s="683"/>
      <c r="J8" s="683"/>
      <c r="K8" s="683"/>
      <c r="L8" s="683"/>
      <c r="M8" s="683"/>
      <c r="N8" s="683"/>
      <c r="O8" s="683"/>
      <c r="P8" s="683"/>
      <c r="Q8" s="684"/>
      <c r="R8" s="685">
        <v>12047</v>
      </c>
      <c r="S8" s="686"/>
      <c r="T8" s="686"/>
      <c r="U8" s="686"/>
      <c r="V8" s="686"/>
      <c r="W8" s="686"/>
      <c r="X8" s="686"/>
      <c r="Y8" s="687"/>
      <c r="Z8" s="688">
        <v>0.1</v>
      </c>
      <c r="AA8" s="688"/>
      <c r="AB8" s="688"/>
      <c r="AC8" s="688"/>
      <c r="AD8" s="689">
        <v>12047</v>
      </c>
      <c r="AE8" s="689"/>
      <c r="AF8" s="689"/>
      <c r="AG8" s="689"/>
      <c r="AH8" s="689"/>
      <c r="AI8" s="689"/>
      <c r="AJ8" s="689"/>
      <c r="AK8" s="689"/>
      <c r="AL8" s="690">
        <v>0.2</v>
      </c>
      <c r="AM8" s="691"/>
      <c r="AN8" s="691"/>
      <c r="AO8" s="692"/>
      <c r="AP8" s="682" t="s">
        <v>239</v>
      </c>
      <c r="AQ8" s="683"/>
      <c r="AR8" s="683"/>
      <c r="AS8" s="683"/>
      <c r="AT8" s="683"/>
      <c r="AU8" s="683"/>
      <c r="AV8" s="683"/>
      <c r="AW8" s="683"/>
      <c r="AX8" s="683"/>
      <c r="AY8" s="683"/>
      <c r="AZ8" s="683"/>
      <c r="BA8" s="683"/>
      <c r="BB8" s="683"/>
      <c r="BC8" s="683"/>
      <c r="BD8" s="683"/>
      <c r="BE8" s="683"/>
      <c r="BF8" s="684"/>
      <c r="BG8" s="685">
        <v>50229</v>
      </c>
      <c r="BH8" s="686"/>
      <c r="BI8" s="686"/>
      <c r="BJ8" s="686"/>
      <c r="BK8" s="686"/>
      <c r="BL8" s="686"/>
      <c r="BM8" s="686"/>
      <c r="BN8" s="687"/>
      <c r="BO8" s="688">
        <v>1.3</v>
      </c>
      <c r="BP8" s="688"/>
      <c r="BQ8" s="688"/>
      <c r="BR8" s="688"/>
      <c r="BS8" s="694" t="s">
        <v>130</v>
      </c>
      <c r="BT8" s="686"/>
      <c r="BU8" s="686"/>
      <c r="BV8" s="686"/>
      <c r="BW8" s="686"/>
      <c r="BX8" s="686"/>
      <c r="BY8" s="686"/>
      <c r="BZ8" s="686"/>
      <c r="CA8" s="686"/>
      <c r="CB8" s="695"/>
      <c r="CD8" s="700" t="s">
        <v>240</v>
      </c>
      <c r="CE8" s="701"/>
      <c r="CF8" s="701"/>
      <c r="CG8" s="701"/>
      <c r="CH8" s="701"/>
      <c r="CI8" s="701"/>
      <c r="CJ8" s="701"/>
      <c r="CK8" s="701"/>
      <c r="CL8" s="701"/>
      <c r="CM8" s="701"/>
      <c r="CN8" s="701"/>
      <c r="CO8" s="701"/>
      <c r="CP8" s="701"/>
      <c r="CQ8" s="702"/>
      <c r="CR8" s="685">
        <v>4296400</v>
      </c>
      <c r="CS8" s="686"/>
      <c r="CT8" s="686"/>
      <c r="CU8" s="686"/>
      <c r="CV8" s="686"/>
      <c r="CW8" s="686"/>
      <c r="CX8" s="686"/>
      <c r="CY8" s="687"/>
      <c r="CZ8" s="688">
        <v>26.3</v>
      </c>
      <c r="DA8" s="688"/>
      <c r="DB8" s="688"/>
      <c r="DC8" s="688"/>
      <c r="DD8" s="694">
        <v>96141</v>
      </c>
      <c r="DE8" s="686"/>
      <c r="DF8" s="686"/>
      <c r="DG8" s="686"/>
      <c r="DH8" s="686"/>
      <c r="DI8" s="686"/>
      <c r="DJ8" s="686"/>
      <c r="DK8" s="686"/>
      <c r="DL8" s="686"/>
      <c r="DM8" s="686"/>
      <c r="DN8" s="686"/>
      <c r="DO8" s="686"/>
      <c r="DP8" s="687"/>
      <c r="DQ8" s="694">
        <v>2149907</v>
      </c>
      <c r="DR8" s="686"/>
      <c r="DS8" s="686"/>
      <c r="DT8" s="686"/>
      <c r="DU8" s="686"/>
      <c r="DV8" s="686"/>
      <c r="DW8" s="686"/>
      <c r="DX8" s="686"/>
      <c r="DY8" s="686"/>
      <c r="DZ8" s="686"/>
      <c r="EA8" s="686"/>
      <c r="EB8" s="686"/>
      <c r="EC8" s="695"/>
    </row>
    <row r="9" spans="2:143" ht="11.25" customHeight="1" x14ac:dyDescent="0.15">
      <c r="B9" s="682" t="s">
        <v>241</v>
      </c>
      <c r="C9" s="683"/>
      <c r="D9" s="683"/>
      <c r="E9" s="683"/>
      <c r="F9" s="683"/>
      <c r="G9" s="683"/>
      <c r="H9" s="683"/>
      <c r="I9" s="683"/>
      <c r="J9" s="683"/>
      <c r="K9" s="683"/>
      <c r="L9" s="683"/>
      <c r="M9" s="683"/>
      <c r="N9" s="683"/>
      <c r="O9" s="683"/>
      <c r="P9" s="683"/>
      <c r="Q9" s="684"/>
      <c r="R9" s="685">
        <v>16749</v>
      </c>
      <c r="S9" s="686"/>
      <c r="T9" s="686"/>
      <c r="U9" s="686"/>
      <c r="V9" s="686"/>
      <c r="W9" s="686"/>
      <c r="X9" s="686"/>
      <c r="Y9" s="687"/>
      <c r="Z9" s="688">
        <v>0.1</v>
      </c>
      <c r="AA9" s="688"/>
      <c r="AB9" s="688"/>
      <c r="AC9" s="688"/>
      <c r="AD9" s="689">
        <v>16749</v>
      </c>
      <c r="AE9" s="689"/>
      <c r="AF9" s="689"/>
      <c r="AG9" s="689"/>
      <c r="AH9" s="689"/>
      <c r="AI9" s="689"/>
      <c r="AJ9" s="689"/>
      <c r="AK9" s="689"/>
      <c r="AL9" s="690">
        <v>0.2</v>
      </c>
      <c r="AM9" s="691"/>
      <c r="AN9" s="691"/>
      <c r="AO9" s="692"/>
      <c r="AP9" s="682" t="s">
        <v>242</v>
      </c>
      <c r="AQ9" s="683"/>
      <c r="AR9" s="683"/>
      <c r="AS9" s="683"/>
      <c r="AT9" s="683"/>
      <c r="AU9" s="683"/>
      <c r="AV9" s="683"/>
      <c r="AW9" s="683"/>
      <c r="AX9" s="683"/>
      <c r="AY9" s="683"/>
      <c r="AZ9" s="683"/>
      <c r="BA9" s="683"/>
      <c r="BB9" s="683"/>
      <c r="BC9" s="683"/>
      <c r="BD9" s="683"/>
      <c r="BE9" s="683"/>
      <c r="BF9" s="684"/>
      <c r="BG9" s="685">
        <v>1218175</v>
      </c>
      <c r="BH9" s="686"/>
      <c r="BI9" s="686"/>
      <c r="BJ9" s="686"/>
      <c r="BK9" s="686"/>
      <c r="BL9" s="686"/>
      <c r="BM9" s="686"/>
      <c r="BN9" s="687"/>
      <c r="BO9" s="688">
        <v>31.2</v>
      </c>
      <c r="BP9" s="688"/>
      <c r="BQ9" s="688"/>
      <c r="BR9" s="688"/>
      <c r="BS9" s="694" t="s">
        <v>130</v>
      </c>
      <c r="BT9" s="686"/>
      <c r="BU9" s="686"/>
      <c r="BV9" s="686"/>
      <c r="BW9" s="686"/>
      <c r="BX9" s="686"/>
      <c r="BY9" s="686"/>
      <c r="BZ9" s="686"/>
      <c r="CA9" s="686"/>
      <c r="CB9" s="695"/>
      <c r="CD9" s="700" t="s">
        <v>243</v>
      </c>
      <c r="CE9" s="701"/>
      <c r="CF9" s="701"/>
      <c r="CG9" s="701"/>
      <c r="CH9" s="701"/>
      <c r="CI9" s="701"/>
      <c r="CJ9" s="701"/>
      <c r="CK9" s="701"/>
      <c r="CL9" s="701"/>
      <c r="CM9" s="701"/>
      <c r="CN9" s="701"/>
      <c r="CO9" s="701"/>
      <c r="CP9" s="701"/>
      <c r="CQ9" s="702"/>
      <c r="CR9" s="685">
        <v>1070217</v>
      </c>
      <c r="CS9" s="686"/>
      <c r="CT9" s="686"/>
      <c r="CU9" s="686"/>
      <c r="CV9" s="686"/>
      <c r="CW9" s="686"/>
      <c r="CX9" s="686"/>
      <c r="CY9" s="687"/>
      <c r="CZ9" s="688">
        <v>6.6</v>
      </c>
      <c r="DA9" s="688"/>
      <c r="DB9" s="688"/>
      <c r="DC9" s="688"/>
      <c r="DD9" s="694">
        <v>43029</v>
      </c>
      <c r="DE9" s="686"/>
      <c r="DF9" s="686"/>
      <c r="DG9" s="686"/>
      <c r="DH9" s="686"/>
      <c r="DI9" s="686"/>
      <c r="DJ9" s="686"/>
      <c r="DK9" s="686"/>
      <c r="DL9" s="686"/>
      <c r="DM9" s="686"/>
      <c r="DN9" s="686"/>
      <c r="DO9" s="686"/>
      <c r="DP9" s="687"/>
      <c r="DQ9" s="694">
        <v>844422</v>
      </c>
      <c r="DR9" s="686"/>
      <c r="DS9" s="686"/>
      <c r="DT9" s="686"/>
      <c r="DU9" s="686"/>
      <c r="DV9" s="686"/>
      <c r="DW9" s="686"/>
      <c r="DX9" s="686"/>
      <c r="DY9" s="686"/>
      <c r="DZ9" s="686"/>
      <c r="EA9" s="686"/>
      <c r="EB9" s="686"/>
      <c r="EC9" s="695"/>
    </row>
    <row r="10" spans="2:143" ht="11.25" customHeight="1" x14ac:dyDescent="0.15">
      <c r="B10" s="682" t="s">
        <v>244</v>
      </c>
      <c r="C10" s="683"/>
      <c r="D10" s="683"/>
      <c r="E10" s="683"/>
      <c r="F10" s="683"/>
      <c r="G10" s="683"/>
      <c r="H10" s="683"/>
      <c r="I10" s="683"/>
      <c r="J10" s="683"/>
      <c r="K10" s="683"/>
      <c r="L10" s="683"/>
      <c r="M10" s="683"/>
      <c r="N10" s="683"/>
      <c r="O10" s="683"/>
      <c r="P10" s="683"/>
      <c r="Q10" s="684"/>
      <c r="R10" s="685" t="s">
        <v>245</v>
      </c>
      <c r="S10" s="686"/>
      <c r="T10" s="686"/>
      <c r="U10" s="686"/>
      <c r="V10" s="686"/>
      <c r="W10" s="686"/>
      <c r="X10" s="686"/>
      <c r="Y10" s="687"/>
      <c r="Z10" s="688" t="s">
        <v>139</v>
      </c>
      <c r="AA10" s="688"/>
      <c r="AB10" s="688"/>
      <c r="AC10" s="688"/>
      <c r="AD10" s="689" t="s">
        <v>245</v>
      </c>
      <c r="AE10" s="689"/>
      <c r="AF10" s="689"/>
      <c r="AG10" s="689"/>
      <c r="AH10" s="689"/>
      <c r="AI10" s="689"/>
      <c r="AJ10" s="689"/>
      <c r="AK10" s="689"/>
      <c r="AL10" s="690" t="s">
        <v>130</v>
      </c>
      <c r="AM10" s="691"/>
      <c r="AN10" s="691"/>
      <c r="AO10" s="692"/>
      <c r="AP10" s="682" t="s">
        <v>246</v>
      </c>
      <c r="AQ10" s="683"/>
      <c r="AR10" s="683"/>
      <c r="AS10" s="683"/>
      <c r="AT10" s="683"/>
      <c r="AU10" s="683"/>
      <c r="AV10" s="683"/>
      <c r="AW10" s="683"/>
      <c r="AX10" s="683"/>
      <c r="AY10" s="683"/>
      <c r="AZ10" s="683"/>
      <c r="BA10" s="683"/>
      <c r="BB10" s="683"/>
      <c r="BC10" s="683"/>
      <c r="BD10" s="683"/>
      <c r="BE10" s="683"/>
      <c r="BF10" s="684"/>
      <c r="BG10" s="685">
        <v>84011</v>
      </c>
      <c r="BH10" s="686"/>
      <c r="BI10" s="686"/>
      <c r="BJ10" s="686"/>
      <c r="BK10" s="686"/>
      <c r="BL10" s="686"/>
      <c r="BM10" s="686"/>
      <c r="BN10" s="687"/>
      <c r="BO10" s="688">
        <v>2.2000000000000002</v>
      </c>
      <c r="BP10" s="688"/>
      <c r="BQ10" s="688"/>
      <c r="BR10" s="688"/>
      <c r="BS10" s="694" t="s">
        <v>130</v>
      </c>
      <c r="BT10" s="686"/>
      <c r="BU10" s="686"/>
      <c r="BV10" s="686"/>
      <c r="BW10" s="686"/>
      <c r="BX10" s="686"/>
      <c r="BY10" s="686"/>
      <c r="BZ10" s="686"/>
      <c r="CA10" s="686"/>
      <c r="CB10" s="695"/>
      <c r="CD10" s="700" t="s">
        <v>247</v>
      </c>
      <c r="CE10" s="701"/>
      <c r="CF10" s="701"/>
      <c r="CG10" s="701"/>
      <c r="CH10" s="701"/>
      <c r="CI10" s="701"/>
      <c r="CJ10" s="701"/>
      <c r="CK10" s="701"/>
      <c r="CL10" s="701"/>
      <c r="CM10" s="701"/>
      <c r="CN10" s="701"/>
      <c r="CO10" s="701"/>
      <c r="CP10" s="701"/>
      <c r="CQ10" s="702"/>
      <c r="CR10" s="685">
        <v>9600</v>
      </c>
      <c r="CS10" s="686"/>
      <c r="CT10" s="686"/>
      <c r="CU10" s="686"/>
      <c r="CV10" s="686"/>
      <c r="CW10" s="686"/>
      <c r="CX10" s="686"/>
      <c r="CY10" s="687"/>
      <c r="CZ10" s="688">
        <v>0.1</v>
      </c>
      <c r="DA10" s="688"/>
      <c r="DB10" s="688"/>
      <c r="DC10" s="688"/>
      <c r="DD10" s="694" t="s">
        <v>130</v>
      </c>
      <c r="DE10" s="686"/>
      <c r="DF10" s="686"/>
      <c r="DG10" s="686"/>
      <c r="DH10" s="686"/>
      <c r="DI10" s="686"/>
      <c r="DJ10" s="686"/>
      <c r="DK10" s="686"/>
      <c r="DL10" s="686"/>
      <c r="DM10" s="686"/>
      <c r="DN10" s="686"/>
      <c r="DO10" s="686"/>
      <c r="DP10" s="687"/>
      <c r="DQ10" s="694">
        <v>100</v>
      </c>
      <c r="DR10" s="686"/>
      <c r="DS10" s="686"/>
      <c r="DT10" s="686"/>
      <c r="DU10" s="686"/>
      <c r="DV10" s="686"/>
      <c r="DW10" s="686"/>
      <c r="DX10" s="686"/>
      <c r="DY10" s="686"/>
      <c r="DZ10" s="686"/>
      <c r="EA10" s="686"/>
      <c r="EB10" s="686"/>
      <c r="EC10" s="695"/>
    </row>
    <row r="11" spans="2:143" ht="11.25" customHeight="1" x14ac:dyDescent="0.15">
      <c r="B11" s="682" t="s">
        <v>248</v>
      </c>
      <c r="C11" s="683"/>
      <c r="D11" s="683"/>
      <c r="E11" s="683"/>
      <c r="F11" s="683"/>
      <c r="G11" s="683"/>
      <c r="H11" s="683"/>
      <c r="I11" s="683"/>
      <c r="J11" s="683"/>
      <c r="K11" s="683"/>
      <c r="L11" s="683"/>
      <c r="M11" s="683"/>
      <c r="N11" s="683"/>
      <c r="O11" s="683"/>
      <c r="P11" s="683"/>
      <c r="Q11" s="684"/>
      <c r="R11" s="685">
        <v>622578</v>
      </c>
      <c r="S11" s="686"/>
      <c r="T11" s="686"/>
      <c r="U11" s="686"/>
      <c r="V11" s="686"/>
      <c r="W11" s="686"/>
      <c r="X11" s="686"/>
      <c r="Y11" s="687"/>
      <c r="Z11" s="690">
        <v>3.7</v>
      </c>
      <c r="AA11" s="691"/>
      <c r="AB11" s="691"/>
      <c r="AC11" s="703"/>
      <c r="AD11" s="694">
        <v>622578</v>
      </c>
      <c r="AE11" s="686"/>
      <c r="AF11" s="686"/>
      <c r="AG11" s="686"/>
      <c r="AH11" s="686"/>
      <c r="AI11" s="686"/>
      <c r="AJ11" s="686"/>
      <c r="AK11" s="687"/>
      <c r="AL11" s="690">
        <v>9</v>
      </c>
      <c r="AM11" s="691"/>
      <c r="AN11" s="691"/>
      <c r="AO11" s="692"/>
      <c r="AP11" s="682" t="s">
        <v>249</v>
      </c>
      <c r="AQ11" s="683"/>
      <c r="AR11" s="683"/>
      <c r="AS11" s="683"/>
      <c r="AT11" s="683"/>
      <c r="AU11" s="683"/>
      <c r="AV11" s="683"/>
      <c r="AW11" s="683"/>
      <c r="AX11" s="683"/>
      <c r="AY11" s="683"/>
      <c r="AZ11" s="683"/>
      <c r="BA11" s="683"/>
      <c r="BB11" s="683"/>
      <c r="BC11" s="683"/>
      <c r="BD11" s="683"/>
      <c r="BE11" s="683"/>
      <c r="BF11" s="684"/>
      <c r="BG11" s="685">
        <v>131386</v>
      </c>
      <c r="BH11" s="686"/>
      <c r="BI11" s="686"/>
      <c r="BJ11" s="686"/>
      <c r="BK11" s="686"/>
      <c r="BL11" s="686"/>
      <c r="BM11" s="686"/>
      <c r="BN11" s="687"/>
      <c r="BO11" s="688">
        <v>3.4</v>
      </c>
      <c r="BP11" s="688"/>
      <c r="BQ11" s="688"/>
      <c r="BR11" s="688"/>
      <c r="BS11" s="694">
        <v>30844</v>
      </c>
      <c r="BT11" s="686"/>
      <c r="BU11" s="686"/>
      <c r="BV11" s="686"/>
      <c r="BW11" s="686"/>
      <c r="BX11" s="686"/>
      <c r="BY11" s="686"/>
      <c r="BZ11" s="686"/>
      <c r="CA11" s="686"/>
      <c r="CB11" s="695"/>
      <c r="CD11" s="700" t="s">
        <v>250</v>
      </c>
      <c r="CE11" s="701"/>
      <c r="CF11" s="701"/>
      <c r="CG11" s="701"/>
      <c r="CH11" s="701"/>
      <c r="CI11" s="701"/>
      <c r="CJ11" s="701"/>
      <c r="CK11" s="701"/>
      <c r="CL11" s="701"/>
      <c r="CM11" s="701"/>
      <c r="CN11" s="701"/>
      <c r="CO11" s="701"/>
      <c r="CP11" s="701"/>
      <c r="CQ11" s="702"/>
      <c r="CR11" s="685">
        <v>312138</v>
      </c>
      <c r="CS11" s="686"/>
      <c r="CT11" s="686"/>
      <c r="CU11" s="686"/>
      <c r="CV11" s="686"/>
      <c r="CW11" s="686"/>
      <c r="CX11" s="686"/>
      <c r="CY11" s="687"/>
      <c r="CZ11" s="688">
        <v>1.9</v>
      </c>
      <c r="DA11" s="688"/>
      <c r="DB11" s="688"/>
      <c r="DC11" s="688"/>
      <c r="DD11" s="694">
        <v>54425</v>
      </c>
      <c r="DE11" s="686"/>
      <c r="DF11" s="686"/>
      <c r="DG11" s="686"/>
      <c r="DH11" s="686"/>
      <c r="DI11" s="686"/>
      <c r="DJ11" s="686"/>
      <c r="DK11" s="686"/>
      <c r="DL11" s="686"/>
      <c r="DM11" s="686"/>
      <c r="DN11" s="686"/>
      <c r="DO11" s="686"/>
      <c r="DP11" s="687"/>
      <c r="DQ11" s="694">
        <v>223533</v>
      </c>
      <c r="DR11" s="686"/>
      <c r="DS11" s="686"/>
      <c r="DT11" s="686"/>
      <c r="DU11" s="686"/>
      <c r="DV11" s="686"/>
      <c r="DW11" s="686"/>
      <c r="DX11" s="686"/>
      <c r="DY11" s="686"/>
      <c r="DZ11" s="686"/>
      <c r="EA11" s="686"/>
      <c r="EB11" s="686"/>
      <c r="EC11" s="695"/>
    </row>
    <row r="12" spans="2:143" ht="11.25" customHeight="1" x14ac:dyDescent="0.15">
      <c r="B12" s="682" t="s">
        <v>251</v>
      </c>
      <c r="C12" s="683"/>
      <c r="D12" s="683"/>
      <c r="E12" s="683"/>
      <c r="F12" s="683"/>
      <c r="G12" s="683"/>
      <c r="H12" s="683"/>
      <c r="I12" s="683"/>
      <c r="J12" s="683"/>
      <c r="K12" s="683"/>
      <c r="L12" s="683"/>
      <c r="M12" s="683"/>
      <c r="N12" s="683"/>
      <c r="O12" s="683"/>
      <c r="P12" s="683"/>
      <c r="Q12" s="684"/>
      <c r="R12" s="685">
        <v>4490</v>
      </c>
      <c r="S12" s="686"/>
      <c r="T12" s="686"/>
      <c r="U12" s="686"/>
      <c r="V12" s="686"/>
      <c r="W12" s="686"/>
      <c r="X12" s="686"/>
      <c r="Y12" s="687"/>
      <c r="Z12" s="688">
        <v>0</v>
      </c>
      <c r="AA12" s="688"/>
      <c r="AB12" s="688"/>
      <c r="AC12" s="688"/>
      <c r="AD12" s="689">
        <v>4490</v>
      </c>
      <c r="AE12" s="689"/>
      <c r="AF12" s="689"/>
      <c r="AG12" s="689"/>
      <c r="AH12" s="689"/>
      <c r="AI12" s="689"/>
      <c r="AJ12" s="689"/>
      <c r="AK12" s="689"/>
      <c r="AL12" s="690">
        <v>0.1</v>
      </c>
      <c r="AM12" s="691"/>
      <c r="AN12" s="691"/>
      <c r="AO12" s="692"/>
      <c r="AP12" s="682" t="s">
        <v>252</v>
      </c>
      <c r="AQ12" s="683"/>
      <c r="AR12" s="683"/>
      <c r="AS12" s="683"/>
      <c r="AT12" s="683"/>
      <c r="AU12" s="683"/>
      <c r="AV12" s="683"/>
      <c r="AW12" s="683"/>
      <c r="AX12" s="683"/>
      <c r="AY12" s="683"/>
      <c r="AZ12" s="683"/>
      <c r="BA12" s="683"/>
      <c r="BB12" s="683"/>
      <c r="BC12" s="683"/>
      <c r="BD12" s="683"/>
      <c r="BE12" s="683"/>
      <c r="BF12" s="684"/>
      <c r="BG12" s="685">
        <v>1838598</v>
      </c>
      <c r="BH12" s="686"/>
      <c r="BI12" s="686"/>
      <c r="BJ12" s="686"/>
      <c r="BK12" s="686"/>
      <c r="BL12" s="686"/>
      <c r="BM12" s="686"/>
      <c r="BN12" s="687"/>
      <c r="BO12" s="688">
        <v>47.1</v>
      </c>
      <c r="BP12" s="688"/>
      <c r="BQ12" s="688"/>
      <c r="BR12" s="688"/>
      <c r="BS12" s="694" t="s">
        <v>130</v>
      </c>
      <c r="BT12" s="686"/>
      <c r="BU12" s="686"/>
      <c r="BV12" s="686"/>
      <c r="BW12" s="686"/>
      <c r="BX12" s="686"/>
      <c r="BY12" s="686"/>
      <c r="BZ12" s="686"/>
      <c r="CA12" s="686"/>
      <c r="CB12" s="695"/>
      <c r="CD12" s="700" t="s">
        <v>253</v>
      </c>
      <c r="CE12" s="701"/>
      <c r="CF12" s="701"/>
      <c r="CG12" s="701"/>
      <c r="CH12" s="701"/>
      <c r="CI12" s="701"/>
      <c r="CJ12" s="701"/>
      <c r="CK12" s="701"/>
      <c r="CL12" s="701"/>
      <c r="CM12" s="701"/>
      <c r="CN12" s="701"/>
      <c r="CO12" s="701"/>
      <c r="CP12" s="701"/>
      <c r="CQ12" s="702"/>
      <c r="CR12" s="685">
        <v>259659</v>
      </c>
      <c r="CS12" s="686"/>
      <c r="CT12" s="686"/>
      <c r="CU12" s="686"/>
      <c r="CV12" s="686"/>
      <c r="CW12" s="686"/>
      <c r="CX12" s="686"/>
      <c r="CY12" s="687"/>
      <c r="CZ12" s="688">
        <v>1.6</v>
      </c>
      <c r="DA12" s="688"/>
      <c r="DB12" s="688"/>
      <c r="DC12" s="688"/>
      <c r="DD12" s="694">
        <v>1643</v>
      </c>
      <c r="DE12" s="686"/>
      <c r="DF12" s="686"/>
      <c r="DG12" s="686"/>
      <c r="DH12" s="686"/>
      <c r="DI12" s="686"/>
      <c r="DJ12" s="686"/>
      <c r="DK12" s="686"/>
      <c r="DL12" s="686"/>
      <c r="DM12" s="686"/>
      <c r="DN12" s="686"/>
      <c r="DO12" s="686"/>
      <c r="DP12" s="687"/>
      <c r="DQ12" s="694">
        <v>241694</v>
      </c>
      <c r="DR12" s="686"/>
      <c r="DS12" s="686"/>
      <c r="DT12" s="686"/>
      <c r="DU12" s="686"/>
      <c r="DV12" s="686"/>
      <c r="DW12" s="686"/>
      <c r="DX12" s="686"/>
      <c r="DY12" s="686"/>
      <c r="DZ12" s="686"/>
      <c r="EA12" s="686"/>
      <c r="EB12" s="686"/>
      <c r="EC12" s="695"/>
    </row>
    <row r="13" spans="2:143" ht="11.25" customHeight="1" x14ac:dyDescent="0.15">
      <c r="B13" s="682" t="s">
        <v>254</v>
      </c>
      <c r="C13" s="683"/>
      <c r="D13" s="683"/>
      <c r="E13" s="683"/>
      <c r="F13" s="683"/>
      <c r="G13" s="683"/>
      <c r="H13" s="683"/>
      <c r="I13" s="683"/>
      <c r="J13" s="683"/>
      <c r="K13" s="683"/>
      <c r="L13" s="683"/>
      <c r="M13" s="683"/>
      <c r="N13" s="683"/>
      <c r="O13" s="683"/>
      <c r="P13" s="683"/>
      <c r="Q13" s="684"/>
      <c r="R13" s="685" t="s">
        <v>130</v>
      </c>
      <c r="S13" s="686"/>
      <c r="T13" s="686"/>
      <c r="U13" s="686"/>
      <c r="V13" s="686"/>
      <c r="W13" s="686"/>
      <c r="X13" s="686"/>
      <c r="Y13" s="687"/>
      <c r="Z13" s="688" t="s">
        <v>130</v>
      </c>
      <c r="AA13" s="688"/>
      <c r="AB13" s="688"/>
      <c r="AC13" s="688"/>
      <c r="AD13" s="689" t="s">
        <v>130</v>
      </c>
      <c r="AE13" s="689"/>
      <c r="AF13" s="689"/>
      <c r="AG13" s="689"/>
      <c r="AH13" s="689"/>
      <c r="AI13" s="689"/>
      <c r="AJ13" s="689"/>
      <c r="AK13" s="689"/>
      <c r="AL13" s="690" t="s">
        <v>130</v>
      </c>
      <c r="AM13" s="691"/>
      <c r="AN13" s="691"/>
      <c r="AO13" s="692"/>
      <c r="AP13" s="682" t="s">
        <v>255</v>
      </c>
      <c r="AQ13" s="683"/>
      <c r="AR13" s="683"/>
      <c r="AS13" s="683"/>
      <c r="AT13" s="683"/>
      <c r="AU13" s="683"/>
      <c r="AV13" s="683"/>
      <c r="AW13" s="683"/>
      <c r="AX13" s="683"/>
      <c r="AY13" s="683"/>
      <c r="AZ13" s="683"/>
      <c r="BA13" s="683"/>
      <c r="BB13" s="683"/>
      <c r="BC13" s="683"/>
      <c r="BD13" s="683"/>
      <c r="BE13" s="683"/>
      <c r="BF13" s="684"/>
      <c r="BG13" s="685">
        <v>1821279</v>
      </c>
      <c r="BH13" s="686"/>
      <c r="BI13" s="686"/>
      <c r="BJ13" s="686"/>
      <c r="BK13" s="686"/>
      <c r="BL13" s="686"/>
      <c r="BM13" s="686"/>
      <c r="BN13" s="687"/>
      <c r="BO13" s="688">
        <v>46.6</v>
      </c>
      <c r="BP13" s="688"/>
      <c r="BQ13" s="688"/>
      <c r="BR13" s="688"/>
      <c r="BS13" s="694" t="s">
        <v>139</v>
      </c>
      <c r="BT13" s="686"/>
      <c r="BU13" s="686"/>
      <c r="BV13" s="686"/>
      <c r="BW13" s="686"/>
      <c r="BX13" s="686"/>
      <c r="BY13" s="686"/>
      <c r="BZ13" s="686"/>
      <c r="CA13" s="686"/>
      <c r="CB13" s="695"/>
      <c r="CD13" s="700" t="s">
        <v>256</v>
      </c>
      <c r="CE13" s="701"/>
      <c r="CF13" s="701"/>
      <c r="CG13" s="701"/>
      <c r="CH13" s="701"/>
      <c r="CI13" s="701"/>
      <c r="CJ13" s="701"/>
      <c r="CK13" s="701"/>
      <c r="CL13" s="701"/>
      <c r="CM13" s="701"/>
      <c r="CN13" s="701"/>
      <c r="CO13" s="701"/>
      <c r="CP13" s="701"/>
      <c r="CQ13" s="702"/>
      <c r="CR13" s="685">
        <v>1387708</v>
      </c>
      <c r="CS13" s="686"/>
      <c r="CT13" s="686"/>
      <c r="CU13" s="686"/>
      <c r="CV13" s="686"/>
      <c r="CW13" s="686"/>
      <c r="CX13" s="686"/>
      <c r="CY13" s="687"/>
      <c r="CZ13" s="688">
        <v>8.5</v>
      </c>
      <c r="DA13" s="688"/>
      <c r="DB13" s="688"/>
      <c r="DC13" s="688"/>
      <c r="DD13" s="694">
        <v>370989</v>
      </c>
      <c r="DE13" s="686"/>
      <c r="DF13" s="686"/>
      <c r="DG13" s="686"/>
      <c r="DH13" s="686"/>
      <c r="DI13" s="686"/>
      <c r="DJ13" s="686"/>
      <c r="DK13" s="686"/>
      <c r="DL13" s="686"/>
      <c r="DM13" s="686"/>
      <c r="DN13" s="686"/>
      <c r="DO13" s="686"/>
      <c r="DP13" s="687"/>
      <c r="DQ13" s="694">
        <v>1014509</v>
      </c>
      <c r="DR13" s="686"/>
      <c r="DS13" s="686"/>
      <c r="DT13" s="686"/>
      <c r="DU13" s="686"/>
      <c r="DV13" s="686"/>
      <c r="DW13" s="686"/>
      <c r="DX13" s="686"/>
      <c r="DY13" s="686"/>
      <c r="DZ13" s="686"/>
      <c r="EA13" s="686"/>
      <c r="EB13" s="686"/>
      <c r="EC13" s="695"/>
    </row>
    <row r="14" spans="2:143" ht="11.25" customHeight="1" x14ac:dyDescent="0.15">
      <c r="B14" s="682" t="s">
        <v>257</v>
      </c>
      <c r="C14" s="683"/>
      <c r="D14" s="683"/>
      <c r="E14" s="683"/>
      <c r="F14" s="683"/>
      <c r="G14" s="683"/>
      <c r="H14" s="683"/>
      <c r="I14" s="683"/>
      <c r="J14" s="683"/>
      <c r="K14" s="683"/>
      <c r="L14" s="683"/>
      <c r="M14" s="683"/>
      <c r="N14" s="683"/>
      <c r="O14" s="683"/>
      <c r="P14" s="683"/>
      <c r="Q14" s="684"/>
      <c r="R14" s="685" t="s">
        <v>139</v>
      </c>
      <c r="S14" s="686"/>
      <c r="T14" s="686"/>
      <c r="U14" s="686"/>
      <c r="V14" s="686"/>
      <c r="W14" s="686"/>
      <c r="X14" s="686"/>
      <c r="Y14" s="687"/>
      <c r="Z14" s="688" t="s">
        <v>130</v>
      </c>
      <c r="AA14" s="688"/>
      <c r="AB14" s="688"/>
      <c r="AC14" s="688"/>
      <c r="AD14" s="689" t="s">
        <v>130</v>
      </c>
      <c r="AE14" s="689"/>
      <c r="AF14" s="689"/>
      <c r="AG14" s="689"/>
      <c r="AH14" s="689"/>
      <c r="AI14" s="689"/>
      <c r="AJ14" s="689"/>
      <c r="AK14" s="689"/>
      <c r="AL14" s="690" t="s">
        <v>139</v>
      </c>
      <c r="AM14" s="691"/>
      <c r="AN14" s="691"/>
      <c r="AO14" s="692"/>
      <c r="AP14" s="682" t="s">
        <v>258</v>
      </c>
      <c r="AQ14" s="683"/>
      <c r="AR14" s="683"/>
      <c r="AS14" s="683"/>
      <c r="AT14" s="683"/>
      <c r="AU14" s="683"/>
      <c r="AV14" s="683"/>
      <c r="AW14" s="683"/>
      <c r="AX14" s="683"/>
      <c r="AY14" s="683"/>
      <c r="AZ14" s="683"/>
      <c r="BA14" s="683"/>
      <c r="BB14" s="683"/>
      <c r="BC14" s="683"/>
      <c r="BD14" s="683"/>
      <c r="BE14" s="683"/>
      <c r="BF14" s="684"/>
      <c r="BG14" s="685">
        <v>93289</v>
      </c>
      <c r="BH14" s="686"/>
      <c r="BI14" s="686"/>
      <c r="BJ14" s="686"/>
      <c r="BK14" s="686"/>
      <c r="BL14" s="686"/>
      <c r="BM14" s="686"/>
      <c r="BN14" s="687"/>
      <c r="BO14" s="688">
        <v>2.4</v>
      </c>
      <c r="BP14" s="688"/>
      <c r="BQ14" s="688"/>
      <c r="BR14" s="688"/>
      <c r="BS14" s="694" t="s">
        <v>139</v>
      </c>
      <c r="BT14" s="686"/>
      <c r="BU14" s="686"/>
      <c r="BV14" s="686"/>
      <c r="BW14" s="686"/>
      <c r="BX14" s="686"/>
      <c r="BY14" s="686"/>
      <c r="BZ14" s="686"/>
      <c r="CA14" s="686"/>
      <c r="CB14" s="695"/>
      <c r="CD14" s="700" t="s">
        <v>259</v>
      </c>
      <c r="CE14" s="701"/>
      <c r="CF14" s="701"/>
      <c r="CG14" s="701"/>
      <c r="CH14" s="701"/>
      <c r="CI14" s="701"/>
      <c r="CJ14" s="701"/>
      <c r="CK14" s="701"/>
      <c r="CL14" s="701"/>
      <c r="CM14" s="701"/>
      <c r="CN14" s="701"/>
      <c r="CO14" s="701"/>
      <c r="CP14" s="701"/>
      <c r="CQ14" s="702"/>
      <c r="CR14" s="685">
        <v>842656</v>
      </c>
      <c r="CS14" s="686"/>
      <c r="CT14" s="686"/>
      <c r="CU14" s="686"/>
      <c r="CV14" s="686"/>
      <c r="CW14" s="686"/>
      <c r="CX14" s="686"/>
      <c r="CY14" s="687"/>
      <c r="CZ14" s="688">
        <v>5.2</v>
      </c>
      <c r="DA14" s="688"/>
      <c r="DB14" s="688"/>
      <c r="DC14" s="688"/>
      <c r="DD14" s="694">
        <v>255414</v>
      </c>
      <c r="DE14" s="686"/>
      <c r="DF14" s="686"/>
      <c r="DG14" s="686"/>
      <c r="DH14" s="686"/>
      <c r="DI14" s="686"/>
      <c r="DJ14" s="686"/>
      <c r="DK14" s="686"/>
      <c r="DL14" s="686"/>
      <c r="DM14" s="686"/>
      <c r="DN14" s="686"/>
      <c r="DO14" s="686"/>
      <c r="DP14" s="687"/>
      <c r="DQ14" s="694">
        <v>593077</v>
      </c>
      <c r="DR14" s="686"/>
      <c r="DS14" s="686"/>
      <c r="DT14" s="686"/>
      <c r="DU14" s="686"/>
      <c r="DV14" s="686"/>
      <c r="DW14" s="686"/>
      <c r="DX14" s="686"/>
      <c r="DY14" s="686"/>
      <c r="DZ14" s="686"/>
      <c r="EA14" s="686"/>
      <c r="EB14" s="686"/>
      <c r="EC14" s="695"/>
    </row>
    <row r="15" spans="2:143" ht="11.25" customHeight="1" x14ac:dyDescent="0.15">
      <c r="B15" s="682" t="s">
        <v>260</v>
      </c>
      <c r="C15" s="683"/>
      <c r="D15" s="683"/>
      <c r="E15" s="683"/>
      <c r="F15" s="683"/>
      <c r="G15" s="683"/>
      <c r="H15" s="683"/>
      <c r="I15" s="683"/>
      <c r="J15" s="683"/>
      <c r="K15" s="683"/>
      <c r="L15" s="683"/>
      <c r="M15" s="683"/>
      <c r="N15" s="683"/>
      <c r="O15" s="683"/>
      <c r="P15" s="683"/>
      <c r="Q15" s="684"/>
      <c r="R15" s="685" t="s">
        <v>245</v>
      </c>
      <c r="S15" s="686"/>
      <c r="T15" s="686"/>
      <c r="U15" s="686"/>
      <c r="V15" s="686"/>
      <c r="W15" s="686"/>
      <c r="X15" s="686"/>
      <c r="Y15" s="687"/>
      <c r="Z15" s="688" t="s">
        <v>130</v>
      </c>
      <c r="AA15" s="688"/>
      <c r="AB15" s="688"/>
      <c r="AC15" s="688"/>
      <c r="AD15" s="689" t="s">
        <v>130</v>
      </c>
      <c r="AE15" s="689"/>
      <c r="AF15" s="689"/>
      <c r="AG15" s="689"/>
      <c r="AH15" s="689"/>
      <c r="AI15" s="689"/>
      <c r="AJ15" s="689"/>
      <c r="AK15" s="689"/>
      <c r="AL15" s="690" t="s">
        <v>130</v>
      </c>
      <c r="AM15" s="691"/>
      <c r="AN15" s="691"/>
      <c r="AO15" s="692"/>
      <c r="AP15" s="682" t="s">
        <v>261</v>
      </c>
      <c r="AQ15" s="683"/>
      <c r="AR15" s="683"/>
      <c r="AS15" s="683"/>
      <c r="AT15" s="683"/>
      <c r="AU15" s="683"/>
      <c r="AV15" s="683"/>
      <c r="AW15" s="683"/>
      <c r="AX15" s="683"/>
      <c r="AY15" s="683"/>
      <c r="AZ15" s="683"/>
      <c r="BA15" s="683"/>
      <c r="BB15" s="683"/>
      <c r="BC15" s="683"/>
      <c r="BD15" s="683"/>
      <c r="BE15" s="683"/>
      <c r="BF15" s="684"/>
      <c r="BG15" s="685">
        <v>202388</v>
      </c>
      <c r="BH15" s="686"/>
      <c r="BI15" s="686"/>
      <c r="BJ15" s="686"/>
      <c r="BK15" s="686"/>
      <c r="BL15" s="686"/>
      <c r="BM15" s="686"/>
      <c r="BN15" s="687"/>
      <c r="BO15" s="688">
        <v>5.2</v>
      </c>
      <c r="BP15" s="688"/>
      <c r="BQ15" s="688"/>
      <c r="BR15" s="688"/>
      <c r="BS15" s="694" t="s">
        <v>245</v>
      </c>
      <c r="BT15" s="686"/>
      <c r="BU15" s="686"/>
      <c r="BV15" s="686"/>
      <c r="BW15" s="686"/>
      <c r="BX15" s="686"/>
      <c r="BY15" s="686"/>
      <c r="BZ15" s="686"/>
      <c r="CA15" s="686"/>
      <c r="CB15" s="695"/>
      <c r="CD15" s="700" t="s">
        <v>262</v>
      </c>
      <c r="CE15" s="701"/>
      <c r="CF15" s="701"/>
      <c r="CG15" s="701"/>
      <c r="CH15" s="701"/>
      <c r="CI15" s="701"/>
      <c r="CJ15" s="701"/>
      <c r="CK15" s="701"/>
      <c r="CL15" s="701"/>
      <c r="CM15" s="701"/>
      <c r="CN15" s="701"/>
      <c r="CO15" s="701"/>
      <c r="CP15" s="701"/>
      <c r="CQ15" s="702"/>
      <c r="CR15" s="685">
        <v>1493694</v>
      </c>
      <c r="CS15" s="686"/>
      <c r="CT15" s="686"/>
      <c r="CU15" s="686"/>
      <c r="CV15" s="686"/>
      <c r="CW15" s="686"/>
      <c r="CX15" s="686"/>
      <c r="CY15" s="687"/>
      <c r="CZ15" s="688">
        <v>9.1</v>
      </c>
      <c r="DA15" s="688"/>
      <c r="DB15" s="688"/>
      <c r="DC15" s="688"/>
      <c r="DD15" s="694">
        <v>160061</v>
      </c>
      <c r="DE15" s="686"/>
      <c r="DF15" s="686"/>
      <c r="DG15" s="686"/>
      <c r="DH15" s="686"/>
      <c r="DI15" s="686"/>
      <c r="DJ15" s="686"/>
      <c r="DK15" s="686"/>
      <c r="DL15" s="686"/>
      <c r="DM15" s="686"/>
      <c r="DN15" s="686"/>
      <c r="DO15" s="686"/>
      <c r="DP15" s="687"/>
      <c r="DQ15" s="694">
        <v>1113633</v>
      </c>
      <c r="DR15" s="686"/>
      <c r="DS15" s="686"/>
      <c r="DT15" s="686"/>
      <c r="DU15" s="686"/>
      <c r="DV15" s="686"/>
      <c r="DW15" s="686"/>
      <c r="DX15" s="686"/>
      <c r="DY15" s="686"/>
      <c r="DZ15" s="686"/>
      <c r="EA15" s="686"/>
      <c r="EB15" s="686"/>
      <c r="EC15" s="695"/>
    </row>
    <row r="16" spans="2:143" ht="11.25" customHeight="1" x14ac:dyDescent="0.15">
      <c r="B16" s="682" t="s">
        <v>263</v>
      </c>
      <c r="C16" s="683"/>
      <c r="D16" s="683"/>
      <c r="E16" s="683"/>
      <c r="F16" s="683"/>
      <c r="G16" s="683"/>
      <c r="H16" s="683"/>
      <c r="I16" s="683"/>
      <c r="J16" s="683"/>
      <c r="K16" s="683"/>
      <c r="L16" s="683"/>
      <c r="M16" s="683"/>
      <c r="N16" s="683"/>
      <c r="O16" s="683"/>
      <c r="P16" s="683"/>
      <c r="Q16" s="684"/>
      <c r="R16" s="685">
        <v>10113</v>
      </c>
      <c r="S16" s="686"/>
      <c r="T16" s="686"/>
      <c r="U16" s="686"/>
      <c r="V16" s="686"/>
      <c r="W16" s="686"/>
      <c r="X16" s="686"/>
      <c r="Y16" s="687"/>
      <c r="Z16" s="688">
        <v>0.1</v>
      </c>
      <c r="AA16" s="688"/>
      <c r="AB16" s="688"/>
      <c r="AC16" s="688"/>
      <c r="AD16" s="689">
        <v>10113</v>
      </c>
      <c r="AE16" s="689"/>
      <c r="AF16" s="689"/>
      <c r="AG16" s="689"/>
      <c r="AH16" s="689"/>
      <c r="AI16" s="689"/>
      <c r="AJ16" s="689"/>
      <c r="AK16" s="689"/>
      <c r="AL16" s="690">
        <v>0.1</v>
      </c>
      <c r="AM16" s="691"/>
      <c r="AN16" s="691"/>
      <c r="AO16" s="692"/>
      <c r="AP16" s="682" t="s">
        <v>264</v>
      </c>
      <c r="AQ16" s="683"/>
      <c r="AR16" s="683"/>
      <c r="AS16" s="683"/>
      <c r="AT16" s="683"/>
      <c r="AU16" s="683"/>
      <c r="AV16" s="683"/>
      <c r="AW16" s="683"/>
      <c r="AX16" s="683"/>
      <c r="AY16" s="683"/>
      <c r="AZ16" s="683"/>
      <c r="BA16" s="683"/>
      <c r="BB16" s="683"/>
      <c r="BC16" s="683"/>
      <c r="BD16" s="683"/>
      <c r="BE16" s="683"/>
      <c r="BF16" s="684"/>
      <c r="BG16" s="685" t="s">
        <v>130</v>
      </c>
      <c r="BH16" s="686"/>
      <c r="BI16" s="686"/>
      <c r="BJ16" s="686"/>
      <c r="BK16" s="686"/>
      <c r="BL16" s="686"/>
      <c r="BM16" s="686"/>
      <c r="BN16" s="687"/>
      <c r="BO16" s="688" t="s">
        <v>130</v>
      </c>
      <c r="BP16" s="688"/>
      <c r="BQ16" s="688"/>
      <c r="BR16" s="688"/>
      <c r="BS16" s="694" t="s">
        <v>245</v>
      </c>
      <c r="BT16" s="686"/>
      <c r="BU16" s="686"/>
      <c r="BV16" s="686"/>
      <c r="BW16" s="686"/>
      <c r="BX16" s="686"/>
      <c r="BY16" s="686"/>
      <c r="BZ16" s="686"/>
      <c r="CA16" s="686"/>
      <c r="CB16" s="695"/>
      <c r="CD16" s="700" t="s">
        <v>265</v>
      </c>
      <c r="CE16" s="701"/>
      <c r="CF16" s="701"/>
      <c r="CG16" s="701"/>
      <c r="CH16" s="701"/>
      <c r="CI16" s="701"/>
      <c r="CJ16" s="701"/>
      <c r="CK16" s="701"/>
      <c r="CL16" s="701"/>
      <c r="CM16" s="701"/>
      <c r="CN16" s="701"/>
      <c r="CO16" s="701"/>
      <c r="CP16" s="701"/>
      <c r="CQ16" s="702"/>
      <c r="CR16" s="685">
        <v>156782</v>
      </c>
      <c r="CS16" s="686"/>
      <c r="CT16" s="686"/>
      <c r="CU16" s="686"/>
      <c r="CV16" s="686"/>
      <c r="CW16" s="686"/>
      <c r="CX16" s="686"/>
      <c r="CY16" s="687"/>
      <c r="CZ16" s="688">
        <v>1</v>
      </c>
      <c r="DA16" s="688"/>
      <c r="DB16" s="688"/>
      <c r="DC16" s="688"/>
      <c r="DD16" s="694" t="s">
        <v>130</v>
      </c>
      <c r="DE16" s="686"/>
      <c r="DF16" s="686"/>
      <c r="DG16" s="686"/>
      <c r="DH16" s="686"/>
      <c r="DI16" s="686"/>
      <c r="DJ16" s="686"/>
      <c r="DK16" s="686"/>
      <c r="DL16" s="686"/>
      <c r="DM16" s="686"/>
      <c r="DN16" s="686"/>
      <c r="DO16" s="686"/>
      <c r="DP16" s="687"/>
      <c r="DQ16" s="694">
        <v>7994</v>
      </c>
      <c r="DR16" s="686"/>
      <c r="DS16" s="686"/>
      <c r="DT16" s="686"/>
      <c r="DU16" s="686"/>
      <c r="DV16" s="686"/>
      <c r="DW16" s="686"/>
      <c r="DX16" s="686"/>
      <c r="DY16" s="686"/>
      <c r="DZ16" s="686"/>
      <c r="EA16" s="686"/>
      <c r="EB16" s="686"/>
      <c r="EC16" s="695"/>
    </row>
    <row r="17" spans="2:133" ht="11.25" customHeight="1" x14ac:dyDescent="0.15">
      <c r="B17" s="682" t="s">
        <v>266</v>
      </c>
      <c r="C17" s="683"/>
      <c r="D17" s="683"/>
      <c r="E17" s="683"/>
      <c r="F17" s="683"/>
      <c r="G17" s="683"/>
      <c r="H17" s="683"/>
      <c r="I17" s="683"/>
      <c r="J17" s="683"/>
      <c r="K17" s="683"/>
      <c r="L17" s="683"/>
      <c r="M17" s="683"/>
      <c r="N17" s="683"/>
      <c r="O17" s="683"/>
      <c r="P17" s="683"/>
      <c r="Q17" s="684"/>
      <c r="R17" s="685">
        <v>27317</v>
      </c>
      <c r="S17" s="686"/>
      <c r="T17" s="686"/>
      <c r="U17" s="686"/>
      <c r="V17" s="686"/>
      <c r="W17" s="686"/>
      <c r="X17" s="686"/>
      <c r="Y17" s="687"/>
      <c r="Z17" s="688">
        <v>0.2</v>
      </c>
      <c r="AA17" s="688"/>
      <c r="AB17" s="688"/>
      <c r="AC17" s="688"/>
      <c r="AD17" s="689">
        <v>27317</v>
      </c>
      <c r="AE17" s="689"/>
      <c r="AF17" s="689"/>
      <c r="AG17" s="689"/>
      <c r="AH17" s="689"/>
      <c r="AI17" s="689"/>
      <c r="AJ17" s="689"/>
      <c r="AK17" s="689"/>
      <c r="AL17" s="690">
        <v>0.4</v>
      </c>
      <c r="AM17" s="691"/>
      <c r="AN17" s="691"/>
      <c r="AO17" s="692"/>
      <c r="AP17" s="682" t="s">
        <v>267</v>
      </c>
      <c r="AQ17" s="683"/>
      <c r="AR17" s="683"/>
      <c r="AS17" s="683"/>
      <c r="AT17" s="683"/>
      <c r="AU17" s="683"/>
      <c r="AV17" s="683"/>
      <c r="AW17" s="683"/>
      <c r="AX17" s="683"/>
      <c r="AY17" s="683"/>
      <c r="AZ17" s="683"/>
      <c r="BA17" s="683"/>
      <c r="BB17" s="683"/>
      <c r="BC17" s="683"/>
      <c r="BD17" s="683"/>
      <c r="BE17" s="683"/>
      <c r="BF17" s="684"/>
      <c r="BG17" s="685" t="s">
        <v>139</v>
      </c>
      <c r="BH17" s="686"/>
      <c r="BI17" s="686"/>
      <c r="BJ17" s="686"/>
      <c r="BK17" s="686"/>
      <c r="BL17" s="686"/>
      <c r="BM17" s="686"/>
      <c r="BN17" s="687"/>
      <c r="BO17" s="688" t="s">
        <v>130</v>
      </c>
      <c r="BP17" s="688"/>
      <c r="BQ17" s="688"/>
      <c r="BR17" s="688"/>
      <c r="BS17" s="694" t="s">
        <v>130</v>
      </c>
      <c r="BT17" s="686"/>
      <c r="BU17" s="686"/>
      <c r="BV17" s="686"/>
      <c r="BW17" s="686"/>
      <c r="BX17" s="686"/>
      <c r="BY17" s="686"/>
      <c r="BZ17" s="686"/>
      <c r="CA17" s="686"/>
      <c r="CB17" s="695"/>
      <c r="CD17" s="700" t="s">
        <v>268</v>
      </c>
      <c r="CE17" s="701"/>
      <c r="CF17" s="701"/>
      <c r="CG17" s="701"/>
      <c r="CH17" s="701"/>
      <c r="CI17" s="701"/>
      <c r="CJ17" s="701"/>
      <c r="CK17" s="701"/>
      <c r="CL17" s="701"/>
      <c r="CM17" s="701"/>
      <c r="CN17" s="701"/>
      <c r="CO17" s="701"/>
      <c r="CP17" s="701"/>
      <c r="CQ17" s="702"/>
      <c r="CR17" s="685">
        <v>1569989</v>
      </c>
      <c r="CS17" s="686"/>
      <c r="CT17" s="686"/>
      <c r="CU17" s="686"/>
      <c r="CV17" s="686"/>
      <c r="CW17" s="686"/>
      <c r="CX17" s="686"/>
      <c r="CY17" s="687"/>
      <c r="CZ17" s="688">
        <v>9.6</v>
      </c>
      <c r="DA17" s="688"/>
      <c r="DB17" s="688"/>
      <c r="DC17" s="688"/>
      <c r="DD17" s="694" t="s">
        <v>130</v>
      </c>
      <c r="DE17" s="686"/>
      <c r="DF17" s="686"/>
      <c r="DG17" s="686"/>
      <c r="DH17" s="686"/>
      <c r="DI17" s="686"/>
      <c r="DJ17" s="686"/>
      <c r="DK17" s="686"/>
      <c r="DL17" s="686"/>
      <c r="DM17" s="686"/>
      <c r="DN17" s="686"/>
      <c r="DO17" s="686"/>
      <c r="DP17" s="687"/>
      <c r="DQ17" s="694">
        <v>1462657</v>
      </c>
      <c r="DR17" s="686"/>
      <c r="DS17" s="686"/>
      <c r="DT17" s="686"/>
      <c r="DU17" s="686"/>
      <c r="DV17" s="686"/>
      <c r="DW17" s="686"/>
      <c r="DX17" s="686"/>
      <c r="DY17" s="686"/>
      <c r="DZ17" s="686"/>
      <c r="EA17" s="686"/>
      <c r="EB17" s="686"/>
      <c r="EC17" s="695"/>
    </row>
    <row r="18" spans="2:133" ht="11.25" customHeight="1" x14ac:dyDescent="0.15">
      <c r="B18" s="682" t="s">
        <v>269</v>
      </c>
      <c r="C18" s="683"/>
      <c r="D18" s="683"/>
      <c r="E18" s="683"/>
      <c r="F18" s="683"/>
      <c r="G18" s="683"/>
      <c r="H18" s="683"/>
      <c r="I18" s="683"/>
      <c r="J18" s="683"/>
      <c r="K18" s="683"/>
      <c r="L18" s="683"/>
      <c r="M18" s="683"/>
      <c r="N18" s="683"/>
      <c r="O18" s="683"/>
      <c r="P18" s="683"/>
      <c r="Q18" s="684"/>
      <c r="R18" s="685">
        <v>26737</v>
      </c>
      <c r="S18" s="686"/>
      <c r="T18" s="686"/>
      <c r="U18" s="686"/>
      <c r="V18" s="686"/>
      <c r="W18" s="686"/>
      <c r="X18" s="686"/>
      <c r="Y18" s="687"/>
      <c r="Z18" s="688">
        <v>0.2</v>
      </c>
      <c r="AA18" s="688"/>
      <c r="AB18" s="688"/>
      <c r="AC18" s="688"/>
      <c r="AD18" s="689">
        <v>26737</v>
      </c>
      <c r="AE18" s="689"/>
      <c r="AF18" s="689"/>
      <c r="AG18" s="689"/>
      <c r="AH18" s="689"/>
      <c r="AI18" s="689"/>
      <c r="AJ18" s="689"/>
      <c r="AK18" s="689"/>
      <c r="AL18" s="690">
        <v>0.4</v>
      </c>
      <c r="AM18" s="691"/>
      <c r="AN18" s="691"/>
      <c r="AO18" s="692"/>
      <c r="AP18" s="682" t="s">
        <v>270</v>
      </c>
      <c r="AQ18" s="683"/>
      <c r="AR18" s="683"/>
      <c r="AS18" s="683"/>
      <c r="AT18" s="683"/>
      <c r="AU18" s="683"/>
      <c r="AV18" s="683"/>
      <c r="AW18" s="683"/>
      <c r="AX18" s="683"/>
      <c r="AY18" s="683"/>
      <c r="AZ18" s="683"/>
      <c r="BA18" s="683"/>
      <c r="BB18" s="683"/>
      <c r="BC18" s="683"/>
      <c r="BD18" s="683"/>
      <c r="BE18" s="683"/>
      <c r="BF18" s="684"/>
      <c r="BG18" s="685" t="s">
        <v>245</v>
      </c>
      <c r="BH18" s="686"/>
      <c r="BI18" s="686"/>
      <c r="BJ18" s="686"/>
      <c r="BK18" s="686"/>
      <c r="BL18" s="686"/>
      <c r="BM18" s="686"/>
      <c r="BN18" s="687"/>
      <c r="BO18" s="688" t="s">
        <v>130</v>
      </c>
      <c r="BP18" s="688"/>
      <c r="BQ18" s="688"/>
      <c r="BR18" s="688"/>
      <c r="BS18" s="694" t="s">
        <v>130</v>
      </c>
      <c r="BT18" s="686"/>
      <c r="BU18" s="686"/>
      <c r="BV18" s="686"/>
      <c r="BW18" s="686"/>
      <c r="BX18" s="686"/>
      <c r="BY18" s="686"/>
      <c r="BZ18" s="686"/>
      <c r="CA18" s="686"/>
      <c r="CB18" s="695"/>
      <c r="CD18" s="700" t="s">
        <v>271</v>
      </c>
      <c r="CE18" s="701"/>
      <c r="CF18" s="701"/>
      <c r="CG18" s="701"/>
      <c r="CH18" s="701"/>
      <c r="CI18" s="701"/>
      <c r="CJ18" s="701"/>
      <c r="CK18" s="701"/>
      <c r="CL18" s="701"/>
      <c r="CM18" s="701"/>
      <c r="CN18" s="701"/>
      <c r="CO18" s="701"/>
      <c r="CP18" s="701"/>
      <c r="CQ18" s="702"/>
      <c r="CR18" s="685" t="s">
        <v>130</v>
      </c>
      <c r="CS18" s="686"/>
      <c r="CT18" s="686"/>
      <c r="CU18" s="686"/>
      <c r="CV18" s="686"/>
      <c r="CW18" s="686"/>
      <c r="CX18" s="686"/>
      <c r="CY18" s="687"/>
      <c r="CZ18" s="688" t="s">
        <v>245</v>
      </c>
      <c r="DA18" s="688"/>
      <c r="DB18" s="688"/>
      <c r="DC18" s="688"/>
      <c r="DD18" s="694" t="s">
        <v>139</v>
      </c>
      <c r="DE18" s="686"/>
      <c r="DF18" s="686"/>
      <c r="DG18" s="686"/>
      <c r="DH18" s="686"/>
      <c r="DI18" s="686"/>
      <c r="DJ18" s="686"/>
      <c r="DK18" s="686"/>
      <c r="DL18" s="686"/>
      <c r="DM18" s="686"/>
      <c r="DN18" s="686"/>
      <c r="DO18" s="686"/>
      <c r="DP18" s="687"/>
      <c r="DQ18" s="694" t="s">
        <v>139</v>
      </c>
      <c r="DR18" s="686"/>
      <c r="DS18" s="686"/>
      <c r="DT18" s="686"/>
      <c r="DU18" s="686"/>
      <c r="DV18" s="686"/>
      <c r="DW18" s="686"/>
      <c r="DX18" s="686"/>
      <c r="DY18" s="686"/>
      <c r="DZ18" s="686"/>
      <c r="EA18" s="686"/>
      <c r="EB18" s="686"/>
      <c r="EC18" s="695"/>
    </row>
    <row r="19" spans="2:133" ht="11.25" customHeight="1" x14ac:dyDescent="0.15">
      <c r="B19" s="682" t="s">
        <v>272</v>
      </c>
      <c r="C19" s="683"/>
      <c r="D19" s="683"/>
      <c r="E19" s="683"/>
      <c r="F19" s="683"/>
      <c r="G19" s="683"/>
      <c r="H19" s="683"/>
      <c r="I19" s="683"/>
      <c r="J19" s="683"/>
      <c r="K19" s="683"/>
      <c r="L19" s="683"/>
      <c r="M19" s="683"/>
      <c r="N19" s="683"/>
      <c r="O19" s="683"/>
      <c r="P19" s="683"/>
      <c r="Q19" s="684"/>
      <c r="R19" s="685">
        <v>19500</v>
      </c>
      <c r="S19" s="686"/>
      <c r="T19" s="686"/>
      <c r="U19" s="686"/>
      <c r="V19" s="686"/>
      <c r="W19" s="686"/>
      <c r="X19" s="686"/>
      <c r="Y19" s="687"/>
      <c r="Z19" s="688">
        <v>0.1</v>
      </c>
      <c r="AA19" s="688"/>
      <c r="AB19" s="688"/>
      <c r="AC19" s="688"/>
      <c r="AD19" s="689">
        <v>19500</v>
      </c>
      <c r="AE19" s="689"/>
      <c r="AF19" s="689"/>
      <c r="AG19" s="689"/>
      <c r="AH19" s="689"/>
      <c r="AI19" s="689"/>
      <c r="AJ19" s="689"/>
      <c r="AK19" s="689"/>
      <c r="AL19" s="690">
        <v>0.3</v>
      </c>
      <c r="AM19" s="691"/>
      <c r="AN19" s="691"/>
      <c r="AO19" s="692"/>
      <c r="AP19" s="682" t="s">
        <v>273</v>
      </c>
      <c r="AQ19" s="683"/>
      <c r="AR19" s="683"/>
      <c r="AS19" s="683"/>
      <c r="AT19" s="683"/>
      <c r="AU19" s="683"/>
      <c r="AV19" s="683"/>
      <c r="AW19" s="683"/>
      <c r="AX19" s="683"/>
      <c r="AY19" s="683"/>
      <c r="AZ19" s="683"/>
      <c r="BA19" s="683"/>
      <c r="BB19" s="683"/>
      <c r="BC19" s="683"/>
      <c r="BD19" s="683"/>
      <c r="BE19" s="683"/>
      <c r="BF19" s="684"/>
      <c r="BG19" s="685">
        <v>287750</v>
      </c>
      <c r="BH19" s="686"/>
      <c r="BI19" s="686"/>
      <c r="BJ19" s="686"/>
      <c r="BK19" s="686"/>
      <c r="BL19" s="686"/>
      <c r="BM19" s="686"/>
      <c r="BN19" s="687"/>
      <c r="BO19" s="688">
        <v>7.4</v>
      </c>
      <c r="BP19" s="688"/>
      <c r="BQ19" s="688"/>
      <c r="BR19" s="688"/>
      <c r="BS19" s="694" t="s">
        <v>130</v>
      </c>
      <c r="BT19" s="686"/>
      <c r="BU19" s="686"/>
      <c r="BV19" s="686"/>
      <c r="BW19" s="686"/>
      <c r="BX19" s="686"/>
      <c r="BY19" s="686"/>
      <c r="BZ19" s="686"/>
      <c r="CA19" s="686"/>
      <c r="CB19" s="695"/>
      <c r="CD19" s="700" t="s">
        <v>274</v>
      </c>
      <c r="CE19" s="701"/>
      <c r="CF19" s="701"/>
      <c r="CG19" s="701"/>
      <c r="CH19" s="701"/>
      <c r="CI19" s="701"/>
      <c r="CJ19" s="701"/>
      <c r="CK19" s="701"/>
      <c r="CL19" s="701"/>
      <c r="CM19" s="701"/>
      <c r="CN19" s="701"/>
      <c r="CO19" s="701"/>
      <c r="CP19" s="701"/>
      <c r="CQ19" s="702"/>
      <c r="CR19" s="685" t="s">
        <v>130</v>
      </c>
      <c r="CS19" s="686"/>
      <c r="CT19" s="686"/>
      <c r="CU19" s="686"/>
      <c r="CV19" s="686"/>
      <c r="CW19" s="686"/>
      <c r="CX19" s="686"/>
      <c r="CY19" s="687"/>
      <c r="CZ19" s="688" t="s">
        <v>130</v>
      </c>
      <c r="DA19" s="688"/>
      <c r="DB19" s="688"/>
      <c r="DC19" s="688"/>
      <c r="DD19" s="694" t="s">
        <v>130</v>
      </c>
      <c r="DE19" s="686"/>
      <c r="DF19" s="686"/>
      <c r="DG19" s="686"/>
      <c r="DH19" s="686"/>
      <c r="DI19" s="686"/>
      <c r="DJ19" s="686"/>
      <c r="DK19" s="686"/>
      <c r="DL19" s="686"/>
      <c r="DM19" s="686"/>
      <c r="DN19" s="686"/>
      <c r="DO19" s="686"/>
      <c r="DP19" s="687"/>
      <c r="DQ19" s="694" t="s">
        <v>130</v>
      </c>
      <c r="DR19" s="686"/>
      <c r="DS19" s="686"/>
      <c r="DT19" s="686"/>
      <c r="DU19" s="686"/>
      <c r="DV19" s="686"/>
      <c r="DW19" s="686"/>
      <c r="DX19" s="686"/>
      <c r="DY19" s="686"/>
      <c r="DZ19" s="686"/>
      <c r="EA19" s="686"/>
      <c r="EB19" s="686"/>
      <c r="EC19" s="695"/>
    </row>
    <row r="20" spans="2:133" ht="11.25" customHeight="1" x14ac:dyDescent="0.15">
      <c r="B20" s="682" t="s">
        <v>275</v>
      </c>
      <c r="C20" s="683"/>
      <c r="D20" s="683"/>
      <c r="E20" s="683"/>
      <c r="F20" s="683"/>
      <c r="G20" s="683"/>
      <c r="H20" s="683"/>
      <c r="I20" s="683"/>
      <c r="J20" s="683"/>
      <c r="K20" s="683"/>
      <c r="L20" s="683"/>
      <c r="M20" s="683"/>
      <c r="N20" s="683"/>
      <c r="O20" s="683"/>
      <c r="P20" s="683"/>
      <c r="Q20" s="684"/>
      <c r="R20" s="685">
        <v>5543</v>
      </c>
      <c r="S20" s="686"/>
      <c r="T20" s="686"/>
      <c r="U20" s="686"/>
      <c r="V20" s="686"/>
      <c r="W20" s="686"/>
      <c r="X20" s="686"/>
      <c r="Y20" s="687"/>
      <c r="Z20" s="688">
        <v>0</v>
      </c>
      <c r="AA20" s="688"/>
      <c r="AB20" s="688"/>
      <c r="AC20" s="688"/>
      <c r="AD20" s="689">
        <v>5543</v>
      </c>
      <c r="AE20" s="689"/>
      <c r="AF20" s="689"/>
      <c r="AG20" s="689"/>
      <c r="AH20" s="689"/>
      <c r="AI20" s="689"/>
      <c r="AJ20" s="689"/>
      <c r="AK20" s="689"/>
      <c r="AL20" s="690">
        <v>0.1</v>
      </c>
      <c r="AM20" s="691"/>
      <c r="AN20" s="691"/>
      <c r="AO20" s="692"/>
      <c r="AP20" s="682" t="s">
        <v>276</v>
      </c>
      <c r="AQ20" s="683"/>
      <c r="AR20" s="683"/>
      <c r="AS20" s="683"/>
      <c r="AT20" s="683"/>
      <c r="AU20" s="683"/>
      <c r="AV20" s="683"/>
      <c r="AW20" s="683"/>
      <c r="AX20" s="683"/>
      <c r="AY20" s="683"/>
      <c r="AZ20" s="683"/>
      <c r="BA20" s="683"/>
      <c r="BB20" s="683"/>
      <c r="BC20" s="683"/>
      <c r="BD20" s="683"/>
      <c r="BE20" s="683"/>
      <c r="BF20" s="684"/>
      <c r="BG20" s="685">
        <v>287750</v>
      </c>
      <c r="BH20" s="686"/>
      <c r="BI20" s="686"/>
      <c r="BJ20" s="686"/>
      <c r="BK20" s="686"/>
      <c r="BL20" s="686"/>
      <c r="BM20" s="686"/>
      <c r="BN20" s="687"/>
      <c r="BO20" s="688">
        <v>7.4</v>
      </c>
      <c r="BP20" s="688"/>
      <c r="BQ20" s="688"/>
      <c r="BR20" s="688"/>
      <c r="BS20" s="694" t="s">
        <v>130</v>
      </c>
      <c r="BT20" s="686"/>
      <c r="BU20" s="686"/>
      <c r="BV20" s="686"/>
      <c r="BW20" s="686"/>
      <c r="BX20" s="686"/>
      <c r="BY20" s="686"/>
      <c r="BZ20" s="686"/>
      <c r="CA20" s="686"/>
      <c r="CB20" s="695"/>
      <c r="CD20" s="700" t="s">
        <v>277</v>
      </c>
      <c r="CE20" s="701"/>
      <c r="CF20" s="701"/>
      <c r="CG20" s="701"/>
      <c r="CH20" s="701"/>
      <c r="CI20" s="701"/>
      <c r="CJ20" s="701"/>
      <c r="CK20" s="701"/>
      <c r="CL20" s="701"/>
      <c r="CM20" s="701"/>
      <c r="CN20" s="701"/>
      <c r="CO20" s="701"/>
      <c r="CP20" s="701"/>
      <c r="CQ20" s="702"/>
      <c r="CR20" s="685">
        <v>16332490</v>
      </c>
      <c r="CS20" s="686"/>
      <c r="CT20" s="686"/>
      <c r="CU20" s="686"/>
      <c r="CV20" s="686"/>
      <c r="CW20" s="686"/>
      <c r="CX20" s="686"/>
      <c r="CY20" s="687"/>
      <c r="CZ20" s="688">
        <v>100</v>
      </c>
      <c r="DA20" s="688"/>
      <c r="DB20" s="688"/>
      <c r="DC20" s="688"/>
      <c r="DD20" s="694">
        <v>990374</v>
      </c>
      <c r="DE20" s="686"/>
      <c r="DF20" s="686"/>
      <c r="DG20" s="686"/>
      <c r="DH20" s="686"/>
      <c r="DI20" s="686"/>
      <c r="DJ20" s="686"/>
      <c r="DK20" s="686"/>
      <c r="DL20" s="686"/>
      <c r="DM20" s="686"/>
      <c r="DN20" s="686"/>
      <c r="DO20" s="686"/>
      <c r="DP20" s="687"/>
      <c r="DQ20" s="694">
        <v>9557429</v>
      </c>
      <c r="DR20" s="686"/>
      <c r="DS20" s="686"/>
      <c r="DT20" s="686"/>
      <c r="DU20" s="686"/>
      <c r="DV20" s="686"/>
      <c r="DW20" s="686"/>
      <c r="DX20" s="686"/>
      <c r="DY20" s="686"/>
      <c r="DZ20" s="686"/>
      <c r="EA20" s="686"/>
      <c r="EB20" s="686"/>
      <c r="EC20" s="695"/>
    </row>
    <row r="21" spans="2:133" ht="11.25" customHeight="1" x14ac:dyDescent="0.15">
      <c r="B21" s="682" t="s">
        <v>278</v>
      </c>
      <c r="C21" s="683"/>
      <c r="D21" s="683"/>
      <c r="E21" s="683"/>
      <c r="F21" s="683"/>
      <c r="G21" s="683"/>
      <c r="H21" s="683"/>
      <c r="I21" s="683"/>
      <c r="J21" s="683"/>
      <c r="K21" s="683"/>
      <c r="L21" s="683"/>
      <c r="M21" s="683"/>
      <c r="N21" s="683"/>
      <c r="O21" s="683"/>
      <c r="P21" s="683"/>
      <c r="Q21" s="684"/>
      <c r="R21" s="685">
        <v>1694</v>
      </c>
      <c r="S21" s="686"/>
      <c r="T21" s="686"/>
      <c r="U21" s="686"/>
      <c r="V21" s="686"/>
      <c r="W21" s="686"/>
      <c r="X21" s="686"/>
      <c r="Y21" s="687"/>
      <c r="Z21" s="688">
        <v>0</v>
      </c>
      <c r="AA21" s="688"/>
      <c r="AB21" s="688"/>
      <c r="AC21" s="688"/>
      <c r="AD21" s="689">
        <v>1694</v>
      </c>
      <c r="AE21" s="689"/>
      <c r="AF21" s="689"/>
      <c r="AG21" s="689"/>
      <c r="AH21" s="689"/>
      <c r="AI21" s="689"/>
      <c r="AJ21" s="689"/>
      <c r="AK21" s="689"/>
      <c r="AL21" s="690">
        <v>0</v>
      </c>
      <c r="AM21" s="691"/>
      <c r="AN21" s="691"/>
      <c r="AO21" s="692"/>
      <c r="AP21" s="704" t="s">
        <v>279</v>
      </c>
      <c r="AQ21" s="705"/>
      <c r="AR21" s="705"/>
      <c r="AS21" s="705"/>
      <c r="AT21" s="705"/>
      <c r="AU21" s="705"/>
      <c r="AV21" s="705"/>
      <c r="AW21" s="705"/>
      <c r="AX21" s="705"/>
      <c r="AY21" s="705"/>
      <c r="AZ21" s="705"/>
      <c r="BA21" s="705"/>
      <c r="BB21" s="705"/>
      <c r="BC21" s="705"/>
      <c r="BD21" s="705"/>
      <c r="BE21" s="705"/>
      <c r="BF21" s="706"/>
      <c r="BG21" s="685" t="s">
        <v>130</v>
      </c>
      <c r="BH21" s="686"/>
      <c r="BI21" s="686"/>
      <c r="BJ21" s="686"/>
      <c r="BK21" s="686"/>
      <c r="BL21" s="686"/>
      <c r="BM21" s="686"/>
      <c r="BN21" s="687"/>
      <c r="BO21" s="688" t="s">
        <v>130</v>
      </c>
      <c r="BP21" s="688"/>
      <c r="BQ21" s="688"/>
      <c r="BR21" s="688"/>
      <c r="BS21" s="694" t="s">
        <v>130</v>
      </c>
      <c r="BT21" s="686"/>
      <c r="BU21" s="686"/>
      <c r="BV21" s="686"/>
      <c r="BW21" s="686"/>
      <c r="BX21" s="686"/>
      <c r="BY21" s="686"/>
      <c r="BZ21" s="686"/>
      <c r="CA21" s="686"/>
      <c r="CB21" s="695"/>
      <c r="CD21" s="710"/>
      <c r="CE21" s="711"/>
      <c r="CF21" s="711"/>
      <c r="CG21" s="711"/>
      <c r="CH21" s="711"/>
      <c r="CI21" s="711"/>
      <c r="CJ21" s="711"/>
      <c r="CK21" s="711"/>
      <c r="CL21" s="711"/>
      <c r="CM21" s="711"/>
      <c r="CN21" s="711"/>
      <c r="CO21" s="711"/>
      <c r="CP21" s="711"/>
      <c r="CQ21" s="712"/>
      <c r="CR21" s="713"/>
      <c r="CS21" s="708"/>
      <c r="CT21" s="708"/>
      <c r="CU21" s="708"/>
      <c r="CV21" s="708"/>
      <c r="CW21" s="708"/>
      <c r="CX21" s="708"/>
      <c r="CY21" s="714"/>
      <c r="CZ21" s="715"/>
      <c r="DA21" s="715"/>
      <c r="DB21" s="715"/>
      <c r="DC21" s="715"/>
      <c r="DD21" s="707"/>
      <c r="DE21" s="708"/>
      <c r="DF21" s="708"/>
      <c r="DG21" s="708"/>
      <c r="DH21" s="708"/>
      <c r="DI21" s="708"/>
      <c r="DJ21" s="708"/>
      <c r="DK21" s="708"/>
      <c r="DL21" s="708"/>
      <c r="DM21" s="708"/>
      <c r="DN21" s="708"/>
      <c r="DO21" s="708"/>
      <c r="DP21" s="714"/>
      <c r="DQ21" s="707"/>
      <c r="DR21" s="708"/>
      <c r="DS21" s="708"/>
      <c r="DT21" s="708"/>
      <c r="DU21" s="708"/>
      <c r="DV21" s="708"/>
      <c r="DW21" s="708"/>
      <c r="DX21" s="708"/>
      <c r="DY21" s="708"/>
      <c r="DZ21" s="708"/>
      <c r="EA21" s="708"/>
      <c r="EB21" s="708"/>
      <c r="EC21" s="709"/>
    </row>
    <row r="22" spans="2:133" ht="11.25" customHeight="1" x14ac:dyDescent="0.15">
      <c r="B22" s="682" t="s">
        <v>280</v>
      </c>
      <c r="C22" s="683"/>
      <c r="D22" s="683"/>
      <c r="E22" s="683"/>
      <c r="F22" s="683"/>
      <c r="G22" s="683"/>
      <c r="H22" s="683"/>
      <c r="I22" s="683"/>
      <c r="J22" s="683"/>
      <c r="K22" s="683"/>
      <c r="L22" s="683"/>
      <c r="M22" s="683"/>
      <c r="N22" s="683"/>
      <c r="O22" s="683"/>
      <c r="P22" s="683"/>
      <c r="Q22" s="684"/>
      <c r="R22" s="685">
        <v>2864589</v>
      </c>
      <c r="S22" s="686"/>
      <c r="T22" s="686"/>
      <c r="U22" s="686"/>
      <c r="V22" s="686"/>
      <c r="W22" s="686"/>
      <c r="X22" s="686"/>
      <c r="Y22" s="687"/>
      <c r="Z22" s="688">
        <v>17</v>
      </c>
      <c r="AA22" s="688"/>
      <c r="AB22" s="688"/>
      <c r="AC22" s="688"/>
      <c r="AD22" s="689">
        <v>2377136</v>
      </c>
      <c r="AE22" s="689"/>
      <c r="AF22" s="689"/>
      <c r="AG22" s="689"/>
      <c r="AH22" s="689"/>
      <c r="AI22" s="689"/>
      <c r="AJ22" s="689"/>
      <c r="AK22" s="689"/>
      <c r="AL22" s="690">
        <v>34.299999999999997</v>
      </c>
      <c r="AM22" s="691"/>
      <c r="AN22" s="691"/>
      <c r="AO22" s="692"/>
      <c r="AP22" s="704" t="s">
        <v>281</v>
      </c>
      <c r="AQ22" s="705"/>
      <c r="AR22" s="705"/>
      <c r="AS22" s="705"/>
      <c r="AT22" s="705"/>
      <c r="AU22" s="705"/>
      <c r="AV22" s="705"/>
      <c r="AW22" s="705"/>
      <c r="AX22" s="705"/>
      <c r="AY22" s="705"/>
      <c r="AZ22" s="705"/>
      <c r="BA22" s="705"/>
      <c r="BB22" s="705"/>
      <c r="BC22" s="705"/>
      <c r="BD22" s="705"/>
      <c r="BE22" s="705"/>
      <c r="BF22" s="706"/>
      <c r="BG22" s="685" t="s">
        <v>130</v>
      </c>
      <c r="BH22" s="686"/>
      <c r="BI22" s="686"/>
      <c r="BJ22" s="686"/>
      <c r="BK22" s="686"/>
      <c r="BL22" s="686"/>
      <c r="BM22" s="686"/>
      <c r="BN22" s="687"/>
      <c r="BO22" s="688" t="s">
        <v>139</v>
      </c>
      <c r="BP22" s="688"/>
      <c r="BQ22" s="688"/>
      <c r="BR22" s="688"/>
      <c r="BS22" s="694" t="s">
        <v>130</v>
      </c>
      <c r="BT22" s="686"/>
      <c r="BU22" s="686"/>
      <c r="BV22" s="686"/>
      <c r="BW22" s="686"/>
      <c r="BX22" s="686"/>
      <c r="BY22" s="686"/>
      <c r="BZ22" s="686"/>
      <c r="CA22" s="686"/>
      <c r="CB22" s="695"/>
      <c r="CD22" s="667" t="s">
        <v>282</v>
      </c>
      <c r="CE22" s="668"/>
      <c r="CF22" s="668"/>
      <c r="CG22" s="668"/>
      <c r="CH22" s="668"/>
      <c r="CI22" s="668"/>
      <c r="CJ22" s="668"/>
      <c r="CK22" s="668"/>
      <c r="CL22" s="668"/>
      <c r="CM22" s="668"/>
      <c r="CN22" s="668"/>
      <c r="CO22" s="668"/>
      <c r="CP22" s="668"/>
      <c r="CQ22" s="668"/>
      <c r="CR22" s="668"/>
      <c r="CS22" s="668"/>
      <c r="CT22" s="668"/>
      <c r="CU22" s="668"/>
      <c r="CV22" s="668"/>
      <c r="CW22" s="668"/>
      <c r="CX22" s="668"/>
      <c r="CY22" s="668"/>
      <c r="CZ22" s="668"/>
      <c r="DA22" s="668"/>
      <c r="DB22" s="668"/>
      <c r="DC22" s="668"/>
      <c r="DD22" s="668"/>
      <c r="DE22" s="668"/>
      <c r="DF22" s="668"/>
      <c r="DG22" s="668"/>
      <c r="DH22" s="668"/>
      <c r="DI22" s="668"/>
      <c r="DJ22" s="668"/>
      <c r="DK22" s="668"/>
      <c r="DL22" s="668"/>
      <c r="DM22" s="668"/>
      <c r="DN22" s="668"/>
      <c r="DO22" s="668"/>
      <c r="DP22" s="668"/>
      <c r="DQ22" s="668"/>
      <c r="DR22" s="668"/>
      <c r="DS22" s="668"/>
      <c r="DT22" s="668"/>
      <c r="DU22" s="668"/>
      <c r="DV22" s="668"/>
      <c r="DW22" s="668"/>
      <c r="DX22" s="668"/>
      <c r="DY22" s="668"/>
      <c r="DZ22" s="668"/>
      <c r="EA22" s="668"/>
      <c r="EB22" s="668"/>
      <c r="EC22" s="669"/>
    </row>
    <row r="23" spans="2:133" ht="11.25" customHeight="1" x14ac:dyDescent="0.15">
      <c r="B23" s="682" t="s">
        <v>283</v>
      </c>
      <c r="C23" s="683"/>
      <c r="D23" s="683"/>
      <c r="E23" s="683"/>
      <c r="F23" s="683"/>
      <c r="G23" s="683"/>
      <c r="H23" s="683"/>
      <c r="I23" s="683"/>
      <c r="J23" s="683"/>
      <c r="K23" s="683"/>
      <c r="L23" s="683"/>
      <c r="M23" s="683"/>
      <c r="N23" s="683"/>
      <c r="O23" s="683"/>
      <c r="P23" s="683"/>
      <c r="Q23" s="684"/>
      <c r="R23" s="685">
        <v>2377136</v>
      </c>
      <c r="S23" s="686"/>
      <c r="T23" s="686"/>
      <c r="U23" s="686"/>
      <c r="V23" s="686"/>
      <c r="W23" s="686"/>
      <c r="X23" s="686"/>
      <c r="Y23" s="687"/>
      <c r="Z23" s="688">
        <v>14.1</v>
      </c>
      <c r="AA23" s="688"/>
      <c r="AB23" s="688"/>
      <c r="AC23" s="688"/>
      <c r="AD23" s="689">
        <v>2377136</v>
      </c>
      <c r="AE23" s="689"/>
      <c r="AF23" s="689"/>
      <c r="AG23" s="689"/>
      <c r="AH23" s="689"/>
      <c r="AI23" s="689"/>
      <c r="AJ23" s="689"/>
      <c r="AK23" s="689"/>
      <c r="AL23" s="690">
        <v>34.299999999999997</v>
      </c>
      <c r="AM23" s="691"/>
      <c r="AN23" s="691"/>
      <c r="AO23" s="692"/>
      <c r="AP23" s="704" t="s">
        <v>284</v>
      </c>
      <c r="AQ23" s="705"/>
      <c r="AR23" s="705"/>
      <c r="AS23" s="705"/>
      <c r="AT23" s="705"/>
      <c r="AU23" s="705"/>
      <c r="AV23" s="705"/>
      <c r="AW23" s="705"/>
      <c r="AX23" s="705"/>
      <c r="AY23" s="705"/>
      <c r="AZ23" s="705"/>
      <c r="BA23" s="705"/>
      <c r="BB23" s="705"/>
      <c r="BC23" s="705"/>
      <c r="BD23" s="705"/>
      <c r="BE23" s="705"/>
      <c r="BF23" s="706"/>
      <c r="BG23" s="685">
        <v>287750</v>
      </c>
      <c r="BH23" s="686"/>
      <c r="BI23" s="686"/>
      <c r="BJ23" s="686"/>
      <c r="BK23" s="686"/>
      <c r="BL23" s="686"/>
      <c r="BM23" s="686"/>
      <c r="BN23" s="687"/>
      <c r="BO23" s="688">
        <v>7.4</v>
      </c>
      <c r="BP23" s="688"/>
      <c r="BQ23" s="688"/>
      <c r="BR23" s="688"/>
      <c r="BS23" s="694" t="s">
        <v>130</v>
      </c>
      <c r="BT23" s="686"/>
      <c r="BU23" s="686"/>
      <c r="BV23" s="686"/>
      <c r="BW23" s="686"/>
      <c r="BX23" s="686"/>
      <c r="BY23" s="686"/>
      <c r="BZ23" s="686"/>
      <c r="CA23" s="686"/>
      <c r="CB23" s="695"/>
      <c r="CD23" s="667" t="s">
        <v>223</v>
      </c>
      <c r="CE23" s="668"/>
      <c r="CF23" s="668"/>
      <c r="CG23" s="668"/>
      <c r="CH23" s="668"/>
      <c r="CI23" s="668"/>
      <c r="CJ23" s="668"/>
      <c r="CK23" s="668"/>
      <c r="CL23" s="668"/>
      <c r="CM23" s="668"/>
      <c r="CN23" s="668"/>
      <c r="CO23" s="668"/>
      <c r="CP23" s="668"/>
      <c r="CQ23" s="669"/>
      <c r="CR23" s="667" t="s">
        <v>285</v>
      </c>
      <c r="CS23" s="668"/>
      <c r="CT23" s="668"/>
      <c r="CU23" s="668"/>
      <c r="CV23" s="668"/>
      <c r="CW23" s="668"/>
      <c r="CX23" s="668"/>
      <c r="CY23" s="669"/>
      <c r="CZ23" s="667" t="s">
        <v>286</v>
      </c>
      <c r="DA23" s="668"/>
      <c r="DB23" s="668"/>
      <c r="DC23" s="669"/>
      <c r="DD23" s="667" t="s">
        <v>287</v>
      </c>
      <c r="DE23" s="668"/>
      <c r="DF23" s="668"/>
      <c r="DG23" s="668"/>
      <c r="DH23" s="668"/>
      <c r="DI23" s="668"/>
      <c r="DJ23" s="668"/>
      <c r="DK23" s="669"/>
      <c r="DL23" s="716" t="s">
        <v>288</v>
      </c>
      <c r="DM23" s="717"/>
      <c r="DN23" s="717"/>
      <c r="DO23" s="717"/>
      <c r="DP23" s="717"/>
      <c r="DQ23" s="717"/>
      <c r="DR23" s="717"/>
      <c r="DS23" s="717"/>
      <c r="DT23" s="717"/>
      <c r="DU23" s="717"/>
      <c r="DV23" s="718"/>
      <c r="DW23" s="667" t="s">
        <v>289</v>
      </c>
      <c r="DX23" s="668"/>
      <c r="DY23" s="668"/>
      <c r="DZ23" s="668"/>
      <c r="EA23" s="668"/>
      <c r="EB23" s="668"/>
      <c r="EC23" s="669"/>
    </row>
    <row r="24" spans="2:133" ht="11.25" customHeight="1" x14ac:dyDescent="0.15">
      <c r="B24" s="682" t="s">
        <v>290</v>
      </c>
      <c r="C24" s="683"/>
      <c r="D24" s="683"/>
      <c r="E24" s="683"/>
      <c r="F24" s="683"/>
      <c r="G24" s="683"/>
      <c r="H24" s="683"/>
      <c r="I24" s="683"/>
      <c r="J24" s="683"/>
      <c r="K24" s="683"/>
      <c r="L24" s="683"/>
      <c r="M24" s="683"/>
      <c r="N24" s="683"/>
      <c r="O24" s="683"/>
      <c r="P24" s="683"/>
      <c r="Q24" s="684"/>
      <c r="R24" s="685">
        <v>326613</v>
      </c>
      <c r="S24" s="686"/>
      <c r="T24" s="686"/>
      <c r="U24" s="686"/>
      <c r="V24" s="686"/>
      <c r="W24" s="686"/>
      <c r="X24" s="686"/>
      <c r="Y24" s="687"/>
      <c r="Z24" s="688">
        <v>1.9</v>
      </c>
      <c r="AA24" s="688"/>
      <c r="AB24" s="688"/>
      <c r="AC24" s="688"/>
      <c r="AD24" s="689" t="s">
        <v>130</v>
      </c>
      <c r="AE24" s="689"/>
      <c r="AF24" s="689"/>
      <c r="AG24" s="689"/>
      <c r="AH24" s="689"/>
      <c r="AI24" s="689"/>
      <c r="AJ24" s="689"/>
      <c r="AK24" s="689"/>
      <c r="AL24" s="690" t="s">
        <v>130</v>
      </c>
      <c r="AM24" s="691"/>
      <c r="AN24" s="691"/>
      <c r="AO24" s="692"/>
      <c r="AP24" s="704" t="s">
        <v>291</v>
      </c>
      <c r="AQ24" s="705"/>
      <c r="AR24" s="705"/>
      <c r="AS24" s="705"/>
      <c r="AT24" s="705"/>
      <c r="AU24" s="705"/>
      <c r="AV24" s="705"/>
      <c r="AW24" s="705"/>
      <c r="AX24" s="705"/>
      <c r="AY24" s="705"/>
      <c r="AZ24" s="705"/>
      <c r="BA24" s="705"/>
      <c r="BB24" s="705"/>
      <c r="BC24" s="705"/>
      <c r="BD24" s="705"/>
      <c r="BE24" s="705"/>
      <c r="BF24" s="706"/>
      <c r="BG24" s="685" t="s">
        <v>130</v>
      </c>
      <c r="BH24" s="686"/>
      <c r="BI24" s="686"/>
      <c r="BJ24" s="686"/>
      <c r="BK24" s="686"/>
      <c r="BL24" s="686"/>
      <c r="BM24" s="686"/>
      <c r="BN24" s="687"/>
      <c r="BO24" s="688" t="s">
        <v>130</v>
      </c>
      <c r="BP24" s="688"/>
      <c r="BQ24" s="688"/>
      <c r="BR24" s="688"/>
      <c r="BS24" s="694" t="s">
        <v>139</v>
      </c>
      <c r="BT24" s="686"/>
      <c r="BU24" s="686"/>
      <c r="BV24" s="686"/>
      <c r="BW24" s="686"/>
      <c r="BX24" s="686"/>
      <c r="BY24" s="686"/>
      <c r="BZ24" s="686"/>
      <c r="CA24" s="686"/>
      <c r="CB24" s="695"/>
      <c r="CD24" s="696" t="s">
        <v>292</v>
      </c>
      <c r="CE24" s="697"/>
      <c r="CF24" s="697"/>
      <c r="CG24" s="697"/>
      <c r="CH24" s="697"/>
      <c r="CI24" s="697"/>
      <c r="CJ24" s="697"/>
      <c r="CK24" s="697"/>
      <c r="CL24" s="697"/>
      <c r="CM24" s="697"/>
      <c r="CN24" s="697"/>
      <c r="CO24" s="697"/>
      <c r="CP24" s="697"/>
      <c r="CQ24" s="698"/>
      <c r="CR24" s="674">
        <v>6637766</v>
      </c>
      <c r="CS24" s="675"/>
      <c r="CT24" s="675"/>
      <c r="CU24" s="675"/>
      <c r="CV24" s="675"/>
      <c r="CW24" s="675"/>
      <c r="CX24" s="675"/>
      <c r="CY24" s="676"/>
      <c r="CZ24" s="679">
        <v>40.6</v>
      </c>
      <c r="DA24" s="680"/>
      <c r="DB24" s="680"/>
      <c r="DC24" s="699"/>
      <c r="DD24" s="724">
        <v>4700639</v>
      </c>
      <c r="DE24" s="675"/>
      <c r="DF24" s="675"/>
      <c r="DG24" s="675"/>
      <c r="DH24" s="675"/>
      <c r="DI24" s="675"/>
      <c r="DJ24" s="675"/>
      <c r="DK24" s="676"/>
      <c r="DL24" s="724">
        <v>4360066</v>
      </c>
      <c r="DM24" s="675"/>
      <c r="DN24" s="675"/>
      <c r="DO24" s="675"/>
      <c r="DP24" s="675"/>
      <c r="DQ24" s="675"/>
      <c r="DR24" s="675"/>
      <c r="DS24" s="675"/>
      <c r="DT24" s="675"/>
      <c r="DU24" s="675"/>
      <c r="DV24" s="676"/>
      <c r="DW24" s="679">
        <v>59.6</v>
      </c>
      <c r="DX24" s="680"/>
      <c r="DY24" s="680"/>
      <c r="DZ24" s="680"/>
      <c r="EA24" s="680"/>
      <c r="EB24" s="680"/>
      <c r="EC24" s="681"/>
    </row>
    <row r="25" spans="2:133" ht="11.25" customHeight="1" x14ac:dyDescent="0.15">
      <c r="B25" s="682" t="s">
        <v>293</v>
      </c>
      <c r="C25" s="683"/>
      <c r="D25" s="683"/>
      <c r="E25" s="683"/>
      <c r="F25" s="683"/>
      <c r="G25" s="683"/>
      <c r="H25" s="683"/>
      <c r="I25" s="683"/>
      <c r="J25" s="683"/>
      <c r="K25" s="683"/>
      <c r="L25" s="683"/>
      <c r="M25" s="683"/>
      <c r="N25" s="683"/>
      <c r="O25" s="683"/>
      <c r="P25" s="683"/>
      <c r="Q25" s="684"/>
      <c r="R25" s="685">
        <v>160840</v>
      </c>
      <c r="S25" s="686"/>
      <c r="T25" s="686"/>
      <c r="U25" s="686"/>
      <c r="V25" s="686"/>
      <c r="W25" s="686"/>
      <c r="X25" s="686"/>
      <c r="Y25" s="687"/>
      <c r="Z25" s="688">
        <v>1</v>
      </c>
      <c r="AA25" s="688"/>
      <c r="AB25" s="688"/>
      <c r="AC25" s="688"/>
      <c r="AD25" s="689" t="s">
        <v>139</v>
      </c>
      <c r="AE25" s="689"/>
      <c r="AF25" s="689"/>
      <c r="AG25" s="689"/>
      <c r="AH25" s="689"/>
      <c r="AI25" s="689"/>
      <c r="AJ25" s="689"/>
      <c r="AK25" s="689"/>
      <c r="AL25" s="690" t="s">
        <v>130</v>
      </c>
      <c r="AM25" s="691"/>
      <c r="AN25" s="691"/>
      <c r="AO25" s="692"/>
      <c r="AP25" s="704" t="s">
        <v>294</v>
      </c>
      <c r="AQ25" s="705"/>
      <c r="AR25" s="705"/>
      <c r="AS25" s="705"/>
      <c r="AT25" s="705"/>
      <c r="AU25" s="705"/>
      <c r="AV25" s="705"/>
      <c r="AW25" s="705"/>
      <c r="AX25" s="705"/>
      <c r="AY25" s="705"/>
      <c r="AZ25" s="705"/>
      <c r="BA25" s="705"/>
      <c r="BB25" s="705"/>
      <c r="BC25" s="705"/>
      <c r="BD25" s="705"/>
      <c r="BE25" s="705"/>
      <c r="BF25" s="706"/>
      <c r="BG25" s="685" t="s">
        <v>139</v>
      </c>
      <c r="BH25" s="686"/>
      <c r="BI25" s="686"/>
      <c r="BJ25" s="686"/>
      <c r="BK25" s="686"/>
      <c r="BL25" s="686"/>
      <c r="BM25" s="686"/>
      <c r="BN25" s="687"/>
      <c r="BO25" s="688" t="s">
        <v>130</v>
      </c>
      <c r="BP25" s="688"/>
      <c r="BQ25" s="688"/>
      <c r="BR25" s="688"/>
      <c r="BS25" s="694" t="s">
        <v>139</v>
      </c>
      <c r="BT25" s="686"/>
      <c r="BU25" s="686"/>
      <c r="BV25" s="686"/>
      <c r="BW25" s="686"/>
      <c r="BX25" s="686"/>
      <c r="BY25" s="686"/>
      <c r="BZ25" s="686"/>
      <c r="CA25" s="686"/>
      <c r="CB25" s="695"/>
      <c r="CD25" s="700" t="s">
        <v>295</v>
      </c>
      <c r="CE25" s="701"/>
      <c r="CF25" s="701"/>
      <c r="CG25" s="701"/>
      <c r="CH25" s="701"/>
      <c r="CI25" s="701"/>
      <c r="CJ25" s="701"/>
      <c r="CK25" s="701"/>
      <c r="CL25" s="701"/>
      <c r="CM25" s="701"/>
      <c r="CN25" s="701"/>
      <c r="CO25" s="701"/>
      <c r="CP25" s="701"/>
      <c r="CQ25" s="702"/>
      <c r="CR25" s="685">
        <v>2569202</v>
      </c>
      <c r="CS25" s="721"/>
      <c r="CT25" s="721"/>
      <c r="CU25" s="721"/>
      <c r="CV25" s="721"/>
      <c r="CW25" s="721"/>
      <c r="CX25" s="721"/>
      <c r="CY25" s="722"/>
      <c r="CZ25" s="690">
        <v>15.7</v>
      </c>
      <c r="DA25" s="719"/>
      <c r="DB25" s="719"/>
      <c r="DC25" s="723"/>
      <c r="DD25" s="694">
        <v>2487193</v>
      </c>
      <c r="DE25" s="721"/>
      <c r="DF25" s="721"/>
      <c r="DG25" s="721"/>
      <c r="DH25" s="721"/>
      <c r="DI25" s="721"/>
      <c r="DJ25" s="721"/>
      <c r="DK25" s="722"/>
      <c r="DL25" s="694">
        <v>2284587</v>
      </c>
      <c r="DM25" s="721"/>
      <c r="DN25" s="721"/>
      <c r="DO25" s="721"/>
      <c r="DP25" s="721"/>
      <c r="DQ25" s="721"/>
      <c r="DR25" s="721"/>
      <c r="DS25" s="721"/>
      <c r="DT25" s="721"/>
      <c r="DU25" s="721"/>
      <c r="DV25" s="722"/>
      <c r="DW25" s="690">
        <v>31.2</v>
      </c>
      <c r="DX25" s="719"/>
      <c r="DY25" s="719"/>
      <c r="DZ25" s="719"/>
      <c r="EA25" s="719"/>
      <c r="EB25" s="719"/>
      <c r="EC25" s="720"/>
    </row>
    <row r="26" spans="2:133" ht="11.25" customHeight="1" x14ac:dyDescent="0.15">
      <c r="B26" s="682" t="s">
        <v>296</v>
      </c>
      <c r="C26" s="683"/>
      <c r="D26" s="683"/>
      <c r="E26" s="683"/>
      <c r="F26" s="683"/>
      <c r="G26" s="683"/>
      <c r="H26" s="683"/>
      <c r="I26" s="683"/>
      <c r="J26" s="683"/>
      <c r="K26" s="683"/>
      <c r="L26" s="683"/>
      <c r="M26" s="683"/>
      <c r="N26" s="683"/>
      <c r="O26" s="683"/>
      <c r="P26" s="683"/>
      <c r="Q26" s="684"/>
      <c r="R26" s="685">
        <v>7656469</v>
      </c>
      <c r="S26" s="686"/>
      <c r="T26" s="686"/>
      <c r="U26" s="686"/>
      <c r="V26" s="686"/>
      <c r="W26" s="686"/>
      <c r="X26" s="686"/>
      <c r="Y26" s="687"/>
      <c r="Z26" s="688">
        <v>45.5</v>
      </c>
      <c r="AA26" s="688"/>
      <c r="AB26" s="688"/>
      <c r="AC26" s="688"/>
      <c r="AD26" s="689">
        <v>6881266</v>
      </c>
      <c r="AE26" s="689"/>
      <c r="AF26" s="689"/>
      <c r="AG26" s="689"/>
      <c r="AH26" s="689"/>
      <c r="AI26" s="689"/>
      <c r="AJ26" s="689"/>
      <c r="AK26" s="689"/>
      <c r="AL26" s="690">
        <v>99.3</v>
      </c>
      <c r="AM26" s="691"/>
      <c r="AN26" s="691"/>
      <c r="AO26" s="692"/>
      <c r="AP26" s="704" t="s">
        <v>297</v>
      </c>
      <c r="AQ26" s="734"/>
      <c r="AR26" s="734"/>
      <c r="AS26" s="734"/>
      <c r="AT26" s="734"/>
      <c r="AU26" s="734"/>
      <c r="AV26" s="734"/>
      <c r="AW26" s="734"/>
      <c r="AX26" s="734"/>
      <c r="AY26" s="734"/>
      <c r="AZ26" s="734"/>
      <c r="BA26" s="734"/>
      <c r="BB26" s="734"/>
      <c r="BC26" s="734"/>
      <c r="BD26" s="734"/>
      <c r="BE26" s="734"/>
      <c r="BF26" s="706"/>
      <c r="BG26" s="685" t="s">
        <v>130</v>
      </c>
      <c r="BH26" s="686"/>
      <c r="BI26" s="686"/>
      <c r="BJ26" s="686"/>
      <c r="BK26" s="686"/>
      <c r="BL26" s="686"/>
      <c r="BM26" s="686"/>
      <c r="BN26" s="687"/>
      <c r="BO26" s="688" t="s">
        <v>130</v>
      </c>
      <c r="BP26" s="688"/>
      <c r="BQ26" s="688"/>
      <c r="BR26" s="688"/>
      <c r="BS26" s="694" t="s">
        <v>245</v>
      </c>
      <c r="BT26" s="686"/>
      <c r="BU26" s="686"/>
      <c r="BV26" s="686"/>
      <c r="BW26" s="686"/>
      <c r="BX26" s="686"/>
      <c r="BY26" s="686"/>
      <c r="BZ26" s="686"/>
      <c r="CA26" s="686"/>
      <c r="CB26" s="695"/>
      <c r="CD26" s="700" t="s">
        <v>298</v>
      </c>
      <c r="CE26" s="701"/>
      <c r="CF26" s="701"/>
      <c r="CG26" s="701"/>
      <c r="CH26" s="701"/>
      <c r="CI26" s="701"/>
      <c r="CJ26" s="701"/>
      <c r="CK26" s="701"/>
      <c r="CL26" s="701"/>
      <c r="CM26" s="701"/>
      <c r="CN26" s="701"/>
      <c r="CO26" s="701"/>
      <c r="CP26" s="701"/>
      <c r="CQ26" s="702"/>
      <c r="CR26" s="685">
        <v>1602697</v>
      </c>
      <c r="CS26" s="686"/>
      <c r="CT26" s="686"/>
      <c r="CU26" s="686"/>
      <c r="CV26" s="686"/>
      <c r="CW26" s="686"/>
      <c r="CX26" s="686"/>
      <c r="CY26" s="687"/>
      <c r="CZ26" s="690">
        <v>9.8000000000000007</v>
      </c>
      <c r="DA26" s="719"/>
      <c r="DB26" s="719"/>
      <c r="DC26" s="723"/>
      <c r="DD26" s="694">
        <v>1573796</v>
      </c>
      <c r="DE26" s="686"/>
      <c r="DF26" s="686"/>
      <c r="DG26" s="686"/>
      <c r="DH26" s="686"/>
      <c r="DI26" s="686"/>
      <c r="DJ26" s="686"/>
      <c r="DK26" s="687"/>
      <c r="DL26" s="694" t="s">
        <v>130</v>
      </c>
      <c r="DM26" s="686"/>
      <c r="DN26" s="686"/>
      <c r="DO26" s="686"/>
      <c r="DP26" s="686"/>
      <c r="DQ26" s="686"/>
      <c r="DR26" s="686"/>
      <c r="DS26" s="686"/>
      <c r="DT26" s="686"/>
      <c r="DU26" s="686"/>
      <c r="DV26" s="687"/>
      <c r="DW26" s="690" t="s">
        <v>130</v>
      </c>
      <c r="DX26" s="719"/>
      <c r="DY26" s="719"/>
      <c r="DZ26" s="719"/>
      <c r="EA26" s="719"/>
      <c r="EB26" s="719"/>
      <c r="EC26" s="720"/>
    </row>
    <row r="27" spans="2:133" ht="11.25" customHeight="1" x14ac:dyDescent="0.15">
      <c r="B27" s="682" t="s">
        <v>299</v>
      </c>
      <c r="C27" s="683"/>
      <c r="D27" s="683"/>
      <c r="E27" s="683"/>
      <c r="F27" s="683"/>
      <c r="G27" s="683"/>
      <c r="H27" s="683"/>
      <c r="I27" s="683"/>
      <c r="J27" s="683"/>
      <c r="K27" s="683"/>
      <c r="L27" s="683"/>
      <c r="M27" s="683"/>
      <c r="N27" s="683"/>
      <c r="O27" s="683"/>
      <c r="P27" s="683"/>
      <c r="Q27" s="684"/>
      <c r="R27" s="685">
        <v>2879</v>
      </c>
      <c r="S27" s="686"/>
      <c r="T27" s="686"/>
      <c r="U27" s="686"/>
      <c r="V27" s="686"/>
      <c r="W27" s="686"/>
      <c r="X27" s="686"/>
      <c r="Y27" s="687"/>
      <c r="Z27" s="688">
        <v>0</v>
      </c>
      <c r="AA27" s="688"/>
      <c r="AB27" s="688"/>
      <c r="AC27" s="688"/>
      <c r="AD27" s="689">
        <v>2879</v>
      </c>
      <c r="AE27" s="689"/>
      <c r="AF27" s="689"/>
      <c r="AG27" s="689"/>
      <c r="AH27" s="689"/>
      <c r="AI27" s="689"/>
      <c r="AJ27" s="689"/>
      <c r="AK27" s="689"/>
      <c r="AL27" s="690">
        <v>0</v>
      </c>
      <c r="AM27" s="691"/>
      <c r="AN27" s="691"/>
      <c r="AO27" s="692"/>
      <c r="AP27" s="682" t="s">
        <v>300</v>
      </c>
      <c r="AQ27" s="683"/>
      <c r="AR27" s="683"/>
      <c r="AS27" s="683"/>
      <c r="AT27" s="683"/>
      <c r="AU27" s="683"/>
      <c r="AV27" s="683"/>
      <c r="AW27" s="683"/>
      <c r="AX27" s="683"/>
      <c r="AY27" s="683"/>
      <c r="AZ27" s="683"/>
      <c r="BA27" s="683"/>
      <c r="BB27" s="683"/>
      <c r="BC27" s="683"/>
      <c r="BD27" s="683"/>
      <c r="BE27" s="683"/>
      <c r="BF27" s="684"/>
      <c r="BG27" s="685">
        <v>3905826</v>
      </c>
      <c r="BH27" s="686"/>
      <c r="BI27" s="686"/>
      <c r="BJ27" s="686"/>
      <c r="BK27" s="686"/>
      <c r="BL27" s="686"/>
      <c r="BM27" s="686"/>
      <c r="BN27" s="687"/>
      <c r="BO27" s="688">
        <v>100</v>
      </c>
      <c r="BP27" s="688"/>
      <c r="BQ27" s="688"/>
      <c r="BR27" s="688"/>
      <c r="BS27" s="694">
        <v>30844</v>
      </c>
      <c r="BT27" s="686"/>
      <c r="BU27" s="686"/>
      <c r="BV27" s="686"/>
      <c r="BW27" s="686"/>
      <c r="BX27" s="686"/>
      <c r="BY27" s="686"/>
      <c r="BZ27" s="686"/>
      <c r="CA27" s="686"/>
      <c r="CB27" s="695"/>
      <c r="CD27" s="700" t="s">
        <v>301</v>
      </c>
      <c r="CE27" s="701"/>
      <c r="CF27" s="701"/>
      <c r="CG27" s="701"/>
      <c r="CH27" s="701"/>
      <c r="CI27" s="701"/>
      <c r="CJ27" s="701"/>
      <c r="CK27" s="701"/>
      <c r="CL27" s="701"/>
      <c r="CM27" s="701"/>
      <c r="CN27" s="701"/>
      <c r="CO27" s="701"/>
      <c r="CP27" s="701"/>
      <c r="CQ27" s="702"/>
      <c r="CR27" s="685">
        <v>2498575</v>
      </c>
      <c r="CS27" s="721"/>
      <c r="CT27" s="721"/>
      <c r="CU27" s="721"/>
      <c r="CV27" s="721"/>
      <c r="CW27" s="721"/>
      <c r="CX27" s="721"/>
      <c r="CY27" s="722"/>
      <c r="CZ27" s="690">
        <v>15.3</v>
      </c>
      <c r="DA27" s="719"/>
      <c r="DB27" s="719"/>
      <c r="DC27" s="723"/>
      <c r="DD27" s="694">
        <v>750789</v>
      </c>
      <c r="DE27" s="721"/>
      <c r="DF27" s="721"/>
      <c r="DG27" s="721"/>
      <c r="DH27" s="721"/>
      <c r="DI27" s="721"/>
      <c r="DJ27" s="721"/>
      <c r="DK27" s="722"/>
      <c r="DL27" s="694">
        <v>697312</v>
      </c>
      <c r="DM27" s="721"/>
      <c r="DN27" s="721"/>
      <c r="DO27" s="721"/>
      <c r="DP27" s="721"/>
      <c r="DQ27" s="721"/>
      <c r="DR27" s="721"/>
      <c r="DS27" s="721"/>
      <c r="DT27" s="721"/>
      <c r="DU27" s="721"/>
      <c r="DV27" s="722"/>
      <c r="DW27" s="690">
        <v>9.5</v>
      </c>
      <c r="DX27" s="719"/>
      <c r="DY27" s="719"/>
      <c r="DZ27" s="719"/>
      <c r="EA27" s="719"/>
      <c r="EB27" s="719"/>
      <c r="EC27" s="720"/>
    </row>
    <row r="28" spans="2:133" ht="11.25" customHeight="1" x14ac:dyDescent="0.15">
      <c r="B28" s="682" t="s">
        <v>302</v>
      </c>
      <c r="C28" s="683"/>
      <c r="D28" s="683"/>
      <c r="E28" s="683"/>
      <c r="F28" s="683"/>
      <c r="G28" s="683"/>
      <c r="H28" s="683"/>
      <c r="I28" s="683"/>
      <c r="J28" s="683"/>
      <c r="K28" s="683"/>
      <c r="L28" s="683"/>
      <c r="M28" s="683"/>
      <c r="N28" s="683"/>
      <c r="O28" s="683"/>
      <c r="P28" s="683"/>
      <c r="Q28" s="684"/>
      <c r="R28" s="685">
        <v>43029</v>
      </c>
      <c r="S28" s="686"/>
      <c r="T28" s="686"/>
      <c r="U28" s="686"/>
      <c r="V28" s="686"/>
      <c r="W28" s="686"/>
      <c r="X28" s="686"/>
      <c r="Y28" s="687"/>
      <c r="Z28" s="688">
        <v>0.3</v>
      </c>
      <c r="AA28" s="688"/>
      <c r="AB28" s="688"/>
      <c r="AC28" s="688"/>
      <c r="AD28" s="689" t="s">
        <v>139</v>
      </c>
      <c r="AE28" s="689"/>
      <c r="AF28" s="689"/>
      <c r="AG28" s="689"/>
      <c r="AH28" s="689"/>
      <c r="AI28" s="689"/>
      <c r="AJ28" s="689"/>
      <c r="AK28" s="689"/>
      <c r="AL28" s="690" t="s">
        <v>130</v>
      </c>
      <c r="AM28" s="691"/>
      <c r="AN28" s="691"/>
      <c r="AO28" s="692"/>
      <c r="AP28" s="682"/>
      <c r="AQ28" s="683"/>
      <c r="AR28" s="683"/>
      <c r="AS28" s="683"/>
      <c r="AT28" s="683"/>
      <c r="AU28" s="683"/>
      <c r="AV28" s="683"/>
      <c r="AW28" s="683"/>
      <c r="AX28" s="683"/>
      <c r="AY28" s="683"/>
      <c r="AZ28" s="683"/>
      <c r="BA28" s="683"/>
      <c r="BB28" s="683"/>
      <c r="BC28" s="683"/>
      <c r="BD28" s="683"/>
      <c r="BE28" s="683"/>
      <c r="BF28" s="684"/>
      <c r="BG28" s="685"/>
      <c r="BH28" s="686"/>
      <c r="BI28" s="686"/>
      <c r="BJ28" s="686"/>
      <c r="BK28" s="686"/>
      <c r="BL28" s="686"/>
      <c r="BM28" s="686"/>
      <c r="BN28" s="687"/>
      <c r="BO28" s="688"/>
      <c r="BP28" s="688"/>
      <c r="BQ28" s="688"/>
      <c r="BR28" s="688"/>
      <c r="BS28" s="694"/>
      <c r="BT28" s="686"/>
      <c r="BU28" s="686"/>
      <c r="BV28" s="686"/>
      <c r="BW28" s="686"/>
      <c r="BX28" s="686"/>
      <c r="BY28" s="686"/>
      <c r="BZ28" s="686"/>
      <c r="CA28" s="686"/>
      <c r="CB28" s="695"/>
      <c r="CD28" s="700" t="s">
        <v>303</v>
      </c>
      <c r="CE28" s="701"/>
      <c r="CF28" s="701"/>
      <c r="CG28" s="701"/>
      <c r="CH28" s="701"/>
      <c r="CI28" s="701"/>
      <c r="CJ28" s="701"/>
      <c r="CK28" s="701"/>
      <c r="CL28" s="701"/>
      <c r="CM28" s="701"/>
      <c r="CN28" s="701"/>
      <c r="CO28" s="701"/>
      <c r="CP28" s="701"/>
      <c r="CQ28" s="702"/>
      <c r="CR28" s="685">
        <v>1569989</v>
      </c>
      <c r="CS28" s="686"/>
      <c r="CT28" s="686"/>
      <c r="CU28" s="686"/>
      <c r="CV28" s="686"/>
      <c r="CW28" s="686"/>
      <c r="CX28" s="686"/>
      <c r="CY28" s="687"/>
      <c r="CZ28" s="690">
        <v>9.6</v>
      </c>
      <c r="DA28" s="719"/>
      <c r="DB28" s="719"/>
      <c r="DC28" s="723"/>
      <c r="DD28" s="694">
        <v>1462657</v>
      </c>
      <c r="DE28" s="686"/>
      <c r="DF28" s="686"/>
      <c r="DG28" s="686"/>
      <c r="DH28" s="686"/>
      <c r="DI28" s="686"/>
      <c r="DJ28" s="686"/>
      <c r="DK28" s="687"/>
      <c r="DL28" s="694">
        <v>1378167</v>
      </c>
      <c r="DM28" s="686"/>
      <c r="DN28" s="686"/>
      <c r="DO28" s="686"/>
      <c r="DP28" s="686"/>
      <c r="DQ28" s="686"/>
      <c r="DR28" s="686"/>
      <c r="DS28" s="686"/>
      <c r="DT28" s="686"/>
      <c r="DU28" s="686"/>
      <c r="DV28" s="687"/>
      <c r="DW28" s="690">
        <v>18.8</v>
      </c>
      <c r="DX28" s="719"/>
      <c r="DY28" s="719"/>
      <c r="DZ28" s="719"/>
      <c r="EA28" s="719"/>
      <c r="EB28" s="719"/>
      <c r="EC28" s="720"/>
    </row>
    <row r="29" spans="2:133" ht="11.25" customHeight="1" x14ac:dyDescent="0.15">
      <c r="B29" s="682" t="s">
        <v>304</v>
      </c>
      <c r="C29" s="683"/>
      <c r="D29" s="683"/>
      <c r="E29" s="683"/>
      <c r="F29" s="683"/>
      <c r="G29" s="683"/>
      <c r="H29" s="683"/>
      <c r="I29" s="683"/>
      <c r="J29" s="683"/>
      <c r="K29" s="683"/>
      <c r="L29" s="683"/>
      <c r="M29" s="683"/>
      <c r="N29" s="683"/>
      <c r="O29" s="683"/>
      <c r="P29" s="683"/>
      <c r="Q29" s="684"/>
      <c r="R29" s="685">
        <v>201857</v>
      </c>
      <c r="S29" s="686"/>
      <c r="T29" s="686"/>
      <c r="U29" s="686"/>
      <c r="V29" s="686"/>
      <c r="W29" s="686"/>
      <c r="X29" s="686"/>
      <c r="Y29" s="687"/>
      <c r="Z29" s="688">
        <v>1.2</v>
      </c>
      <c r="AA29" s="688"/>
      <c r="AB29" s="688"/>
      <c r="AC29" s="688"/>
      <c r="AD29" s="689">
        <v>23861</v>
      </c>
      <c r="AE29" s="689"/>
      <c r="AF29" s="689"/>
      <c r="AG29" s="689"/>
      <c r="AH29" s="689"/>
      <c r="AI29" s="689"/>
      <c r="AJ29" s="689"/>
      <c r="AK29" s="689"/>
      <c r="AL29" s="690">
        <v>0.3</v>
      </c>
      <c r="AM29" s="691"/>
      <c r="AN29" s="691"/>
      <c r="AO29" s="692"/>
      <c r="AP29" s="735"/>
      <c r="AQ29" s="736"/>
      <c r="AR29" s="736"/>
      <c r="AS29" s="736"/>
      <c r="AT29" s="736"/>
      <c r="AU29" s="736"/>
      <c r="AV29" s="736"/>
      <c r="AW29" s="736"/>
      <c r="AX29" s="736"/>
      <c r="AY29" s="736"/>
      <c r="AZ29" s="736"/>
      <c r="BA29" s="736"/>
      <c r="BB29" s="736"/>
      <c r="BC29" s="736"/>
      <c r="BD29" s="736"/>
      <c r="BE29" s="736"/>
      <c r="BF29" s="737"/>
      <c r="BG29" s="685"/>
      <c r="BH29" s="686"/>
      <c r="BI29" s="686"/>
      <c r="BJ29" s="686"/>
      <c r="BK29" s="686"/>
      <c r="BL29" s="686"/>
      <c r="BM29" s="686"/>
      <c r="BN29" s="687"/>
      <c r="BO29" s="688"/>
      <c r="BP29" s="688"/>
      <c r="BQ29" s="688"/>
      <c r="BR29" s="688"/>
      <c r="BS29" s="689"/>
      <c r="BT29" s="689"/>
      <c r="BU29" s="689"/>
      <c r="BV29" s="689"/>
      <c r="BW29" s="689"/>
      <c r="BX29" s="689"/>
      <c r="BY29" s="689"/>
      <c r="BZ29" s="689"/>
      <c r="CA29" s="689"/>
      <c r="CB29" s="693"/>
      <c r="CD29" s="725" t="s">
        <v>305</v>
      </c>
      <c r="CE29" s="726"/>
      <c r="CF29" s="700" t="s">
        <v>306</v>
      </c>
      <c r="CG29" s="701"/>
      <c r="CH29" s="701"/>
      <c r="CI29" s="701"/>
      <c r="CJ29" s="701"/>
      <c r="CK29" s="701"/>
      <c r="CL29" s="701"/>
      <c r="CM29" s="701"/>
      <c r="CN29" s="701"/>
      <c r="CO29" s="701"/>
      <c r="CP29" s="701"/>
      <c r="CQ29" s="702"/>
      <c r="CR29" s="685">
        <v>1569987</v>
      </c>
      <c r="CS29" s="721"/>
      <c r="CT29" s="721"/>
      <c r="CU29" s="721"/>
      <c r="CV29" s="721"/>
      <c r="CW29" s="721"/>
      <c r="CX29" s="721"/>
      <c r="CY29" s="722"/>
      <c r="CZ29" s="690">
        <v>9.6</v>
      </c>
      <c r="DA29" s="719"/>
      <c r="DB29" s="719"/>
      <c r="DC29" s="723"/>
      <c r="DD29" s="694">
        <v>1462655</v>
      </c>
      <c r="DE29" s="721"/>
      <c r="DF29" s="721"/>
      <c r="DG29" s="721"/>
      <c r="DH29" s="721"/>
      <c r="DI29" s="721"/>
      <c r="DJ29" s="721"/>
      <c r="DK29" s="722"/>
      <c r="DL29" s="694">
        <v>1378165</v>
      </c>
      <c r="DM29" s="721"/>
      <c r="DN29" s="721"/>
      <c r="DO29" s="721"/>
      <c r="DP29" s="721"/>
      <c r="DQ29" s="721"/>
      <c r="DR29" s="721"/>
      <c r="DS29" s="721"/>
      <c r="DT29" s="721"/>
      <c r="DU29" s="721"/>
      <c r="DV29" s="722"/>
      <c r="DW29" s="690">
        <v>18.8</v>
      </c>
      <c r="DX29" s="719"/>
      <c r="DY29" s="719"/>
      <c r="DZ29" s="719"/>
      <c r="EA29" s="719"/>
      <c r="EB29" s="719"/>
      <c r="EC29" s="720"/>
    </row>
    <row r="30" spans="2:133" ht="11.25" customHeight="1" x14ac:dyDescent="0.15">
      <c r="B30" s="682" t="s">
        <v>307</v>
      </c>
      <c r="C30" s="683"/>
      <c r="D30" s="683"/>
      <c r="E30" s="683"/>
      <c r="F30" s="683"/>
      <c r="G30" s="683"/>
      <c r="H30" s="683"/>
      <c r="I30" s="683"/>
      <c r="J30" s="683"/>
      <c r="K30" s="683"/>
      <c r="L30" s="683"/>
      <c r="M30" s="683"/>
      <c r="N30" s="683"/>
      <c r="O30" s="683"/>
      <c r="P30" s="683"/>
      <c r="Q30" s="684"/>
      <c r="R30" s="685">
        <v>105860</v>
      </c>
      <c r="S30" s="686"/>
      <c r="T30" s="686"/>
      <c r="U30" s="686"/>
      <c r="V30" s="686"/>
      <c r="W30" s="686"/>
      <c r="X30" s="686"/>
      <c r="Y30" s="687"/>
      <c r="Z30" s="688">
        <v>0.6</v>
      </c>
      <c r="AA30" s="688"/>
      <c r="AB30" s="688"/>
      <c r="AC30" s="688"/>
      <c r="AD30" s="689">
        <v>4</v>
      </c>
      <c r="AE30" s="689"/>
      <c r="AF30" s="689"/>
      <c r="AG30" s="689"/>
      <c r="AH30" s="689"/>
      <c r="AI30" s="689"/>
      <c r="AJ30" s="689"/>
      <c r="AK30" s="689"/>
      <c r="AL30" s="690">
        <v>0</v>
      </c>
      <c r="AM30" s="691"/>
      <c r="AN30" s="691"/>
      <c r="AO30" s="692"/>
      <c r="AP30" s="664" t="s">
        <v>223</v>
      </c>
      <c r="AQ30" s="665"/>
      <c r="AR30" s="665"/>
      <c r="AS30" s="665"/>
      <c r="AT30" s="665"/>
      <c r="AU30" s="665"/>
      <c r="AV30" s="665"/>
      <c r="AW30" s="665"/>
      <c r="AX30" s="665"/>
      <c r="AY30" s="665"/>
      <c r="AZ30" s="665"/>
      <c r="BA30" s="665"/>
      <c r="BB30" s="665"/>
      <c r="BC30" s="665"/>
      <c r="BD30" s="665"/>
      <c r="BE30" s="665"/>
      <c r="BF30" s="666"/>
      <c r="BG30" s="664" t="s">
        <v>308</v>
      </c>
      <c r="BH30" s="738"/>
      <c r="BI30" s="738"/>
      <c r="BJ30" s="738"/>
      <c r="BK30" s="738"/>
      <c r="BL30" s="738"/>
      <c r="BM30" s="738"/>
      <c r="BN30" s="738"/>
      <c r="BO30" s="738"/>
      <c r="BP30" s="738"/>
      <c r="BQ30" s="739"/>
      <c r="BR30" s="664" t="s">
        <v>309</v>
      </c>
      <c r="BS30" s="738"/>
      <c r="BT30" s="738"/>
      <c r="BU30" s="738"/>
      <c r="BV30" s="738"/>
      <c r="BW30" s="738"/>
      <c r="BX30" s="738"/>
      <c r="BY30" s="738"/>
      <c r="BZ30" s="738"/>
      <c r="CA30" s="738"/>
      <c r="CB30" s="739"/>
      <c r="CD30" s="727"/>
      <c r="CE30" s="728"/>
      <c r="CF30" s="700" t="s">
        <v>310</v>
      </c>
      <c r="CG30" s="701"/>
      <c r="CH30" s="701"/>
      <c r="CI30" s="701"/>
      <c r="CJ30" s="701"/>
      <c r="CK30" s="701"/>
      <c r="CL30" s="701"/>
      <c r="CM30" s="701"/>
      <c r="CN30" s="701"/>
      <c r="CO30" s="701"/>
      <c r="CP30" s="701"/>
      <c r="CQ30" s="702"/>
      <c r="CR30" s="685">
        <v>1503368</v>
      </c>
      <c r="CS30" s="686"/>
      <c r="CT30" s="686"/>
      <c r="CU30" s="686"/>
      <c r="CV30" s="686"/>
      <c r="CW30" s="686"/>
      <c r="CX30" s="686"/>
      <c r="CY30" s="687"/>
      <c r="CZ30" s="690">
        <v>9.1999999999999993</v>
      </c>
      <c r="DA30" s="719"/>
      <c r="DB30" s="719"/>
      <c r="DC30" s="723"/>
      <c r="DD30" s="694">
        <v>1396036</v>
      </c>
      <c r="DE30" s="686"/>
      <c r="DF30" s="686"/>
      <c r="DG30" s="686"/>
      <c r="DH30" s="686"/>
      <c r="DI30" s="686"/>
      <c r="DJ30" s="686"/>
      <c r="DK30" s="687"/>
      <c r="DL30" s="694">
        <v>1311830</v>
      </c>
      <c r="DM30" s="686"/>
      <c r="DN30" s="686"/>
      <c r="DO30" s="686"/>
      <c r="DP30" s="686"/>
      <c r="DQ30" s="686"/>
      <c r="DR30" s="686"/>
      <c r="DS30" s="686"/>
      <c r="DT30" s="686"/>
      <c r="DU30" s="686"/>
      <c r="DV30" s="687"/>
      <c r="DW30" s="690">
        <v>17.899999999999999</v>
      </c>
      <c r="DX30" s="719"/>
      <c r="DY30" s="719"/>
      <c r="DZ30" s="719"/>
      <c r="EA30" s="719"/>
      <c r="EB30" s="719"/>
      <c r="EC30" s="720"/>
    </row>
    <row r="31" spans="2:133" ht="11.25" customHeight="1" x14ac:dyDescent="0.15">
      <c r="B31" s="682" t="s">
        <v>311</v>
      </c>
      <c r="C31" s="683"/>
      <c r="D31" s="683"/>
      <c r="E31" s="683"/>
      <c r="F31" s="683"/>
      <c r="G31" s="683"/>
      <c r="H31" s="683"/>
      <c r="I31" s="683"/>
      <c r="J31" s="683"/>
      <c r="K31" s="683"/>
      <c r="L31" s="683"/>
      <c r="M31" s="683"/>
      <c r="N31" s="683"/>
      <c r="O31" s="683"/>
      <c r="P31" s="683"/>
      <c r="Q31" s="684"/>
      <c r="R31" s="685">
        <v>5123174</v>
      </c>
      <c r="S31" s="686"/>
      <c r="T31" s="686"/>
      <c r="U31" s="686"/>
      <c r="V31" s="686"/>
      <c r="W31" s="686"/>
      <c r="X31" s="686"/>
      <c r="Y31" s="687"/>
      <c r="Z31" s="688">
        <v>30.4</v>
      </c>
      <c r="AA31" s="688"/>
      <c r="AB31" s="688"/>
      <c r="AC31" s="688"/>
      <c r="AD31" s="689" t="s">
        <v>130</v>
      </c>
      <c r="AE31" s="689"/>
      <c r="AF31" s="689"/>
      <c r="AG31" s="689"/>
      <c r="AH31" s="689"/>
      <c r="AI31" s="689"/>
      <c r="AJ31" s="689"/>
      <c r="AK31" s="689"/>
      <c r="AL31" s="690" t="s">
        <v>130</v>
      </c>
      <c r="AM31" s="691"/>
      <c r="AN31" s="691"/>
      <c r="AO31" s="692"/>
      <c r="AP31" s="742" t="s">
        <v>312</v>
      </c>
      <c r="AQ31" s="743"/>
      <c r="AR31" s="743"/>
      <c r="AS31" s="743"/>
      <c r="AT31" s="748" t="s">
        <v>313</v>
      </c>
      <c r="AU31" s="231"/>
      <c r="AV31" s="231"/>
      <c r="AW31" s="231"/>
      <c r="AX31" s="671" t="s">
        <v>188</v>
      </c>
      <c r="AY31" s="672"/>
      <c r="AZ31" s="672"/>
      <c r="BA31" s="672"/>
      <c r="BB31" s="672"/>
      <c r="BC31" s="672"/>
      <c r="BD31" s="672"/>
      <c r="BE31" s="672"/>
      <c r="BF31" s="673"/>
      <c r="BG31" s="753">
        <v>99.1</v>
      </c>
      <c r="BH31" s="740"/>
      <c r="BI31" s="740"/>
      <c r="BJ31" s="740"/>
      <c r="BK31" s="740"/>
      <c r="BL31" s="740"/>
      <c r="BM31" s="680">
        <v>98.6</v>
      </c>
      <c r="BN31" s="740"/>
      <c r="BO31" s="740"/>
      <c r="BP31" s="740"/>
      <c r="BQ31" s="741"/>
      <c r="BR31" s="753">
        <v>99.5</v>
      </c>
      <c r="BS31" s="740"/>
      <c r="BT31" s="740"/>
      <c r="BU31" s="740"/>
      <c r="BV31" s="740"/>
      <c r="BW31" s="740"/>
      <c r="BX31" s="680">
        <v>98.9</v>
      </c>
      <c r="BY31" s="740"/>
      <c r="BZ31" s="740"/>
      <c r="CA31" s="740"/>
      <c r="CB31" s="741"/>
      <c r="CD31" s="727"/>
      <c r="CE31" s="728"/>
      <c r="CF31" s="700" t="s">
        <v>314</v>
      </c>
      <c r="CG31" s="701"/>
      <c r="CH31" s="701"/>
      <c r="CI31" s="701"/>
      <c r="CJ31" s="701"/>
      <c r="CK31" s="701"/>
      <c r="CL31" s="701"/>
      <c r="CM31" s="701"/>
      <c r="CN31" s="701"/>
      <c r="CO31" s="701"/>
      <c r="CP31" s="701"/>
      <c r="CQ31" s="702"/>
      <c r="CR31" s="685">
        <v>66619</v>
      </c>
      <c r="CS31" s="721"/>
      <c r="CT31" s="721"/>
      <c r="CU31" s="721"/>
      <c r="CV31" s="721"/>
      <c r="CW31" s="721"/>
      <c r="CX31" s="721"/>
      <c r="CY31" s="722"/>
      <c r="CZ31" s="690">
        <v>0.4</v>
      </c>
      <c r="DA31" s="719"/>
      <c r="DB31" s="719"/>
      <c r="DC31" s="723"/>
      <c r="DD31" s="694">
        <v>66619</v>
      </c>
      <c r="DE31" s="721"/>
      <c r="DF31" s="721"/>
      <c r="DG31" s="721"/>
      <c r="DH31" s="721"/>
      <c r="DI31" s="721"/>
      <c r="DJ31" s="721"/>
      <c r="DK31" s="722"/>
      <c r="DL31" s="694">
        <v>66335</v>
      </c>
      <c r="DM31" s="721"/>
      <c r="DN31" s="721"/>
      <c r="DO31" s="721"/>
      <c r="DP31" s="721"/>
      <c r="DQ31" s="721"/>
      <c r="DR31" s="721"/>
      <c r="DS31" s="721"/>
      <c r="DT31" s="721"/>
      <c r="DU31" s="721"/>
      <c r="DV31" s="722"/>
      <c r="DW31" s="690">
        <v>0.9</v>
      </c>
      <c r="DX31" s="719"/>
      <c r="DY31" s="719"/>
      <c r="DZ31" s="719"/>
      <c r="EA31" s="719"/>
      <c r="EB31" s="719"/>
      <c r="EC31" s="720"/>
    </row>
    <row r="32" spans="2:133" ht="11.25" customHeight="1" x14ac:dyDescent="0.15">
      <c r="B32" s="731" t="s">
        <v>315</v>
      </c>
      <c r="C32" s="732"/>
      <c r="D32" s="732"/>
      <c r="E32" s="732"/>
      <c r="F32" s="732"/>
      <c r="G32" s="732"/>
      <c r="H32" s="732"/>
      <c r="I32" s="732"/>
      <c r="J32" s="732"/>
      <c r="K32" s="732"/>
      <c r="L32" s="732"/>
      <c r="M32" s="732"/>
      <c r="N32" s="732"/>
      <c r="O32" s="732"/>
      <c r="P32" s="732"/>
      <c r="Q32" s="733"/>
      <c r="R32" s="685" t="s">
        <v>130</v>
      </c>
      <c r="S32" s="686"/>
      <c r="T32" s="686"/>
      <c r="U32" s="686"/>
      <c r="V32" s="686"/>
      <c r="W32" s="686"/>
      <c r="X32" s="686"/>
      <c r="Y32" s="687"/>
      <c r="Z32" s="688" t="s">
        <v>139</v>
      </c>
      <c r="AA32" s="688"/>
      <c r="AB32" s="688"/>
      <c r="AC32" s="688"/>
      <c r="AD32" s="689" t="s">
        <v>245</v>
      </c>
      <c r="AE32" s="689"/>
      <c r="AF32" s="689"/>
      <c r="AG32" s="689"/>
      <c r="AH32" s="689"/>
      <c r="AI32" s="689"/>
      <c r="AJ32" s="689"/>
      <c r="AK32" s="689"/>
      <c r="AL32" s="690" t="s">
        <v>139</v>
      </c>
      <c r="AM32" s="691"/>
      <c r="AN32" s="691"/>
      <c r="AO32" s="692"/>
      <c r="AP32" s="744"/>
      <c r="AQ32" s="745"/>
      <c r="AR32" s="745"/>
      <c r="AS32" s="745"/>
      <c r="AT32" s="749"/>
      <c r="AU32" s="230" t="s">
        <v>316</v>
      </c>
      <c r="AV32" s="230"/>
      <c r="AW32" s="230"/>
      <c r="AX32" s="682" t="s">
        <v>317</v>
      </c>
      <c r="AY32" s="683"/>
      <c r="AZ32" s="683"/>
      <c r="BA32" s="683"/>
      <c r="BB32" s="683"/>
      <c r="BC32" s="683"/>
      <c r="BD32" s="683"/>
      <c r="BE32" s="683"/>
      <c r="BF32" s="684"/>
      <c r="BG32" s="754">
        <v>99.2</v>
      </c>
      <c r="BH32" s="721"/>
      <c r="BI32" s="721"/>
      <c r="BJ32" s="721"/>
      <c r="BK32" s="721"/>
      <c r="BL32" s="721"/>
      <c r="BM32" s="691">
        <v>98.5</v>
      </c>
      <c r="BN32" s="751"/>
      <c r="BO32" s="751"/>
      <c r="BP32" s="751"/>
      <c r="BQ32" s="752"/>
      <c r="BR32" s="754">
        <v>99.4</v>
      </c>
      <c r="BS32" s="721"/>
      <c r="BT32" s="721"/>
      <c r="BU32" s="721"/>
      <c r="BV32" s="721"/>
      <c r="BW32" s="721"/>
      <c r="BX32" s="691">
        <v>98.6</v>
      </c>
      <c r="BY32" s="751"/>
      <c r="BZ32" s="751"/>
      <c r="CA32" s="751"/>
      <c r="CB32" s="752"/>
      <c r="CD32" s="729"/>
      <c r="CE32" s="730"/>
      <c r="CF32" s="700" t="s">
        <v>318</v>
      </c>
      <c r="CG32" s="701"/>
      <c r="CH32" s="701"/>
      <c r="CI32" s="701"/>
      <c r="CJ32" s="701"/>
      <c r="CK32" s="701"/>
      <c r="CL32" s="701"/>
      <c r="CM32" s="701"/>
      <c r="CN32" s="701"/>
      <c r="CO32" s="701"/>
      <c r="CP32" s="701"/>
      <c r="CQ32" s="702"/>
      <c r="CR32" s="685">
        <v>2</v>
      </c>
      <c r="CS32" s="686"/>
      <c r="CT32" s="686"/>
      <c r="CU32" s="686"/>
      <c r="CV32" s="686"/>
      <c r="CW32" s="686"/>
      <c r="CX32" s="686"/>
      <c r="CY32" s="687"/>
      <c r="CZ32" s="690">
        <v>0</v>
      </c>
      <c r="DA32" s="719"/>
      <c r="DB32" s="719"/>
      <c r="DC32" s="723"/>
      <c r="DD32" s="694">
        <v>2</v>
      </c>
      <c r="DE32" s="686"/>
      <c r="DF32" s="686"/>
      <c r="DG32" s="686"/>
      <c r="DH32" s="686"/>
      <c r="DI32" s="686"/>
      <c r="DJ32" s="686"/>
      <c r="DK32" s="687"/>
      <c r="DL32" s="694">
        <v>2</v>
      </c>
      <c r="DM32" s="686"/>
      <c r="DN32" s="686"/>
      <c r="DO32" s="686"/>
      <c r="DP32" s="686"/>
      <c r="DQ32" s="686"/>
      <c r="DR32" s="686"/>
      <c r="DS32" s="686"/>
      <c r="DT32" s="686"/>
      <c r="DU32" s="686"/>
      <c r="DV32" s="687"/>
      <c r="DW32" s="690">
        <v>0</v>
      </c>
      <c r="DX32" s="719"/>
      <c r="DY32" s="719"/>
      <c r="DZ32" s="719"/>
      <c r="EA32" s="719"/>
      <c r="EB32" s="719"/>
      <c r="EC32" s="720"/>
    </row>
    <row r="33" spans="2:133" ht="11.25" customHeight="1" x14ac:dyDescent="0.15">
      <c r="B33" s="682" t="s">
        <v>319</v>
      </c>
      <c r="C33" s="683"/>
      <c r="D33" s="683"/>
      <c r="E33" s="683"/>
      <c r="F33" s="683"/>
      <c r="G33" s="683"/>
      <c r="H33" s="683"/>
      <c r="I33" s="683"/>
      <c r="J33" s="683"/>
      <c r="K33" s="683"/>
      <c r="L33" s="683"/>
      <c r="M33" s="683"/>
      <c r="N33" s="683"/>
      <c r="O33" s="683"/>
      <c r="P33" s="683"/>
      <c r="Q33" s="684"/>
      <c r="R33" s="685">
        <v>780305</v>
      </c>
      <c r="S33" s="686"/>
      <c r="T33" s="686"/>
      <c r="U33" s="686"/>
      <c r="V33" s="686"/>
      <c r="W33" s="686"/>
      <c r="X33" s="686"/>
      <c r="Y33" s="687"/>
      <c r="Z33" s="688">
        <v>4.5999999999999996</v>
      </c>
      <c r="AA33" s="688"/>
      <c r="AB33" s="688"/>
      <c r="AC33" s="688"/>
      <c r="AD33" s="689" t="s">
        <v>139</v>
      </c>
      <c r="AE33" s="689"/>
      <c r="AF33" s="689"/>
      <c r="AG33" s="689"/>
      <c r="AH33" s="689"/>
      <c r="AI33" s="689"/>
      <c r="AJ33" s="689"/>
      <c r="AK33" s="689"/>
      <c r="AL33" s="690" t="s">
        <v>139</v>
      </c>
      <c r="AM33" s="691"/>
      <c r="AN33" s="691"/>
      <c r="AO33" s="692"/>
      <c r="AP33" s="746"/>
      <c r="AQ33" s="747"/>
      <c r="AR33" s="747"/>
      <c r="AS33" s="747"/>
      <c r="AT33" s="750"/>
      <c r="AU33" s="232"/>
      <c r="AV33" s="232"/>
      <c r="AW33" s="232"/>
      <c r="AX33" s="735" t="s">
        <v>320</v>
      </c>
      <c r="AY33" s="736"/>
      <c r="AZ33" s="736"/>
      <c r="BA33" s="736"/>
      <c r="BB33" s="736"/>
      <c r="BC33" s="736"/>
      <c r="BD33" s="736"/>
      <c r="BE33" s="736"/>
      <c r="BF33" s="737"/>
      <c r="BG33" s="755">
        <v>99</v>
      </c>
      <c r="BH33" s="756"/>
      <c r="BI33" s="756"/>
      <c r="BJ33" s="756"/>
      <c r="BK33" s="756"/>
      <c r="BL33" s="756"/>
      <c r="BM33" s="757">
        <v>98.7</v>
      </c>
      <c r="BN33" s="756"/>
      <c r="BO33" s="756"/>
      <c r="BP33" s="756"/>
      <c r="BQ33" s="758"/>
      <c r="BR33" s="755">
        <v>99.5</v>
      </c>
      <c r="BS33" s="756"/>
      <c r="BT33" s="756"/>
      <c r="BU33" s="756"/>
      <c r="BV33" s="756"/>
      <c r="BW33" s="756"/>
      <c r="BX33" s="757">
        <v>99.1</v>
      </c>
      <c r="BY33" s="756"/>
      <c r="BZ33" s="756"/>
      <c r="CA33" s="756"/>
      <c r="CB33" s="758"/>
      <c r="CD33" s="700" t="s">
        <v>321</v>
      </c>
      <c r="CE33" s="701"/>
      <c r="CF33" s="701"/>
      <c r="CG33" s="701"/>
      <c r="CH33" s="701"/>
      <c r="CI33" s="701"/>
      <c r="CJ33" s="701"/>
      <c r="CK33" s="701"/>
      <c r="CL33" s="701"/>
      <c r="CM33" s="701"/>
      <c r="CN33" s="701"/>
      <c r="CO33" s="701"/>
      <c r="CP33" s="701"/>
      <c r="CQ33" s="702"/>
      <c r="CR33" s="685">
        <v>8547568</v>
      </c>
      <c r="CS33" s="721"/>
      <c r="CT33" s="721"/>
      <c r="CU33" s="721"/>
      <c r="CV33" s="721"/>
      <c r="CW33" s="721"/>
      <c r="CX33" s="721"/>
      <c r="CY33" s="722"/>
      <c r="CZ33" s="690">
        <v>52.3</v>
      </c>
      <c r="DA33" s="719"/>
      <c r="DB33" s="719"/>
      <c r="DC33" s="723"/>
      <c r="DD33" s="694">
        <v>4673652</v>
      </c>
      <c r="DE33" s="721"/>
      <c r="DF33" s="721"/>
      <c r="DG33" s="721"/>
      <c r="DH33" s="721"/>
      <c r="DI33" s="721"/>
      <c r="DJ33" s="721"/>
      <c r="DK33" s="722"/>
      <c r="DL33" s="694">
        <v>2570743</v>
      </c>
      <c r="DM33" s="721"/>
      <c r="DN33" s="721"/>
      <c r="DO33" s="721"/>
      <c r="DP33" s="721"/>
      <c r="DQ33" s="721"/>
      <c r="DR33" s="721"/>
      <c r="DS33" s="721"/>
      <c r="DT33" s="721"/>
      <c r="DU33" s="721"/>
      <c r="DV33" s="722"/>
      <c r="DW33" s="690">
        <v>35.200000000000003</v>
      </c>
      <c r="DX33" s="719"/>
      <c r="DY33" s="719"/>
      <c r="DZ33" s="719"/>
      <c r="EA33" s="719"/>
      <c r="EB33" s="719"/>
      <c r="EC33" s="720"/>
    </row>
    <row r="34" spans="2:133" ht="11.25" customHeight="1" x14ac:dyDescent="0.15">
      <c r="B34" s="682" t="s">
        <v>322</v>
      </c>
      <c r="C34" s="683"/>
      <c r="D34" s="683"/>
      <c r="E34" s="683"/>
      <c r="F34" s="683"/>
      <c r="G34" s="683"/>
      <c r="H34" s="683"/>
      <c r="I34" s="683"/>
      <c r="J34" s="683"/>
      <c r="K34" s="683"/>
      <c r="L34" s="683"/>
      <c r="M34" s="683"/>
      <c r="N34" s="683"/>
      <c r="O34" s="683"/>
      <c r="P34" s="683"/>
      <c r="Q34" s="684"/>
      <c r="R34" s="685">
        <v>27834</v>
      </c>
      <c r="S34" s="686"/>
      <c r="T34" s="686"/>
      <c r="U34" s="686"/>
      <c r="V34" s="686"/>
      <c r="W34" s="686"/>
      <c r="X34" s="686"/>
      <c r="Y34" s="687"/>
      <c r="Z34" s="688">
        <v>0.2</v>
      </c>
      <c r="AA34" s="688"/>
      <c r="AB34" s="688"/>
      <c r="AC34" s="688"/>
      <c r="AD34" s="689">
        <v>23226</v>
      </c>
      <c r="AE34" s="689"/>
      <c r="AF34" s="689"/>
      <c r="AG34" s="689"/>
      <c r="AH34" s="689"/>
      <c r="AI34" s="689"/>
      <c r="AJ34" s="689"/>
      <c r="AK34" s="689"/>
      <c r="AL34" s="690">
        <v>0.3</v>
      </c>
      <c r="AM34" s="691"/>
      <c r="AN34" s="691"/>
      <c r="AO34" s="69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00" t="s">
        <v>323</v>
      </c>
      <c r="CE34" s="701"/>
      <c r="CF34" s="701"/>
      <c r="CG34" s="701"/>
      <c r="CH34" s="701"/>
      <c r="CI34" s="701"/>
      <c r="CJ34" s="701"/>
      <c r="CK34" s="701"/>
      <c r="CL34" s="701"/>
      <c r="CM34" s="701"/>
      <c r="CN34" s="701"/>
      <c r="CO34" s="701"/>
      <c r="CP34" s="701"/>
      <c r="CQ34" s="702"/>
      <c r="CR34" s="685">
        <v>2125755</v>
      </c>
      <c r="CS34" s="686"/>
      <c r="CT34" s="686"/>
      <c r="CU34" s="686"/>
      <c r="CV34" s="686"/>
      <c r="CW34" s="686"/>
      <c r="CX34" s="686"/>
      <c r="CY34" s="687"/>
      <c r="CZ34" s="690">
        <v>13</v>
      </c>
      <c r="DA34" s="719"/>
      <c r="DB34" s="719"/>
      <c r="DC34" s="723"/>
      <c r="DD34" s="694">
        <v>1510366</v>
      </c>
      <c r="DE34" s="686"/>
      <c r="DF34" s="686"/>
      <c r="DG34" s="686"/>
      <c r="DH34" s="686"/>
      <c r="DI34" s="686"/>
      <c r="DJ34" s="686"/>
      <c r="DK34" s="687"/>
      <c r="DL34" s="694">
        <v>1128640</v>
      </c>
      <c r="DM34" s="686"/>
      <c r="DN34" s="686"/>
      <c r="DO34" s="686"/>
      <c r="DP34" s="686"/>
      <c r="DQ34" s="686"/>
      <c r="DR34" s="686"/>
      <c r="DS34" s="686"/>
      <c r="DT34" s="686"/>
      <c r="DU34" s="686"/>
      <c r="DV34" s="687"/>
      <c r="DW34" s="690">
        <v>15.4</v>
      </c>
      <c r="DX34" s="719"/>
      <c r="DY34" s="719"/>
      <c r="DZ34" s="719"/>
      <c r="EA34" s="719"/>
      <c r="EB34" s="719"/>
      <c r="EC34" s="720"/>
    </row>
    <row r="35" spans="2:133" ht="11.25" customHeight="1" x14ac:dyDescent="0.15">
      <c r="B35" s="682" t="s">
        <v>324</v>
      </c>
      <c r="C35" s="683"/>
      <c r="D35" s="683"/>
      <c r="E35" s="683"/>
      <c r="F35" s="683"/>
      <c r="G35" s="683"/>
      <c r="H35" s="683"/>
      <c r="I35" s="683"/>
      <c r="J35" s="683"/>
      <c r="K35" s="683"/>
      <c r="L35" s="683"/>
      <c r="M35" s="683"/>
      <c r="N35" s="683"/>
      <c r="O35" s="683"/>
      <c r="P35" s="683"/>
      <c r="Q35" s="684"/>
      <c r="R35" s="685">
        <v>28034</v>
      </c>
      <c r="S35" s="686"/>
      <c r="T35" s="686"/>
      <c r="U35" s="686"/>
      <c r="V35" s="686"/>
      <c r="W35" s="686"/>
      <c r="X35" s="686"/>
      <c r="Y35" s="687"/>
      <c r="Z35" s="688">
        <v>0.2</v>
      </c>
      <c r="AA35" s="688"/>
      <c r="AB35" s="688"/>
      <c r="AC35" s="688"/>
      <c r="AD35" s="689" t="s">
        <v>245</v>
      </c>
      <c r="AE35" s="689"/>
      <c r="AF35" s="689"/>
      <c r="AG35" s="689"/>
      <c r="AH35" s="689"/>
      <c r="AI35" s="689"/>
      <c r="AJ35" s="689"/>
      <c r="AK35" s="689"/>
      <c r="AL35" s="690" t="s">
        <v>130</v>
      </c>
      <c r="AM35" s="691"/>
      <c r="AN35" s="691"/>
      <c r="AO35" s="692"/>
      <c r="AP35" s="235"/>
      <c r="AQ35" s="664" t="s">
        <v>325</v>
      </c>
      <c r="AR35" s="665"/>
      <c r="AS35" s="665"/>
      <c r="AT35" s="665"/>
      <c r="AU35" s="665"/>
      <c r="AV35" s="665"/>
      <c r="AW35" s="665"/>
      <c r="AX35" s="665"/>
      <c r="AY35" s="665"/>
      <c r="AZ35" s="665"/>
      <c r="BA35" s="665"/>
      <c r="BB35" s="665"/>
      <c r="BC35" s="665"/>
      <c r="BD35" s="665"/>
      <c r="BE35" s="665"/>
      <c r="BF35" s="666"/>
      <c r="BG35" s="664" t="s">
        <v>326</v>
      </c>
      <c r="BH35" s="665"/>
      <c r="BI35" s="665"/>
      <c r="BJ35" s="665"/>
      <c r="BK35" s="665"/>
      <c r="BL35" s="665"/>
      <c r="BM35" s="665"/>
      <c r="BN35" s="665"/>
      <c r="BO35" s="665"/>
      <c r="BP35" s="665"/>
      <c r="BQ35" s="665"/>
      <c r="BR35" s="665"/>
      <c r="BS35" s="665"/>
      <c r="BT35" s="665"/>
      <c r="BU35" s="665"/>
      <c r="BV35" s="665"/>
      <c r="BW35" s="665"/>
      <c r="BX35" s="665"/>
      <c r="BY35" s="665"/>
      <c r="BZ35" s="665"/>
      <c r="CA35" s="665"/>
      <c r="CB35" s="666"/>
      <c r="CD35" s="700" t="s">
        <v>327</v>
      </c>
      <c r="CE35" s="701"/>
      <c r="CF35" s="701"/>
      <c r="CG35" s="701"/>
      <c r="CH35" s="701"/>
      <c r="CI35" s="701"/>
      <c r="CJ35" s="701"/>
      <c r="CK35" s="701"/>
      <c r="CL35" s="701"/>
      <c r="CM35" s="701"/>
      <c r="CN35" s="701"/>
      <c r="CO35" s="701"/>
      <c r="CP35" s="701"/>
      <c r="CQ35" s="702"/>
      <c r="CR35" s="685">
        <v>141326</v>
      </c>
      <c r="CS35" s="721"/>
      <c r="CT35" s="721"/>
      <c r="CU35" s="721"/>
      <c r="CV35" s="721"/>
      <c r="CW35" s="721"/>
      <c r="CX35" s="721"/>
      <c r="CY35" s="722"/>
      <c r="CZ35" s="690">
        <v>0.9</v>
      </c>
      <c r="DA35" s="719"/>
      <c r="DB35" s="719"/>
      <c r="DC35" s="723"/>
      <c r="DD35" s="694">
        <v>128335</v>
      </c>
      <c r="DE35" s="721"/>
      <c r="DF35" s="721"/>
      <c r="DG35" s="721"/>
      <c r="DH35" s="721"/>
      <c r="DI35" s="721"/>
      <c r="DJ35" s="721"/>
      <c r="DK35" s="722"/>
      <c r="DL35" s="694">
        <v>110798</v>
      </c>
      <c r="DM35" s="721"/>
      <c r="DN35" s="721"/>
      <c r="DO35" s="721"/>
      <c r="DP35" s="721"/>
      <c r="DQ35" s="721"/>
      <c r="DR35" s="721"/>
      <c r="DS35" s="721"/>
      <c r="DT35" s="721"/>
      <c r="DU35" s="721"/>
      <c r="DV35" s="722"/>
      <c r="DW35" s="690">
        <v>1.5</v>
      </c>
      <c r="DX35" s="719"/>
      <c r="DY35" s="719"/>
      <c r="DZ35" s="719"/>
      <c r="EA35" s="719"/>
      <c r="EB35" s="719"/>
      <c r="EC35" s="720"/>
    </row>
    <row r="36" spans="2:133" ht="11.25" customHeight="1" x14ac:dyDescent="0.15">
      <c r="B36" s="682" t="s">
        <v>328</v>
      </c>
      <c r="C36" s="683"/>
      <c r="D36" s="683"/>
      <c r="E36" s="683"/>
      <c r="F36" s="683"/>
      <c r="G36" s="683"/>
      <c r="H36" s="683"/>
      <c r="I36" s="683"/>
      <c r="J36" s="683"/>
      <c r="K36" s="683"/>
      <c r="L36" s="683"/>
      <c r="M36" s="683"/>
      <c r="N36" s="683"/>
      <c r="O36" s="683"/>
      <c r="P36" s="683"/>
      <c r="Q36" s="684"/>
      <c r="R36" s="685">
        <v>527851</v>
      </c>
      <c r="S36" s="686"/>
      <c r="T36" s="686"/>
      <c r="U36" s="686"/>
      <c r="V36" s="686"/>
      <c r="W36" s="686"/>
      <c r="X36" s="686"/>
      <c r="Y36" s="687"/>
      <c r="Z36" s="688">
        <v>3.1</v>
      </c>
      <c r="AA36" s="688"/>
      <c r="AB36" s="688"/>
      <c r="AC36" s="688"/>
      <c r="AD36" s="689" t="s">
        <v>130</v>
      </c>
      <c r="AE36" s="689"/>
      <c r="AF36" s="689"/>
      <c r="AG36" s="689"/>
      <c r="AH36" s="689"/>
      <c r="AI36" s="689"/>
      <c r="AJ36" s="689"/>
      <c r="AK36" s="689"/>
      <c r="AL36" s="690" t="s">
        <v>130</v>
      </c>
      <c r="AM36" s="691"/>
      <c r="AN36" s="691"/>
      <c r="AO36" s="692"/>
      <c r="AP36" s="235"/>
      <c r="AQ36" s="759" t="s">
        <v>329</v>
      </c>
      <c r="AR36" s="760"/>
      <c r="AS36" s="760"/>
      <c r="AT36" s="760"/>
      <c r="AU36" s="760"/>
      <c r="AV36" s="760"/>
      <c r="AW36" s="760"/>
      <c r="AX36" s="760"/>
      <c r="AY36" s="761"/>
      <c r="AZ36" s="674">
        <v>1656750</v>
      </c>
      <c r="BA36" s="675"/>
      <c r="BB36" s="675"/>
      <c r="BC36" s="675"/>
      <c r="BD36" s="675"/>
      <c r="BE36" s="675"/>
      <c r="BF36" s="762"/>
      <c r="BG36" s="696" t="s">
        <v>330</v>
      </c>
      <c r="BH36" s="697"/>
      <c r="BI36" s="697"/>
      <c r="BJ36" s="697"/>
      <c r="BK36" s="697"/>
      <c r="BL36" s="697"/>
      <c r="BM36" s="697"/>
      <c r="BN36" s="697"/>
      <c r="BO36" s="697"/>
      <c r="BP36" s="697"/>
      <c r="BQ36" s="697"/>
      <c r="BR36" s="697"/>
      <c r="BS36" s="697"/>
      <c r="BT36" s="697"/>
      <c r="BU36" s="698"/>
      <c r="BV36" s="674">
        <v>28221</v>
      </c>
      <c r="BW36" s="675"/>
      <c r="BX36" s="675"/>
      <c r="BY36" s="675"/>
      <c r="BZ36" s="675"/>
      <c r="CA36" s="675"/>
      <c r="CB36" s="762"/>
      <c r="CD36" s="700" t="s">
        <v>331</v>
      </c>
      <c r="CE36" s="701"/>
      <c r="CF36" s="701"/>
      <c r="CG36" s="701"/>
      <c r="CH36" s="701"/>
      <c r="CI36" s="701"/>
      <c r="CJ36" s="701"/>
      <c r="CK36" s="701"/>
      <c r="CL36" s="701"/>
      <c r="CM36" s="701"/>
      <c r="CN36" s="701"/>
      <c r="CO36" s="701"/>
      <c r="CP36" s="701"/>
      <c r="CQ36" s="702"/>
      <c r="CR36" s="685">
        <v>4260766</v>
      </c>
      <c r="CS36" s="686"/>
      <c r="CT36" s="686"/>
      <c r="CU36" s="686"/>
      <c r="CV36" s="686"/>
      <c r="CW36" s="686"/>
      <c r="CX36" s="686"/>
      <c r="CY36" s="687"/>
      <c r="CZ36" s="690">
        <v>26.1</v>
      </c>
      <c r="DA36" s="719"/>
      <c r="DB36" s="719"/>
      <c r="DC36" s="723"/>
      <c r="DD36" s="694">
        <v>1262199</v>
      </c>
      <c r="DE36" s="686"/>
      <c r="DF36" s="686"/>
      <c r="DG36" s="686"/>
      <c r="DH36" s="686"/>
      <c r="DI36" s="686"/>
      <c r="DJ36" s="686"/>
      <c r="DK36" s="687"/>
      <c r="DL36" s="694">
        <v>465778</v>
      </c>
      <c r="DM36" s="686"/>
      <c r="DN36" s="686"/>
      <c r="DO36" s="686"/>
      <c r="DP36" s="686"/>
      <c r="DQ36" s="686"/>
      <c r="DR36" s="686"/>
      <c r="DS36" s="686"/>
      <c r="DT36" s="686"/>
      <c r="DU36" s="686"/>
      <c r="DV36" s="687"/>
      <c r="DW36" s="690">
        <v>6.4</v>
      </c>
      <c r="DX36" s="719"/>
      <c r="DY36" s="719"/>
      <c r="DZ36" s="719"/>
      <c r="EA36" s="719"/>
      <c r="EB36" s="719"/>
      <c r="EC36" s="720"/>
    </row>
    <row r="37" spans="2:133" ht="11.25" customHeight="1" x14ac:dyDescent="0.15">
      <c r="B37" s="682" t="s">
        <v>332</v>
      </c>
      <c r="C37" s="683"/>
      <c r="D37" s="683"/>
      <c r="E37" s="683"/>
      <c r="F37" s="683"/>
      <c r="G37" s="683"/>
      <c r="H37" s="683"/>
      <c r="I37" s="683"/>
      <c r="J37" s="683"/>
      <c r="K37" s="683"/>
      <c r="L37" s="683"/>
      <c r="M37" s="683"/>
      <c r="N37" s="683"/>
      <c r="O37" s="683"/>
      <c r="P37" s="683"/>
      <c r="Q37" s="684"/>
      <c r="R37" s="685">
        <v>488912</v>
      </c>
      <c r="S37" s="686"/>
      <c r="T37" s="686"/>
      <c r="U37" s="686"/>
      <c r="V37" s="686"/>
      <c r="W37" s="686"/>
      <c r="X37" s="686"/>
      <c r="Y37" s="687"/>
      <c r="Z37" s="688">
        <v>2.9</v>
      </c>
      <c r="AA37" s="688"/>
      <c r="AB37" s="688"/>
      <c r="AC37" s="688"/>
      <c r="AD37" s="689" t="s">
        <v>139</v>
      </c>
      <c r="AE37" s="689"/>
      <c r="AF37" s="689"/>
      <c r="AG37" s="689"/>
      <c r="AH37" s="689"/>
      <c r="AI37" s="689"/>
      <c r="AJ37" s="689"/>
      <c r="AK37" s="689"/>
      <c r="AL37" s="690" t="s">
        <v>130</v>
      </c>
      <c r="AM37" s="691"/>
      <c r="AN37" s="691"/>
      <c r="AO37" s="692"/>
      <c r="AQ37" s="763" t="s">
        <v>333</v>
      </c>
      <c r="AR37" s="764"/>
      <c r="AS37" s="764"/>
      <c r="AT37" s="764"/>
      <c r="AU37" s="764"/>
      <c r="AV37" s="764"/>
      <c r="AW37" s="764"/>
      <c r="AX37" s="764"/>
      <c r="AY37" s="765"/>
      <c r="AZ37" s="685">
        <v>425212</v>
      </c>
      <c r="BA37" s="686"/>
      <c r="BB37" s="686"/>
      <c r="BC37" s="686"/>
      <c r="BD37" s="721"/>
      <c r="BE37" s="721"/>
      <c r="BF37" s="752"/>
      <c r="BG37" s="700" t="s">
        <v>334</v>
      </c>
      <c r="BH37" s="701"/>
      <c r="BI37" s="701"/>
      <c r="BJ37" s="701"/>
      <c r="BK37" s="701"/>
      <c r="BL37" s="701"/>
      <c r="BM37" s="701"/>
      <c r="BN37" s="701"/>
      <c r="BO37" s="701"/>
      <c r="BP37" s="701"/>
      <c r="BQ37" s="701"/>
      <c r="BR37" s="701"/>
      <c r="BS37" s="701"/>
      <c r="BT37" s="701"/>
      <c r="BU37" s="702"/>
      <c r="BV37" s="685">
        <v>-1290</v>
      </c>
      <c r="BW37" s="686"/>
      <c r="BX37" s="686"/>
      <c r="BY37" s="686"/>
      <c r="BZ37" s="686"/>
      <c r="CA37" s="686"/>
      <c r="CB37" s="695"/>
      <c r="CD37" s="700" t="s">
        <v>335</v>
      </c>
      <c r="CE37" s="701"/>
      <c r="CF37" s="701"/>
      <c r="CG37" s="701"/>
      <c r="CH37" s="701"/>
      <c r="CI37" s="701"/>
      <c r="CJ37" s="701"/>
      <c r="CK37" s="701"/>
      <c r="CL37" s="701"/>
      <c r="CM37" s="701"/>
      <c r="CN37" s="701"/>
      <c r="CO37" s="701"/>
      <c r="CP37" s="701"/>
      <c r="CQ37" s="702"/>
      <c r="CR37" s="685">
        <v>55217</v>
      </c>
      <c r="CS37" s="721"/>
      <c r="CT37" s="721"/>
      <c r="CU37" s="721"/>
      <c r="CV37" s="721"/>
      <c r="CW37" s="721"/>
      <c r="CX37" s="721"/>
      <c r="CY37" s="722"/>
      <c r="CZ37" s="690">
        <v>0.3</v>
      </c>
      <c r="DA37" s="719"/>
      <c r="DB37" s="719"/>
      <c r="DC37" s="723"/>
      <c r="DD37" s="694">
        <v>7919</v>
      </c>
      <c r="DE37" s="721"/>
      <c r="DF37" s="721"/>
      <c r="DG37" s="721"/>
      <c r="DH37" s="721"/>
      <c r="DI37" s="721"/>
      <c r="DJ37" s="721"/>
      <c r="DK37" s="722"/>
      <c r="DL37" s="694">
        <v>7919</v>
      </c>
      <c r="DM37" s="721"/>
      <c r="DN37" s="721"/>
      <c r="DO37" s="721"/>
      <c r="DP37" s="721"/>
      <c r="DQ37" s="721"/>
      <c r="DR37" s="721"/>
      <c r="DS37" s="721"/>
      <c r="DT37" s="721"/>
      <c r="DU37" s="721"/>
      <c r="DV37" s="722"/>
      <c r="DW37" s="690">
        <v>0.1</v>
      </c>
      <c r="DX37" s="719"/>
      <c r="DY37" s="719"/>
      <c r="DZ37" s="719"/>
      <c r="EA37" s="719"/>
      <c r="EB37" s="719"/>
      <c r="EC37" s="720"/>
    </row>
    <row r="38" spans="2:133" ht="11.25" customHeight="1" x14ac:dyDescent="0.15">
      <c r="B38" s="682" t="s">
        <v>336</v>
      </c>
      <c r="C38" s="683"/>
      <c r="D38" s="683"/>
      <c r="E38" s="683"/>
      <c r="F38" s="683"/>
      <c r="G38" s="683"/>
      <c r="H38" s="683"/>
      <c r="I38" s="683"/>
      <c r="J38" s="683"/>
      <c r="K38" s="683"/>
      <c r="L38" s="683"/>
      <c r="M38" s="683"/>
      <c r="N38" s="683"/>
      <c r="O38" s="683"/>
      <c r="P38" s="683"/>
      <c r="Q38" s="684"/>
      <c r="R38" s="685">
        <v>776434</v>
      </c>
      <c r="S38" s="686"/>
      <c r="T38" s="686"/>
      <c r="U38" s="686"/>
      <c r="V38" s="686"/>
      <c r="W38" s="686"/>
      <c r="X38" s="686"/>
      <c r="Y38" s="687"/>
      <c r="Z38" s="688">
        <v>4.5999999999999996</v>
      </c>
      <c r="AA38" s="688"/>
      <c r="AB38" s="688"/>
      <c r="AC38" s="688"/>
      <c r="AD38" s="689">
        <v>1527</v>
      </c>
      <c r="AE38" s="689"/>
      <c r="AF38" s="689"/>
      <c r="AG38" s="689"/>
      <c r="AH38" s="689"/>
      <c r="AI38" s="689"/>
      <c r="AJ38" s="689"/>
      <c r="AK38" s="689"/>
      <c r="AL38" s="690">
        <v>0</v>
      </c>
      <c r="AM38" s="691"/>
      <c r="AN38" s="691"/>
      <c r="AO38" s="692"/>
      <c r="AQ38" s="763" t="s">
        <v>337</v>
      </c>
      <c r="AR38" s="764"/>
      <c r="AS38" s="764"/>
      <c r="AT38" s="764"/>
      <c r="AU38" s="764"/>
      <c r="AV38" s="764"/>
      <c r="AW38" s="764"/>
      <c r="AX38" s="764"/>
      <c r="AY38" s="765"/>
      <c r="AZ38" s="685">
        <v>37928</v>
      </c>
      <c r="BA38" s="686"/>
      <c r="BB38" s="686"/>
      <c r="BC38" s="686"/>
      <c r="BD38" s="721"/>
      <c r="BE38" s="721"/>
      <c r="BF38" s="752"/>
      <c r="BG38" s="700" t="s">
        <v>338</v>
      </c>
      <c r="BH38" s="701"/>
      <c r="BI38" s="701"/>
      <c r="BJ38" s="701"/>
      <c r="BK38" s="701"/>
      <c r="BL38" s="701"/>
      <c r="BM38" s="701"/>
      <c r="BN38" s="701"/>
      <c r="BO38" s="701"/>
      <c r="BP38" s="701"/>
      <c r="BQ38" s="701"/>
      <c r="BR38" s="701"/>
      <c r="BS38" s="701"/>
      <c r="BT38" s="701"/>
      <c r="BU38" s="702"/>
      <c r="BV38" s="685">
        <v>4153</v>
      </c>
      <c r="BW38" s="686"/>
      <c r="BX38" s="686"/>
      <c r="BY38" s="686"/>
      <c r="BZ38" s="686"/>
      <c r="CA38" s="686"/>
      <c r="CB38" s="695"/>
      <c r="CD38" s="700" t="s">
        <v>339</v>
      </c>
      <c r="CE38" s="701"/>
      <c r="CF38" s="701"/>
      <c r="CG38" s="701"/>
      <c r="CH38" s="701"/>
      <c r="CI38" s="701"/>
      <c r="CJ38" s="701"/>
      <c r="CK38" s="701"/>
      <c r="CL38" s="701"/>
      <c r="CM38" s="701"/>
      <c r="CN38" s="701"/>
      <c r="CO38" s="701"/>
      <c r="CP38" s="701"/>
      <c r="CQ38" s="702"/>
      <c r="CR38" s="685">
        <v>1179548</v>
      </c>
      <c r="CS38" s="686"/>
      <c r="CT38" s="686"/>
      <c r="CU38" s="686"/>
      <c r="CV38" s="686"/>
      <c r="CW38" s="686"/>
      <c r="CX38" s="686"/>
      <c r="CY38" s="687"/>
      <c r="CZ38" s="690">
        <v>7.2</v>
      </c>
      <c r="DA38" s="719"/>
      <c r="DB38" s="719"/>
      <c r="DC38" s="723"/>
      <c r="DD38" s="694">
        <v>975558</v>
      </c>
      <c r="DE38" s="686"/>
      <c r="DF38" s="686"/>
      <c r="DG38" s="686"/>
      <c r="DH38" s="686"/>
      <c r="DI38" s="686"/>
      <c r="DJ38" s="686"/>
      <c r="DK38" s="687"/>
      <c r="DL38" s="694">
        <v>859454</v>
      </c>
      <c r="DM38" s="686"/>
      <c r="DN38" s="686"/>
      <c r="DO38" s="686"/>
      <c r="DP38" s="686"/>
      <c r="DQ38" s="686"/>
      <c r="DR38" s="686"/>
      <c r="DS38" s="686"/>
      <c r="DT38" s="686"/>
      <c r="DU38" s="686"/>
      <c r="DV38" s="687"/>
      <c r="DW38" s="690">
        <v>11.8</v>
      </c>
      <c r="DX38" s="719"/>
      <c r="DY38" s="719"/>
      <c r="DZ38" s="719"/>
      <c r="EA38" s="719"/>
      <c r="EB38" s="719"/>
      <c r="EC38" s="720"/>
    </row>
    <row r="39" spans="2:133" ht="11.25" customHeight="1" x14ac:dyDescent="0.15">
      <c r="B39" s="682" t="s">
        <v>340</v>
      </c>
      <c r="C39" s="683"/>
      <c r="D39" s="683"/>
      <c r="E39" s="683"/>
      <c r="F39" s="683"/>
      <c r="G39" s="683"/>
      <c r="H39" s="683"/>
      <c r="I39" s="683"/>
      <c r="J39" s="683"/>
      <c r="K39" s="683"/>
      <c r="L39" s="683"/>
      <c r="M39" s="683"/>
      <c r="N39" s="683"/>
      <c r="O39" s="683"/>
      <c r="P39" s="683"/>
      <c r="Q39" s="684"/>
      <c r="R39" s="685">
        <v>1066600</v>
      </c>
      <c r="S39" s="686"/>
      <c r="T39" s="686"/>
      <c r="U39" s="686"/>
      <c r="V39" s="686"/>
      <c r="W39" s="686"/>
      <c r="X39" s="686"/>
      <c r="Y39" s="687"/>
      <c r="Z39" s="688">
        <v>6.3</v>
      </c>
      <c r="AA39" s="688"/>
      <c r="AB39" s="688"/>
      <c r="AC39" s="688"/>
      <c r="AD39" s="689" t="s">
        <v>130</v>
      </c>
      <c r="AE39" s="689"/>
      <c r="AF39" s="689"/>
      <c r="AG39" s="689"/>
      <c r="AH39" s="689"/>
      <c r="AI39" s="689"/>
      <c r="AJ39" s="689"/>
      <c r="AK39" s="689"/>
      <c r="AL39" s="690" t="s">
        <v>130</v>
      </c>
      <c r="AM39" s="691"/>
      <c r="AN39" s="691"/>
      <c r="AO39" s="692"/>
      <c r="AQ39" s="763" t="s">
        <v>341</v>
      </c>
      <c r="AR39" s="764"/>
      <c r="AS39" s="764"/>
      <c r="AT39" s="764"/>
      <c r="AU39" s="764"/>
      <c r="AV39" s="764"/>
      <c r="AW39" s="764"/>
      <c r="AX39" s="764"/>
      <c r="AY39" s="765"/>
      <c r="AZ39" s="685">
        <v>3117</v>
      </c>
      <c r="BA39" s="686"/>
      <c r="BB39" s="686"/>
      <c r="BC39" s="686"/>
      <c r="BD39" s="721"/>
      <c r="BE39" s="721"/>
      <c r="BF39" s="752"/>
      <c r="BG39" s="700" t="s">
        <v>342</v>
      </c>
      <c r="BH39" s="701"/>
      <c r="BI39" s="701"/>
      <c r="BJ39" s="701"/>
      <c r="BK39" s="701"/>
      <c r="BL39" s="701"/>
      <c r="BM39" s="701"/>
      <c r="BN39" s="701"/>
      <c r="BO39" s="701"/>
      <c r="BP39" s="701"/>
      <c r="BQ39" s="701"/>
      <c r="BR39" s="701"/>
      <c r="BS39" s="701"/>
      <c r="BT39" s="701"/>
      <c r="BU39" s="702"/>
      <c r="BV39" s="685">
        <v>6241</v>
      </c>
      <c r="BW39" s="686"/>
      <c r="BX39" s="686"/>
      <c r="BY39" s="686"/>
      <c r="BZ39" s="686"/>
      <c r="CA39" s="686"/>
      <c r="CB39" s="695"/>
      <c r="CD39" s="700" t="s">
        <v>343</v>
      </c>
      <c r="CE39" s="701"/>
      <c r="CF39" s="701"/>
      <c r="CG39" s="701"/>
      <c r="CH39" s="701"/>
      <c r="CI39" s="701"/>
      <c r="CJ39" s="701"/>
      <c r="CK39" s="701"/>
      <c r="CL39" s="701"/>
      <c r="CM39" s="701"/>
      <c r="CN39" s="701"/>
      <c r="CO39" s="701"/>
      <c r="CP39" s="701"/>
      <c r="CQ39" s="702"/>
      <c r="CR39" s="685">
        <v>684898</v>
      </c>
      <c r="CS39" s="721"/>
      <c r="CT39" s="721"/>
      <c r="CU39" s="721"/>
      <c r="CV39" s="721"/>
      <c r="CW39" s="721"/>
      <c r="CX39" s="721"/>
      <c r="CY39" s="722"/>
      <c r="CZ39" s="690">
        <v>4.2</v>
      </c>
      <c r="DA39" s="719"/>
      <c r="DB39" s="719"/>
      <c r="DC39" s="723"/>
      <c r="DD39" s="694">
        <v>643919</v>
      </c>
      <c r="DE39" s="721"/>
      <c r="DF39" s="721"/>
      <c r="DG39" s="721"/>
      <c r="DH39" s="721"/>
      <c r="DI39" s="721"/>
      <c r="DJ39" s="721"/>
      <c r="DK39" s="722"/>
      <c r="DL39" s="694" t="s">
        <v>139</v>
      </c>
      <c r="DM39" s="721"/>
      <c r="DN39" s="721"/>
      <c r="DO39" s="721"/>
      <c r="DP39" s="721"/>
      <c r="DQ39" s="721"/>
      <c r="DR39" s="721"/>
      <c r="DS39" s="721"/>
      <c r="DT39" s="721"/>
      <c r="DU39" s="721"/>
      <c r="DV39" s="722"/>
      <c r="DW39" s="690" t="s">
        <v>130</v>
      </c>
      <c r="DX39" s="719"/>
      <c r="DY39" s="719"/>
      <c r="DZ39" s="719"/>
      <c r="EA39" s="719"/>
      <c r="EB39" s="719"/>
      <c r="EC39" s="720"/>
    </row>
    <row r="40" spans="2:133" ht="11.25" customHeight="1" x14ac:dyDescent="0.15">
      <c r="B40" s="682" t="s">
        <v>344</v>
      </c>
      <c r="C40" s="683"/>
      <c r="D40" s="683"/>
      <c r="E40" s="683"/>
      <c r="F40" s="683"/>
      <c r="G40" s="683"/>
      <c r="H40" s="683"/>
      <c r="I40" s="683"/>
      <c r="J40" s="683"/>
      <c r="K40" s="683"/>
      <c r="L40" s="683"/>
      <c r="M40" s="683"/>
      <c r="N40" s="683"/>
      <c r="O40" s="683"/>
      <c r="P40" s="683"/>
      <c r="Q40" s="684"/>
      <c r="R40" s="685" t="s">
        <v>130</v>
      </c>
      <c r="S40" s="686"/>
      <c r="T40" s="686"/>
      <c r="U40" s="686"/>
      <c r="V40" s="686"/>
      <c r="W40" s="686"/>
      <c r="X40" s="686"/>
      <c r="Y40" s="687"/>
      <c r="Z40" s="688" t="s">
        <v>130</v>
      </c>
      <c r="AA40" s="688"/>
      <c r="AB40" s="688"/>
      <c r="AC40" s="688"/>
      <c r="AD40" s="689" t="s">
        <v>130</v>
      </c>
      <c r="AE40" s="689"/>
      <c r="AF40" s="689"/>
      <c r="AG40" s="689"/>
      <c r="AH40" s="689"/>
      <c r="AI40" s="689"/>
      <c r="AJ40" s="689"/>
      <c r="AK40" s="689"/>
      <c r="AL40" s="690" t="s">
        <v>139</v>
      </c>
      <c r="AM40" s="691"/>
      <c r="AN40" s="691"/>
      <c r="AO40" s="692"/>
      <c r="AQ40" s="763" t="s">
        <v>345</v>
      </c>
      <c r="AR40" s="764"/>
      <c r="AS40" s="764"/>
      <c r="AT40" s="764"/>
      <c r="AU40" s="764"/>
      <c r="AV40" s="764"/>
      <c r="AW40" s="764"/>
      <c r="AX40" s="764"/>
      <c r="AY40" s="765"/>
      <c r="AZ40" s="685" t="s">
        <v>130</v>
      </c>
      <c r="BA40" s="686"/>
      <c r="BB40" s="686"/>
      <c r="BC40" s="686"/>
      <c r="BD40" s="721"/>
      <c r="BE40" s="721"/>
      <c r="BF40" s="752"/>
      <c r="BG40" s="772" t="s">
        <v>346</v>
      </c>
      <c r="BH40" s="773"/>
      <c r="BI40" s="773"/>
      <c r="BJ40" s="773"/>
      <c r="BK40" s="773"/>
      <c r="BL40" s="236"/>
      <c r="BM40" s="701" t="s">
        <v>347</v>
      </c>
      <c r="BN40" s="701"/>
      <c r="BO40" s="701"/>
      <c r="BP40" s="701"/>
      <c r="BQ40" s="701"/>
      <c r="BR40" s="701"/>
      <c r="BS40" s="701"/>
      <c r="BT40" s="701"/>
      <c r="BU40" s="702"/>
      <c r="BV40" s="685">
        <v>83</v>
      </c>
      <c r="BW40" s="686"/>
      <c r="BX40" s="686"/>
      <c r="BY40" s="686"/>
      <c r="BZ40" s="686"/>
      <c r="CA40" s="686"/>
      <c r="CB40" s="695"/>
      <c r="CD40" s="700" t="s">
        <v>348</v>
      </c>
      <c r="CE40" s="701"/>
      <c r="CF40" s="701"/>
      <c r="CG40" s="701"/>
      <c r="CH40" s="701"/>
      <c r="CI40" s="701"/>
      <c r="CJ40" s="701"/>
      <c r="CK40" s="701"/>
      <c r="CL40" s="701"/>
      <c r="CM40" s="701"/>
      <c r="CN40" s="701"/>
      <c r="CO40" s="701"/>
      <c r="CP40" s="701"/>
      <c r="CQ40" s="702"/>
      <c r="CR40" s="685">
        <v>155275</v>
      </c>
      <c r="CS40" s="686"/>
      <c r="CT40" s="686"/>
      <c r="CU40" s="686"/>
      <c r="CV40" s="686"/>
      <c r="CW40" s="686"/>
      <c r="CX40" s="686"/>
      <c r="CY40" s="687"/>
      <c r="CZ40" s="690">
        <v>1</v>
      </c>
      <c r="DA40" s="719"/>
      <c r="DB40" s="719"/>
      <c r="DC40" s="723"/>
      <c r="DD40" s="694">
        <v>153275</v>
      </c>
      <c r="DE40" s="686"/>
      <c r="DF40" s="686"/>
      <c r="DG40" s="686"/>
      <c r="DH40" s="686"/>
      <c r="DI40" s="686"/>
      <c r="DJ40" s="686"/>
      <c r="DK40" s="687"/>
      <c r="DL40" s="694">
        <v>6073</v>
      </c>
      <c r="DM40" s="686"/>
      <c r="DN40" s="686"/>
      <c r="DO40" s="686"/>
      <c r="DP40" s="686"/>
      <c r="DQ40" s="686"/>
      <c r="DR40" s="686"/>
      <c r="DS40" s="686"/>
      <c r="DT40" s="686"/>
      <c r="DU40" s="686"/>
      <c r="DV40" s="687"/>
      <c r="DW40" s="690">
        <v>0.1</v>
      </c>
      <c r="DX40" s="719"/>
      <c r="DY40" s="719"/>
      <c r="DZ40" s="719"/>
      <c r="EA40" s="719"/>
      <c r="EB40" s="719"/>
      <c r="EC40" s="720"/>
    </row>
    <row r="41" spans="2:133" ht="11.25" customHeight="1" x14ac:dyDescent="0.15">
      <c r="B41" s="682" t="s">
        <v>349</v>
      </c>
      <c r="C41" s="683"/>
      <c r="D41" s="683"/>
      <c r="E41" s="683"/>
      <c r="F41" s="683"/>
      <c r="G41" s="683"/>
      <c r="H41" s="683"/>
      <c r="I41" s="683"/>
      <c r="J41" s="683"/>
      <c r="K41" s="683"/>
      <c r="L41" s="683"/>
      <c r="M41" s="683"/>
      <c r="N41" s="683"/>
      <c r="O41" s="683"/>
      <c r="P41" s="683"/>
      <c r="Q41" s="684"/>
      <c r="R41" s="685" t="s">
        <v>139</v>
      </c>
      <c r="S41" s="686"/>
      <c r="T41" s="686"/>
      <c r="U41" s="686"/>
      <c r="V41" s="686"/>
      <c r="W41" s="686"/>
      <c r="X41" s="686"/>
      <c r="Y41" s="687"/>
      <c r="Z41" s="688" t="s">
        <v>130</v>
      </c>
      <c r="AA41" s="688"/>
      <c r="AB41" s="688"/>
      <c r="AC41" s="688"/>
      <c r="AD41" s="689" t="s">
        <v>139</v>
      </c>
      <c r="AE41" s="689"/>
      <c r="AF41" s="689"/>
      <c r="AG41" s="689"/>
      <c r="AH41" s="689"/>
      <c r="AI41" s="689"/>
      <c r="AJ41" s="689"/>
      <c r="AK41" s="689"/>
      <c r="AL41" s="690" t="s">
        <v>130</v>
      </c>
      <c r="AM41" s="691"/>
      <c r="AN41" s="691"/>
      <c r="AO41" s="692"/>
      <c r="AQ41" s="763" t="s">
        <v>350</v>
      </c>
      <c r="AR41" s="764"/>
      <c r="AS41" s="764"/>
      <c r="AT41" s="764"/>
      <c r="AU41" s="764"/>
      <c r="AV41" s="764"/>
      <c r="AW41" s="764"/>
      <c r="AX41" s="764"/>
      <c r="AY41" s="765"/>
      <c r="AZ41" s="685">
        <v>265460</v>
      </c>
      <c r="BA41" s="686"/>
      <c r="BB41" s="686"/>
      <c r="BC41" s="686"/>
      <c r="BD41" s="721"/>
      <c r="BE41" s="721"/>
      <c r="BF41" s="752"/>
      <c r="BG41" s="772"/>
      <c r="BH41" s="773"/>
      <c r="BI41" s="773"/>
      <c r="BJ41" s="773"/>
      <c r="BK41" s="773"/>
      <c r="BL41" s="236"/>
      <c r="BM41" s="701" t="s">
        <v>351</v>
      </c>
      <c r="BN41" s="701"/>
      <c r="BO41" s="701"/>
      <c r="BP41" s="701"/>
      <c r="BQ41" s="701"/>
      <c r="BR41" s="701"/>
      <c r="BS41" s="701"/>
      <c r="BT41" s="701"/>
      <c r="BU41" s="702"/>
      <c r="BV41" s="685">
        <v>1</v>
      </c>
      <c r="BW41" s="686"/>
      <c r="BX41" s="686"/>
      <c r="BY41" s="686"/>
      <c r="BZ41" s="686"/>
      <c r="CA41" s="686"/>
      <c r="CB41" s="695"/>
      <c r="CD41" s="700" t="s">
        <v>352</v>
      </c>
      <c r="CE41" s="701"/>
      <c r="CF41" s="701"/>
      <c r="CG41" s="701"/>
      <c r="CH41" s="701"/>
      <c r="CI41" s="701"/>
      <c r="CJ41" s="701"/>
      <c r="CK41" s="701"/>
      <c r="CL41" s="701"/>
      <c r="CM41" s="701"/>
      <c r="CN41" s="701"/>
      <c r="CO41" s="701"/>
      <c r="CP41" s="701"/>
      <c r="CQ41" s="702"/>
      <c r="CR41" s="685" t="s">
        <v>139</v>
      </c>
      <c r="CS41" s="721"/>
      <c r="CT41" s="721"/>
      <c r="CU41" s="721"/>
      <c r="CV41" s="721"/>
      <c r="CW41" s="721"/>
      <c r="CX41" s="721"/>
      <c r="CY41" s="722"/>
      <c r="CZ41" s="690" t="s">
        <v>245</v>
      </c>
      <c r="DA41" s="719"/>
      <c r="DB41" s="719"/>
      <c r="DC41" s="723"/>
      <c r="DD41" s="694" t="s">
        <v>245</v>
      </c>
      <c r="DE41" s="721"/>
      <c r="DF41" s="721"/>
      <c r="DG41" s="721"/>
      <c r="DH41" s="721"/>
      <c r="DI41" s="721"/>
      <c r="DJ41" s="721"/>
      <c r="DK41" s="722"/>
      <c r="DL41" s="766"/>
      <c r="DM41" s="767"/>
      <c r="DN41" s="767"/>
      <c r="DO41" s="767"/>
      <c r="DP41" s="767"/>
      <c r="DQ41" s="767"/>
      <c r="DR41" s="767"/>
      <c r="DS41" s="767"/>
      <c r="DT41" s="767"/>
      <c r="DU41" s="767"/>
      <c r="DV41" s="768"/>
      <c r="DW41" s="769"/>
      <c r="DX41" s="770"/>
      <c r="DY41" s="770"/>
      <c r="DZ41" s="770"/>
      <c r="EA41" s="770"/>
      <c r="EB41" s="770"/>
      <c r="EC41" s="771"/>
    </row>
    <row r="42" spans="2:133" ht="11.25" customHeight="1" x14ac:dyDescent="0.15">
      <c r="B42" s="682" t="s">
        <v>353</v>
      </c>
      <c r="C42" s="683"/>
      <c r="D42" s="683"/>
      <c r="E42" s="683"/>
      <c r="F42" s="683"/>
      <c r="G42" s="683"/>
      <c r="H42" s="683"/>
      <c r="I42" s="683"/>
      <c r="J42" s="683"/>
      <c r="K42" s="683"/>
      <c r="L42" s="683"/>
      <c r="M42" s="683"/>
      <c r="N42" s="683"/>
      <c r="O42" s="683"/>
      <c r="P42" s="683"/>
      <c r="Q42" s="684"/>
      <c r="R42" s="685">
        <v>378600</v>
      </c>
      <c r="S42" s="686"/>
      <c r="T42" s="686"/>
      <c r="U42" s="686"/>
      <c r="V42" s="686"/>
      <c r="W42" s="686"/>
      <c r="X42" s="686"/>
      <c r="Y42" s="687"/>
      <c r="Z42" s="688">
        <v>2.2000000000000002</v>
      </c>
      <c r="AA42" s="688"/>
      <c r="AB42" s="688"/>
      <c r="AC42" s="688"/>
      <c r="AD42" s="689" t="s">
        <v>245</v>
      </c>
      <c r="AE42" s="689"/>
      <c r="AF42" s="689"/>
      <c r="AG42" s="689"/>
      <c r="AH42" s="689"/>
      <c r="AI42" s="689"/>
      <c r="AJ42" s="689"/>
      <c r="AK42" s="689"/>
      <c r="AL42" s="690" t="s">
        <v>245</v>
      </c>
      <c r="AM42" s="691"/>
      <c r="AN42" s="691"/>
      <c r="AO42" s="692"/>
      <c r="AQ42" s="784" t="s">
        <v>354</v>
      </c>
      <c r="AR42" s="785"/>
      <c r="AS42" s="785"/>
      <c r="AT42" s="785"/>
      <c r="AU42" s="785"/>
      <c r="AV42" s="785"/>
      <c r="AW42" s="785"/>
      <c r="AX42" s="785"/>
      <c r="AY42" s="786"/>
      <c r="AZ42" s="776">
        <v>925033</v>
      </c>
      <c r="BA42" s="777"/>
      <c r="BB42" s="777"/>
      <c r="BC42" s="777"/>
      <c r="BD42" s="756"/>
      <c r="BE42" s="756"/>
      <c r="BF42" s="758"/>
      <c r="BG42" s="774"/>
      <c r="BH42" s="775"/>
      <c r="BI42" s="775"/>
      <c r="BJ42" s="775"/>
      <c r="BK42" s="775"/>
      <c r="BL42" s="237"/>
      <c r="BM42" s="711" t="s">
        <v>355</v>
      </c>
      <c r="BN42" s="711"/>
      <c r="BO42" s="711"/>
      <c r="BP42" s="711"/>
      <c r="BQ42" s="711"/>
      <c r="BR42" s="711"/>
      <c r="BS42" s="711"/>
      <c r="BT42" s="711"/>
      <c r="BU42" s="712"/>
      <c r="BV42" s="776">
        <v>292</v>
      </c>
      <c r="BW42" s="777"/>
      <c r="BX42" s="777"/>
      <c r="BY42" s="777"/>
      <c r="BZ42" s="777"/>
      <c r="CA42" s="777"/>
      <c r="CB42" s="783"/>
      <c r="CD42" s="682" t="s">
        <v>356</v>
      </c>
      <c r="CE42" s="683"/>
      <c r="CF42" s="683"/>
      <c r="CG42" s="683"/>
      <c r="CH42" s="683"/>
      <c r="CI42" s="683"/>
      <c r="CJ42" s="683"/>
      <c r="CK42" s="683"/>
      <c r="CL42" s="683"/>
      <c r="CM42" s="683"/>
      <c r="CN42" s="683"/>
      <c r="CO42" s="683"/>
      <c r="CP42" s="683"/>
      <c r="CQ42" s="684"/>
      <c r="CR42" s="685">
        <v>1147156</v>
      </c>
      <c r="CS42" s="686"/>
      <c r="CT42" s="686"/>
      <c r="CU42" s="686"/>
      <c r="CV42" s="686"/>
      <c r="CW42" s="686"/>
      <c r="CX42" s="686"/>
      <c r="CY42" s="687"/>
      <c r="CZ42" s="690">
        <v>7</v>
      </c>
      <c r="DA42" s="691"/>
      <c r="DB42" s="691"/>
      <c r="DC42" s="703"/>
      <c r="DD42" s="694">
        <v>183138</v>
      </c>
      <c r="DE42" s="686"/>
      <c r="DF42" s="686"/>
      <c r="DG42" s="686"/>
      <c r="DH42" s="686"/>
      <c r="DI42" s="686"/>
      <c r="DJ42" s="686"/>
      <c r="DK42" s="687"/>
      <c r="DL42" s="766"/>
      <c r="DM42" s="767"/>
      <c r="DN42" s="767"/>
      <c r="DO42" s="767"/>
      <c r="DP42" s="767"/>
      <c r="DQ42" s="767"/>
      <c r="DR42" s="767"/>
      <c r="DS42" s="767"/>
      <c r="DT42" s="767"/>
      <c r="DU42" s="767"/>
      <c r="DV42" s="768"/>
      <c r="DW42" s="769"/>
      <c r="DX42" s="770"/>
      <c r="DY42" s="770"/>
      <c r="DZ42" s="770"/>
      <c r="EA42" s="770"/>
      <c r="EB42" s="770"/>
      <c r="EC42" s="771"/>
    </row>
    <row r="43" spans="2:133" ht="11.25" customHeight="1" x14ac:dyDescent="0.15">
      <c r="B43" s="735" t="s">
        <v>357</v>
      </c>
      <c r="C43" s="736"/>
      <c r="D43" s="736"/>
      <c r="E43" s="736"/>
      <c r="F43" s="736"/>
      <c r="G43" s="736"/>
      <c r="H43" s="736"/>
      <c r="I43" s="736"/>
      <c r="J43" s="736"/>
      <c r="K43" s="736"/>
      <c r="L43" s="736"/>
      <c r="M43" s="736"/>
      <c r="N43" s="736"/>
      <c r="O43" s="736"/>
      <c r="P43" s="736"/>
      <c r="Q43" s="737"/>
      <c r="R43" s="776">
        <v>16829238</v>
      </c>
      <c r="S43" s="777"/>
      <c r="T43" s="777"/>
      <c r="U43" s="777"/>
      <c r="V43" s="777"/>
      <c r="W43" s="777"/>
      <c r="X43" s="777"/>
      <c r="Y43" s="778"/>
      <c r="Z43" s="779">
        <v>100</v>
      </c>
      <c r="AA43" s="779"/>
      <c r="AB43" s="779"/>
      <c r="AC43" s="779"/>
      <c r="AD43" s="780">
        <v>6932763</v>
      </c>
      <c r="AE43" s="780"/>
      <c r="AF43" s="780"/>
      <c r="AG43" s="780"/>
      <c r="AH43" s="780"/>
      <c r="AI43" s="780"/>
      <c r="AJ43" s="780"/>
      <c r="AK43" s="780"/>
      <c r="AL43" s="781">
        <v>100</v>
      </c>
      <c r="AM43" s="757"/>
      <c r="AN43" s="757"/>
      <c r="AO43" s="782"/>
      <c r="BV43" s="238"/>
      <c r="BW43" s="238"/>
      <c r="BX43" s="238"/>
      <c r="BY43" s="238"/>
      <c r="BZ43" s="238"/>
      <c r="CA43" s="238"/>
      <c r="CB43" s="238"/>
      <c r="CD43" s="682" t="s">
        <v>358</v>
      </c>
      <c r="CE43" s="683"/>
      <c r="CF43" s="683"/>
      <c r="CG43" s="683"/>
      <c r="CH43" s="683"/>
      <c r="CI43" s="683"/>
      <c r="CJ43" s="683"/>
      <c r="CK43" s="683"/>
      <c r="CL43" s="683"/>
      <c r="CM43" s="683"/>
      <c r="CN43" s="683"/>
      <c r="CO43" s="683"/>
      <c r="CP43" s="683"/>
      <c r="CQ43" s="684"/>
      <c r="CR43" s="685">
        <v>49166</v>
      </c>
      <c r="CS43" s="721"/>
      <c r="CT43" s="721"/>
      <c r="CU43" s="721"/>
      <c r="CV43" s="721"/>
      <c r="CW43" s="721"/>
      <c r="CX43" s="721"/>
      <c r="CY43" s="722"/>
      <c r="CZ43" s="690">
        <v>0.3</v>
      </c>
      <c r="DA43" s="719"/>
      <c r="DB43" s="719"/>
      <c r="DC43" s="723"/>
      <c r="DD43" s="694">
        <v>49166</v>
      </c>
      <c r="DE43" s="721"/>
      <c r="DF43" s="721"/>
      <c r="DG43" s="721"/>
      <c r="DH43" s="721"/>
      <c r="DI43" s="721"/>
      <c r="DJ43" s="721"/>
      <c r="DK43" s="722"/>
      <c r="DL43" s="766"/>
      <c r="DM43" s="767"/>
      <c r="DN43" s="767"/>
      <c r="DO43" s="767"/>
      <c r="DP43" s="767"/>
      <c r="DQ43" s="767"/>
      <c r="DR43" s="767"/>
      <c r="DS43" s="767"/>
      <c r="DT43" s="767"/>
      <c r="DU43" s="767"/>
      <c r="DV43" s="768"/>
      <c r="DW43" s="769"/>
      <c r="DX43" s="770"/>
      <c r="DY43" s="770"/>
      <c r="DZ43" s="770"/>
      <c r="EA43" s="770"/>
      <c r="EB43" s="770"/>
      <c r="EC43" s="771"/>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97" t="s">
        <v>305</v>
      </c>
      <c r="CE44" s="798"/>
      <c r="CF44" s="682" t="s">
        <v>359</v>
      </c>
      <c r="CG44" s="683"/>
      <c r="CH44" s="683"/>
      <c r="CI44" s="683"/>
      <c r="CJ44" s="683"/>
      <c r="CK44" s="683"/>
      <c r="CL44" s="683"/>
      <c r="CM44" s="683"/>
      <c r="CN44" s="683"/>
      <c r="CO44" s="683"/>
      <c r="CP44" s="683"/>
      <c r="CQ44" s="684"/>
      <c r="CR44" s="685">
        <v>990374</v>
      </c>
      <c r="CS44" s="686"/>
      <c r="CT44" s="686"/>
      <c r="CU44" s="686"/>
      <c r="CV44" s="686"/>
      <c r="CW44" s="686"/>
      <c r="CX44" s="686"/>
      <c r="CY44" s="687"/>
      <c r="CZ44" s="690">
        <v>6.1</v>
      </c>
      <c r="DA44" s="691"/>
      <c r="DB44" s="691"/>
      <c r="DC44" s="703"/>
      <c r="DD44" s="694">
        <v>175144</v>
      </c>
      <c r="DE44" s="686"/>
      <c r="DF44" s="686"/>
      <c r="DG44" s="686"/>
      <c r="DH44" s="686"/>
      <c r="DI44" s="686"/>
      <c r="DJ44" s="686"/>
      <c r="DK44" s="687"/>
      <c r="DL44" s="766"/>
      <c r="DM44" s="767"/>
      <c r="DN44" s="767"/>
      <c r="DO44" s="767"/>
      <c r="DP44" s="767"/>
      <c r="DQ44" s="767"/>
      <c r="DR44" s="767"/>
      <c r="DS44" s="767"/>
      <c r="DT44" s="767"/>
      <c r="DU44" s="767"/>
      <c r="DV44" s="768"/>
      <c r="DW44" s="769"/>
      <c r="DX44" s="770"/>
      <c r="DY44" s="770"/>
      <c r="DZ44" s="770"/>
      <c r="EA44" s="770"/>
      <c r="EB44" s="770"/>
      <c r="EC44" s="771"/>
    </row>
    <row r="45" spans="2:133" ht="11.25" customHeight="1" x14ac:dyDescent="0.15">
      <c r="B45" s="240" t="s">
        <v>360</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99"/>
      <c r="CE45" s="800"/>
      <c r="CF45" s="682" t="s">
        <v>361</v>
      </c>
      <c r="CG45" s="683"/>
      <c r="CH45" s="683"/>
      <c r="CI45" s="683"/>
      <c r="CJ45" s="683"/>
      <c r="CK45" s="683"/>
      <c r="CL45" s="683"/>
      <c r="CM45" s="683"/>
      <c r="CN45" s="683"/>
      <c r="CO45" s="683"/>
      <c r="CP45" s="683"/>
      <c r="CQ45" s="684"/>
      <c r="CR45" s="685">
        <v>376228</v>
      </c>
      <c r="CS45" s="721"/>
      <c r="CT45" s="721"/>
      <c r="CU45" s="721"/>
      <c r="CV45" s="721"/>
      <c r="CW45" s="721"/>
      <c r="CX45" s="721"/>
      <c r="CY45" s="722"/>
      <c r="CZ45" s="690">
        <v>2.2999999999999998</v>
      </c>
      <c r="DA45" s="719"/>
      <c r="DB45" s="719"/>
      <c r="DC45" s="723"/>
      <c r="DD45" s="694">
        <v>9717</v>
      </c>
      <c r="DE45" s="721"/>
      <c r="DF45" s="721"/>
      <c r="DG45" s="721"/>
      <c r="DH45" s="721"/>
      <c r="DI45" s="721"/>
      <c r="DJ45" s="721"/>
      <c r="DK45" s="722"/>
      <c r="DL45" s="766"/>
      <c r="DM45" s="767"/>
      <c r="DN45" s="767"/>
      <c r="DO45" s="767"/>
      <c r="DP45" s="767"/>
      <c r="DQ45" s="767"/>
      <c r="DR45" s="767"/>
      <c r="DS45" s="767"/>
      <c r="DT45" s="767"/>
      <c r="DU45" s="767"/>
      <c r="DV45" s="768"/>
      <c r="DW45" s="769"/>
      <c r="DX45" s="770"/>
      <c r="DY45" s="770"/>
      <c r="DZ45" s="770"/>
      <c r="EA45" s="770"/>
      <c r="EB45" s="770"/>
      <c r="EC45" s="771"/>
    </row>
    <row r="46" spans="2:133" ht="11.25" customHeight="1" x14ac:dyDescent="0.15">
      <c r="B46" s="241" t="s">
        <v>362</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99"/>
      <c r="CE46" s="800"/>
      <c r="CF46" s="682" t="s">
        <v>363</v>
      </c>
      <c r="CG46" s="683"/>
      <c r="CH46" s="683"/>
      <c r="CI46" s="683"/>
      <c r="CJ46" s="683"/>
      <c r="CK46" s="683"/>
      <c r="CL46" s="683"/>
      <c r="CM46" s="683"/>
      <c r="CN46" s="683"/>
      <c r="CO46" s="683"/>
      <c r="CP46" s="683"/>
      <c r="CQ46" s="684"/>
      <c r="CR46" s="685">
        <v>588046</v>
      </c>
      <c r="CS46" s="686"/>
      <c r="CT46" s="686"/>
      <c r="CU46" s="686"/>
      <c r="CV46" s="686"/>
      <c r="CW46" s="686"/>
      <c r="CX46" s="686"/>
      <c r="CY46" s="687"/>
      <c r="CZ46" s="690">
        <v>3.6</v>
      </c>
      <c r="DA46" s="691"/>
      <c r="DB46" s="691"/>
      <c r="DC46" s="703"/>
      <c r="DD46" s="694">
        <v>165227</v>
      </c>
      <c r="DE46" s="686"/>
      <c r="DF46" s="686"/>
      <c r="DG46" s="686"/>
      <c r="DH46" s="686"/>
      <c r="DI46" s="686"/>
      <c r="DJ46" s="686"/>
      <c r="DK46" s="687"/>
      <c r="DL46" s="766"/>
      <c r="DM46" s="767"/>
      <c r="DN46" s="767"/>
      <c r="DO46" s="767"/>
      <c r="DP46" s="767"/>
      <c r="DQ46" s="767"/>
      <c r="DR46" s="767"/>
      <c r="DS46" s="767"/>
      <c r="DT46" s="767"/>
      <c r="DU46" s="767"/>
      <c r="DV46" s="768"/>
      <c r="DW46" s="769"/>
      <c r="DX46" s="770"/>
      <c r="DY46" s="770"/>
      <c r="DZ46" s="770"/>
      <c r="EA46" s="770"/>
      <c r="EB46" s="770"/>
      <c r="EC46" s="771"/>
    </row>
    <row r="47" spans="2:133" ht="11.25" customHeight="1" x14ac:dyDescent="0.15">
      <c r="B47" s="242" t="s">
        <v>364</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9"/>
      <c r="CE47" s="800"/>
      <c r="CF47" s="682" t="s">
        <v>365</v>
      </c>
      <c r="CG47" s="683"/>
      <c r="CH47" s="683"/>
      <c r="CI47" s="683"/>
      <c r="CJ47" s="683"/>
      <c r="CK47" s="683"/>
      <c r="CL47" s="683"/>
      <c r="CM47" s="683"/>
      <c r="CN47" s="683"/>
      <c r="CO47" s="683"/>
      <c r="CP47" s="683"/>
      <c r="CQ47" s="684"/>
      <c r="CR47" s="685">
        <v>156782</v>
      </c>
      <c r="CS47" s="721"/>
      <c r="CT47" s="721"/>
      <c r="CU47" s="721"/>
      <c r="CV47" s="721"/>
      <c r="CW47" s="721"/>
      <c r="CX47" s="721"/>
      <c r="CY47" s="722"/>
      <c r="CZ47" s="690">
        <v>1</v>
      </c>
      <c r="DA47" s="719"/>
      <c r="DB47" s="719"/>
      <c r="DC47" s="723"/>
      <c r="DD47" s="694">
        <v>7994</v>
      </c>
      <c r="DE47" s="721"/>
      <c r="DF47" s="721"/>
      <c r="DG47" s="721"/>
      <c r="DH47" s="721"/>
      <c r="DI47" s="721"/>
      <c r="DJ47" s="721"/>
      <c r="DK47" s="722"/>
      <c r="DL47" s="766"/>
      <c r="DM47" s="767"/>
      <c r="DN47" s="767"/>
      <c r="DO47" s="767"/>
      <c r="DP47" s="767"/>
      <c r="DQ47" s="767"/>
      <c r="DR47" s="767"/>
      <c r="DS47" s="767"/>
      <c r="DT47" s="767"/>
      <c r="DU47" s="767"/>
      <c r="DV47" s="768"/>
      <c r="DW47" s="769"/>
      <c r="DX47" s="770"/>
      <c r="DY47" s="770"/>
      <c r="DZ47" s="770"/>
      <c r="EA47" s="770"/>
      <c r="EB47" s="770"/>
      <c r="EC47" s="771"/>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801"/>
      <c r="CE48" s="802"/>
      <c r="CF48" s="682" t="s">
        <v>366</v>
      </c>
      <c r="CG48" s="683"/>
      <c r="CH48" s="683"/>
      <c r="CI48" s="683"/>
      <c r="CJ48" s="683"/>
      <c r="CK48" s="683"/>
      <c r="CL48" s="683"/>
      <c r="CM48" s="683"/>
      <c r="CN48" s="683"/>
      <c r="CO48" s="683"/>
      <c r="CP48" s="683"/>
      <c r="CQ48" s="684"/>
      <c r="CR48" s="685" t="s">
        <v>130</v>
      </c>
      <c r="CS48" s="686"/>
      <c r="CT48" s="686"/>
      <c r="CU48" s="686"/>
      <c r="CV48" s="686"/>
      <c r="CW48" s="686"/>
      <c r="CX48" s="686"/>
      <c r="CY48" s="687"/>
      <c r="CZ48" s="690" t="s">
        <v>130</v>
      </c>
      <c r="DA48" s="691"/>
      <c r="DB48" s="691"/>
      <c r="DC48" s="703"/>
      <c r="DD48" s="694" t="s">
        <v>367</v>
      </c>
      <c r="DE48" s="686"/>
      <c r="DF48" s="686"/>
      <c r="DG48" s="686"/>
      <c r="DH48" s="686"/>
      <c r="DI48" s="686"/>
      <c r="DJ48" s="686"/>
      <c r="DK48" s="687"/>
      <c r="DL48" s="766"/>
      <c r="DM48" s="767"/>
      <c r="DN48" s="767"/>
      <c r="DO48" s="767"/>
      <c r="DP48" s="767"/>
      <c r="DQ48" s="767"/>
      <c r="DR48" s="767"/>
      <c r="DS48" s="767"/>
      <c r="DT48" s="767"/>
      <c r="DU48" s="767"/>
      <c r="DV48" s="768"/>
      <c r="DW48" s="769"/>
      <c r="DX48" s="770"/>
      <c r="DY48" s="770"/>
      <c r="DZ48" s="770"/>
      <c r="EA48" s="770"/>
      <c r="EB48" s="770"/>
      <c r="EC48" s="771"/>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735" t="s">
        <v>368</v>
      </c>
      <c r="CE49" s="736"/>
      <c r="CF49" s="736"/>
      <c r="CG49" s="736"/>
      <c r="CH49" s="736"/>
      <c r="CI49" s="736"/>
      <c r="CJ49" s="736"/>
      <c r="CK49" s="736"/>
      <c r="CL49" s="736"/>
      <c r="CM49" s="736"/>
      <c r="CN49" s="736"/>
      <c r="CO49" s="736"/>
      <c r="CP49" s="736"/>
      <c r="CQ49" s="737"/>
      <c r="CR49" s="776">
        <v>16332490</v>
      </c>
      <c r="CS49" s="756"/>
      <c r="CT49" s="756"/>
      <c r="CU49" s="756"/>
      <c r="CV49" s="756"/>
      <c r="CW49" s="756"/>
      <c r="CX49" s="756"/>
      <c r="CY49" s="787"/>
      <c r="CZ49" s="781">
        <v>100</v>
      </c>
      <c r="DA49" s="788"/>
      <c r="DB49" s="788"/>
      <c r="DC49" s="789"/>
      <c r="DD49" s="790">
        <v>9557429</v>
      </c>
      <c r="DE49" s="756"/>
      <c r="DF49" s="756"/>
      <c r="DG49" s="756"/>
      <c r="DH49" s="756"/>
      <c r="DI49" s="756"/>
      <c r="DJ49" s="756"/>
      <c r="DK49" s="787"/>
      <c r="DL49" s="791"/>
      <c r="DM49" s="792"/>
      <c r="DN49" s="792"/>
      <c r="DO49" s="792"/>
      <c r="DP49" s="792"/>
      <c r="DQ49" s="792"/>
      <c r="DR49" s="792"/>
      <c r="DS49" s="792"/>
      <c r="DT49" s="792"/>
      <c r="DU49" s="792"/>
      <c r="DV49" s="793"/>
      <c r="DW49" s="794"/>
      <c r="DX49" s="795"/>
      <c r="DY49" s="795"/>
      <c r="DZ49" s="795"/>
      <c r="EA49" s="795"/>
      <c r="EB49" s="795"/>
      <c r="EC49" s="796"/>
    </row>
  </sheetData>
  <sheetProtection algorithmName="SHA-512" hashValue="Us3R1eoc8Hkp63SLby6CzF0Am4ESycoKNXlr7zVJx0v7a0yWTwci4SUtaWoxP7EYr/DLBMiMRCQZfuK2l2p3ww==" saltValue="xIKp6ggl+jZMgEI6z3yD+g=="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5" zoomScaleNormal="75"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369</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832" t="s">
        <v>370</v>
      </c>
      <c r="DK2" s="833"/>
      <c r="DL2" s="833"/>
      <c r="DM2" s="833"/>
      <c r="DN2" s="833"/>
      <c r="DO2" s="834"/>
      <c r="DP2" s="251"/>
      <c r="DQ2" s="832" t="s">
        <v>371</v>
      </c>
      <c r="DR2" s="833"/>
      <c r="DS2" s="833"/>
      <c r="DT2" s="833"/>
      <c r="DU2" s="833"/>
      <c r="DV2" s="833"/>
      <c r="DW2" s="833"/>
      <c r="DX2" s="833"/>
      <c r="DY2" s="833"/>
      <c r="DZ2" s="834"/>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835" t="s">
        <v>372</v>
      </c>
      <c r="B4" s="835"/>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835"/>
      <c r="AQ4" s="835"/>
      <c r="AR4" s="835"/>
      <c r="AS4" s="835"/>
      <c r="AT4" s="835"/>
      <c r="AU4" s="835"/>
      <c r="AV4" s="835"/>
      <c r="AW4" s="835"/>
      <c r="AX4" s="835"/>
      <c r="AY4" s="835"/>
      <c r="AZ4" s="254"/>
      <c r="BA4" s="254"/>
      <c r="BB4" s="254"/>
      <c r="BC4" s="254"/>
      <c r="BD4" s="254"/>
      <c r="BE4" s="255"/>
      <c r="BF4" s="255"/>
      <c r="BG4" s="255"/>
      <c r="BH4" s="255"/>
      <c r="BI4" s="255"/>
      <c r="BJ4" s="255"/>
      <c r="BK4" s="255"/>
      <c r="BL4" s="255"/>
      <c r="BM4" s="255"/>
      <c r="BN4" s="255"/>
      <c r="BO4" s="255"/>
      <c r="BP4" s="255"/>
      <c r="BQ4" s="254" t="s">
        <v>373</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826" t="s">
        <v>374</v>
      </c>
      <c r="B5" s="827"/>
      <c r="C5" s="827"/>
      <c r="D5" s="827"/>
      <c r="E5" s="827"/>
      <c r="F5" s="827"/>
      <c r="G5" s="827"/>
      <c r="H5" s="827"/>
      <c r="I5" s="827"/>
      <c r="J5" s="827"/>
      <c r="K5" s="827"/>
      <c r="L5" s="827"/>
      <c r="M5" s="827"/>
      <c r="N5" s="827"/>
      <c r="O5" s="827"/>
      <c r="P5" s="828"/>
      <c r="Q5" s="803" t="s">
        <v>375</v>
      </c>
      <c r="R5" s="804"/>
      <c r="S5" s="804"/>
      <c r="T5" s="804"/>
      <c r="U5" s="805"/>
      <c r="V5" s="803" t="s">
        <v>376</v>
      </c>
      <c r="W5" s="804"/>
      <c r="X5" s="804"/>
      <c r="Y5" s="804"/>
      <c r="Z5" s="805"/>
      <c r="AA5" s="803" t="s">
        <v>377</v>
      </c>
      <c r="AB5" s="804"/>
      <c r="AC5" s="804"/>
      <c r="AD5" s="804"/>
      <c r="AE5" s="804"/>
      <c r="AF5" s="836" t="s">
        <v>378</v>
      </c>
      <c r="AG5" s="804"/>
      <c r="AH5" s="804"/>
      <c r="AI5" s="804"/>
      <c r="AJ5" s="815"/>
      <c r="AK5" s="804" t="s">
        <v>379</v>
      </c>
      <c r="AL5" s="804"/>
      <c r="AM5" s="804"/>
      <c r="AN5" s="804"/>
      <c r="AO5" s="805"/>
      <c r="AP5" s="803" t="s">
        <v>380</v>
      </c>
      <c r="AQ5" s="804"/>
      <c r="AR5" s="804"/>
      <c r="AS5" s="804"/>
      <c r="AT5" s="805"/>
      <c r="AU5" s="803" t="s">
        <v>381</v>
      </c>
      <c r="AV5" s="804"/>
      <c r="AW5" s="804"/>
      <c r="AX5" s="804"/>
      <c r="AY5" s="815"/>
      <c r="AZ5" s="258"/>
      <c r="BA5" s="258"/>
      <c r="BB5" s="258"/>
      <c r="BC5" s="258"/>
      <c r="BD5" s="258"/>
      <c r="BE5" s="259"/>
      <c r="BF5" s="259"/>
      <c r="BG5" s="259"/>
      <c r="BH5" s="259"/>
      <c r="BI5" s="259"/>
      <c r="BJ5" s="259"/>
      <c r="BK5" s="259"/>
      <c r="BL5" s="259"/>
      <c r="BM5" s="259"/>
      <c r="BN5" s="259"/>
      <c r="BO5" s="259"/>
      <c r="BP5" s="259"/>
      <c r="BQ5" s="826" t="s">
        <v>382</v>
      </c>
      <c r="BR5" s="827"/>
      <c r="BS5" s="827"/>
      <c r="BT5" s="827"/>
      <c r="BU5" s="827"/>
      <c r="BV5" s="827"/>
      <c r="BW5" s="827"/>
      <c r="BX5" s="827"/>
      <c r="BY5" s="827"/>
      <c r="BZ5" s="827"/>
      <c r="CA5" s="827"/>
      <c r="CB5" s="827"/>
      <c r="CC5" s="827"/>
      <c r="CD5" s="827"/>
      <c r="CE5" s="827"/>
      <c r="CF5" s="827"/>
      <c r="CG5" s="828"/>
      <c r="CH5" s="803" t="s">
        <v>383</v>
      </c>
      <c r="CI5" s="804"/>
      <c r="CJ5" s="804"/>
      <c r="CK5" s="804"/>
      <c r="CL5" s="805"/>
      <c r="CM5" s="803" t="s">
        <v>384</v>
      </c>
      <c r="CN5" s="804"/>
      <c r="CO5" s="804"/>
      <c r="CP5" s="804"/>
      <c r="CQ5" s="805"/>
      <c r="CR5" s="803" t="s">
        <v>385</v>
      </c>
      <c r="CS5" s="804"/>
      <c r="CT5" s="804"/>
      <c r="CU5" s="804"/>
      <c r="CV5" s="805"/>
      <c r="CW5" s="803" t="s">
        <v>386</v>
      </c>
      <c r="CX5" s="804"/>
      <c r="CY5" s="804"/>
      <c r="CZ5" s="804"/>
      <c r="DA5" s="805"/>
      <c r="DB5" s="803" t="s">
        <v>387</v>
      </c>
      <c r="DC5" s="804"/>
      <c r="DD5" s="804"/>
      <c r="DE5" s="804"/>
      <c r="DF5" s="805"/>
      <c r="DG5" s="809" t="s">
        <v>388</v>
      </c>
      <c r="DH5" s="810"/>
      <c r="DI5" s="810"/>
      <c r="DJ5" s="810"/>
      <c r="DK5" s="811"/>
      <c r="DL5" s="809" t="s">
        <v>389</v>
      </c>
      <c r="DM5" s="810"/>
      <c r="DN5" s="810"/>
      <c r="DO5" s="810"/>
      <c r="DP5" s="811"/>
      <c r="DQ5" s="803" t="s">
        <v>390</v>
      </c>
      <c r="DR5" s="804"/>
      <c r="DS5" s="804"/>
      <c r="DT5" s="804"/>
      <c r="DU5" s="805"/>
      <c r="DV5" s="803" t="s">
        <v>381</v>
      </c>
      <c r="DW5" s="804"/>
      <c r="DX5" s="804"/>
      <c r="DY5" s="804"/>
      <c r="DZ5" s="815"/>
      <c r="EA5" s="256"/>
    </row>
    <row r="6" spans="1:131" s="257" customFormat="1" ht="26.25" customHeight="1" thickBot="1" x14ac:dyDescent="0.2">
      <c r="A6" s="829"/>
      <c r="B6" s="830"/>
      <c r="C6" s="830"/>
      <c r="D6" s="830"/>
      <c r="E6" s="830"/>
      <c r="F6" s="830"/>
      <c r="G6" s="830"/>
      <c r="H6" s="830"/>
      <c r="I6" s="830"/>
      <c r="J6" s="830"/>
      <c r="K6" s="830"/>
      <c r="L6" s="830"/>
      <c r="M6" s="830"/>
      <c r="N6" s="830"/>
      <c r="O6" s="830"/>
      <c r="P6" s="831"/>
      <c r="Q6" s="806"/>
      <c r="R6" s="807"/>
      <c r="S6" s="807"/>
      <c r="T6" s="807"/>
      <c r="U6" s="808"/>
      <c r="V6" s="806"/>
      <c r="W6" s="807"/>
      <c r="X6" s="807"/>
      <c r="Y6" s="807"/>
      <c r="Z6" s="808"/>
      <c r="AA6" s="806"/>
      <c r="AB6" s="807"/>
      <c r="AC6" s="807"/>
      <c r="AD6" s="807"/>
      <c r="AE6" s="807"/>
      <c r="AF6" s="837"/>
      <c r="AG6" s="807"/>
      <c r="AH6" s="807"/>
      <c r="AI6" s="807"/>
      <c r="AJ6" s="816"/>
      <c r="AK6" s="807"/>
      <c r="AL6" s="807"/>
      <c r="AM6" s="807"/>
      <c r="AN6" s="807"/>
      <c r="AO6" s="808"/>
      <c r="AP6" s="806"/>
      <c r="AQ6" s="807"/>
      <c r="AR6" s="807"/>
      <c r="AS6" s="807"/>
      <c r="AT6" s="808"/>
      <c r="AU6" s="806"/>
      <c r="AV6" s="807"/>
      <c r="AW6" s="807"/>
      <c r="AX6" s="807"/>
      <c r="AY6" s="816"/>
      <c r="AZ6" s="254"/>
      <c r="BA6" s="254"/>
      <c r="BB6" s="254"/>
      <c r="BC6" s="254"/>
      <c r="BD6" s="254"/>
      <c r="BE6" s="255"/>
      <c r="BF6" s="255"/>
      <c r="BG6" s="255"/>
      <c r="BH6" s="255"/>
      <c r="BI6" s="255"/>
      <c r="BJ6" s="255"/>
      <c r="BK6" s="255"/>
      <c r="BL6" s="255"/>
      <c r="BM6" s="255"/>
      <c r="BN6" s="255"/>
      <c r="BO6" s="255"/>
      <c r="BP6" s="255"/>
      <c r="BQ6" s="829"/>
      <c r="BR6" s="830"/>
      <c r="BS6" s="830"/>
      <c r="BT6" s="830"/>
      <c r="BU6" s="830"/>
      <c r="BV6" s="830"/>
      <c r="BW6" s="830"/>
      <c r="BX6" s="830"/>
      <c r="BY6" s="830"/>
      <c r="BZ6" s="830"/>
      <c r="CA6" s="830"/>
      <c r="CB6" s="830"/>
      <c r="CC6" s="830"/>
      <c r="CD6" s="830"/>
      <c r="CE6" s="830"/>
      <c r="CF6" s="830"/>
      <c r="CG6" s="831"/>
      <c r="CH6" s="806"/>
      <c r="CI6" s="807"/>
      <c r="CJ6" s="807"/>
      <c r="CK6" s="807"/>
      <c r="CL6" s="808"/>
      <c r="CM6" s="806"/>
      <c r="CN6" s="807"/>
      <c r="CO6" s="807"/>
      <c r="CP6" s="807"/>
      <c r="CQ6" s="808"/>
      <c r="CR6" s="806"/>
      <c r="CS6" s="807"/>
      <c r="CT6" s="807"/>
      <c r="CU6" s="807"/>
      <c r="CV6" s="808"/>
      <c r="CW6" s="806"/>
      <c r="CX6" s="807"/>
      <c r="CY6" s="807"/>
      <c r="CZ6" s="807"/>
      <c r="DA6" s="808"/>
      <c r="DB6" s="806"/>
      <c r="DC6" s="807"/>
      <c r="DD6" s="807"/>
      <c r="DE6" s="807"/>
      <c r="DF6" s="808"/>
      <c r="DG6" s="812"/>
      <c r="DH6" s="813"/>
      <c r="DI6" s="813"/>
      <c r="DJ6" s="813"/>
      <c r="DK6" s="814"/>
      <c r="DL6" s="812"/>
      <c r="DM6" s="813"/>
      <c r="DN6" s="813"/>
      <c r="DO6" s="813"/>
      <c r="DP6" s="814"/>
      <c r="DQ6" s="806"/>
      <c r="DR6" s="807"/>
      <c r="DS6" s="807"/>
      <c r="DT6" s="807"/>
      <c r="DU6" s="808"/>
      <c r="DV6" s="806"/>
      <c r="DW6" s="807"/>
      <c r="DX6" s="807"/>
      <c r="DY6" s="807"/>
      <c r="DZ6" s="816"/>
      <c r="EA6" s="256"/>
    </row>
    <row r="7" spans="1:131" s="257" customFormat="1" ht="26.25" customHeight="1" thickTop="1" x14ac:dyDescent="0.15">
      <c r="A7" s="260">
        <v>1</v>
      </c>
      <c r="B7" s="817" t="s">
        <v>391</v>
      </c>
      <c r="C7" s="818"/>
      <c r="D7" s="818"/>
      <c r="E7" s="818"/>
      <c r="F7" s="818"/>
      <c r="G7" s="818"/>
      <c r="H7" s="818"/>
      <c r="I7" s="818"/>
      <c r="J7" s="818"/>
      <c r="K7" s="818"/>
      <c r="L7" s="818"/>
      <c r="M7" s="818"/>
      <c r="N7" s="818"/>
      <c r="O7" s="818"/>
      <c r="P7" s="819"/>
      <c r="Q7" s="820">
        <v>16880</v>
      </c>
      <c r="R7" s="821"/>
      <c r="S7" s="821"/>
      <c r="T7" s="821"/>
      <c r="U7" s="821"/>
      <c r="V7" s="821">
        <v>16387</v>
      </c>
      <c r="W7" s="821"/>
      <c r="X7" s="821"/>
      <c r="Y7" s="821"/>
      <c r="Z7" s="821"/>
      <c r="AA7" s="821">
        <v>494</v>
      </c>
      <c r="AB7" s="821"/>
      <c r="AC7" s="821"/>
      <c r="AD7" s="821"/>
      <c r="AE7" s="822"/>
      <c r="AF7" s="823">
        <v>397</v>
      </c>
      <c r="AG7" s="824"/>
      <c r="AH7" s="824"/>
      <c r="AI7" s="824"/>
      <c r="AJ7" s="825"/>
      <c r="AK7" s="860">
        <v>528</v>
      </c>
      <c r="AL7" s="861"/>
      <c r="AM7" s="861"/>
      <c r="AN7" s="861"/>
      <c r="AO7" s="861"/>
      <c r="AP7" s="861">
        <v>13276</v>
      </c>
      <c r="AQ7" s="861"/>
      <c r="AR7" s="861"/>
      <c r="AS7" s="861"/>
      <c r="AT7" s="861"/>
      <c r="AU7" s="862"/>
      <c r="AV7" s="862"/>
      <c r="AW7" s="862"/>
      <c r="AX7" s="862"/>
      <c r="AY7" s="863"/>
      <c r="AZ7" s="254"/>
      <c r="BA7" s="254"/>
      <c r="BB7" s="254"/>
      <c r="BC7" s="254"/>
      <c r="BD7" s="254"/>
      <c r="BE7" s="255"/>
      <c r="BF7" s="255"/>
      <c r="BG7" s="255"/>
      <c r="BH7" s="255"/>
      <c r="BI7" s="255"/>
      <c r="BJ7" s="255"/>
      <c r="BK7" s="255"/>
      <c r="BL7" s="255"/>
      <c r="BM7" s="255"/>
      <c r="BN7" s="255"/>
      <c r="BO7" s="255"/>
      <c r="BP7" s="255"/>
      <c r="BQ7" s="261">
        <v>1</v>
      </c>
      <c r="BR7" s="262"/>
      <c r="BS7" s="864" t="s">
        <v>589</v>
      </c>
      <c r="BT7" s="865"/>
      <c r="BU7" s="865"/>
      <c r="BV7" s="865"/>
      <c r="BW7" s="865"/>
      <c r="BX7" s="865"/>
      <c r="BY7" s="865"/>
      <c r="BZ7" s="865"/>
      <c r="CA7" s="865"/>
      <c r="CB7" s="865"/>
      <c r="CC7" s="865"/>
      <c r="CD7" s="865"/>
      <c r="CE7" s="865"/>
      <c r="CF7" s="865"/>
      <c r="CG7" s="866"/>
      <c r="CH7" s="857">
        <v>-12</v>
      </c>
      <c r="CI7" s="858"/>
      <c r="CJ7" s="858"/>
      <c r="CK7" s="858"/>
      <c r="CL7" s="859"/>
      <c r="CM7" s="857">
        <v>9</v>
      </c>
      <c r="CN7" s="858"/>
      <c r="CO7" s="858"/>
      <c r="CP7" s="858"/>
      <c r="CQ7" s="859"/>
      <c r="CR7" s="857">
        <v>5</v>
      </c>
      <c r="CS7" s="858"/>
      <c r="CT7" s="858"/>
      <c r="CU7" s="858"/>
      <c r="CV7" s="859"/>
      <c r="CW7" s="857" t="s">
        <v>588</v>
      </c>
      <c r="CX7" s="858"/>
      <c r="CY7" s="858"/>
      <c r="CZ7" s="858"/>
      <c r="DA7" s="859"/>
      <c r="DB7" s="857" t="s">
        <v>588</v>
      </c>
      <c r="DC7" s="858"/>
      <c r="DD7" s="858"/>
      <c r="DE7" s="858"/>
      <c r="DF7" s="859"/>
      <c r="DG7" s="857" t="s">
        <v>588</v>
      </c>
      <c r="DH7" s="858"/>
      <c r="DI7" s="858"/>
      <c r="DJ7" s="858"/>
      <c r="DK7" s="859"/>
      <c r="DL7" s="857" t="s">
        <v>588</v>
      </c>
      <c r="DM7" s="858"/>
      <c r="DN7" s="858"/>
      <c r="DO7" s="858"/>
      <c r="DP7" s="859"/>
      <c r="DQ7" s="857" t="s">
        <v>588</v>
      </c>
      <c r="DR7" s="858"/>
      <c r="DS7" s="858"/>
      <c r="DT7" s="858"/>
      <c r="DU7" s="859"/>
      <c r="DV7" s="838"/>
      <c r="DW7" s="839"/>
      <c r="DX7" s="839"/>
      <c r="DY7" s="839"/>
      <c r="DZ7" s="840"/>
      <c r="EA7" s="256"/>
    </row>
    <row r="8" spans="1:131" s="257" customFormat="1" ht="26.25" customHeight="1" x14ac:dyDescent="0.15">
      <c r="A8" s="263">
        <v>2</v>
      </c>
      <c r="B8" s="841" t="s">
        <v>392</v>
      </c>
      <c r="C8" s="842"/>
      <c r="D8" s="842"/>
      <c r="E8" s="842"/>
      <c r="F8" s="842"/>
      <c r="G8" s="842"/>
      <c r="H8" s="842"/>
      <c r="I8" s="842"/>
      <c r="J8" s="842"/>
      <c r="K8" s="842"/>
      <c r="L8" s="842"/>
      <c r="M8" s="842"/>
      <c r="N8" s="842"/>
      <c r="O8" s="842"/>
      <c r="P8" s="843"/>
      <c r="Q8" s="844">
        <v>28</v>
      </c>
      <c r="R8" s="845"/>
      <c r="S8" s="845"/>
      <c r="T8" s="845"/>
      <c r="U8" s="845"/>
      <c r="V8" s="845">
        <v>25</v>
      </c>
      <c r="W8" s="845"/>
      <c r="X8" s="845"/>
      <c r="Y8" s="845"/>
      <c r="Z8" s="845"/>
      <c r="AA8" s="845">
        <v>3</v>
      </c>
      <c r="AB8" s="845"/>
      <c r="AC8" s="845"/>
      <c r="AD8" s="845"/>
      <c r="AE8" s="846"/>
      <c r="AF8" s="847">
        <v>3</v>
      </c>
      <c r="AG8" s="848"/>
      <c r="AH8" s="848"/>
      <c r="AI8" s="848"/>
      <c r="AJ8" s="849"/>
      <c r="AK8" s="850">
        <v>0</v>
      </c>
      <c r="AL8" s="851"/>
      <c r="AM8" s="851"/>
      <c r="AN8" s="851"/>
      <c r="AO8" s="851"/>
      <c r="AP8" s="851">
        <v>67</v>
      </c>
      <c r="AQ8" s="851"/>
      <c r="AR8" s="851"/>
      <c r="AS8" s="851"/>
      <c r="AT8" s="851"/>
      <c r="AU8" s="852"/>
      <c r="AV8" s="852"/>
      <c r="AW8" s="852"/>
      <c r="AX8" s="852"/>
      <c r="AY8" s="853"/>
      <c r="AZ8" s="254"/>
      <c r="BA8" s="254"/>
      <c r="BB8" s="254"/>
      <c r="BC8" s="254"/>
      <c r="BD8" s="254"/>
      <c r="BE8" s="255"/>
      <c r="BF8" s="255"/>
      <c r="BG8" s="255"/>
      <c r="BH8" s="255"/>
      <c r="BI8" s="255"/>
      <c r="BJ8" s="255"/>
      <c r="BK8" s="255"/>
      <c r="BL8" s="255"/>
      <c r="BM8" s="255"/>
      <c r="BN8" s="255"/>
      <c r="BO8" s="255"/>
      <c r="BP8" s="255"/>
      <c r="BQ8" s="264">
        <v>2</v>
      </c>
      <c r="BR8" s="265"/>
      <c r="BS8" s="854"/>
      <c r="BT8" s="855"/>
      <c r="BU8" s="855"/>
      <c r="BV8" s="855"/>
      <c r="BW8" s="855"/>
      <c r="BX8" s="855"/>
      <c r="BY8" s="855"/>
      <c r="BZ8" s="855"/>
      <c r="CA8" s="855"/>
      <c r="CB8" s="855"/>
      <c r="CC8" s="855"/>
      <c r="CD8" s="855"/>
      <c r="CE8" s="855"/>
      <c r="CF8" s="855"/>
      <c r="CG8" s="856"/>
      <c r="CH8" s="867"/>
      <c r="CI8" s="868"/>
      <c r="CJ8" s="868"/>
      <c r="CK8" s="868"/>
      <c r="CL8" s="869"/>
      <c r="CM8" s="867"/>
      <c r="CN8" s="868"/>
      <c r="CO8" s="868"/>
      <c r="CP8" s="868"/>
      <c r="CQ8" s="869"/>
      <c r="CR8" s="867"/>
      <c r="CS8" s="868"/>
      <c r="CT8" s="868"/>
      <c r="CU8" s="868"/>
      <c r="CV8" s="869"/>
      <c r="CW8" s="867"/>
      <c r="CX8" s="868"/>
      <c r="CY8" s="868"/>
      <c r="CZ8" s="868"/>
      <c r="DA8" s="869"/>
      <c r="DB8" s="867"/>
      <c r="DC8" s="868"/>
      <c r="DD8" s="868"/>
      <c r="DE8" s="868"/>
      <c r="DF8" s="869"/>
      <c r="DG8" s="867"/>
      <c r="DH8" s="868"/>
      <c r="DI8" s="868"/>
      <c r="DJ8" s="868"/>
      <c r="DK8" s="869"/>
      <c r="DL8" s="867"/>
      <c r="DM8" s="868"/>
      <c r="DN8" s="868"/>
      <c r="DO8" s="868"/>
      <c r="DP8" s="869"/>
      <c r="DQ8" s="867"/>
      <c r="DR8" s="868"/>
      <c r="DS8" s="868"/>
      <c r="DT8" s="868"/>
      <c r="DU8" s="869"/>
      <c r="DV8" s="870"/>
      <c r="DW8" s="871"/>
      <c r="DX8" s="871"/>
      <c r="DY8" s="871"/>
      <c r="DZ8" s="872"/>
      <c r="EA8" s="256"/>
    </row>
    <row r="9" spans="1:131" s="257" customFormat="1" ht="26.25" customHeight="1" x14ac:dyDescent="0.15">
      <c r="A9" s="263">
        <v>3</v>
      </c>
      <c r="B9" s="841"/>
      <c r="C9" s="842"/>
      <c r="D9" s="842"/>
      <c r="E9" s="842"/>
      <c r="F9" s="842"/>
      <c r="G9" s="842"/>
      <c r="H9" s="842"/>
      <c r="I9" s="842"/>
      <c r="J9" s="842"/>
      <c r="K9" s="842"/>
      <c r="L9" s="842"/>
      <c r="M9" s="842"/>
      <c r="N9" s="842"/>
      <c r="O9" s="842"/>
      <c r="P9" s="843"/>
      <c r="Q9" s="844"/>
      <c r="R9" s="845"/>
      <c r="S9" s="845"/>
      <c r="T9" s="845"/>
      <c r="U9" s="845"/>
      <c r="V9" s="845"/>
      <c r="W9" s="845"/>
      <c r="X9" s="845"/>
      <c r="Y9" s="845"/>
      <c r="Z9" s="845"/>
      <c r="AA9" s="845"/>
      <c r="AB9" s="845"/>
      <c r="AC9" s="845"/>
      <c r="AD9" s="845"/>
      <c r="AE9" s="846"/>
      <c r="AF9" s="847"/>
      <c r="AG9" s="848"/>
      <c r="AH9" s="848"/>
      <c r="AI9" s="848"/>
      <c r="AJ9" s="849"/>
      <c r="AK9" s="850"/>
      <c r="AL9" s="851"/>
      <c r="AM9" s="851"/>
      <c r="AN9" s="851"/>
      <c r="AO9" s="851"/>
      <c r="AP9" s="851"/>
      <c r="AQ9" s="851"/>
      <c r="AR9" s="851"/>
      <c r="AS9" s="851"/>
      <c r="AT9" s="851"/>
      <c r="AU9" s="852"/>
      <c r="AV9" s="852"/>
      <c r="AW9" s="852"/>
      <c r="AX9" s="852"/>
      <c r="AY9" s="853"/>
      <c r="AZ9" s="254"/>
      <c r="BA9" s="254"/>
      <c r="BB9" s="254"/>
      <c r="BC9" s="254"/>
      <c r="BD9" s="254"/>
      <c r="BE9" s="255"/>
      <c r="BF9" s="255"/>
      <c r="BG9" s="255"/>
      <c r="BH9" s="255"/>
      <c r="BI9" s="255"/>
      <c r="BJ9" s="255"/>
      <c r="BK9" s="255"/>
      <c r="BL9" s="255"/>
      <c r="BM9" s="255"/>
      <c r="BN9" s="255"/>
      <c r="BO9" s="255"/>
      <c r="BP9" s="255"/>
      <c r="BQ9" s="264">
        <v>3</v>
      </c>
      <c r="BR9" s="265"/>
      <c r="BS9" s="854"/>
      <c r="BT9" s="855"/>
      <c r="BU9" s="855"/>
      <c r="BV9" s="855"/>
      <c r="BW9" s="855"/>
      <c r="BX9" s="855"/>
      <c r="BY9" s="855"/>
      <c r="BZ9" s="855"/>
      <c r="CA9" s="855"/>
      <c r="CB9" s="855"/>
      <c r="CC9" s="855"/>
      <c r="CD9" s="855"/>
      <c r="CE9" s="855"/>
      <c r="CF9" s="855"/>
      <c r="CG9" s="856"/>
      <c r="CH9" s="867"/>
      <c r="CI9" s="868"/>
      <c r="CJ9" s="868"/>
      <c r="CK9" s="868"/>
      <c r="CL9" s="869"/>
      <c r="CM9" s="867"/>
      <c r="CN9" s="868"/>
      <c r="CO9" s="868"/>
      <c r="CP9" s="868"/>
      <c r="CQ9" s="869"/>
      <c r="CR9" s="867"/>
      <c r="CS9" s="868"/>
      <c r="CT9" s="868"/>
      <c r="CU9" s="868"/>
      <c r="CV9" s="869"/>
      <c r="CW9" s="867"/>
      <c r="CX9" s="868"/>
      <c r="CY9" s="868"/>
      <c r="CZ9" s="868"/>
      <c r="DA9" s="869"/>
      <c r="DB9" s="867"/>
      <c r="DC9" s="868"/>
      <c r="DD9" s="868"/>
      <c r="DE9" s="868"/>
      <c r="DF9" s="869"/>
      <c r="DG9" s="867"/>
      <c r="DH9" s="868"/>
      <c r="DI9" s="868"/>
      <c r="DJ9" s="868"/>
      <c r="DK9" s="869"/>
      <c r="DL9" s="867"/>
      <c r="DM9" s="868"/>
      <c r="DN9" s="868"/>
      <c r="DO9" s="868"/>
      <c r="DP9" s="869"/>
      <c r="DQ9" s="867"/>
      <c r="DR9" s="868"/>
      <c r="DS9" s="868"/>
      <c r="DT9" s="868"/>
      <c r="DU9" s="869"/>
      <c r="DV9" s="870"/>
      <c r="DW9" s="871"/>
      <c r="DX9" s="871"/>
      <c r="DY9" s="871"/>
      <c r="DZ9" s="872"/>
      <c r="EA9" s="256"/>
    </row>
    <row r="10" spans="1:131" s="257" customFormat="1" ht="26.25" customHeight="1" x14ac:dyDescent="0.15">
      <c r="A10" s="263">
        <v>4</v>
      </c>
      <c r="B10" s="841"/>
      <c r="C10" s="842"/>
      <c r="D10" s="842"/>
      <c r="E10" s="842"/>
      <c r="F10" s="842"/>
      <c r="G10" s="842"/>
      <c r="H10" s="842"/>
      <c r="I10" s="842"/>
      <c r="J10" s="842"/>
      <c r="K10" s="842"/>
      <c r="L10" s="842"/>
      <c r="M10" s="842"/>
      <c r="N10" s="842"/>
      <c r="O10" s="842"/>
      <c r="P10" s="843"/>
      <c r="Q10" s="844"/>
      <c r="R10" s="845"/>
      <c r="S10" s="845"/>
      <c r="T10" s="845"/>
      <c r="U10" s="845"/>
      <c r="V10" s="845"/>
      <c r="W10" s="845"/>
      <c r="X10" s="845"/>
      <c r="Y10" s="845"/>
      <c r="Z10" s="845"/>
      <c r="AA10" s="845"/>
      <c r="AB10" s="845"/>
      <c r="AC10" s="845"/>
      <c r="AD10" s="845"/>
      <c r="AE10" s="846"/>
      <c r="AF10" s="847"/>
      <c r="AG10" s="848"/>
      <c r="AH10" s="848"/>
      <c r="AI10" s="848"/>
      <c r="AJ10" s="849"/>
      <c r="AK10" s="850"/>
      <c r="AL10" s="851"/>
      <c r="AM10" s="851"/>
      <c r="AN10" s="851"/>
      <c r="AO10" s="851"/>
      <c r="AP10" s="851"/>
      <c r="AQ10" s="851"/>
      <c r="AR10" s="851"/>
      <c r="AS10" s="851"/>
      <c r="AT10" s="851"/>
      <c r="AU10" s="852"/>
      <c r="AV10" s="852"/>
      <c r="AW10" s="852"/>
      <c r="AX10" s="852"/>
      <c r="AY10" s="853"/>
      <c r="AZ10" s="254"/>
      <c r="BA10" s="254"/>
      <c r="BB10" s="254"/>
      <c r="BC10" s="254"/>
      <c r="BD10" s="254"/>
      <c r="BE10" s="255"/>
      <c r="BF10" s="255"/>
      <c r="BG10" s="255"/>
      <c r="BH10" s="255"/>
      <c r="BI10" s="255"/>
      <c r="BJ10" s="255"/>
      <c r="BK10" s="255"/>
      <c r="BL10" s="255"/>
      <c r="BM10" s="255"/>
      <c r="BN10" s="255"/>
      <c r="BO10" s="255"/>
      <c r="BP10" s="255"/>
      <c r="BQ10" s="264">
        <v>4</v>
      </c>
      <c r="BR10" s="265"/>
      <c r="BS10" s="854"/>
      <c r="BT10" s="855"/>
      <c r="BU10" s="855"/>
      <c r="BV10" s="855"/>
      <c r="BW10" s="855"/>
      <c r="BX10" s="855"/>
      <c r="BY10" s="855"/>
      <c r="BZ10" s="855"/>
      <c r="CA10" s="855"/>
      <c r="CB10" s="855"/>
      <c r="CC10" s="855"/>
      <c r="CD10" s="855"/>
      <c r="CE10" s="855"/>
      <c r="CF10" s="855"/>
      <c r="CG10" s="856"/>
      <c r="CH10" s="867"/>
      <c r="CI10" s="868"/>
      <c r="CJ10" s="868"/>
      <c r="CK10" s="868"/>
      <c r="CL10" s="869"/>
      <c r="CM10" s="867"/>
      <c r="CN10" s="868"/>
      <c r="CO10" s="868"/>
      <c r="CP10" s="868"/>
      <c r="CQ10" s="869"/>
      <c r="CR10" s="867"/>
      <c r="CS10" s="868"/>
      <c r="CT10" s="868"/>
      <c r="CU10" s="868"/>
      <c r="CV10" s="869"/>
      <c r="CW10" s="867"/>
      <c r="CX10" s="868"/>
      <c r="CY10" s="868"/>
      <c r="CZ10" s="868"/>
      <c r="DA10" s="869"/>
      <c r="DB10" s="867"/>
      <c r="DC10" s="868"/>
      <c r="DD10" s="868"/>
      <c r="DE10" s="868"/>
      <c r="DF10" s="869"/>
      <c r="DG10" s="867"/>
      <c r="DH10" s="868"/>
      <c r="DI10" s="868"/>
      <c r="DJ10" s="868"/>
      <c r="DK10" s="869"/>
      <c r="DL10" s="867"/>
      <c r="DM10" s="868"/>
      <c r="DN10" s="868"/>
      <c r="DO10" s="868"/>
      <c r="DP10" s="869"/>
      <c r="DQ10" s="867"/>
      <c r="DR10" s="868"/>
      <c r="DS10" s="868"/>
      <c r="DT10" s="868"/>
      <c r="DU10" s="869"/>
      <c r="DV10" s="870"/>
      <c r="DW10" s="871"/>
      <c r="DX10" s="871"/>
      <c r="DY10" s="871"/>
      <c r="DZ10" s="872"/>
      <c r="EA10" s="256"/>
    </row>
    <row r="11" spans="1:131" s="257" customFormat="1" ht="26.25" customHeight="1" x14ac:dyDescent="0.15">
      <c r="A11" s="263">
        <v>5</v>
      </c>
      <c r="B11" s="841"/>
      <c r="C11" s="842"/>
      <c r="D11" s="842"/>
      <c r="E11" s="842"/>
      <c r="F11" s="842"/>
      <c r="G11" s="842"/>
      <c r="H11" s="842"/>
      <c r="I11" s="842"/>
      <c r="J11" s="842"/>
      <c r="K11" s="842"/>
      <c r="L11" s="842"/>
      <c r="M11" s="842"/>
      <c r="N11" s="842"/>
      <c r="O11" s="842"/>
      <c r="P11" s="843"/>
      <c r="Q11" s="844"/>
      <c r="R11" s="845"/>
      <c r="S11" s="845"/>
      <c r="T11" s="845"/>
      <c r="U11" s="845"/>
      <c r="V11" s="845"/>
      <c r="W11" s="845"/>
      <c r="X11" s="845"/>
      <c r="Y11" s="845"/>
      <c r="Z11" s="845"/>
      <c r="AA11" s="845"/>
      <c r="AB11" s="845"/>
      <c r="AC11" s="845"/>
      <c r="AD11" s="845"/>
      <c r="AE11" s="846"/>
      <c r="AF11" s="847"/>
      <c r="AG11" s="848"/>
      <c r="AH11" s="848"/>
      <c r="AI11" s="848"/>
      <c r="AJ11" s="849"/>
      <c r="AK11" s="850"/>
      <c r="AL11" s="851"/>
      <c r="AM11" s="851"/>
      <c r="AN11" s="851"/>
      <c r="AO11" s="851"/>
      <c r="AP11" s="851"/>
      <c r="AQ11" s="851"/>
      <c r="AR11" s="851"/>
      <c r="AS11" s="851"/>
      <c r="AT11" s="851"/>
      <c r="AU11" s="852"/>
      <c r="AV11" s="852"/>
      <c r="AW11" s="852"/>
      <c r="AX11" s="852"/>
      <c r="AY11" s="853"/>
      <c r="AZ11" s="254"/>
      <c r="BA11" s="254"/>
      <c r="BB11" s="254"/>
      <c r="BC11" s="254"/>
      <c r="BD11" s="254"/>
      <c r="BE11" s="255"/>
      <c r="BF11" s="255"/>
      <c r="BG11" s="255"/>
      <c r="BH11" s="255"/>
      <c r="BI11" s="255"/>
      <c r="BJ11" s="255"/>
      <c r="BK11" s="255"/>
      <c r="BL11" s="255"/>
      <c r="BM11" s="255"/>
      <c r="BN11" s="255"/>
      <c r="BO11" s="255"/>
      <c r="BP11" s="255"/>
      <c r="BQ11" s="264">
        <v>5</v>
      </c>
      <c r="BR11" s="265"/>
      <c r="BS11" s="854"/>
      <c r="BT11" s="855"/>
      <c r="BU11" s="855"/>
      <c r="BV11" s="855"/>
      <c r="BW11" s="855"/>
      <c r="BX11" s="855"/>
      <c r="BY11" s="855"/>
      <c r="BZ11" s="855"/>
      <c r="CA11" s="855"/>
      <c r="CB11" s="855"/>
      <c r="CC11" s="855"/>
      <c r="CD11" s="855"/>
      <c r="CE11" s="855"/>
      <c r="CF11" s="855"/>
      <c r="CG11" s="856"/>
      <c r="CH11" s="867"/>
      <c r="CI11" s="868"/>
      <c r="CJ11" s="868"/>
      <c r="CK11" s="868"/>
      <c r="CL11" s="869"/>
      <c r="CM11" s="867"/>
      <c r="CN11" s="868"/>
      <c r="CO11" s="868"/>
      <c r="CP11" s="868"/>
      <c r="CQ11" s="869"/>
      <c r="CR11" s="867"/>
      <c r="CS11" s="868"/>
      <c r="CT11" s="868"/>
      <c r="CU11" s="868"/>
      <c r="CV11" s="869"/>
      <c r="CW11" s="867"/>
      <c r="CX11" s="868"/>
      <c r="CY11" s="868"/>
      <c r="CZ11" s="868"/>
      <c r="DA11" s="869"/>
      <c r="DB11" s="867"/>
      <c r="DC11" s="868"/>
      <c r="DD11" s="868"/>
      <c r="DE11" s="868"/>
      <c r="DF11" s="869"/>
      <c r="DG11" s="867"/>
      <c r="DH11" s="868"/>
      <c r="DI11" s="868"/>
      <c r="DJ11" s="868"/>
      <c r="DK11" s="869"/>
      <c r="DL11" s="867"/>
      <c r="DM11" s="868"/>
      <c r="DN11" s="868"/>
      <c r="DO11" s="868"/>
      <c r="DP11" s="869"/>
      <c r="DQ11" s="867"/>
      <c r="DR11" s="868"/>
      <c r="DS11" s="868"/>
      <c r="DT11" s="868"/>
      <c r="DU11" s="869"/>
      <c r="DV11" s="870"/>
      <c r="DW11" s="871"/>
      <c r="DX11" s="871"/>
      <c r="DY11" s="871"/>
      <c r="DZ11" s="872"/>
      <c r="EA11" s="256"/>
    </row>
    <row r="12" spans="1:131" s="257" customFormat="1" ht="26.25" customHeight="1" x14ac:dyDescent="0.15">
      <c r="A12" s="263">
        <v>6</v>
      </c>
      <c r="B12" s="841"/>
      <c r="C12" s="842"/>
      <c r="D12" s="842"/>
      <c r="E12" s="842"/>
      <c r="F12" s="842"/>
      <c r="G12" s="842"/>
      <c r="H12" s="842"/>
      <c r="I12" s="842"/>
      <c r="J12" s="842"/>
      <c r="K12" s="842"/>
      <c r="L12" s="842"/>
      <c r="M12" s="842"/>
      <c r="N12" s="842"/>
      <c r="O12" s="842"/>
      <c r="P12" s="843"/>
      <c r="Q12" s="844"/>
      <c r="R12" s="845"/>
      <c r="S12" s="845"/>
      <c r="T12" s="845"/>
      <c r="U12" s="845"/>
      <c r="V12" s="845"/>
      <c r="W12" s="845"/>
      <c r="X12" s="845"/>
      <c r="Y12" s="845"/>
      <c r="Z12" s="845"/>
      <c r="AA12" s="845"/>
      <c r="AB12" s="845"/>
      <c r="AC12" s="845"/>
      <c r="AD12" s="845"/>
      <c r="AE12" s="846"/>
      <c r="AF12" s="847"/>
      <c r="AG12" s="848"/>
      <c r="AH12" s="848"/>
      <c r="AI12" s="848"/>
      <c r="AJ12" s="849"/>
      <c r="AK12" s="850"/>
      <c r="AL12" s="851"/>
      <c r="AM12" s="851"/>
      <c r="AN12" s="851"/>
      <c r="AO12" s="851"/>
      <c r="AP12" s="851"/>
      <c r="AQ12" s="851"/>
      <c r="AR12" s="851"/>
      <c r="AS12" s="851"/>
      <c r="AT12" s="851"/>
      <c r="AU12" s="852"/>
      <c r="AV12" s="852"/>
      <c r="AW12" s="852"/>
      <c r="AX12" s="852"/>
      <c r="AY12" s="853"/>
      <c r="AZ12" s="254"/>
      <c r="BA12" s="254"/>
      <c r="BB12" s="254"/>
      <c r="BC12" s="254"/>
      <c r="BD12" s="254"/>
      <c r="BE12" s="255"/>
      <c r="BF12" s="255"/>
      <c r="BG12" s="255"/>
      <c r="BH12" s="255"/>
      <c r="BI12" s="255"/>
      <c r="BJ12" s="255"/>
      <c r="BK12" s="255"/>
      <c r="BL12" s="255"/>
      <c r="BM12" s="255"/>
      <c r="BN12" s="255"/>
      <c r="BO12" s="255"/>
      <c r="BP12" s="255"/>
      <c r="BQ12" s="264">
        <v>6</v>
      </c>
      <c r="BR12" s="265"/>
      <c r="BS12" s="854"/>
      <c r="BT12" s="855"/>
      <c r="BU12" s="855"/>
      <c r="BV12" s="855"/>
      <c r="BW12" s="855"/>
      <c r="BX12" s="855"/>
      <c r="BY12" s="855"/>
      <c r="BZ12" s="855"/>
      <c r="CA12" s="855"/>
      <c r="CB12" s="855"/>
      <c r="CC12" s="855"/>
      <c r="CD12" s="855"/>
      <c r="CE12" s="855"/>
      <c r="CF12" s="855"/>
      <c r="CG12" s="856"/>
      <c r="CH12" s="867"/>
      <c r="CI12" s="868"/>
      <c r="CJ12" s="868"/>
      <c r="CK12" s="868"/>
      <c r="CL12" s="869"/>
      <c r="CM12" s="867"/>
      <c r="CN12" s="868"/>
      <c r="CO12" s="868"/>
      <c r="CP12" s="868"/>
      <c r="CQ12" s="869"/>
      <c r="CR12" s="867"/>
      <c r="CS12" s="868"/>
      <c r="CT12" s="868"/>
      <c r="CU12" s="868"/>
      <c r="CV12" s="869"/>
      <c r="CW12" s="867"/>
      <c r="CX12" s="868"/>
      <c r="CY12" s="868"/>
      <c r="CZ12" s="868"/>
      <c r="DA12" s="869"/>
      <c r="DB12" s="867"/>
      <c r="DC12" s="868"/>
      <c r="DD12" s="868"/>
      <c r="DE12" s="868"/>
      <c r="DF12" s="869"/>
      <c r="DG12" s="867"/>
      <c r="DH12" s="868"/>
      <c r="DI12" s="868"/>
      <c r="DJ12" s="868"/>
      <c r="DK12" s="869"/>
      <c r="DL12" s="867"/>
      <c r="DM12" s="868"/>
      <c r="DN12" s="868"/>
      <c r="DO12" s="868"/>
      <c r="DP12" s="869"/>
      <c r="DQ12" s="867"/>
      <c r="DR12" s="868"/>
      <c r="DS12" s="868"/>
      <c r="DT12" s="868"/>
      <c r="DU12" s="869"/>
      <c r="DV12" s="870"/>
      <c r="DW12" s="871"/>
      <c r="DX12" s="871"/>
      <c r="DY12" s="871"/>
      <c r="DZ12" s="872"/>
      <c r="EA12" s="256"/>
    </row>
    <row r="13" spans="1:131" s="257" customFormat="1" ht="26.25" customHeight="1" x14ac:dyDescent="0.15">
      <c r="A13" s="263">
        <v>7</v>
      </c>
      <c r="B13" s="841"/>
      <c r="C13" s="842"/>
      <c r="D13" s="842"/>
      <c r="E13" s="842"/>
      <c r="F13" s="842"/>
      <c r="G13" s="842"/>
      <c r="H13" s="842"/>
      <c r="I13" s="842"/>
      <c r="J13" s="842"/>
      <c r="K13" s="842"/>
      <c r="L13" s="842"/>
      <c r="M13" s="842"/>
      <c r="N13" s="842"/>
      <c r="O13" s="842"/>
      <c r="P13" s="843"/>
      <c r="Q13" s="844"/>
      <c r="R13" s="845"/>
      <c r="S13" s="845"/>
      <c r="T13" s="845"/>
      <c r="U13" s="845"/>
      <c r="V13" s="845"/>
      <c r="W13" s="845"/>
      <c r="X13" s="845"/>
      <c r="Y13" s="845"/>
      <c r="Z13" s="845"/>
      <c r="AA13" s="845"/>
      <c r="AB13" s="845"/>
      <c r="AC13" s="845"/>
      <c r="AD13" s="845"/>
      <c r="AE13" s="846"/>
      <c r="AF13" s="847"/>
      <c r="AG13" s="848"/>
      <c r="AH13" s="848"/>
      <c r="AI13" s="848"/>
      <c r="AJ13" s="849"/>
      <c r="AK13" s="850"/>
      <c r="AL13" s="851"/>
      <c r="AM13" s="851"/>
      <c r="AN13" s="851"/>
      <c r="AO13" s="851"/>
      <c r="AP13" s="851"/>
      <c r="AQ13" s="851"/>
      <c r="AR13" s="851"/>
      <c r="AS13" s="851"/>
      <c r="AT13" s="851"/>
      <c r="AU13" s="852"/>
      <c r="AV13" s="852"/>
      <c r="AW13" s="852"/>
      <c r="AX13" s="852"/>
      <c r="AY13" s="853"/>
      <c r="AZ13" s="254"/>
      <c r="BA13" s="254"/>
      <c r="BB13" s="254"/>
      <c r="BC13" s="254"/>
      <c r="BD13" s="254"/>
      <c r="BE13" s="255"/>
      <c r="BF13" s="255"/>
      <c r="BG13" s="255"/>
      <c r="BH13" s="255"/>
      <c r="BI13" s="255"/>
      <c r="BJ13" s="255"/>
      <c r="BK13" s="255"/>
      <c r="BL13" s="255"/>
      <c r="BM13" s="255"/>
      <c r="BN13" s="255"/>
      <c r="BO13" s="255"/>
      <c r="BP13" s="255"/>
      <c r="BQ13" s="264">
        <v>7</v>
      </c>
      <c r="BR13" s="265"/>
      <c r="BS13" s="854"/>
      <c r="BT13" s="855"/>
      <c r="BU13" s="855"/>
      <c r="BV13" s="855"/>
      <c r="BW13" s="855"/>
      <c r="BX13" s="855"/>
      <c r="BY13" s="855"/>
      <c r="BZ13" s="855"/>
      <c r="CA13" s="855"/>
      <c r="CB13" s="855"/>
      <c r="CC13" s="855"/>
      <c r="CD13" s="855"/>
      <c r="CE13" s="855"/>
      <c r="CF13" s="855"/>
      <c r="CG13" s="856"/>
      <c r="CH13" s="867"/>
      <c r="CI13" s="868"/>
      <c r="CJ13" s="868"/>
      <c r="CK13" s="868"/>
      <c r="CL13" s="869"/>
      <c r="CM13" s="867"/>
      <c r="CN13" s="868"/>
      <c r="CO13" s="868"/>
      <c r="CP13" s="868"/>
      <c r="CQ13" s="869"/>
      <c r="CR13" s="867"/>
      <c r="CS13" s="868"/>
      <c r="CT13" s="868"/>
      <c r="CU13" s="868"/>
      <c r="CV13" s="869"/>
      <c r="CW13" s="867"/>
      <c r="CX13" s="868"/>
      <c r="CY13" s="868"/>
      <c r="CZ13" s="868"/>
      <c r="DA13" s="869"/>
      <c r="DB13" s="867"/>
      <c r="DC13" s="868"/>
      <c r="DD13" s="868"/>
      <c r="DE13" s="868"/>
      <c r="DF13" s="869"/>
      <c r="DG13" s="867"/>
      <c r="DH13" s="868"/>
      <c r="DI13" s="868"/>
      <c r="DJ13" s="868"/>
      <c r="DK13" s="869"/>
      <c r="DL13" s="867"/>
      <c r="DM13" s="868"/>
      <c r="DN13" s="868"/>
      <c r="DO13" s="868"/>
      <c r="DP13" s="869"/>
      <c r="DQ13" s="867"/>
      <c r="DR13" s="868"/>
      <c r="DS13" s="868"/>
      <c r="DT13" s="868"/>
      <c r="DU13" s="869"/>
      <c r="DV13" s="870"/>
      <c r="DW13" s="871"/>
      <c r="DX13" s="871"/>
      <c r="DY13" s="871"/>
      <c r="DZ13" s="872"/>
      <c r="EA13" s="256"/>
    </row>
    <row r="14" spans="1:131" s="257" customFormat="1" ht="26.25" customHeight="1" x14ac:dyDescent="0.15">
      <c r="A14" s="263">
        <v>8</v>
      </c>
      <c r="B14" s="841"/>
      <c r="C14" s="842"/>
      <c r="D14" s="842"/>
      <c r="E14" s="842"/>
      <c r="F14" s="842"/>
      <c r="G14" s="842"/>
      <c r="H14" s="842"/>
      <c r="I14" s="842"/>
      <c r="J14" s="842"/>
      <c r="K14" s="842"/>
      <c r="L14" s="842"/>
      <c r="M14" s="842"/>
      <c r="N14" s="842"/>
      <c r="O14" s="842"/>
      <c r="P14" s="843"/>
      <c r="Q14" s="844"/>
      <c r="R14" s="845"/>
      <c r="S14" s="845"/>
      <c r="T14" s="845"/>
      <c r="U14" s="845"/>
      <c r="V14" s="845"/>
      <c r="W14" s="845"/>
      <c r="X14" s="845"/>
      <c r="Y14" s="845"/>
      <c r="Z14" s="845"/>
      <c r="AA14" s="845"/>
      <c r="AB14" s="845"/>
      <c r="AC14" s="845"/>
      <c r="AD14" s="845"/>
      <c r="AE14" s="846"/>
      <c r="AF14" s="847"/>
      <c r="AG14" s="848"/>
      <c r="AH14" s="848"/>
      <c r="AI14" s="848"/>
      <c r="AJ14" s="849"/>
      <c r="AK14" s="850"/>
      <c r="AL14" s="851"/>
      <c r="AM14" s="851"/>
      <c r="AN14" s="851"/>
      <c r="AO14" s="851"/>
      <c r="AP14" s="851"/>
      <c r="AQ14" s="851"/>
      <c r="AR14" s="851"/>
      <c r="AS14" s="851"/>
      <c r="AT14" s="851"/>
      <c r="AU14" s="852"/>
      <c r="AV14" s="852"/>
      <c r="AW14" s="852"/>
      <c r="AX14" s="852"/>
      <c r="AY14" s="853"/>
      <c r="AZ14" s="254"/>
      <c r="BA14" s="254"/>
      <c r="BB14" s="254"/>
      <c r="BC14" s="254"/>
      <c r="BD14" s="254"/>
      <c r="BE14" s="255"/>
      <c r="BF14" s="255"/>
      <c r="BG14" s="255"/>
      <c r="BH14" s="255"/>
      <c r="BI14" s="255"/>
      <c r="BJ14" s="255"/>
      <c r="BK14" s="255"/>
      <c r="BL14" s="255"/>
      <c r="BM14" s="255"/>
      <c r="BN14" s="255"/>
      <c r="BO14" s="255"/>
      <c r="BP14" s="255"/>
      <c r="BQ14" s="264">
        <v>8</v>
      </c>
      <c r="BR14" s="265"/>
      <c r="BS14" s="854"/>
      <c r="BT14" s="855"/>
      <c r="BU14" s="855"/>
      <c r="BV14" s="855"/>
      <c r="BW14" s="855"/>
      <c r="BX14" s="855"/>
      <c r="BY14" s="855"/>
      <c r="BZ14" s="855"/>
      <c r="CA14" s="855"/>
      <c r="CB14" s="855"/>
      <c r="CC14" s="855"/>
      <c r="CD14" s="855"/>
      <c r="CE14" s="855"/>
      <c r="CF14" s="855"/>
      <c r="CG14" s="856"/>
      <c r="CH14" s="867"/>
      <c r="CI14" s="868"/>
      <c r="CJ14" s="868"/>
      <c r="CK14" s="868"/>
      <c r="CL14" s="869"/>
      <c r="CM14" s="867"/>
      <c r="CN14" s="868"/>
      <c r="CO14" s="868"/>
      <c r="CP14" s="868"/>
      <c r="CQ14" s="869"/>
      <c r="CR14" s="867"/>
      <c r="CS14" s="868"/>
      <c r="CT14" s="868"/>
      <c r="CU14" s="868"/>
      <c r="CV14" s="869"/>
      <c r="CW14" s="867"/>
      <c r="CX14" s="868"/>
      <c r="CY14" s="868"/>
      <c r="CZ14" s="868"/>
      <c r="DA14" s="869"/>
      <c r="DB14" s="867"/>
      <c r="DC14" s="868"/>
      <c r="DD14" s="868"/>
      <c r="DE14" s="868"/>
      <c r="DF14" s="869"/>
      <c r="DG14" s="867"/>
      <c r="DH14" s="868"/>
      <c r="DI14" s="868"/>
      <c r="DJ14" s="868"/>
      <c r="DK14" s="869"/>
      <c r="DL14" s="867"/>
      <c r="DM14" s="868"/>
      <c r="DN14" s="868"/>
      <c r="DO14" s="868"/>
      <c r="DP14" s="869"/>
      <c r="DQ14" s="867"/>
      <c r="DR14" s="868"/>
      <c r="DS14" s="868"/>
      <c r="DT14" s="868"/>
      <c r="DU14" s="869"/>
      <c r="DV14" s="870"/>
      <c r="DW14" s="871"/>
      <c r="DX14" s="871"/>
      <c r="DY14" s="871"/>
      <c r="DZ14" s="872"/>
      <c r="EA14" s="256"/>
    </row>
    <row r="15" spans="1:131" s="257" customFormat="1" ht="26.25" customHeight="1" x14ac:dyDescent="0.15">
      <c r="A15" s="263">
        <v>9</v>
      </c>
      <c r="B15" s="841"/>
      <c r="C15" s="842"/>
      <c r="D15" s="842"/>
      <c r="E15" s="842"/>
      <c r="F15" s="842"/>
      <c r="G15" s="842"/>
      <c r="H15" s="842"/>
      <c r="I15" s="842"/>
      <c r="J15" s="842"/>
      <c r="K15" s="842"/>
      <c r="L15" s="842"/>
      <c r="M15" s="842"/>
      <c r="N15" s="842"/>
      <c r="O15" s="842"/>
      <c r="P15" s="843"/>
      <c r="Q15" s="844"/>
      <c r="R15" s="845"/>
      <c r="S15" s="845"/>
      <c r="T15" s="845"/>
      <c r="U15" s="845"/>
      <c r="V15" s="845"/>
      <c r="W15" s="845"/>
      <c r="X15" s="845"/>
      <c r="Y15" s="845"/>
      <c r="Z15" s="845"/>
      <c r="AA15" s="845"/>
      <c r="AB15" s="845"/>
      <c r="AC15" s="845"/>
      <c r="AD15" s="845"/>
      <c r="AE15" s="846"/>
      <c r="AF15" s="847"/>
      <c r="AG15" s="848"/>
      <c r="AH15" s="848"/>
      <c r="AI15" s="848"/>
      <c r="AJ15" s="849"/>
      <c r="AK15" s="850"/>
      <c r="AL15" s="851"/>
      <c r="AM15" s="851"/>
      <c r="AN15" s="851"/>
      <c r="AO15" s="851"/>
      <c r="AP15" s="851"/>
      <c r="AQ15" s="851"/>
      <c r="AR15" s="851"/>
      <c r="AS15" s="851"/>
      <c r="AT15" s="851"/>
      <c r="AU15" s="852"/>
      <c r="AV15" s="852"/>
      <c r="AW15" s="852"/>
      <c r="AX15" s="852"/>
      <c r="AY15" s="853"/>
      <c r="AZ15" s="254"/>
      <c r="BA15" s="254"/>
      <c r="BB15" s="254"/>
      <c r="BC15" s="254"/>
      <c r="BD15" s="254"/>
      <c r="BE15" s="255"/>
      <c r="BF15" s="255"/>
      <c r="BG15" s="255"/>
      <c r="BH15" s="255"/>
      <c r="BI15" s="255"/>
      <c r="BJ15" s="255"/>
      <c r="BK15" s="255"/>
      <c r="BL15" s="255"/>
      <c r="BM15" s="255"/>
      <c r="BN15" s="255"/>
      <c r="BO15" s="255"/>
      <c r="BP15" s="255"/>
      <c r="BQ15" s="264">
        <v>9</v>
      </c>
      <c r="BR15" s="265"/>
      <c r="BS15" s="854"/>
      <c r="BT15" s="855"/>
      <c r="BU15" s="855"/>
      <c r="BV15" s="855"/>
      <c r="BW15" s="855"/>
      <c r="BX15" s="855"/>
      <c r="BY15" s="855"/>
      <c r="BZ15" s="855"/>
      <c r="CA15" s="855"/>
      <c r="CB15" s="855"/>
      <c r="CC15" s="855"/>
      <c r="CD15" s="855"/>
      <c r="CE15" s="855"/>
      <c r="CF15" s="855"/>
      <c r="CG15" s="856"/>
      <c r="CH15" s="867"/>
      <c r="CI15" s="868"/>
      <c r="CJ15" s="868"/>
      <c r="CK15" s="868"/>
      <c r="CL15" s="869"/>
      <c r="CM15" s="867"/>
      <c r="CN15" s="868"/>
      <c r="CO15" s="868"/>
      <c r="CP15" s="868"/>
      <c r="CQ15" s="869"/>
      <c r="CR15" s="867"/>
      <c r="CS15" s="868"/>
      <c r="CT15" s="868"/>
      <c r="CU15" s="868"/>
      <c r="CV15" s="869"/>
      <c r="CW15" s="867"/>
      <c r="CX15" s="868"/>
      <c r="CY15" s="868"/>
      <c r="CZ15" s="868"/>
      <c r="DA15" s="869"/>
      <c r="DB15" s="867"/>
      <c r="DC15" s="868"/>
      <c r="DD15" s="868"/>
      <c r="DE15" s="868"/>
      <c r="DF15" s="869"/>
      <c r="DG15" s="867"/>
      <c r="DH15" s="868"/>
      <c r="DI15" s="868"/>
      <c r="DJ15" s="868"/>
      <c r="DK15" s="869"/>
      <c r="DL15" s="867"/>
      <c r="DM15" s="868"/>
      <c r="DN15" s="868"/>
      <c r="DO15" s="868"/>
      <c r="DP15" s="869"/>
      <c r="DQ15" s="867"/>
      <c r="DR15" s="868"/>
      <c r="DS15" s="868"/>
      <c r="DT15" s="868"/>
      <c r="DU15" s="869"/>
      <c r="DV15" s="870"/>
      <c r="DW15" s="871"/>
      <c r="DX15" s="871"/>
      <c r="DY15" s="871"/>
      <c r="DZ15" s="872"/>
      <c r="EA15" s="256"/>
    </row>
    <row r="16" spans="1:131" s="257" customFormat="1" ht="26.25" customHeight="1" x14ac:dyDescent="0.15">
      <c r="A16" s="263">
        <v>10</v>
      </c>
      <c r="B16" s="841"/>
      <c r="C16" s="842"/>
      <c r="D16" s="842"/>
      <c r="E16" s="842"/>
      <c r="F16" s="842"/>
      <c r="G16" s="842"/>
      <c r="H16" s="842"/>
      <c r="I16" s="842"/>
      <c r="J16" s="842"/>
      <c r="K16" s="842"/>
      <c r="L16" s="842"/>
      <c r="M16" s="842"/>
      <c r="N16" s="842"/>
      <c r="O16" s="842"/>
      <c r="P16" s="843"/>
      <c r="Q16" s="844"/>
      <c r="R16" s="845"/>
      <c r="S16" s="845"/>
      <c r="T16" s="845"/>
      <c r="U16" s="845"/>
      <c r="V16" s="845"/>
      <c r="W16" s="845"/>
      <c r="X16" s="845"/>
      <c r="Y16" s="845"/>
      <c r="Z16" s="845"/>
      <c r="AA16" s="845"/>
      <c r="AB16" s="845"/>
      <c r="AC16" s="845"/>
      <c r="AD16" s="845"/>
      <c r="AE16" s="846"/>
      <c r="AF16" s="847"/>
      <c r="AG16" s="848"/>
      <c r="AH16" s="848"/>
      <c r="AI16" s="848"/>
      <c r="AJ16" s="849"/>
      <c r="AK16" s="850"/>
      <c r="AL16" s="851"/>
      <c r="AM16" s="851"/>
      <c r="AN16" s="851"/>
      <c r="AO16" s="851"/>
      <c r="AP16" s="851"/>
      <c r="AQ16" s="851"/>
      <c r="AR16" s="851"/>
      <c r="AS16" s="851"/>
      <c r="AT16" s="851"/>
      <c r="AU16" s="852"/>
      <c r="AV16" s="852"/>
      <c r="AW16" s="852"/>
      <c r="AX16" s="852"/>
      <c r="AY16" s="853"/>
      <c r="AZ16" s="254"/>
      <c r="BA16" s="254"/>
      <c r="BB16" s="254"/>
      <c r="BC16" s="254"/>
      <c r="BD16" s="254"/>
      <c r="BE16" s="255"/>
      <c r="BF16" s="255"/>
      <c r="BG16" s="255"/>
      <c r="BH16" s="255"/>
      <c r="BI16" s="255"/>
      <c r="BJ16" s="255"/>
      <c r="BK16" s="255"/>
      <c r="BL16" s="255"/>
      <c r="BM16" s="255"/>
      <c r="BN16" s="255"/>
      <c r="BO16" s="255"/>
      <c r="BP16" s="255"/>
      <c r="BQ16" s="264">
        <v>10</v>
      </c>
      <c r="BR16" s="265"/>
      <c r="BS16" s="854"/>
      <c r="BT16" s="855"/>
      <c r="BU16" s="855"/>
      <c r="BV16" s="855"/>
      <c r="BW16" s="855"/>
      <c r="BX16" s="855"/>
      <c r="BY16" s="855"/>
      <c r="BZ16" s="855"/>
      <c r="CA16" s="855"/>
      <c r="CB16" s="855"/>
      <c r="CC16" s="855"/>
      <c r="CD16" s="855"/>
      <c r="CE16" s="855"/>
      <c r="CF16" s="855"/>
      <c r="CG16" s="856"/>
      <c r="CH16" s="867"/>
      <c r="CI16" s="868"/>
      <c r="CJ16" s="868"/>
      <c r="CK16" s="868"/>
      <c r="CL16" s="869"/>
      <c r="CM16" s="867"/>
      <c r="CN16" s="868"/>
      <c r="CO16" s="868"/>
      <c r="CP16" s="868"/>
      <c r="CQ16" s="869"/>
      <c r="CR16" s="867"/>
      <c r="CS16" s="868"/>
      <c r="CT16" s="868"/>
      <c r="CU16" s="868"/>
      <c r="CV16" s="869"/>
      <c r="CW16" s="867"/>
      <c r="CX16" s="868"/>
      <c r="CY16" s="868"/>
      <c r="CZ16" s="868"/>
      <c r="DA16" s="869"/>
      <c r="DB16" s="867"/>
      <c r="DC16" s="868"/>
      <c r="DD16" s="868"/>
      <c r="DE16" s="868"/>
      <c r="DF16" s="869"/>
      <c r="DG16" s="867"/>
      <c r="DH16" s="868"/>
      <c r="DI16" s="868"/>
      <c r="DJ16" s="868"/>
      <c r="DK16" s="869"/>
      <c r="DL16" s="867"/>
      <c r="DM16" s="868"/>
      <c r="DN16" s="868"/>
      <c r="DO16" s="868"/>
      <c r="DP16" s="869"/>
      <c r="DQ16" s="867"/>
      <c r="DR16" s="868"/>
      <c r="DS16" s="868"/>
      <c r="DT16" s="868"/>
      <c r="DU16" s="869"/>
      <c r="DV16" s="870"/>
      <c r="DW16" s="871"/>
      <c r="DX16" s="871"/>
      <c r="DY16" s="871"/>
      <c r="DZ16" s="872"/>
      <c r="EA16" s="256"/>
    </row>
    <row r="17" spans="1:131" s="257" customFormat="1" ht="26.25" customHeight="1" x14ac:dyDescent="0.15">
      <c r="A17" s="263">
        <v>11</v>
      </c>
      <c r="B17" s="841"/>
      <c r="C17" s="842"/>
      <c r="D17" s="842"/>
      <c r="E17" s="842"/>
      <c r="F17" s="842"/>
      <c r="G17" s="842"/>
      <c r="H17" s="842"/>
      <c r="I17" s="842"/>
      <c r="J17" s="842"/>
      <c r="K17" s="842"/>
      <c r="L17" s="842"/>
      <c r="M17" s="842"/>
      <c r="N17" s="842"/>
      <c r="O17" s="842"/>
      <c r="P17" s="843"/>
      <c r="Q17" s="844"/>
      <c r="R17" s="845"/>
      <c r="S17" s="845"/>
      <c r="T17" s="845"/>
      <c r="U17" s="845"/>
      <c r="V17" s="845"/>
      <c r="W17" s="845"/>
      <c r="X17" s="845"/>
      <c r="Y17" s="845"/>
      <c r="Z17" s="845"/>
      <c r="AA17" s="845"/>
      <c r="AB17" s="845"/>
      <c r="AC17" s="845"/>
      <c r="AD17" s="845"/>
      <c r="AE17" s="846"/>
      <c r="AF17" s="847"/>
      <c r="AG17" s="848"/>
      <c r="AH17" s="848"/>
      <c r="AI17" s="848"/>
      <c r="AJ17" s="849"/>
      <c r="AK17" s="850"/>
      <c r="AL17" s="851"/>
      <c r="AM17" s="851"/>
      <c r="AN17" s="851"/>
      <c r="AO17" s="851"/>
      <c r="AP17" s="851"/>
      <c r="AQ17" s="851"/>
      <c r="AR17" s="851"/>
      <c r="AS17" s="851"/>
      <c r="AT17" s="851"/>
      <c r="AU17" s="852"/>
      <c r="AV17" s="852"/>
      <c r="AW17" s="852"/>
      <c r="AX17" s="852"/>
      <c r="AY17" s="853"/>
      <c r="AZ17" s="254"/>
      <c r="BA17" s="254"/>
      <c r="BB17" s="254"/>
      <c r="BC17" s="254"/>
      <c r="BD17" s="254"/>
      <c r="BE17" s="255"/>
      <c r="BF17" s="255"/>
      <c r="BG17" s="255"/>
      <c r="BH17" s="255"/>
      <c r="BI17" s="255"/>
      <c r="BJ17" s="255"/>
      <c r="BK17" s="255"/>
      <c r="BL17" s="255"/>
      <c r="BM17" s="255"/>
      <c r="BN17" s="255"/>
      <c r="BO17" s="255"/>
      <c r="BP17" s="255"/>
      <c r="BQ17" s="264">
        <v>11</v>
      </c>
      <c r="BR17" s="265"/>
      <c r="BS17" s="854"/>
      <c r="BT17" s="855"/>
      <c r="BU17" s="855"/>
      <c r="BV17" s="855"/>
      <c r="BW17" s="855"/>
      <c r="BX17" s="855"/>
      <c r="BY17" s="855"/>
      <c r="BZ17" s="855"/>
      <c r="CA17" s="855"/>
      <c r="CB17" s="855"/>
      <c r="CC17" s="855"/>
      <c r="CD17" s="855"/>
      <c r="CE17" s="855"/>
      <c r="CF17" s="855"/>
      <c r="CG17" s="856"/>
      <c r="CH17" s="867"/>
      <c r="CI17" s="868"/>
      <c r="CJ17" s="868"/>
      <c r="CK17" s="868"/>
      <c r="CL17" s="869"/>
      <c r="CM17" s="867"/>
      <c r="CN17" s="868"/>
      <c r="CO17" s="868"/>
      <c r="CP17" s="868"/>
      <c r="CQ17" s="869"/>
      <c r="CR17" s="867"/>
      <c r="CS17" s="868"/>
      <c r="CT17" s="868"/>
      <c r="CU17" s="868"/>
      <c r="CV17" s="869"/>
      <c r="CW17" s="867"/>
      <c r="CX17" s="868"/>
      <c r="CY17" s="868"/>
      <c r="CZ17" s="868"/>
      <c r="DA17" s="869"/>
      <c r="DB17" s="867"/>
      <c r="DC17" s="868"/>
      <c r="DD17" s="868"/>
      <c r="DE17" s="868"/>
      <c r="DF17" s="869"/>
      <c r="DG17" s="867"/>
      <c r="DH17" s="868"/>
      <c r="DI17" s="868"/>
      <c r="DJ17" s="868"/>
      <c r="DK17" s="869"/>
      <c r="DL17" s="867"/>
      <c r="DM17" s="868"/>
      <c r="DN17" s="868"/>
      <c r="DO17" s="868"/>
      <c r="DP17" s="869"/>
      <c r="DQ17" s="867"/>
      <c r="DR17" s="868"/>
      <c r="DS17" s="868"/>
      <c r="DT17" s="868"/>
      <c r="DU17" s="869"/>
      <c r="DV17" s="870"/>
      <c r="DW17" s="871"/>
      <c r="DX17" s="871"/>
      <c r="DY17" s="871"/>
      <c r="DZ17" s="872"/>
      <c r="EA17" s="256"/>
    </row>
    <row r="18" spans="1:131" s="257" customFormat="1" ht="26.25" customHeight="1" x14ac:dyDescent="0.15">
      <c r="A18" s="263">
        <v>12</v>
      </c>
      <c r="B18" s="841"/>
      <c r="C18" s="842"/>
      <c r="D18" s="842"/>
      <c r="E18" s="842"/>
      <c r="F18" s="842"/>
      <c r="G18" s="842"/>
      <c r="H18" s="842"/>
      <c r="I18" s="842"/>
      <c r="J18" s="842"/>
      <c r="K18" s="842"/>
      <c r="L18" s="842"/>
      <c r="M18" s="842"/>
      <c r="N18" s="842"/>
      <c r="O18" s="842"/>
      <c r="P18" s="843"/>
      <c r="Q18" s="844"/>
      <c r="R18" s="845"/>
      <c r="S18" s="845"/>
      <c r="T18" s="845"/>
      <c r="U18" s="845"/>
      <c r="V18" s="845"/>
      <c r="W18" s="845"/>
      <c r="X18" s="845"/>
      <c r="Y18" s="845"/>
      <c r="Z18" s="845"/>
      <c r="AA18" s="845"/>
      <c r="AB18" s="845"/>
      <c r="AC18" s="845"/>
      <c r="AD18" s="845"/>
      <c r="AE18" s="846"/>
      <c r="AF18" s="847"/>
      <c r="AG18" s="848"/>
      <c r="AH18" s="848"/>
      <c r="AI18" s="848"/>
      <c r="AJ18" s="849"/>
      <c r="AK18" s="850"/>
      <c r="AL18" s="851"/>
      <c r="AM18" s="851"/>
      <c r="AN18" s="851"/>
      <c r="AO18" s="851"/>
      <c r="AP18" s="851"/>
      <c r="AQ18" s="851"/>
      <c r="AR18" s="851"/>
      <c r="AS18" s="851"/>
      <c r="AT18" s="851"/>
      <c r="AU18" s="852"/>
      <c r="AV18" s="852"/>
      <c r="AW18" s="852"/>
      <c r="AX18" s="852"/>
      <c r="AY18" s="853"/>
      <c r="AZ18" s="254"/>
      <c r="BA18" s="254"/>
      <c r="BB18" s="254"/>
      <c r="BC18" s="254"/>
      <c r="BD18" s="254"/>
      <c r="BE18" s="255"/>
      <c r="BF18" s="255"/>
      <c r="BG18" s="255"/>
      <c r="BH18" s="255"/>
      <c r="BI18" s="255"/>
      <c r="BJ18" s="255"/>
      <c r="BK18" s="255"/>
      <c r="BL18" s="255"/>
      <c r="BM18" s="255"/>
      <c r="BN18" s="255"/>
      <c r="BO18" s="255"/>
      <c r="BP18" s="255"/>
      <c r="BQ18" s="264">
        <v>12</v>
      </c>
      <c r="BR18" s="265"/>
      <c r="BS18" s="854"/>
      <c r="BT18" s="855"/>
      <c r="BU18" s="855"/>
      <c r="BV18" s="855"/>
      <c r="BW18" s="855"/>
      <c r="BX18" s="855"/>
      <c r="BY18" s="855"/>
      <c r="BZ18" s="855"/>
      <c r="CA18" s="855"/>
      <c r="CB18" s="855"/>
      <c r="CC18" s="855"/>
      <c r="CD18" s="855"/>
      <c r="CE18" s="855"/>
      <c r="CF18" s="855"/>
      <c r="CG18" s="856"/>
      <c r="CH18" s="867"/>
      <c r="CI18" s="868"/>
      <c r="CJ18" s="868"/>
      <c r="CK18" s="868"/>
      <c r="CL18" s="869"/>
      <c r="CM18" s="867"/>
      <c r="CN18" s="868"/>
      <c r="CO18" s="868"/>
      <c r="CP18" s="868"/>
      <c r="CQ18" s="869"/>
      <c r="CR18" s="867"/>
      <c r="CS18" s="868"/>
      <c r="CT18" s="868"/>
      <c r="CU18" s="868"/>
      <c r="CV18" s="869"/>
      <c r="CW18" s="867"/>
      <c r="CX18" s="868"/>
      <c r="CY18" s="868"/>
      <c r="CZ18" s="868"/>
      <c r="DA18" s="869"/>
      <c r="DB18" s="867"/>
      <c r="DC18" s="868"/>
      <c r="DD18" s="868"/>
      <c r="DE18" s="868"/>
      <c r="DF18" s="869"/>
      <c r="DG18" s="867"/>
      <c r="DH18" s="868"/>
      <c r="DI18" s="868"/>
      <c r="DJ18" s="868"/>
      <c r="DK18" s="869"/>
      <c r="DL18" s="867"/>
      <c r="DM18" s="868"/>
      <c r="DN18" s="868"/>
      <c r="DO18" s="868"/>
      <c r="DP18" s="869"/>
      <c r="DQ18" s="867"/>
      <c r="DR18" s="868"/>
      <c r="DS18" s="868"/>
      <c r="DT18" s="868"/>
      <c r="DU18" s="869"/>
      <c r="DV18" s="870"/>
      <c r="DW18" s="871"/>
      <c r="DX18" s="871"/>
      <c r="DY18" s="871"/>
      <c r="DZ18" s="872"/>
      <c r="EA18" s="256"/>
    </row>
    <row r="19" spans="1:131" s="257" customFormat="1" ht="26.25" customHeight="1" x14ac:dyDescent="0.15">
      <c r="A19" s="263">
        <v>13</v>
      </c>
      <c r="B19" s="841"/>
      <c r="C19" s="842"/>
      <c r="D19" s="842"/>
      <c r="E19" s="842"/>
      <c r="F19" s="842"/>
      <c r="G19" s="842"/>
      <c r="H19" s="842"/>
      <c r="I19" s="842"/>
      <c r="J19" s="842"/>
      <c r="K19" s="842"/>
      <c r="L19" s="842"/>
      <c r="M19" s="842"/>
      <c r="N19" s="842"/>
      <c r="O19" s="842"/>
      <c r="P19" s="843"/>
      <c r="Q19" s="844"/>
      <c r="R19" s="845"/>
      <c r="S19" s="845"/>
      <c r="T19" s="845"/>
      <c r="U19" s="845"/>
      <c r="V19" s="845"/>
      <c r="W19" s="845"/>
      <c r="X19" s="845"/>
      <c r="Y19" s="845"/>
      <c r="Z19" s="845"/>
      <c r="AA19" s="845"/>
      <c r="AB19" s="845"/>
      <c r="AC19" s="845"/>
      <c r="AD19" s="845"/>
      <c r="AE19" s="846"/>
      <c r="AF19" s="847"/>
      <c r="AG19" s="848"/>
      <c r="AH19" s="848"/>
      <c r="AI19" s="848"/>
      <c r="AJ19" s="849"/>
      <c r="AK19" s="850"/>
      <c r="AL19" s="851"/>
      <c r="AM19" s="851"/>
      <c r="AN19" s="851"/>
      <c r="AO19" s="851"/>
      <c r="AP19" s="851"/>
      <c r="AQ19" s="851"/>
      <c r="AR19" s="851"/>
      <c r="AS19" s="851"/>
      <c r="AT19" s="851"/>
      <c r="AU19" s="852"/>
      <c r="AV19" s="852"/>
      <c r="AW19" s="852"/>
      <c r="AX19" s="852"/>
      <c r="AY19" s="853"/>
      <c r="AZ19" s="254"/>
      <c r="BA19" s="254"/>
      <c r="BB19" s="254"/>
      <c r="BC19" s="254"/>
      <c r="BD19" s="254"/>
      <c r="BE19" s="255"/>
      <c r="BF19" s="255"/>
      <c r="BG19" s="255"/>
      <c r="BH19" s="255"/>
      <c r="BI19" s="255"/>
      <c r="BJ19" s="255"/>
      <c r="BK19" s="255"/>
      <c r="BL19" s="255"/>
      <c r="BM19" s="255"/>
      <c r="BN19" s="255"/>
      <c r="BO19" s="255"/>
      <c r="BP19" s="255"/>
      <c r="BQ19" s="264">
        <v>13</v>
      </c>
      <c r="BR19" s="265"/>
      <c r="BS19" s="854"/>
      <c r="BT19" s="855"/>
      <c r="BU19" s="855"/>
      <c r="BV19" s="855"/>
      <c r="BW19" s="855"/>
      <c r="BX19" s="855"/>
      <c r="BY19" s="855"/>
      <c r="BZ19" s="855"/>
      <c r="CA19" s="855"/>
      <c r="CB19" s="855"/>
      <c r="CC19" s="855"/>
      <c r="CD19" s="855"/>
      <c r="CE19" s="855"/>
      <c r="CF19" s="855"/>
      <c r="CG19" s="856"/>
      <c r="CH19" s="867"/>
      <c r="CI19" s="868"/>
      <c r="CJ19" s="868"/>
      <c r="CK19" s="868"/>
      <c r="CL19" s="869"/>
      <c r="CM19" s="867"/>
      <c r="CN19" s="868"/>
      <c r="CO19" s="868"/>
      <c r="CP19" s="868"/>
      <c r="CQ19" s="869"/>
      <c r="CR19" s="867"/>
      <c r="CS19" s="868"/>
      <c r="CT19" s="868"/>
      <c r="CU19" s="868"/>
      <c r="CV19" s="869"/>
      <c r="CW19" s="867"/>
      <c r="CX19" s="868"/>
      <c r="CY19" s="868"/>
      <c r="CZ19" s="868"/>
      <c r="DA19" s="869"/>
      <c r="DB19" s="867"/>
      <c r="DC19" s="868"/>
      <c r="DD19" s="868"/>
      <c r="DE19" s="868"/>
      <c r="DF19" s="869"/>
      <c r="DG19" s="867"/>
      <c r="DH19" s="868"/>
      <c r="DI19" s="868"/>
      <c r="DJ19" s="868"/>
      <c r="DK19" s="869"/>
      <c r="DL19" s="867"/>
      <c r="DM19" s="868"/>
      <c r="DN19" s="868"/>
      <c r="DO19" s="868"/>
      <c r="DP19" s="869"/>
      <c r="DQ19" s="867"/>
      <c r="DR19" s="868"/>
      <c r="DS19" s="868"/>
      <c r="DT19" s="868"/>
      <c r="DU19" s="869"/>
      <c r="DV19" s="870"/>
      <c r="DW19" s="871"/>
      <c r="DX19" s="871"/>
      <c r="DY19" s="871"/>
      <c r="DZ19" s="872"/>
      <c r="EA19" s="256"/>
    </row>
    <row r="20" spans="1:131" s="257" customFormat="1" ht="26.25" customHeight="1" x14ac:dyDescent="0.15">
      <c r="A20" s="263">
        <v>14</v>
      </c>
      <c r="B20" s="841"/>
      <c r="C20" s="842"/>
      <c r="D20" s="842"/>
      <c r="E20" s="842"/>
      <c r="F20" s="842"/>
      <c r="G20" s="842"/>
      <c r="H20" s="842"/>
      <c r="I20" s="842"/>
      <c r="J20" s="842"/>
      <c r="K20" s="842"/>
      <c r="L20" s="842"/>
      <c r="M20" s="842"/>
      <c r="N20" s="842"/>
      <c r="O20" s="842"/>
      <c r="P20" s="843"/>
      <c r="Q20" s="844"/>
      <c r="R20" s="845"/>
      <c r="S20" s="845"/>
      <c r="T20" s="845"/>
      <c r="U20" s="845"/>
      <c r="V20" s="845"/>
      <c r="W20" s="845"/>
      <c r="X20" s="845"/>
      <c r="Y20" s="845"/>
      <c r="Z20" s="845"/>
      <c r="AA20" s="845"/>
      <c r="AB20" s="845"/>
      <c r="AC20" s="845"/>
      <c r="AD20" s="845"/>
      <c r="AE20" s="846"/>
      <c r="AF20" s="847"/>
      <c r="AG20" s="848"/>
      <c r="AH20" s="848"/>
      <c r="AI20" s="848"/>
      <c r="AJ20" s="849"/>
      <c r="AK20" s="850"/>
      <c r="AL20" s="851"/>
      <c r="AM20" s="851"/>
      <c r="AN20" s="851"/>
      <c r="AO20" s="851"/>
      <c r="AP20" s="851"/>
      <c r="AQ20" s="851"/>
      <c r="AR20" s="851"/>
      <c r="AS20" s="851"/>
      <c r="AT20" s="851"/>
      <c r="AU20" s="852"/>
      <c r="AV20" s="852"/>
      <c r="AW20" s="852"/>
      <c r="AX20" s="852"/>
      <c r="AY20" s="853"/>
      <c r="AZ20" s="254"/>
      <c r="BA20" s="254"/>
      <c r="BB20" s="254"/>
      <c r="BC20" s="254"/>
      <c r="BD20" s="254"/>
      <c r="BE20" s="255"/>
      <c r="BF20" s="255"/>
      <c r="BG20" s="255"/>
      <c r="BH20" s="255"/>
      <c r="BI20" s="255"/>
      <c r="BJ20" s="255"/>
      <c r="BK20" s="255"/>
      <c r="BL20" s="255"/>
      <c r="BM20" s="255"/>
      <c r="BN20" s="255"/>
      <c r="BO20" s="255"/>
      <c r="BP20" s="255"/>
      <c r="BQ20" s="264">
        <v>14</v>
      </c>
      <c r="BR20" s="265"/>
      <c r="BS20" s="854"/>
      <c r="BT20" s="855"/>
      <c r="BU20" s="855"/>
      <c r="BV20" s="855"/>
      <c r="BW20" s="855"/>
      <c r="BX20" s="855"/>
      <c r="BY20" s="855"/>
      <c r="BZ20" s="855"/>
      <c r="CA20" s="855"/>
      <c r="CB20" s="855"/>
      <c r="CC20" s="855"/>
      <c r="CD20" s="855"/>
      <c r="CE20" s="855"/>
      <c r="CF20" s="855"/>
      <c r="CG20" s="856"/>
      <c r="CH20" s="867"/>
      <c r="CI20" s="868"/>
      <c r="CJ20" s="868"/>
      <c r="CK20" s="868"/>
      <c r="CL20" s="869"/>
      <c r="CM20" s="867"/>
      <c r="CN20" s="868"/>
      <c r="CO20" s="868"/>
      <c r="CP20" s="868"/>
      <c r="CQ20" s="869"/>
      <c r="CR20" s="867"/>
      <c r="CS20" s="868"/>
      <c r="CT20" s="868"/>
      <c r="CU20" s="868"/>
      <c r="CV20" s="869"/>
      <c r="CW20" s="867"/>
      <c r="CX20" s="868"/>
      <c r="CY20" s="868"/>
      <c r="CZ20" s="868"/>
      <c r="DA20" s="869"/>
      <c r="DB20" s="867"/>
      <c r="DC20" s="868"/>
      <c r="DD20" s="868"/>
      <c r="DE20" s="868"/>
      <c r="DF20" s="869"/>
      <c r="DG20" s="867"/>
      <c r="DH20" s="868"/>
      <c r="DI20" s="868"/>
      <c r="DJ20" s="868"/>
      <c r="DK20" s="869"/>
      <c r="DL20" s="867"/>
      <c r="DM20" s="868"/>
      <c r="DN20" s="868"/>
      <c r="DO20" s="868"/>
      <c r="DP20" s="869"/>
      <c r="DQ20" s="867"/>
      <c r="DR20" s="868"/>
      <c r="DS20" s="868"/>
      <c r="DT20" s="868"/>
      <c r="DU20" s="869"/>
      <c r="DV20" s="870"/>
      <c r="DW20" s="871"/>
      <c r="DX20" s="871"/>
      <c r="DY20" s="871"/>
      <c r="DZ20" s="872"/>
      <c r="EA20" s="256"/>
    </row>
    <row r="21" spans="1:131" s="257" customFormat="1" ht="26.25" customHeight="1" thickBot="1" x14ac:dyDescent="0.2">
      <c r="A21" s="263">
        <v>15</v>
      </c>
      <c r="B21" s="841"/>
      <c r="C21" s="842"/>
      <c r="D21" s="842"/>
      <c r="E21" s="842"/>
      <c r="F21" s="842"/>
      <c r="G21" s="842"/>
      <c r="H21" s="842"/>
      <c r="I21" s="842"/>
      <c r="J21" s="842"/>
      <c r="K21" s="842"/>
      <c r="L21" s="842"/>
      <c r="M21" s="842"/>
      <c r="N21" s="842"/>
      <c r="O21" s="842"/>
      <c r="P21" s="843"/>
      <c r="Q21" s="844"/>
      <c r="R21" s="845"/>
      <c r="S21" s="845"/>
      <c r="T21" s="845"/>
      <c r="U21" s="845"/>
      <c r="V21" s="845"/>
      <c r="W21" s="845"/>
      <c r="X21" s="845"/>
      <c r="Y21" s="845"/>
      <c r="Z21" s="845"/>
      <c r="AA21" s="845"/>
      <c r="AB21" s="845"/>
      <c r="AC21" s="845"/>
      <c r="AD21" s="845"/>
      <c r="AE21" s="846"/>
      <c r="AF21" s="847"/>
      <c r="AG21" s="848"/>
      <c r="AH21" s="848"/>
      <c r="AI21" s="848"/>
      <c r="AJ21" s="849"/>
      <c r="AK21" s="850"/>
      <c r="AL21" s="851"/>
      <c r="AM21" s="851"/>
      <c r="AN21" s="851"/>
      <c r="AO21" s="851"/>
      <c r="AP21" s="851"/>
      <c r="AQ21" s="851"/>
      <c r="AR21" s="851"/>
      <c r="AS21" s="851"/>
      <c r="AT21" s="851"/>
      <c r="AU21" s="852"/>
      <c r="AV21" s="852"/>
      <c r="AW21" s="852"/>
      <c r="AX21" s="852"/>
      <c r="AY21" s="853"/>
      <c r="AZ21" s="254"/>
      <c r="BA21" s="254"/>
      <c r="BB21" s="254"/>
      <c r="BC21" s="254"/>
      <c r="BD21" s="254"/>
      <c r="BE21" s="255"/>
      <c r="BF21" s="255"/>
      <c r="BG21" s="255"/>
      <c r="BH21" s="255"/>
      <c r="BI21" s="255"/>
      <c r="BJ21" s="255"/>
      <c r="BK21" s="255"/>
      <c r="BL21" s="255"/>
      <c r="BM21" s="255"/>
      <c r="BN21" s="255"/>
      <c r="BO21" s="255"/>
      <c r="BP21" s="255"/>
      <c r="BQ21" s="264">
        <v>15</v>
      </c>
      <c r="BR21" s="265"/>
      <c r="BS21" s="854"/>
      <c r="BT21" s="855"/>
      <c r="BU21" s="855"/>
      <c r="BV21" s="855"/>
      <c r="BW21" s="855"/>
      <c r="BX21" s="855"/>
      <c r="BY21" s="855"/>
      <c r="BZ21" s="855"/>
      <c r="CA21" s="855"/>
      <c r="CB21" s="855"/>
      <c r="CC21" s="855"/>
      <c r="CD21" s="855"/>
      <c r="CE21" s="855"/>
      <c r="CF21" s="855"/>
      <c r="CG21" s="856"/>
      <c r="CH21" s="867"/>
      <c r="CI21" s="868"/>
      <c r="CJ21" s="868"/>
      <c r="CK21" s="868"/>
      <c r="CL21" s="869"/>
      <c r="CM21" s="867"/>
      <c r="CN21" s="868"/>
      <c r="CO21" s="868"/>
      <c r="CP21" s="868"/>
      <c r="CQ21" s="869"/>
      <c r="CR21" s="867"/>
      <c r="CS21" s="868"/>
      <c r="CT21" s="868"/>
      <c r="CU21" s="868"/>
      <c r="CV21" s="869"/>
      <c r="CW21" s="867"/>
      <c r="CX21" s="868"/>
      <c r="CY21" s="868"/>
      <c r="CZ21" s="868"/>
      <c r="DA21" s="869"/>
      <c r="DB21" s="867"/>
      <c r="DC21" s="868"/>
      <c r="DD21" s="868"/>
      <c r="DE21" s="868"/>
      <c r="DF21" s="869"/>
      <c r="DG21" s="867"/>
      <c r="DH21" s="868"/>
      <c r="DI21" s="868"/>
      <c r="DJ21" s="868"/>
      <c r="DK21" s="869"/>
      <c r="DL21" s="867"/>
      <c r="DM21" s="868"/>
      <c r="DN21" s="868"/>
      <c r="DO21" s="868"/>
      <c r="DP21" s="869"/>
      <c r="DQ21" s="867"/>
      <c r="DR21" s="868"/>
      <c r="DS21" s="868"/>
      <c r="DT21" s="868"/>
      <c r="DU21" s="869"/>
      <c r="DV21" s="870"/>
      <c r="DW21" s="871"/>
      <c r="DX21" s="871"/>
      <c r="DY21" s="871"/>
      <c r="DZ21" s="872"/>
      <c r="EA21" s="256"/>
    </row>
    <row r="22" spans="1:131" s="257" customFormat="1" ht="26.25" customHeight="1" x14ac:dyDescent="0.15">
      <c r="A22" s="263">
        <v>16</v>
      </c>
      <c r="B22" s="841"/>
      <c r="C22" s="842"/>
      <c r="D22" s="842"/>
      <c r="E22" s="842"/>
      <c r="F22" s="842"/>
      <c r="G22" s="842"/>
      <c r="H22" s="842"/>
      <c r="I22" s="842"/>
      <c r="J22" s="842"/>
      <c r="K22" s="842"/>
      <c r="L22" s="842"/>
      <c r="M22" s="842"/>
      <c r="N22" s="842"/>
      <c r="O22" s="842"/>
      <c r="P22" s="843"/>
      <c r="Q22" s="873"/>
      <c r="R22" s="874"/>
      <c r="S22" s="874"/>
      <c r="T22" s="874"/>
      <c r="U22" s="874"/>
      <c r="V22" s="874"/>
      <c r="W22" s="874"/>
      <c r="X22" s="874"/>
      <c r="Y22" s="874"/>
      <c r="Z22" s="874"/>
      <c r="AA22" s="874"/>
      <c r="AB22" s="874"/>
      <c r="AC22" s="874"/>
      <c r="AD22" s="874"/>
      <c r="AE22" s="875"/>
      <c r="AF22" s="847"/>
      <c r="AG22" s="848"/>
      <c r="AH22" s="848"/>
      <c r="AI22" s="848"/>
      <c r="AJ22" s="849"/>
      <c r="AK22" s="888"/>
      <c r="AL22" s="889"/>
      <c r="AM22" s="889"/>
      <c r="AN22" s="889"/>
      <c r="AO22" s="889"/>
      <c r="AP22" s="889"/>
      <c r="AQ22" s="889"/>
      <c r="AR22" s="889"/>
      <c r="AS22" s="889"/>
      <c r="AT22" s="889"/>
      <c r="AU22" s="890"/>
      <c r="AV22" s="890"/>
      <c r="AW22" s="890"/>
      <c r="AX22" s="890"/>
      <c r="AY22" s="891"/>
      <c r="AZ22" s="892" t="s">
        <v>393</v>
      </c>
      <c r="BA22" s="892"/>
      <c r="BB22" s="892"/>
      <c r="BC22" s="892"/>
      <c r="BD22" s="893"/>
      <c r="BE22" s="255"/>
      <c r="BF22" s="255"/>
      <c r="BG22" s="255"/>
      <c r="BH22" s="255"/>
      <c r="BI22" s="255"/>
      <c r="BJ22" s="255"/>
      <c r="BK22" s="255"/>
      <c r="BL22" s="255"/>
      <c r="BM22" s="255"/>
      <c r="BN22" s="255"/>
      <c r="BO22" s="255"/>
      <c r="BP22" s="255"/>
      <c r="BQ22" s="264">
        <v>16</v>
      </c>
      <c r="BR22" s="265"/>
      <c r="BS22" s="854"/>
      <c r="BT22" s="855"/>
      <c r="BU22" s="855"/>
      <c r="BV22" s="855"/>
      <c r="BW22" s="855"/>
      <c r="BX22" s="855"/>
      <c r="BY22" s="855"/>
      <c r="BZ22" s="855"/>
      <c r="CA22" s="855"/>
      <c r="CB22" s="855"/>
      <c r="CC22" s="855"/>
      <c r="CD22" s="855"/>
      <c r="CE22" s="855"/>
      <c r="CF22" s="855"/>
      <c r="CG22" s="856"/>
      <c r="CH22" s="867"/>
      <c r="CI22" s="868"/>
      <c r="CJ22" s="868"/>
      <c r="CK22" s="868"/>
      <c r="CL22" s="869"/>
      <c r="CM22" s="867"/>
      <c r="CN22" s="868"/>
      <c r="CO22" s="868"/>
      <c r="CP22" s="868"/>
      <c r="CQ22" s="869"/>
      <c r="CR22" s="867"/>
      <c r="CS22" s="868"/>
      <c r="CT22" s="868"/>
      <c r="CU22" s="868"/>
      <c r="CV22" s="869"/>
      <c r="CW22" s="867"/>
      <c r="CX22" s="868"/>
      <c r="CY22" s="868"/>
      <c r="CZ22" s="868"/>
      <c r="DA22" s="869"/>
      <c r="DB22" s="867"/>
      <c r="DC22" s="868"/>
      <c r="DD22" s="868"/>
      <c r="DE22" s="868"/>
      <c r="DF22" s="869"/>
      <c r="DG22" s="867"/>
      <c r="DH22" s="868"/>
      <c r="DI22" s="868"/>
      <c r="DJ22" s="868"/>
      <c r="DK22" s="869"/>
      <c r="DL22" s="867"/>
      <c r="DM22" s="868"/>
      <c r="DN22" s="868"/>
      <c r="DO22" s="868"/>
      <c r="DP22" s="869"/>
      <c r="DQ22" s="867"/>
      <c r="DR22" s="868"/>
      <c r="DS22" s="868"/>
      <c r="DT22" s="868"/>
      <c r="DU22" s="869"/>
      <c r="DV22" s="870"/>
      <c r="DW22" s="871"/>
      <c r="DX22" s="871"/>
      <c r="DY22" s="871"/>
      <c r="DZ22" s="872"/>
      <c r="EA22" s="256"/>
    </row>
    <row r="23" spans="1:131" s="257" customFormat="1" ht="26.25" customHeight="1" thickBot="1" x14ac:dyDescent="0.2">
      <c r="A23" s="266" t="s">
        <v>394</v>
      </c>
      <c r="B23" s="876" t="s">
        <v>395</v>
      </c>
      <c r="C23" s="877"/>
      <c r="D23" s="877"/>
      <c r="E23" s="877"/>
      <c r="F23" s="877"/>
      <c r="G23" s="877"/>
      <c r="H23" s="877"/>
      <c r="I23" s="877"/>
      <c r="J23" s="877"/>
      <c r="K23" s="877"/>
      <c r="L23" s="877"/>
      <c r="M23" s="877"/>
      <c r="N23" s="877"/>
      <c r="O23" s="877"/>
      <c r="P23" s="878"/>
      <c r="Q23" s="879">
        <v>16829</v>
      </c>
      <c r="R23" s="880"/>
      <c r="S23" s="880"/>
      <c r="T23" s="880"/>
      <c r="U23" s="880"/>
      <c r="V23" s="880">
        <v>16332</v>
      </c>
      <c r="W23" s="880"/>
      <c r="X23" s="880"/>
      <c r="Y23" s="880"/>
      <c r="Z23" s="880"/>
      <c r="AA23" s="880">
        <v>497</v>
      </c>
      <c r="AB23" s="880"/>
      <c r="AC23" s="880"/>
      <c r="AD23" s="880"/>
      <c r="AE23" s="881"/>
      <c r="AF23" s="882">
        <v>400</v>
      </c>
      <c r="AG23" s="880"/>
      <c r="AH23" s="880"/>
      <c r="AI23" s="880"/>
      <c r="AJ23" s="883"/>
      <c r="AK23" s="884"/>
      <c r="AL23" s="885"/>
      <c r="AM23" s="885"/>
      <c r="AN23" s="885"/>
      <c r="AO23" s="885"/>
      <c r="AP23" s="880">
        <v>13343</v>
      </c>
      <c r="AQ23" s="880"/>
      <c r="AR23" s="880"/>
      <c r="AS23" s="880"/>
      <c r="AT23" s="880"/>
      <c r="AU23" s="886"/>
      <c r="AV23" s="886"/>
      <c r="AW23" s="886"/>
      <c r="AX23" s="886"/>
      <c r="AY23" s="887"/>
      <c r="AZ23" s="895" t="s">
        <v>130</v>
      </c>
      <c r="BA23" s="896"/>
      <c r="BB23" s="896"/>
      <c r="BC23" s="896"/>
      <c r="BD23" s="897"/>
      <c r="BE23" s="255"/>
      <c r="BF23" s="255"/>
      <c r="BG23" s="255"/>
      <c r="BH23" s="255"/>
      <c r="BI23" s="255"/>
      <c r="BJ23" s="255"/>
      <c r="BK23" s="255"/>
      <c r="BL23" s="255"/>
      <c r="BM23" s="255"/>
      <c r="BN23" s="255"/>
      <c r="BO23" s="255"/>
      <c r="BP23" s="255"/>
      <c r="BQ23" s="264">
        <v>17</v>
      </c>
      <c r="BR23" s="265"/>
      <c r="BS23" s="854"/>
      <c r="BT23" s="855"/>
      <c r="BU23" s="855"/>
      <c r="BV23" s="855"/>
      <c r="BW23" s="855"/>
      <c r="BX23" s="855"/>
      <c r="BY23" s="855"/>
      <c r="BZ23" s="855"/>
      <c r="CA23" s="855"/>
      <c r="CB23" s="855"/>
      <c r="CC23" s="855"/>
      <c r="CD23" s="855"/>
      <c r="CE23" s="855"/>
      <c r="CF23" s="855"/>
      <c r="CG23" s="856"/>
      <c r="CH23" s="867"/>
      <c r="CI23" s="868"/>
      <c r="CJ23" s="868"/>
      <c r="CK23" s="868"/>
      <c r="CL23" s="869"/>
      <c r="CM23" s="867"/>
      <c r="CN23" s="868"/>
      <c r="CO23" s="868"/>
      <c r="CP23" s="868"/>
      <c r="CQ23" s="869"/>
      <c r="CR23" s="867"/>
      <c r="CS23" s="868"/>
      <c r="CT23" s="868"/>
      <c r="CU23" s="868"/>
      <c r="CV23" s="869"/>
      <c r="CW23" s="867"/>
      <c r="CX23" s="868"/>
      <c r="CY23" s="868"/>
      <c r="CZ23" s="868"/>
      <c r="DA23" s="869"/>
      <c r="DB23" s="867"/>
      <c r="DC23" s="868"/>
      <c r="DD23" s="868"/>
      <c r="DE23" s="868"/>
      <c r="DF23" s="869"/>
      <c r="DG23" s="867"/>
      <c r="DH23" s="868"/>
      <c r="DI23" s="868"/>
      <c r="DJ23" s="868"/>
      <c r="DK23" s="869"/>
      <c r="DL23" s="867"/>
      <c r="DM23" s="868"/>
      <c r="DN23" s="868"/>
      <c r="DO23" s="868"/>
      <c r="DP23" s="869"/>
      <c r="DQ23" s="867"/>
      <c r="DR23" s="868"/>
      <c r="DS23" s="868"/>
      <c r="DT23" s="868"/>
      <c r="DU23" s="869"/>
      <c r="DV23" s="870"/>
      <c r="DW23" s="871"/>
      <c r="DX23" s="871"/>
      <c r="DY23" s="871"/>
      <c r="DZ23" s="872"/>
      <c r="EA23" s="256"/>
    </row>
    <row r="24" spans="1:131" s="257" customFormat="1" ht="26.25" customHeight="1" x14ac:dyDescent="0.15">
      <c r="A24" s="894" t="s">
        <v>396</v>
      </c>
      <c r="B24" s="894"/>
      <c r="C24" s="894"/>
      <c r="D24" s="894"/>
      <c r="E24" s="894"/>
      <c r="F24" s="894"/>
      <c r="G24" s="894"/>
      <c r="H24" s="894"/>
      <c r="I24" s="894"/>
      <c r="J24" s="894"/>
      <c r="K24" s="894"/>
      <c r="L24" s="894"/>
      <c r="M24" s="894"/>
      <c r="N24" s="894"/>
      <c r="O24" s="894"/>
      <c r="P24" s="894"/>
      <c r="Q24" s="894"/>
      <c r="R24" s="894"/>
      <c r="S24" s="894"/>
      <c r="T24" s="894"/>
      <c r="U24" s="894"/>
      <c r="V24" s="894"/>
      <c r="W24" s="894"/>
      <c r="X24" s="894"/>
      <c r="Y24" s="894"/>
      <c r="Z24" s="894"/>
      <c r="AA24" s="894"/>
      <c r="AB24" s="894"/>
      <c r="AC24" s="894"/>
      <c r="AD24" s="894"/>
      <c r="AE24" s="894"/>
      <c r="AF24" s="894"/>
      <c r="AG24" s="894"/>
      <c r="AH24" s="894"/>
      <c r="AI24" s="894"/>
      <c r="AJ24" s="894"/>
      <c r="AK24" s="894"/>
      <c r="AL24" s="894"/>
      <c r="AM24" s="894"/>
      <c r="AN24" s="894"/>
      <c r="AO24" s="894"/>
      <c r="AP24" s="894"/>
      <c r="AQ24" s="894"/>
      <c r="AR24" s="894"/>
      <c r="AS24" s="894"/>
      <c r="AT24" s="894"/>
      <c r="AU24" s="894"/>
      <c r="AV24" s="894"/>
      <c r="AW24" s="894"/>
      <c r="AX24" s="894"/>
      <c r="AY24" s="894"/>
      <c r="AZ24" s="254"/>
      <c r="BA24" s="254"/>
      <c r="BB24" s="254"/>
      <c r="BC24" s="254"/>
      <c r="BD24" s="254"/>
      <c r="BE24" s="255"/>
      <c r="BF24" s="255"/>
      <c r="BG24" s="255"/>
      <c r="BH24" s="255"/>
      <c r="BI24" s="255"/>
      <c r="BJ24" s="255"/>
      <c r="BK24" s="255"/>
      <c r="BL24" s="255"/>
      <c r="BM24" s="255"/>
      <c r="BN24" s="255"/>
      <c r="BO24" s="255"/>
      <c r="BP24" s="255"/>
      <c r="BQ24" s="264">
        <v>18</v>
      </c>
      <c r="BR24" s="265"/>
      <c r="BS24" s="854"/>
      <c r="BT24" s="855"/>
      <c r="BU24" s="855"/>
      <c r="BV24" s="855"/>
      <c r="BW24" s="855"/>
      <c r="BX24" s="855"/>
      <c r="BY24" s="855"/>
      <c r="BZ24" s="855"/>
      <c r="CA24" s="855"/>
      <c r="CB24" s="855"/>
      <c r="CC24" s="855"/>
      <c r="CD24" s="855"/>
      <c r="CE24" s="855"/>
      <c r="CF24" s="855"/>
      <c r="CG24" s="856"/>
      <c r="CH24" s="867"/>
      <c r="CI24" s="868"/>
      <c r="CJ24" s="868"/>
      <c r="CK24" s="868"/>
      <c r="CL24" s="869"/>
      <c r="CM24" s="867"/>
      <c r="CN24" s="868"/>
      <c r="CO24" s="868"/>
      <c r="CP24" s="868"/>
      <c r="CQ24" s="869"/>
      <c r="CR24" s="867"/>
      <c r="CS24" s="868"/>
      <c r="CT24" s="868"/>
      <c r="CU24" s="868"/>
      <c r="CV24" s="869"/>
      <c r="CW24" s="867"/>
      <c r="CX24" s="868"/>
      <c r="CY24" s="868"/>
      <c r="CZ24" s="868"/>
      <c r="DA24" s="869"/>
      <c r="DB24" s="867"/>
      <c r="DC24" s="868"/>
      <c r="DD24" s="868"/>
      <c r="DE24" s="868"/>
      <c r="DF24" s="869"/>
      <c r="DG24" s="867"/>
      <c r="DH24" s="868"/>
      <c r="DI24" s="868"/>
      <c r="DJ24" s="868"/>
      <c r="DK24" s="869"/>
      <c r="DL24" s="867"/>
      <c r="DM24" s="868"/>
      <c r="DN24" s="868"/>
      <c r="DO24" s="868"/>
      <c r="DP24" s="869"/>
      <c r="DQ24" s="867"/>
      <c r="DR24" s="868"/>
      <c r="DS24" s="868"/>
      <c r="DT24" s="868"/>
      <c r="DU24" s="869"/>
      <c r="DV24" s="870"/>
      <c r="DW24" s="871"/>
      <c r="DX24" s="871"/>
      <c r="DY24" s="871"/>
      <c r="DZ24" s="872"/>
      <c r="EA24" s="256"/>
    </row>
    <row r="25" spans="1:131" s="249" customFormat="1" ht="26.25" customHeight="1" thickBot="1" x14ac:dyDescent="0.2">
      <c r="A25" s="835" t="s">
        <v>397</v>
      </c>
      <c r="B25" s="835"/>
      <c r="C25" s="835"/>
      <c r="D25" s="835"/>
      <c r="E25" s="835"/>
      <c r="F25" s="835"/>
      <c r="G25" s="835"/>
      <c r="H25" s="835"/>
      <c r="I25" s="835"/>
      <c r="J25" s="835"/>
      <c r="K25" s="835"/>
      <c r="L25" s="835"/>
      <c r="M25" s="835"/>
      <c r="N25" s="835"/>
      <c r="O25" s="835"/>
      <c r="P25" s="835"/>
      <c r="Q25" s="835"/>
      <c r="R25" s="835"/>
      <c r="S25" s="835"/>
      <c r="T25" s="835"/>
      <c r="U25" s="835"/>
      <c r="V25" s="835"/>
      <c r="W25" s="835"/>
      <c r="X25" s="835"/>
      <c r="Y25" s="835"/>
      <c r="Z25" s="835"/>
      <c r="AA25" s="835"/>
      <c r="AB25" s="835"/>
      <c r="AC25" s="835"/>
      <c r="AD25" s="835"/>
      <c r="AE25" s="835"/>
      <c r="AF25" s="835"/>
      <c r="AG25" s="835"/>
      <c r="AH25" s="835"/>
      <c r="AI25" s="835"/>
      <c r="AJ25" s="835"/>
      <c r="AK25" s="835"/>
      <c r="AL25" s="835"/>
      <c r="AM25" s="835"/>
      <c r="AN25" s="835"/>
      <c r="AO25" s="835"/>
      <c r="AP25" s="835"/>
      <c r="AQ25" s="835"/>
      <c r="AR25" s="835"/>
      <c r="AS25" s="835"/>
      <c r="AT25" s="835"/>
      <c r="AU25" s="835"/>
      <c r="AV25" s="835"/>
      <c r="AW25" s="835"/>
      <c r="AX25" s="835"/>
      <c r="AY25" s="835"/>
      <c r="AZ25" s="835"/>
      <c r="BA25" s="835"/>
      <c r="BB25" s="835"/>
      <c r="BC25" s="835"/>
      <c r="BD25" s="835"/>
      <c r="BE25" s="835"/>
      <c r="BF25" s="835"/>
      <c r="BG25" s="835"/>
      <c r="BH25" s="835"/>
      <c r="BI25" s="835"/>
      <c r="BJ25" s="254"/>
      <c r="BK25" s="254"/>
      <c r="BL25" s="254"/>
      <c r="BM25" s="254"/>
      <c r="BN25" s="254"/>
      <c r="BO25" s="267"/>
      <c r="BP25" s="267"/>
      <c r="BQ25" s="264">
        <v>19</v>
      </c>
      <c r="BR25" s="265"/>
      <c r="BS25" s="854"/>
      <c r="BT25" s="855"/>
      <c r="BU25" s="855"/>
      <c r="BV25" s="855"/>
      <c r="BW25" s="855"/>
      <c r="BX25" s="855"/>
      <c r="BY25" s="855"/>
      <c r="BZ25" s="855"/>
      <c r="CA25" s="855"/>
      <c r="CB25" s="855"/>
      <c r="CC25" s="855"/>
      <c r="CD25" s="855"/>
      <c r="CE25" s="855"/>
      <c r="CF25" s="855"/>
      <c r="CG25" s="856"/>
      <c r="CH25" s="867"/>
      <c r="CI25" s="868"/>
      <c r="CJ25" s="868"/>
      <c r="CK25" s="868"/>
      <c r="CL25" s="869"/>
      <c r="CM25" s="867"/>
      <c r="CN25" s="868"/>
      <c r="CO25" s="868"/>
      <c r="CP25" s="868"/>
      <c r="CQ25" s="869"/>
      <c r="CR25" s="867"/>
      <c r="CS25" s="868"/>
      <c r="CT25" s="868"/>
      <c r="CU25" s="868"/>
      <c r="CV25" s="869"/>
      <c r="CW25" s="867"/>
      <c r="CX25" s="868"/>
      <c r="CY25" s="868"/>
      <c r="CZ25" s="868"/>
      <c r="DA25" s="869"/>
      <c r="DB25" s="867"/>
      <c r="DC25" s="868"/>
      <c r="DD25" s="868"/>
      <c r="DE25" s="868"/>
      <c r="DF25" s="869"/>
      <c r="DG25" s="867"/>
      <c r="DH25" s="868"/>
      <c r="DI25" s="868"/>
      <c r="DJ25" s="868"/>
      <c r="DK25" s="869"/>
      <c r="DL25" s="867"/>
      <c r="DM25" s="868"/>
      <c r="DN25" s="868"/>
      <c r="DO25" s="868"/>
      <c r="DP25" s="869"/>
      <c r="DQ25" s="867"/>
      <c r="DR25" s="868"/>
      <c r="DS25" s="868"/>
      <c r="DT25" s="868"/>
      <c r="DU25" s="869"/>
      <c r="DV25" s="870"/>
      <c r="DW25" s="871"/>
      <c r="DX25" s="871"/>
      <c r="DY25" s="871"/>
      <c r="DZ25" s="872"/>
      <c r="EA25" s="248"/>
    </row>
    <row r="26" spans="1:131" s="249" customFormat="1" ht="26.25" customHeight="1" x14ac:dyDescent="0.15">
      <c r="A26" s="826" t="s">
        <v>374</v>
      </c>
      <c r="B26" s="827"/>
      <c r="C26" s="827"/>
      <c r="D26" s="827"/>
      <c r="E26" s="827"/>
      <c r="F26" s="827"/>
      <c r="G26" s="827"/>
      <c r="H26" s="827"/>
      <c r="I26" s="827"/>
      <c r="J26" s="827"/>
      <c r="K26" s="827"/>
      <c r="L26" s="827"/>
      <c r="M26" s="827"/>
      <c r="N26" s="827"/>
      <c r="O26" s="827"/>
      <c r="P26" s="828"/>
      <c r="Q26" s="803" t="s">
        <v>398</v>
      </c>
      <c r="R26" s="804"/>
      <c r="S26" s="804"/>
      <c r="T26" s="804"/>
      <c r="U26" s="805"/>
      <c r="V26" s="803" t="s">
        <v>399</v>
      </c>
      <c r="W26" s="804"/>
      <c r="X26" s="804"/>
      <c r="Y26" s="804"/>
      <c r="Z26" s="805"/>
      <c r="AA26" s="803" t="s">
        <v>400</v>
      </c>
      <c r="AB26" s="804"/>
      <c r="AC26" s="804"/>
      <c r="AD26" s="804"/>
      <c r="AE26" s="804"/>
      <c r="AF26" s="898" t="s">
        <v>401</v>
      </c>
      <c r="AG26" s="899"/>
      <c r="AH26" s="899"/>
      <c r="AI26" s="899"/>
      <c r="AJ26" s="900"/>
      <c r="AK26" s="804" t="s">
        <v>402</v>
      </c>
      <c r="AL26" s="804"/>
      <c r="AM26" s="804"/>
      <c r="AN26" s="804"/>
      <c r="AO26" s="805"/>
      <c r="AP26" s="803" t="s">
        <v>403</v>
      </c>
      <c r="AQ26" s="804"/>
      <c r="AR26" s="804"/>
      <c r="AS26" s="804"/>
      <c r="AT26" s="805"/>
      <c r="AU26" s="803" t="s">
        <v>404</v>
      </c>
      <c r="AV26" s="804"/>
      <c r="AW26" s="804"/>
      <c r="AX26" s="804"/>
      <c r="AY26" s="805"/>
      <c r="AZ26" s="803" t="s">
        <v>405</v>
      </c>
      <c r="BA26" s="804"/>
      <c r="BB26" s="804"/>
      <c r="BC26" s="804"/>
      <c r="BD26" s="805"/>
      <c r="BE26" s="803" t="s">
        <v>381</v>
      </c>
      <c r="BF26" s="804"/>
      <c r="BG26" s="804"/>
      <c r="BH26" s="804"/>
      <c r="BI26" s="815"/>
      <c r="BJ26" s="254"/>
      <c r="BK26" s="254"/>
      <c r="BL26" s="254"/>
      <c r="BM26" s="254"/>
      <c r="BN26" s="254"/>
      <c r="BO26" s="267"/>
      <c r="BP26" s="267"/>
      <c r="BQ26" s="264">
        <v>20</v>
      </c>
      <c r="BR26" s="265"/>
      <c r="BS26" s="854"/>
      <c r="BT26" s="855"/>
      <c r="BU26" s="855"/>
      <c r="BV26" s="855"/>
      <c r="BW26" s="855"/>
      <c r="BX26" s="855"/>
      <c r="BY26" s="855"/>
      <c r="BZ26" s="855"/>
      <c r="CA26" s="855"/>
      <c r="CB26" s="855"/>
      <c r="CC26" s="855"/>
      <c r="CD26" s="855"/>
      <c r="CE26" s="855"/>
      <c r="CF26" s="855"/>
      <c r="CG26" s="856"/>
      <c r="CH26" s="867"/>
      <c r="CI26" s="868"/>
      <c r="CJ26" s="868"/>
      <c r="CK26" s="868"/>
      <c r="CL26" s="869"/>
      <c r="CM26" s="867"/>
      <c r="CN26" s="868"/>
      <c r="CO26" s="868"/>
      <c r="CP26" s="868"/>
      <c r="CQ26" s="869"/>
      <c r="CR26" s="867"/>
      <c r="CS26" s="868"/>
      <c r="CT26" s="868"/>
      <c r="CU26" s="868"/>
      <c r="CV26" s="869"/>
      <c r="CW26" s="867"/>
      <c r="CX26" s="868"/>
      <c r="CY26" s="868"/>
      <c r="CZ26" s="868"/>
      <c r="DA26" s="869"/>
      <c r="DB26" s="867"/>
      <c r="DC26" s="868"/>
      <c r="DD26" s="868"/>
      <c r="DE26" s="868"/>
      <c r="DF26" s="869"/>
      <c r="DG26" s="867"/>
      <c r="DH26" s="868"/>
      <c r="DI26" s="868"/>
      <c r="DJ26" s="868"/>
      <c r="DK26" s="869"/>
      <c r="DL26" s="867"/>
      <c r="DM26" s="868"/>
      <c r="DN26" s="868"/>
      <c r="DO26" s="868"/>
      <c r="DP26" s="869"/>
      <c r="DQ26" s="867"/>
      <c r="DR26" s="868"/>
      <c r="DS26" s="868"/>
      <c r="DT26" s="868"/>
      <c r="DU26" s="869"/>
      <c r="DV26" s="870"/>
      <c r="DW26" s="871"/>
      <c r="DX26" s="871"/>
      <c r="DY26" s="871"/>
      <c r="DZ26" s="872"/>
      <c r="EA26" s="248"/>
    </row>
    <row r="27" spans="1:131" s="249" customFormat="1" ht="26.25" customHeight="1" thickBot="1" x14ac:dyDescent="0.2">
      <c r="A27" s="829"/>
      <c r="B27" s="830"/>
      <c r="C27" s="830"/>
      <c r="D27" s="830"/>
      <c r="E27" s="830"/>
      <c r="F27" s="830"/>
      <c r="G27" s="830"/>
      <c r="H27" s="830"/>
      <c r="I27" s="830"/>
      <c r="J27" s="830"/>
      <c r="K27" s="830"/>
      <c r="L27" s="830"/>
      <c r="M27" s="830"/>
      <c r="N27" s="830"/>
      <c r="O27" s="830"/>
      <c r="P27" s="831"/>
      <c r="Q27" s="806"/>
      <c r="R27" s="807"/>
      <c r="S27" s="807"/>
      <c r="T27" s="807"/>
      <c r="U27" s="808"/>
      <c r="V27" s="806"/>
      <c r="W27" s="807"/>
      <c r="X27" s="807"/>
      <c r="Y27" s="807"/>
      <c r="Z27" s="808"/>
      <c r="AA27" s="806"/>
      <c r="AB27" s="807"/>
      <c r="AC27" s="807"/>
      <c r="AD27" s="807"/>
      <c r="AE27" s="807"/>
      <c r="AF27" s="901"/>
      <c r="AG27" s="902"/>
      <c r="AH27" s="902"/>
      <c r="AI27" s="902"/>
      <c r="AJ27" s="903"/>
      <c r="AK27" s="807"/>
      <c r="AL27" s="807"/>
      <c r="AM27" s="807"/>
      <c r="AN27" s="807"/>
      <c r="AO27" s="808"/>
      <c r="AP27" s="806"/>
      <c r="AQ27" s="807"/>
      <c r="AR27" s="807"/>
      <c r="AS27" s="807"/>
      <c r="AT27" s="808"/>
      <c r="AU27" s="806"/>
      <c r="AV27" s="807"/>
      <c r="AW27" s="807"/>
      <c r="AX27" s="807"/>
      <c r="AY27" s="808"/>
      <c r="AZ27" s="806"/>
      <c r="BA27" s="807"/>
      <c r="BB27" s="807"/>
      <c r="BC27" s="807"/>
      <c r="BD27" s="808"/>
      <c r="BE27" s="806"/>
      <c r="BF27" s="807"/>
      <c r="BG27" s="807"/>
      <c r="BH27" s="807"/>
      <c r="BI27" s="816"/>
      <c r="BJ27" s="254"/>
      <c r="BK27" s="254"/>
      <c r="BL27" s="254"/>
      <c r="BM27" s="254"/>
      <c r="BN27" s="254"/>
      <c r="BO27" s="267"/>
      <c r="BP27" s="267"/>
      <c r="BQ27" s="264">
        <v>21</v>
      </c>
      <c r="BR27" s="265"/>
      <c r="BS27" s="854"/>
      <c r="BT27" s="855"/>
      <c r="BU27" s="855"/>
      <c r="BV27" s="855"/>
      <c r="BW27" s="855"/>
      <c r="BX27" s="855"/>
      <c r="BY27" s="855"/>
      <c r="BZ27" s="855"/>
      <c r="CA27" s="855"/>
      <c r="CB27" s="855"/>
      <c r="CC27" s="855"/>
      <c r="CD27" s="855"/>
      <c r="CE27" s="855"/>
      <c r="CF27" s="855"/>
      <c r="CG27" s="856"/>
      <c r="CH27" s="867"/>
      <c r="CI27" s="868"/>
      <c r="CJ27" s="868"/>
      <c r="CK27" s="868"/>
      <c r="CL27" s="869"/>
      <c r="CM27" s="867"/>
      <c r="CN27" s="868"/>
      <c r="CO27" s="868"/>
      <c r="CP27" s="868"/>
      <c r="CQ27" s="869"/>
      <c r="CR27" s="867"/>
      <c r="CS27" s="868"/>
      <c r="CT27" s="868"/>
      <c r="CU27" s="868"/>
      <c r="CV27" s="869"/>
      <c r="CW27" s="867"/>
      <c r="CX27" s="868"/>
      <c r="CY27" s="868"/>
      <c r="CZ27" s="868"/>
      <c r="DA27" s="869"/>
      <c r="DB27" s="867"/>
      <c r="DC27" s="868"/>
      <c r="DD27" s="868"/>
      <c r="DE27" s="868"/>
      <c r="DF27" s="869"/>
      <c r="DG27" s="867"/>
      <c r="DH27" s="868"/>
      <c r="DI27" s="868"/>
      <c r="DJ27" s="868"/>
      <c r="DK27" s="869"/>
      <c r="DL27" s="867"/>
      <c r="DM27" s="868"/>
      <c r="DN27" s="868"/>
      <c r="DO27" s="868"/>
      <c r="DP27" s="869"/>
      <c r="DQ27" s="867"/>
      <c r="DR27" s="868"/>
      <c r="DS27" s="868"/>
      <c r="DT27" s="868"/>
      <c r="DU27" s="869"/>
      <c r="DV27" s="870"/>
      <c r="DW27" s="871"/>
      <c r="DX27" s="871"/>
      <c r="DY27" s="871"/>
      <c r="DZ27" s="872"/>
      <c r="EA27" s="248"/>
    </row>
    <row r="28" spans="1:131" s="249" customFormat="1" ht="26.25" customHeight="1" thickTop="1" x14ac:dyDescent="0.15">
      <c r="A28" s="268">
        <v>1</v>
      </c>
      <c r="B28" s="817" t="s">
        <v>406</v>
      </c>
      <c r="C28" s="818"/>
      <c r="D28" s="818"/>
      <c r="E28" s="818"/>
      <c r="F28" s="818"/>
      <c r="G28" s="818"/>
      <c r="H28" s="818"/>
      <c r="I28" s="818"/>
      <c r="J28" s="818"/>
      <c r="K28" s="818"/>
      <c r="L28" s="818"/>
      <c r="M28" s="818"/>
      <c r="N28" s="818"/>
      <c r="O28" s="818"/>
      <c r="P28" s="819"/>
      <c r="Q28" s="908">
        <v>2671</v>
      </c>
      <c r="R28" s="909"/>
      <c r="S28" s="909"/>
      <c r="T28" s="909"/>
      <c r="U28" s="909"/>
      <c r="V28" s="909">
        <v>2642</v>
      </c>
      <c r="W28" s="909"/>
      <c r="X28" s="909"/>
      <c r="Y28" s="909"/>
      <c r="Z28" s="909"/>
      <c r="AA28" s="909">
        <v>28</v>
      </c>
      <c r="AB28" s="909"/>
      <c r="AC28" s="909"/>
      <c r="AD28" s="909"/>
      <c r="AE28" s="910"/>
      <c r="AF28" s="911">
        <v>28</v>
      </c>
      <c r="AG28" s="909"/>
      <c r="AH28" s="909"/>
      <c r="AI28" s="909"/>
      <c r="AJ28" s="912"/>
      <c r="AK28" s="913">
        <v>265</v>
      </c>
      <c r="AL28" s="904"/>
      <c r="AM28" s="904"/>
      <c r="AN28" s="904"/>
      <c r="AO28" s="904"/>
      <c r="AP28" s="904" t="s">
        <v>588</v>
      </c>
      <c r="AQ28" s="904"/>
      <c r="AR28" s="904"/>
      <c r="AS28" s="904"/>
      <c r="AT28" s="904"/>
      <c r="AU28" s="904" t="s">
        <v>588</v>
      </c>
      <c r="AV28" s="904"/>
      <c r="AW28" s="904"/>
      <c r="AX28" s="904"/>
      <c r="AY28" s="904"/>
      <c r="AZ28" s="905" t="s">
        <v>588</v>
      </c>
      <c r="BA28" s="905"/>
      <c r="BB28" s="905"/>
      <c r="BC28" s="905"/>
      <c r="BD28" s="905"/>
      <c r="BE28" s="906"/>
      <c r="BF28" s="906"/>
      <c r="BG28" s="906"/>
      <c r="BH28" s="906"/>
      <c r="BI28" s="907"/>
      <c r="BJ28" s="254"/>
      <c r="BK28" s="254"/>
      <c r="BL28" s="254"/>
      <c r="BM28" s="254"/>
      <c r="BN28" s="254"/>
      <c r="BO28" s="267"/>
      <c r="BP28" s="267"/>
      <c r="BQ28" s="264">
        <v>22</v>
      </c>
      <c r="BR28" s="265"/>
      <c r="BS28" s="854"/>
      <c r="BT28" s="855"/>
      <c r="BU28" s="855"/>
      <c r="BV28" s="855"/>
      <c r="BW28" s="855"/>
      <c r="BX28" s="855"/>
      <c r="BY28" s="855"/>
      <c r="BZ28" s="855"/>
      <c r="CA28" s="855"/>
      <c r="CB28" s="855"/>
      <c r="CC28" s="855"/>
      <c r="CD28" s="855"/>
      <c r="CE28" s="855"/>
      <c r="CF28" s="855"/>
      <c r="CG28" s="856"/>
      <c r="CH28" s="867"/>
      <c r="CI28" s="868"/>
      <c r="CJ28" s="868"/>
      <c r="CK28" s="868"/>
      <c r="CL28" s="869"/>
      <c r="CM28" s="867"/>
      <c r="CN28" s="868"/>
      <c r="CO28" s="868"/>
      <c r="CP28" s="868"/>
      <c r="CQ28" s="869"/>
      <c r="CR28" s="867"/>
      <c r="CS28" s="868"/>
      <c r="CT28" s="868"/>
      <c r="CU28" s="868"/>
      <c r="CV28" s="869"/>
      <c r="CW28" s="867"/>
      <c r="CX28" s="868"/>
      <c r="CY28" s="868"/>
      <c r="CZ28" s="868"/>
      <c r="DA28" s="869"/>
      <c r="DB28" s="867"/>
      <c r="DC28" s="868"/>
      <c r="DD28" s="868"/>
      <c r="DE28" s="868"/>
      <c r="DF28" s="869"/>
      <c r="DG28" s="867"/>
      <c r="DH28" s="868"/>
      <c r="DI28" s="868"/>
      <c r="DJ28" s="868"/>
      <c r="DK28" s="869"/>
      <c r="DL28" s="867"/>
      <c r="DM28" s="868"/>
      <c r="DN28" s="868"/>
      <c r="DO28" s="868"/>
      <c r="DP28" s="869"/>
      <c r="DQ28" s="867"/>
      <c r="DR28" s="868"/>
      <c r="DS28" s="868"/>
      <c r="DT28" s="868"/>
      <c r="DU28" s="869"/>
      <c r="DV28" s="870"/>
      <c r="DW28" s="871"/>
      <c r="DX28" s="871"/>
      <c r="DY28" s="871"/>
      <c r="DZ28" s="872"/>
      <c r="EA28" s="248"/>
    </row>
    <row r="29" spans="1:131" s="249" customFormat="1" ht="26.25" customHeight="1" x14ac:dyDescent="0.15">
      <c r="A29" s="268">
        <v>2</v>
      </c>
      <c r="B29" s="841" t="s">
        <v>407</v>
      </c>
      <c r="C29" s="842"/>
      <c r="D29" s="842"/>
      <c r="E29" s="842"/>
      <c r="F29" s="842"/>
      <c r="G29" s="842"/>
      <c r="H29" s="842"/>
      <c r="I29" s="842"/>
      <c r="J29" s="842"/>
      <c r="K29" s="842"/>
      <c r="L29" s="842"/>
      <c r="M29" s="842"/>
      <c r="N29" s="842"/>
      <c r="O29" s="842"/>
      <c r="P29" s="843"/>
      <c r="Q29" s="844">
        <v>2933</v>
      </c>
      <c r="R29" s="845"/>
      <c r="S29" s="845"/>
      <c r="T29" s="845"/>
      <c r="U29" s="845"/>
      <c r="V29" s="845">
        <v>2730</v>
      </c>
      <c r="W29" s="845"/>
      <c r="X29" s="845"/>
      <c r="Y29" s="845"/>
      <c r="Z29" s="845"/>
      <c r="AA29" s="845">
        <v>203</v>
      </c>
      <c r="AB29" s="845"/>
      <c r="AC29" s="845"/>
      <c r="AD29" s="845"/>
      <c r="AE29" s="846"/>
      <c r="AF29" s="847">
        <v>203</v>
      </c>
      <c r="AG29" s="848"/>
      <c r="AH29" s="848"/>
      <c r="AI29" s="848"/>
      <c r="AJ29" s="849"/>
      <c r="AK29" s="916">
        <v>412</v>
      </c>
      <c r="AL29" s="917"/>
      <c r="AM29" s="917"/>
      <c r="AN29" s="917"/>
      <c r="AO29" s="917"/>
      <c r="AP29" s="917" t="s">
        <v>588</v>
      </c>
      <c r="AQ29" s="917"/>
      <c r="AR29" s="917"/>
      <c r="AS29" s="917"/>
      <c r="AT29" s="917"/>
      <c r="AU29" s="917" t="s">
        <v>588</v>
      </c>
      <c r="AV29" s="917"/>
      <c r="AW29" s="917"/>
      <c r="AX29" s="917"/>
      <c r="AY29" s="917"/>
      <c r="AZ29" s="918" t="s">
        <v>588</v>
      </c>
      <c r="BA29" s="918"/>
      <c r="BB29" s="918"/>
      <c r="BC29" s="918"/>
      <c r="BD29" s="918"/>
      <c r="BE29" s="914"/>
      <c r="BF29" s="914"/>
      <c r="BG29" s="914"/>
      <c r="BH29" s="914"/>
      <c r="BI29" s="915"/>
      <c r="BJ29" s="254"/>
      <c r="BK29" s="254"/>
      <c r="BL29" s="254"/>
      <c r="BM29" s="254"/>
      <c r="BN29" s="254"/>
      <c r="BO29" s="267"/>
      <c r="BP29" s="267"/>
      <c r="BQ29" s="264">
        <v>23</v>
      </c>
      <c r="BR29" s="265"/>
      <c r="BS29" s="854"/>
      <c r="BT29" s="855"/>
      <c r="BU29" s="855"/>
      <c r="BV29" s="855"/>
      <c r="BW29" s="855"/>
      <c r="BX29" s="855"/>
      <c r="BY29" s="855"/>
      <c r="BZ29" s="855"/>
      <c r="CA29" s="855"/>
      <c r="CB29" s="855"/>
      <c r="CC29" s="855"/>
      <c r="CD29" s="855"/>
      <c r="CE29" s="855"/>
      <c r="CF29" s="855"/>
      <c r="CG29" s="856"/>
      <c r="CH29" s="867"/>
      <c r="CI29" s="868"/>
      <c r="CJ29" s="868"/>
      <c r="CK29" s="868"/>
      <c r="CL29" s="869"/>
      <c r="CM29" s="867"/>
      <c r="CN29" s="868"/>
      <c r="CO29" s="868"/>
      <c r="CP29" s="868"/>
      <c r="CQ29" s="869"/>
      <c r="CR29" s="867"/>
      <c r="CS29" s="868"/>
      <c r="CT29" s="868"/>
      <c r="CU29" s="868"/>
      <c r="CV29" s="869"/>
      <c r="CW29" s="867"/>
      <c r="CX29" s="868"/>
      <c r="CY29" s="868"/>
      <c r="CZ29" s="868"/>
      <c r="DA29" s="869"/>
      <c r="DB29" s="867"/>
      <c r="DC29" s="868"/>
      <c r="DD29" s="868"/>
      <c r="DE29" s="868"/>
      <c r="DF29" s="869"/>
      <c r="DG29" s="867"/>
      <c r="DH29" s="868"/>
      <c r="DI29" s="868"/>
      <c r="DJ29" s="868"/>
      <c r="DK29" s="869"/>
      <c r="DL29" s="867"/>
      <c r="DM29" s="868"/>
      <c r="DN29" s="868"/>
      <c r="DO29" s="868"/>
      <c r="DP29" s="869"/>
      <c r="DQ29" s="867"/>
      <c r="DR29" s="868"/>
      <c r="DS29" s="868"/>
      <c r="DT29" s="868"/>
      <c r="DU29" s="869"/>
      <c r="DV29" s="870"/>
      <c r="DW29" s="871"/>
      <c r="DX29" s="871"/>
      <c r="DY29" s="871"/>
      <c r="DZ29" s="872"/>
      <c r="EA29" s="248"/>
    </row>
    <row r="30" spans="1:131" s="249" customFormat="1" ht="26.25" customHeight="1" x14ac:dyDescent="0.15">
      <c r="A30" s="268">
        <v>3</v>
      </c>
      <c r="B30" s="841" t="s">
        <v>408</v>
      </c>
      <c r="C30" s="842"/>
      <c r="D30" s="842"/>
      <c r="E30" s="842"/>
      <c r="F30" s="842"/>
      <c r="G30" s="842"/>
      <c r="H30" s="842"/>
      <c r="I30" s="842"/>
      <c r="J30" s="842"/>
      <c r="K30" s="842"/>
      <c r="L30" s="842"/>
      <c r="M30" s="842"/>
      <c r="N30" s="842"/>
      <c r="O30" s="842"/>
      <c r="P30" s="843"/>
      <c r="Q30" s="844">
        <v>411</v>
      </c>
      <c r="R30" s="845"/>
      <c r="S30" s="845"/>
      <c r="T30" s="845"/>
      <c r="U30" s="845"/>
      <c r="V30" s="845">
        <v>411</v>
      </c>
      <c r="W30" s="845"/>
      <c r="X30" s="845"/>
      <c r="Y30" s="845"/>
      <c r="Z30" s="845"/>
      <c r="AA30" s="845">
        <v>0</v>
      </c>
      <c r="AB30" s="845"/>
      <c r="AC30" s="845"/>
      <c r="AD30" s="845"/>
      <c r="AE30" s="846"/>
      <c r="AF30" s="847">
        <v>0</v>
      </c>
      <c r="AG30" s="848"/>
      <c r="AH30" s="848"/>
      <c r="AI30" s="848"/>
      <c r="AJ30" s="849"/>
      <c r="AK30" s="916">
        <v>85</v>
      </c>
      <c r="AL30" s="917"/>
      <c r="AM30" s="917"/>
      <c r="AN30" s="917"/>
      <c r="AO30" s="917"/>
      <c r="AP30" s="917" t="s">
        <v>588</v>
      </c>
      <c r="AQ30" s="917"/>
      <c r="AR30" s="917"/>
      <c r="AS30" s="917"/>
      <c r="AT30" s="917"/>
      <c r="AU30" s="917" t="s">
        <v>588</v>
      </c>
      <c r="AV30" s="917"/>
      <c r="AW30" s="917"/>
      <c r="AX30" s="917"/>
      <c r="AY30" s="917"/>
      <c r="AZ30" s="918" t="s">
        <v>588</v>
      </c>
      <c r="BA30" s="918"/>
      <c r="BB30" s="918"/>
      <c r="BC30" s="918"/>
      <c r="BD30" s="918"/>
      <c r="BE30" s="914"/>
      <c r="BF30" s="914"/>
      <c r="BG30" s="914"/>
      <c r="BH30" s="914"/>
      <c r="BI30" s="915"/>
      <c r="BJ30" s="254"/>
      <c r="BK30" s="254"/>
      <c r="BL30" s="254"/>
      <c r="BM30" s="254"/>
      <c r="BN30" s="254"/>
      <c r="BO30" s="267"/>
      <c r="BP30" s="267"/>
      <c r="BQ30" s="264">
        <v>24</v>
      </c>
      <c r="BR30" s="265"/>
      <c r="BS30" s="854"/>
      <c r="BT30" s="855"/>
      <c r="BU30" s="855"/>
      <c r="BV30" s="855"/>
      <c r="BW30" s="855"/>
      <c r="BX30" s="855"/>
      <c r="BY30" s="855"/>
      <c r="BZ30" s="855"/>
      <c r="CA30" s="855"/>
      <c r="CB30" s="855"/>
      <c r="CC30" s="855"/>
      <c r="CD30" s="855"/>
      <c r="CE30" s="855"/>
      <c r="CF30" s="855"/>
      <c r="CG30" s="856"/>
      <c r="CH30" s="867"/>
      <c r="CI30" s="868"/>
      <c r="CJ30" s="868"/>
      <c r="CK30" s="868"/>
      <c r="CL30" s="869"/>
      <c r="CM30" s="867"/>
      <c r="CN30" s="868"/>
      <c r="CO30" s="868"/>
      <c r="CP30" s="868"/>
      <c r="CQ30" s="869"/>
      <c r="CR30" s="867"/>
      <c r="CS30" s="868"/>
      <c r="CT30" s="868"/>
      <c r="CU30" s="868"/>
      <c r="CV30" s="869"/>
      <c r="CW30" s="867"/>
      <c r="CX30" s="868"/>
      <c r="CY30" s="868"/>
      <c r="CZ30" s="868"/>
      <c r="DA30" s="869"/>
      <c r="DB30" s="867"/>
      <c r="DC30" s="868"/>
      <c r="DD30" s="868"/>
      <c r="DE30" s="868"/>
      <c r="DF30" s="869"/>
      <c r="DG30" s="867"/>
      <c r="DH30" s="868"/>
      <c r="DI30" s="868"/>
      <c r="DJ30" s="868"/>
      <c r="DK30" s="869"/>
      <c r="DL30" s="867"/>
      <c r="DM30" s="868"/>
      <c r="DN30" s="868"/>
      <c r="DO30" s="868"/>
      <c r="DP30" s="869"/>
      <c r="DQ30" s="867"/>
      <c r="DR30" s="868"/>
      <c r="DS30" s="868"/>
      <c r="DT30" s="868"/>
      <c r="DU30" s="869"/>
      <c r="DV30" s="870"/>
      <c r="DW30" s="871"/>
      <c r="DX30" s="871"/>
      <c r="DY30" s="871"/>
      <c r="DZ30" s="872"/>
      <c r="EA30" s="248"/>
    </row>
    <row r="31" spans="1:131" s="249" customFormat="1" ht="26.25" customHeight="1" x14ac:dyDescent="0.15">
      <c r="A31" s="268">
        <v>4</v>
      </c>
      <c r="B31" s="841" t="s">
        <v>409</v>
      </c>
      <c r="C31" s="842"/>
      <c r="D31" s="842"/>
      <c r="E31" s="842"/>
      <c r="F31" s="842"/>
      <c r="G31" s="842"/>
      <c r="H31" s="842"/>
      <c r="I31" s="842"/>
      <c r="J31" s="842"/>
      <c r="K31" s="842"/>
      <c r="L31" s="842"/>
      <c r="M31" s="842"/>
      <c r="N31" s="842"/>
      <c r="O31" s="842"/>
      <c r="P31" s="843"/>
      <c r="Q31" s="844">
        <v>652</v>
      </c>
      <c r="R31" s="845"/>
      <c r="S31" s="845"/>
      <c r="T31" s="845"/>
      <c r="U31" s="845"/>
      <c r="V31" s="845">
        <v>513</v>
      </c>
      <c r="W31" s="845"/>
      <c r="X31" s="845"/>
      <c r="Y31" s="845"/>
      <c r="Z31" s="845"/>
      <c r="AA31" s="845">
        <v>139</v>
      </c>
      <c r="AB31" s="845"/>
      <c r="AC31" s="845"/>
      <c r="AD31" s="845"/>
      <c r="AE31" s="846"/>
      <c r="AF31" s="847">
        <v>898</v>
      </c>
      <c r="AG31" s="848"/>
      <c r="AH31" s="848"/>
      <c r="AI31" s="848"/>
      <c r="AJ31" s="849"/>
      <c r="AK31" s="916">
        <v>2</v>
      </c>
      <c r="AL31" s="917"/>
      <c r="AM31" s="917"/>
      <c r="AN31" s="917"/>
      <c r="AO31" s="917"/>
      <c r="AP31" s="917">
        <v>1568</v>
      </c>
      <c r="AQ31" s="917"/>
      <c r="AR31" s="917"/>
      <c r="AS31" s="917"/>
      <c r="AT31" s="917"/>
      <c r="AU31" s="917">
        <v>13</v>
      </c>
      <c r="AV31" s="917"/>
      <c r="AW31" s="917"/>
      <c r="AX31" s="917"/>
      <c r="AY31" s="917"/>
      <c r="AZ31" s="918" t="s">
        <v>588</v>
      </c>
      <c r="BA31" s="918"/>
      <c r="BB31" s="918"/>
      <c r="BC31" s="918"/>
      <c r="BD31" s="918"/>
      <c r="BE31" s="914" t="s">
        <v>410</v>
      </c>
      <c r="BF31" s="914"/>
      <c r="BG31" s="914"/>
      <c r="BH31" s="914"/>
      <c r="BI31" s="915"/>
      <c r="BJ31" s="254"/>
      <c r="BK31" s="254"/>
      <c r="BL31" s="254"/>
      <c r="BM31" s="254"/>
      <c r="BN31" s="254"/>
      <c r="BO31" s="267"/>
      <c r="BP31" s="267"/>
      <c r="BQ31" s="264">
        <v>25</v>
      </c>
      <c r="BR31" s="265"/>
      <c r="BS31" s="854"/>
      <c r="BT31" s="855"/>
      <c r="BU31" s="855"/>
      <c r="BV31" s="855"/>
      <c r="BW31" s="855"/>
      <c r="BX31" s="855"/>
      <c r="BY31" s="855"/>
      <c r="BZ31" s="855"/>
      <c r="CA31" s="855"/>
      <c r="CB31" s="855"/>
      <c r="CC31" s="855"/>
      <c r="CD31" s="855"/>
      <c r="CE31" s="855"/>
      <c r="CF31" s="855"/>
      <c r="CG31" s="856"/>
      <c r="CH31" s="867"/>
      <c r="CI31" s="868"/>
      <c r="CJ31" s="868"/>
      <c r="CK31" s="868"/>
      <c r="CL31" s="869"/>
      <c r="CM31" s="867"/>
      <c r="CN31" s="868"/>
      <c r="CO31" s="868"/>
      <c r="CP31" s="868"/>
      <c r="CQ31" s="869"/>
      <c r="CR31" s="867"/>
      <c r="CS31" s="868"/>
      <c r="CT31" s="868"/>
      <c r="CU31" s="868"/>
      <c r="CV31" s="869"/>
      <c r="CW31" s="867"/>
      <c r="CX31" s="868"/>
      <c r="CY31" s="868"/>
      <c r="CZ31" s="868"/>
      <c r="DA31" s="869"/>
      <c r="DB31" s="867"/>
      <c r="DC31" s="868"/>
      <c r="DD31" s="868"/>
      <c r="DE31" s="868"/>
      <c r="DF31" s="869"/>
      <c r="DG31" s="867"/>
      <c r="DH31" s="868"/>
      <c r="DI31" s="868"/>
      <c r="DJ31" s="868"/>
      <c r="DK31" s="869"/>
      <c r="DL31" s="867"/>
      <c r="DM31" s="868"/>
      <c r="DN31" s="868"/>
      <c r="DO31" s="868"/>
      <c r="DP31" s="869"/>
      <c r="DQ31" s="867"/>
      <c r="DR31" s="868"/>
      <c r="DS31" s="868"/>
      <c r="DT31" s="868"/>
      <c r="DU31" s="869"/>
      <c r="DV31" s="870"/>
      <c r="DW31" s="871"/>
      <c r="DX31" s="871"/>
      <c r="DY31" s="871"/>
      <c r="DZ31" s="872"/>
      <c r="EA31" s="248"/>
    </row>
    <row r="32" spans="1:131" s="249" customFormat="1" ht="26.25" customHeight="1" x14ac:dyDescent="0.15">
      <c r="A32" s="268">
        <v>5</v>
      </c>
      <c r="B32" s="841" t="s">
        <v>411</v>
      </c>
      <c r="C32" s="842"/>
      <c r="D32" s="842"/>
      <c r="E32" s="842"/>
      <c r="F32" s="842"/>
      <c r="G32" s="842"/>
      <c r="H32" s="842"/>
      <c r="I32" s="842"/>
      <c r="J32" s="842"/>
      <c r="K32" s="842"/>
      <c r="L32" s="842"/>
      <c r="M32" s="842"/>
      <c r="N32" s="842"/>
      <c r="O32" s="842"/>
      <c r="P32" s="843"/>
      <c r="Q32" s="844">
        <v>188</v>
      </c>
      <c r="R32" s="845"/>
      <c r="S32" s="845"/>
      <c r="T32" s="845"/>
      <c r="U32" s="845"/>
      <c r="V32" s="845">
        <v>143</v>
      </c>
      <c r="W32" s="845"/>
      <c r="X32" s="845"/>
      <c r="Y32" s="845"/>
      <c r="Z32" s="845"/>
      <c r="AA32" s="845">
        <v>45</v>
      </c>
      <c r="AB32" s="845"/>
      <c r="AC32" s="845"/>
      <c r="AD32" s="845"/>
      <c r="AE32" s="846"/>
      <c r="AF32" s="847">
        <v>548</v>
      </c>
      <c r="AG32" s="848"/>
      <c r="AH32" s="848"/>
      <c r="AI32" s="848"/>
      <c r="AJ32" s="849"/>
      <c r="AK32" s="916">
        <v>0</v>
      </c>
      <c r="AL32" s="917"/>
      <c r="AM32" s="917"/>
      <c r="AN32" s="917"/>
      <c r="AO32" s="917"/>
      <c r="AP32" s="917">
        <v>345</v>
      </c>
      <c r="AQ32" s="917"/>
      <c r="AR32" s="917"/>
      <c r="AS32" s="917"/>
      <c r="AT32" s="917"/>
      <c r="AU32" s="917" t="s">
        <v>588</v>
      </c>
      <c r="AV32" s="917"/>
      <c r="AW32" s="917"/>
      <c r="AX32" s="917"/>
      <c r="AY32" s="917"/>
      <c r="AZ32" s="918" t="s">
        <v>588</v>
      </c>
      <c r="BA32" s="918"/>
      <c r="BB32" s="918"/>
      <c r="BC32" s="918"/>
      <c r="BD32" s="918"/>
      <c r="BE32" s="914" t="s">
        <v>410</v>
      </c>
      <c r="BF32" s="914"/>
      <c r="BG32" s="914"/>
      <c r="BH32" s="914"/>
      <c r="BI32" s="915"/>
      <c r="BJ32" s="254"/>
      <c r="BK32" s="254"/>
      <c r="BL32" s="254"/>
      <c r="BM32" s="254"/>
      <c r="BN32" s="254"/>
      <c r="BO32" s="267"/>
      <c r="BP32" s="267"/>
      <c r="BQ32" s="264">
        <v>26</v>
      </c>
      <c r="BR32" s="265"/>
      <c r="BS32" s="854"/>
      <c r="BT32" s="855"/>
      <c r="BU32" s="855"/>
      <c r="BV32" s="855"/>
      <c r="BW32" s="855"/>
      <c r="BX32" s="855"/>
      <c r="BY32" s="855"/>
      <c r="BZ32" s="855"/>
      <c r="CA32" s="855"/>
      <c r="CB32" s="855"/>
      <c r="CC32" s="855"/>
      <c r="CD32" s="855"/>
      <c r="CE32" s="855"/>
      <c r="CF32" s="855"/>
      <c r="CG32" s="856"/>
      <c r="CH32" s="867"/>
      <c r="CI32" s="868"/>
      <c r="CJ32" s="868"/>
      <c r="CK32" s="868"/>
      <c r="CL32" s="869"/>
      <c r="CM32" s="867"/>
      <c r="CN32" s="868"/>
      <c r="CO32" s="868"/>
      <c r="CP32" s="868"/>
      <c r="CQ32" s="869"/>
      <c r="CR32" s="867"/>
      <c r="CS32" s="868"/>
      <c r="CT32" s="868"/>
      <c r="CU32" s="868"/>
      <c r="CV32" s="869"/>
      <c r="CW32" s="867"/>
      <c r="CX32" s="868"/>
      <c r="CY32" s="868"/>
      <c r="CZ32" s="868"/>
      <c r="DA32" s="869"/>
      <c r="DB32" s="867"/>
      <c r="DC32" s="868"/>
      <c r="DD32" s="868"/>
      <c r="DE32" s="868"/>
      <c r="DF32" s="869"/>
      <c r="DG32" s="867"/>
      <c r="DH32" s="868"/>
      <c r="DI32" s="868"/>
      <c r="DJ32" s="868"/>
      <c r="DK32" s="869"/>
      <c r="DL32" s="867"/>
      <c r="DM32" s="868"/>
      <c r="DN32" s="868"/>
      <c r="DO32" s="868"/>
      <c r="DP32" s="869"/>
      <c r="DQ32" s="867"/>
      <c r="DR32" s="868"/>
      <c r="DS32" s="868"/>
      <c r="DT32" s="868"/>
      <c r="DU32" s="869"/>
      <c r="DV32" s="870"/>
      <c r="DW32" s="871"/>
      <c r="DX32" s="871"/>
      <c r="DY32" s="871"/>
      <c r="DZ32" s="872"/>
      <c r="EA32" s="248"/>
    </row>
    <row r="33" spans="1:131" s="249" customFormat="1" ht="26.25" customHeight="1" x14ac:dyDescent="0.15">
      <c r="A33" s="268">
        <v>6</v>
      </c>
      <c r="B33" s="841"/>
      <c r="C33" s="842"/>
      <c r="D33" s="842"/>
      <c r="E33" s="842"/>
      <c r="F33" s="842"/>
      <c r="G33" s="842"/>
      <c r="H33" s="842"/>
      <c r="I33" s="842"/>
      <c r="J33" s="842"/>
      <c r="K33" s="842"/>
      <c r="L33" s="842"/>
      <c r="M33" s="842"/>
      <c r="N33" s="842"/>
      <c r="O33" s="842"/>
      <c r="P33" s="843"/>
      <c r="Q33" s="844"/>
      <c r="R33" s="845"/>
      <c r="S33" s="845"/>
      <c r="T33" s="845"/>
      <c r="U33" s="845"/>
      <c r="V33" s="845"/>
      <c r="W33" s="845"/>
      <c r="X33" s="845"/>
      <c r="Y33" s="845"/>
      <c r="Z33" s="845"/>
      <c r="AA33" s="845"/>
      <c r="AB33" s="845"/>
      <c r="AC33" s="845"/>
      <c r="AD33" s="845"/>
      <c r="AE33" s="846"/>
      <c r="AF33" s="847"/>
      <c r="AG33" s="848"/>
      <c r="AH33" s="848"/>
      <c r="AI33" s="848"/>
      <c r="AJ33" s="849"/>
      <c r="AK33" s="916"/>
      <c r="AL33" s="917"/>
      <c r="AM33" s="917"/>
      <c r="AN33" s="917"/>
      <c r="AO33" s="917"/>
      <c r="AP33" s="917"/>
      <c r="AQ33" s="917"/>
      <c r="AR33" s="917"/>
      <c r="AS33" s="917"/>
      <c r="AT33" s="917"/>
      <c r="AU33" s="917"/>
      <c r="AV33" s="917"/>
      <c r="AW33" s="917"/>
      <c r="AX33" s="917"/>
      <c r="AY33" s="917"/>
      <c r="AZ33" s="918"/>
      <c r="BA33" s="918"/>
      <c r="BB33" s="918"/>
      <c r="BC33" s="918"/>
      <c r="BD33" s="918"/>
      <c r="BE33" s="914"/>
      <c r="BF33" s="914"/>
      <c r="BG33" s="914"/>
      <c r="BH33" s="914"/>
      <c r="BI33" s="915"/>
      <c r="BJ33" s="254"/>
      <c r="BK33" s="254"/>
      <c r="BL33" s="254"/>
      <c r="BM33" s="254"/>
      <c r="BN33" s="254"/>
      <c r="BO33" s="267"/>
      <c r="BP33" s="267"/>
      <c r="BQ33" s="264">
        <v>27</v>
      </c>
      <c r="BR33" s="265"/>
      <c r="BS33" s="854"/>
      <c r="BT33" s="855"/>
      <c r="BU33" s="855"/>
      <c r="BV33" s="855"/>
      <c r="BW33" s="855"/>
      <c r="BX33" s="855"/>
      <c r="BY33" s="855"/>
      <c r="BZ33" s="855"/>
      <c r="CA33" s="855"/>
      <c r="CB33" s="855"/>
      <c r="CC33" s="855"/>
      <c r="CD33" s="855"/>
      <c r="CE33" s="855"/>
      <c r="CF33" s="855"/>
      <c r="CG33" s="856"/>
      <c r="CH33" s="867"/>
      <c r="CI33" s="868"/>
      <c r="CJ33" s="868"/>
      <c r="CK33" s="868"/>
      <c r="CL33" s="869"/>
      <c r="CM33" s="867"/>
      <c r="CN33" s="868"/>
      <c r="CO33" s="868"/>
      <c r="CP33" s="868"/>
      <c r="CQ33" s="869"/>
      <c r="CR33" s="867"/>
      <c r="CS33" s="868"/>
      <c r="CT33" s="868"/>
      <c r="CU33" s="868"/>
      <c r="CV33" s="869"/>
      <c r="CW33" s="867"/>
      <c r="CX33" s="868"/>
      <c r="CY33" s="868"/>
      <c r="CZ33" s="868"/>
      <c r="DA33" s="869"/>
      <c r="DB33" s="867"/>
      <c r="DC33" s="868"/>
      <c r="DD33" s="868"/>
      <c r="DE33" s="868"/>
      <c r="DF33" s="869"/>
      <c r="DG33" s="867"/>
      <c r="DH33" s="868"/>
      <c r="DI33" s="868"/>
      <c r="DJ33" s="868"/>
      <c r="DK33" s="869"/>
      <c r="DL33" s="867"/>
      <c r="DM33" s="868"/>
      <c r="DN33" s="868"/>
      <c r="DO33" s="868"/>
      <c r="DP33" s="869"/>
      <c r="DQ33" s="867"/>
      <c r="DR33" s="868"/>
      <c r="DS33" s="868"/>
      <c r="DT33" s="868"/>
      <c r="DU33" s="869"/>
      <c r="DV33" s="870"/>
      <c r="DW33" s="871"/>
      <c r="DX33" s="871"/>
      <c r="DY33" s="871"/>
      <c r="DZ33" s="872"/>
      <c r="EA33" s="248"/>
    </row>
    <row r="34" spans="1:131" s="249" customFormat="1" ht="26.25" customHeight="1" x14ac:dyDescent="0.15">
      <c r="A34" s="268">
        <v>7</v>
      </c>
      <c r="B34" s="841"/>
      <c r="C34" s="842"/>
      <c r="D34" s="842"/>
      <c r="E34" s="842"/>
      <c r="F34" s="842"/>
      <c r="G34" s="842"/>
      <c r="H34" s="842"/>
      <c r="I34" s="842"/>
      <c r="J34" s="842"/>
      <c r="K34" s="842"/>
      <c r="L34" s="842"/>
      <c r="M34" s="842"/>
      <c r="N34" s="842"/>
      <c r="O34" s="842"/>
      <c r="P34" s="843"/>
      <c r="Q34" s="844"/>
      <c r="R34" s="845"/>
      <c r="S34" s="845"/>
      <c r="T34" s="845"/>
      <c r="U34" s="845"/>
      <c r="V34" s="845"/>
      <c r="W34" s="845"/>
      <c r="X34" s="845"/>
      <c r="Y34" s="845"/>
      <c r="Z34" s="845"/>
      <c r="AA34" s="845"/>
      <c r="AB34" s="845"/>
      <c r="AC34" s="845"/>
      <c r="AD34" s="845"/>
      <c r="AE34" s="846"/>
      <c r="AF34" s="847"/>
      <c r="AG34" s="848"/>
      <c r="AH34" s="848"/>
      <c r="AI34" s="848"/>
      <c r="AJ34" s="849"/>
      <c r="AK34" s="916"/>
      <c r="AL34" s="917"/>
      <c r="AM34" s="917"/>
      <c r="AN34" s="917"/>
      <c r="AO34" s="917"/>
      <c r="AP34" s="917"/>
      <c r="AQ34" s="917"/>
      <c r="AR34" s="917"/>
      <c r="AS34" s="917"/>
      <c r="AT34" s="917"/>
      <c r="AU34" s="917"/>
      <c r="AV34" s="917"/>
      <c r="AW34" s="917"/>
      <c r="AX34" s="917"/>
      <c r="AY34" s="917"/>
      <c r="AZ34" s="918"/>
      <c r="BA34" s="918"/>
      <c r="BB34" s="918"/>
      <c r="BC34" s="918"/>
      <c r="BD34" s="918"/>
      <c r="BE34" s="914"/>
      <c r="BF34" s="914"/>
      <c r="BG34" s="914"/>
      <c r="BH34" s="914"/>
      <c r="BI34" s="915"/>
      <c r="BJ34" s="254"/>
      <c r="BK34" s="254"/>
      <c r="BL34" s="254"/>
      <c r="BM34" s="254"/>
      <c r="BN34" s="254"/>
      <c r="BO34" s="267"/>
      <c r="BP34" s="267"/>
      <c r="BQ34" s="264">
        <v>28</v>
      </c>
      <c r="BR34" s="265"/>
      <c r="BS34" s="854"/>
      <c r="BT34" s="855"/>
      <c r="BU34" s="855"/>
      <c r="BV34" s="855"/>
      <c r="BW34" s="855"/>
      <c r="BX34" s="855"/>
      <c r="BY34" s="855"/>
      <c r="BZ34" s="855"/>
      <c r="CA34" s="855"/>
      <c r="CB34" s="855"/>
      <c r="CC34" s="855"/>
      <c r="CD34" s="855"/>
      <c r="CE34" s="855"/>
      <c r="CF34" s="855"/>
      <c r="CG34" s="856"/>
      <c r="CH34" s="867"/>
      <c r="CI34" s="868"/>
      <c r="CJ34" s="868"/>
      <c r="CK34" s="868"/>
      <c r="CL34" s="869"/>
      <c r="CM34" s="867"/>
      <c r="CN34" s="868"/>
      <c r="CO34" s="868"/>
      <c r="CP34" s="868"/>
      <c r="CQ34" s="869"/>
      <c r="CR34" s="867"/>
      <c r="CS34" s="868"/>
      <c r="CT34" s="868"/>
      <c r="CU34" s="868"/>
      <c r="CV34" s="869"/>
      <c r="CW34" s="867"/>
      <c r="CX34" s="868"/>
      <c r="CY34" s="868"/>
      <c r="CZ34" s="868"/>
      <c r="DA34" s="869"/>
      <c r="DB34" s="867"/>
      <c r="DC34" s="868"/>
      <c r="DD34" s="868"/>
      <c r="DE34" s="868"/>
      <c r="DF34" s="869"/>
      <c r="DG34" s="867"/>
      <c r="DH34" s="868"/>
      <c r="DI34" s="868"/>
      <c r="DJ34" s="868"/>
      <c r="DK34" s="869"/>
      <c r="DL34" s="867"/>
      <c r="DM34" s="868"/>
      <c r="DN34" s="868"/>
      <c r="DO34" s="868"/>
      <c r="DP34" s="869"/>
      <c r="DQ34" s="867"/>
      <c r="DR34" s="868"/>
      <c r="DS34" s="868"/>
      <c r="DT34" s="868"/>
      <c r="DU34" s="869"/>
      <c r="DV34" s="870"/>
      <c r="DW34" s="871"/>
      <c r="DX34" s="871"/>
      <c r="DY34" s="871"/>
      <c r="DZ34" s="872"/>
      <c r="EA34" s="248"/>
    </row>
    <row r="35" spans="1:131" s="249" customFormat="1" ht="26.25" customHeight="1" x14ac:dyDescent="0.15">
      <c r="A35" s="268">
        <v>8</v>
      </c>
      <c r="B35" s="841"/>
      <c r="C35" s="842"/>
      <c r="D35" s="842"/>
      <c r="E35" s="842"/>
      <c r="F35" s="842"/>
      <c r="G35" s="842"/>
      <c r="H35" s="842"/>
      <c r="I35" s="842"/>
      <c r="J35" s="842"/>
      <c r="K35" s="842"/>
      <c r="L35" s="842"/>
      <c r="M35" s="842"/>
      <c r="N35" s="842"/>
      <c r="O35" s="842"/>
      <c r="P35" s="843"/>
      <c r="Q35" s="844"/>
      <c r="R35" s="845"/>
      <c r="S35" s="845"/>
      <c r="T35" s="845"/>
      <c r="U35" s="845"/>
      <c r="V35" s="845"/>
      <c r="W35" s="845"/>
      <c r="X35" s="845"/>
      <c r="Y35" s="845"/>
      <c r="Z35" s="845"/>
      <c r="AA35" s="845"/>
      <c r="AB35" s="845"/>
      <c r="AC35" s="845"/>
      <c r="AD35" s="845"/>
      <c r="AE35" s="846"/>
      <c r="AF35" s="847"/>
      <c r="AG35" s="848"/>
      <c r="AH35" s="848"/>
      <c r="AI35" s="848"/>
      <c r="AJ35" s="849"/>
      <c r="AK35" s="916"/>
      <c r="AL35" s="917"/>
      <c r="AM35" s="917"/>
      <c r="AN35" s="917"/>
      <c r="AO35" s="917"/>
      <c r="AP35" s="917"/>
      <c r="AQ35" s="917"/>
      <c r="AR35" s="917"/>
      <c r="AS35" s="917"/>
      <c r="AT35" s="917"/>
      <c r="AU35" s="917"/>
      <c r="AV35" s="917"/>
      <c r="AW35" s="917"/>
      <c r="AX35" s="917"/>
      <c r="AY35" s="917"/>
      <c r="AZ35" s="918"/>
      <c r="BA35" s="918"/>
      <c r="BB35" s="918"/>
      <c r="BC35" s="918"/>
      <c r="BD35" s="918"/>
      <c r="BE35" s="914"/>
      <c r="BF35" s="914"/>
      <c r="BG35" s="914"/>
      <c r="BH35" s="914"/>
      <c r="BI35" s="915"/>
      <c r="BJ35" s="254"/>
      <c r="BK35" s="254"/>
      <c r="BL35" s="254"/>
      <c r="BM35" s="254"/>
      <c r="BN35" s="254"/>
      <c r="BO35" s="267"/>
      <c r="BP35" s="267"/>
      <c r="BQ35" s="264">
        <v>29</v>
      </c>
      <c r="BR35" s="265"/>
      <c r="BS35" s="854"/>
      <c r="BT35" s="855"/>
      <c r="BU35" s="855"/>
      <c r="BV35" s="855"/>
      <c r="BW35" s="855"/>
      <c r="BX35" s="855"/>
      <c r="BY35" s="855"/>
      <c r="BZ35" s="855"/>
      <c r="CA35" s="855"/>
      <c r="CB35" s="855"/>
      <c r="CC35" s="855"/>
      <c r="CD35" s="855"/>
      <c r="CE35" s="855"/>
      <c r="CF35" s="855"/>
      <c r="CG35" s="856"/>
      <c r="CH35" s="867"/>
      <c r="CI35" s="868"/>
      <c r="CJ35" s="868"/>
      <c r="CK35" s="868"/>
      <c r="CL35" s="869"/>
      <c r="CM35" s="867"/>
      <c r="CN35" s="868"/>
      <c r="CO35" s="868"/>
      <c r="CP35" s="868"/>
      <c r="CQ35" s="869"/>
      <c r="CR35" s="867"/>
      <c r="CS35" s="868"/>
      <c r="CT35" s="868"/>
      <c r="CU35" s="868"/>
      <c r="CV35" s="869"/>
      <c r="CW35" s="867"/>
      <c r="CX35" s="868"/>
      <c r="CY35" s="868"/>
      <c r="CZ35" s="868"/>
      <c r="DA35" s="869"/>
      <c r="DB35" s="867"/>
      <c r="DC35" s="868"/>
      <c r="DD35" s="868"/>
      <c r="DE35" s="868"/>
      <c r="DF35" s="869"/>
      <c r="DG35" s="867"/>
      <c r="DH35" s="868"/>
      <c r="DI35" s="868"/>
      <c r="DJ35" s="868"/>
      <c r="DK35" s="869"/>
      <c r="DL35" s="867"/>
      <c r="DM35" s="868"/>
      <c r="DN35" s="868"/>
      <c r="DO35" s="868"/>
      <c r="DP35" s="869"/>
      <c r="DQ35" s="867"/>
      <c r="DR35" s="868"/>
      <c r="DS35" s="868"/>
      <c r="DT35" s="868"/>
      <c r="DU35" s="869"/>
      <c r="DV35" s="870"/>
      <c r="DW35" s="871"/>
      <c r="DX35" s="871"/>
      <c r="DY35" s="871"/>
      <c r="DZ35" s="872"/>
      <c r="EA35" s="248"/>
    </row>
    <row r="36" spans="1:131" s="249" customFormat="1" ht="26.25" customHeight="1" x14ac:dyDescent="0.15">
      <c r="A36" s="268">
        <v>9</v>
      </c>
      <c r="B36" s="841"/>
      <c r="C36" s="842"/>
      <c r="D36" s="842"/>
      <c r="E36" s="842"/>
      <c r="F36" s="842"/>
      <c r="G36" s="842"/>
      <c r="H36" s="842"/>
      <c r="I36" s="842"/>
      <c r="J36" s="842"/>
      <c r="K36" s="842"/>
      <c r="L36" s="842"/>
      <c r="M36" s="842"/>
      <c r="N36" s="842"/>
      <c r="O36" s="842"/>
      <c r="P36" s="843"/>
      <c r="Q36" s="844"/>
      <c r="R36" s="845"/>
      <c r="S36" s="845"/>
      <c r="T36" s="845"/>
      <c r="U36" s="845"/>
      <c r="V36" s="845"/>
      <c r="W36" s="845"/>
      <c r="X36" s="845"/>
      <c r="Y36" s="845"/>
      <c r="Z36" s="845"/>
      <c r="AA36" s="845"/>
      <c r="AB36" s="845"/>
      <c r="AC36" s="845"/>
      <c r="AD36" s="845"/>
      <c r="AE36" s="846"/>
      <c r="AF36" s="847"/>
      <c r="AG36" s="848"/>
      <c r="AH36" s="848"/>
      <c r="AI36" s="848"/>
      <c r="AJ36" s="849"/>
      <c r="AK36" s="916"/>
      <c r="AL36" s="917"/>
      <c r="AM36" s="917"/>
      <c r="AN36" s="917"/>
      <c r="AO36" s="917"/>
      <c r="AP36" s="917"/>
      <c r="AQ36" s="917"/>
      <c r="AR36" s="917"/>
      <c r="AS36" s="917"/>
      <c r="AT36" s="917"/>
      <c r="AU36" s="917"/>
      <c r="AV36" s="917"/>
      <c r="AW36" s="917"/>
      <c r="AX36" s="917"/>
      <c r="AY36" s="917"/>
      <c r="AZ36" s="918"/>
      <c r="BA36" s="918"/>
      <c r="BB36" s="918"/>
      <c r="BC36" s="918"/>
      <c r="BD36" s="918"/>
      <c r="BE36" s="914"/>
      <c r="BF36" s="914"/>
      <c r="BG36" s="914"/>
      <c r="BH36" s="914"/>
      <c r="BI36" s="915"/>
      <c r="BJ36" s="254"/>
      <c r="BK36" s="254"/>
      <c r="BL36" s="254"/>
      <c r="BM36" s="254"/>
      <c r="BN36" s="254"/>
      <c r="BO36" s="267"/>
      <c r="BP36" s="267"/>
      <c r="BQ36" s="264">
        <v>30</v>
      </c>
      <c r="BR36" s="265"/>
      <c r="BS36" s="854"/>
      <c r="BT36" s="855"/>
      <c r="BU36" s="855"/>
      <c r="BV36" s="855"/>
      <c r="BW36" s="855"/>
      <c r="BX36" s="855"/>
      <c r="BY36" s="855"/>
      <c r="BZ36" s="855"/>
      <c r="CA36" s="855"/>
      <c r="CB36" s="855"/>
      <c r="CC36" s="855"/>
      <c r="CD36" s="855"/>
      <c r="CE36" s="855"/>
      <c r="CF36" s="855"/>
      <c r="CG36" s="856"/>
      <c r="CH36" s="867"/>
      <c r="CI36" s="868"/>
      <c r="CJ36" s="868"/>
      <c r="CK36" s="868"/>
      <c r="CL36" s="869"/>
      <c r="CM36" s="867"/>
      <c r="CN36" s="868"/>
      <c r="CO36" s="868"/>
      <c r="CP36" s="868"/>
      <c r="CQ36" s="869"/>
      <c r="CR36" s="867"/>
      <c r="CS36" s="868"/>
      <c r="CT36" s="868"/>
      <c r="CU36" s="868"/>
      <c r="CV36" s="869"/>
      <c r="CW36" s="867"/>
      <c r="CX36" s="868"/>
      <c r="CY36" s="868"/>
      <c r="CZ36" s="868"/>
      <c r="DA36" s="869"/>
      <c r="DB36" s="867"/>
      <c r="DC36" s="868"/>
      <c r="DD36" s="868"/>
      <c r="DE36" s="868"/>
      <c r="DF36" s="869"/>
      <c r="DG36" s="867"/>
      <c r="DH36" s="868"/>
      <c r="DI36" s="868"/>
      <c r="DJ36" s="868"/>
      <c r="DK36" s="869"/>
      <c r="DL36" s="867"/>
      <c r="DM36" s="868"/>
      <c r="DN36" s="868"/>
      <c r="DO36" s="868"/>
      <c r="DP36" s="869"/>
      <c r="DQ36" s="867"/>
      <c r="DR36" s="868"/>
      <c r="DS36" s="868"/>
      <c r="DT36" s="868"/>
      <c r="DU36" s="869"/>
      <c r="DV36" s="870"/>
      <c r="DW36" s="871"/>
      <c r="DX36" s="871"/>
      <c r="DY36" s="871"/>
      <c r="DZ36" s="872"/>
      <c r="EA36" s="248"/>
    </row>
    <row r="37" spans="1:131" s="249" customFormat="1" ht="26.25" customHeight="1" x14ac:dyDescent="0.15">
      <c r="A37" s="268">
        <v>10</v>
      </c>
      <c r="B37" s="841"/>
      <c r="C37" s="842"/>
      <c r="D37" s="842"/>
      <c r="E37" s="842"/>
      <c r="F37" s="842"/>
      <c r="G37" s="842"/>
      <c r="H37" s="842"/>
      <c r="I37" s="842"/>
      <c r="J37" s="842"/>
      <c r="K37" s="842"/>
      <c r="L37" s="842"/>
      <c r="M37" s="842"/>
      <c r="N37" s="842"/>
      <c r="O37" s="842"/>
      <c r="P37" s="843"/>
      <c r="Q37" s="844"/>
      <c r="R37" s="845"/>
      <c r="S37" s="845"/>
      <c r="T37" s="845"/>
      <c r="U37" s="845"/>
      <c r="V37" s="845"/>
      <c r="W37" s="845"/>
      <c r="X37" s="845"/>
      <c r="Y37" s="845"/>
      <c r="Z37" s="845"/>
      <c r="AA37" s="845"/>
      <c r="AB37" s="845"/>
      <c r="AC37" s="845"/>
      <c r="AD37" s="845"/>
      <c r="AE37" s="846"/>
      <c r="AF37" s="847"/>
      <c r="AG37" s="848"/>
      <c r="AH37" s="848"/>
      <c r="AI37" s="848"/>
      <c r="AJ37" s="849"/>
      <c r="AK37" s="916"/>
      <c r="AL37" s="917"/>
      <c r="AM37" s="917"/>
      <c r="AN37" s="917"/>
      <c r="AO37" s="917"/>
      <c r="AP37" s="917"/>
      <c r="AQ37" s="917"/>
      <c r="AR37" s="917"/>
      <c r="AS37" s="917"/>
      <c r="AT37" s="917"/>
      <c r="AU37" s="917"/>
      <c r="AV37" s="917"/>
      <c r="AW37" s="917"/>
      <c r="AX37" s="917"/>
      <c r="AY37" s="917"/>
      <c r="AZ37" s="918"/>
      <c r="BA37" s="918"/>
      <c r="BB37" s="918"/>
      <c r="BC37" s="918"/>
      <c r="BD37" s="918"/>
      <c r="BE37" s="914"/>
      <c r="BF37" s="914"/>
      <c r="BG37" s="914"/>
      <c r="BH37" s="914"/>
      <c r="BI37" s="915"/>
      <c r="BJ37" s="254"/>
      <c r="BK37" s="254"/>
      <c r="BL37" s="254"/>
      <c r="BM37" s="254"/>
      <c r="BN37" s="254"/>
      <c r="BO37" s="267"/>
      <c r="BP37" s="267"/>
      <c r="BQ37" s="264">
        <v>31</v>
      </c>
      <c r="BR37" s="265"/>
      <c r="BS37" s="854"/>
      <c r="BT37" s="855"/>
      <c r="BU37" s="855"/>
      <c r="BV37" s="855"/>
      <c r="BW37" s="855"/>
      <c r="BX37" s="855"/>
      <c r="BY37" s="855"/>
      <c r="BZ37" s="855"/>
      <c r="CA37" s="855"/>
      <c r="CB37" s="855"/>
      <c r="CC37" s="855"/>
      <c r="CD37" s="855"/>
      <c r="CE37" s="855"/>
      <c r="CF37" s="855"/>
      <c r="CG37" s="856"/>
      <c r="CH37" s="867"/>
      <c r="CI37" s="868"/>
      <c r="CJ37" s="868"/>
      <c r="CK37" s="868"/>
      <c r="CL37" s="869"/>
      <c r="CM37" s="867"/>
      <c r="CN37" s="868"/>
      <c r="CO37" s="868"/>
      <c r="CP37" s="868"/>
      <c r="CQ37" s="869"/>
      <c r="CR37" s="867"/>
      <c r="CS37" s="868"/>
      <c r="CT37" s="868"/>
      <c r="CU37" s="868"/>
      <c r="CV37" s="869"/>
      <c r="CW37" s="867"/>
      <c r="CX37" s="868"/>
      <c r="CY37" s="868"/>
      <c r="CZ37" s="868"/>
      <c r="DA37" s="869"/>
      <c r="DB37" s="867"/>
      <c r="DC37" s="868"/>
      <c r="DD37" s="868"/>
      <c r="DE37" s="868"/>
      <c r="DF37" s="869"/>
      <c r="DG37" s="867"/>
      <c r="DH37" s="868"/>
      <c r="DI37" s="868"/>
      <c r="DJ37" s="868"/>
      <c r="DK37" s="869"/>
      <c r="DL37" s="867"/>
      <c r="DM37" s="868"/>
      <c r="DN37" s="868"/>
      <c r="DO37" s="868"/>
      <c r="DP37" s="869"/>
      <c r="DQ37" s="867"/>
      <c r="DR37" s="868"/>
      <c r="DS37" s="868"/>
      <c r="DT37" s="868"/>
      <c r="DU37" s="869"/>
      <c r="DV37" s="870"/>
      <c r="DW37" s="871"/>
      <c r="DX37" s="871"/>
      <c r="DY37" s="871"/>
      <c r="DZ37" s="872"/>
      <c r="EA37" s="248"/>
    </row>
    <row r="38" spans="1:131" s="249" customFormat="1" ht="26.25" customHeight="1" x14ac:dyDescent="0.15">
      <c r="A38" s="268">
        <v>11</v>
      </c>
      <c r="B38" s="841"/>
      <c r="C38" s="842"/>
      <c r="D38" s="842"/>
      <c r="E38" s="842"/>
      <c r="F38" s="842"/>
      <c r="G38" s="842"/>
      <c r="H38" s="842"/>
      <c r="I38" s="842"/>
      <c r="J38" s="842"/>
      <c r="K38" s="842"/>
      <c r="L38" s="842"/>
      <c r="M38" s="842"/>
      <c r="N38" s="842"/>
      <c r="O38" s="842"/>
      <c r="P38" s="843"/>
      <c r="Q38" s="844"/>
      <c r="R38" s="845"/>
      <c r="S38" s="845"/>
      <c r="T38" s="845"/>
      <c r="U38" s="845"/>
      <c r="V38" s="845"/>
      <c r="W38" s="845"/>
      <c r="X38" s="845"/>
      <c r="Y38" s="845"/>
      <c r="Z38" s="845"/>
      <c r="AA38" s="845"/>
      <c r="AB38" s="845"/>
      <c r="AC38" s="845"/>
      <c r="AD38" s="845"/>
      <c r="AE38" s="846"/>
      <c r="AF38" s="847"/>
      <c r="AG38" s="848"/>
      <c r="AH38" s="848"/>
      <c r="AI38" s="848"/>
      <c r="AJ38" s="849"/>
      <c r="AK38" s="916"/>
      <c r="AL38" s="917"/>
      <c r="AM38" s="917"/>
      <c r="AN38" s="917"/>
      <c r="AO38" s="917"/>
      <c r="AP38" s="917"/>
      <c r="AQ38" s="917"/>
      <c r="AR38" s="917"/>
      <c r="AS38" s="917"/>
      <c r="AT38" s="917"/>
      <c r="AU38" s="917"/>
      <c r="AV38" s="917"/>
      <c r="AW38" s="917"/>
      <c r="AX38" s="917"/>
      <c r="AY38" s="917"/>
      <c r="AZ38" s="918"/>
      <c r="BA38" s="918"/>
      <c r="BB38" s="918"/>
      <c r="BC38" s="918"/>
      <c r="BD38" s="918"/>
      <c r="BE38" s="914"/>
      <c r="BF38" s="914"/>
      <c r="BG38" s="914"/>
      <c r="BH38" s="914"/>
      <c r="BI38" s="915"/>
      <c r="BJ38" s="254"/>
      <c r="BK38" s="254"/>
      <c r="BL38" s="254"/>
      <c r="BM38" s="254"/>
      <c r="BN38" s="254"/>
      <c r="BO38" s="267"/>
      <c r="BP38" s="267"/>
      <c r="BQ38" s="264">
        <v>32</v>
      </c>
      <c r="BR38" s="265"/>
      <c r="BS38" s="854"/>
      <c r="BT38" s="855"/>
      <c r="BU38" s="855"/>
      <c r="BV38" s="855"/>
      <c r="BW38" s="855"/>
      <c r="BX38" s="855"/>
      <c r="BY38" s="855"/>
      <c r="BZ38" s="855"/>
      <c r="CA38" s="855"/>
      <c r="CB38" s="855"/>
      <c r="CC38" s="855"/>
      <c r="CD38" s="855"/>
      <c r="CE38" s="855"/>
      <c r="CF38" s="855"/>
      <c r="CG38" s="856"/>
      <c r="CH38" s="867"/>
      <c r="CI38" s="868"/>
      <c r="CJ38" s="868"/>
      <c r="CK38" s="868"/>
      <c r="CL38" s="869"/>
      <c r="CM38" s="867"/>
      <c r="CN38" s="868"/>
      <c r="CO38" s="868"/>
      <c r="CP38" s="868"/>
      <c r="CQ38" s="869"/>
      <c r="CR38" s="867"/>
      <c r="CS38" s="868"/>
      <c r="CT38" s="868"/>
      <c r="CU38" s="868"/>
      <c r="CV38" s="869"/>
      <c r="CW38" s="867"/>
      <c r="CX38" s="868"/>
      <c r="CY38" s="868"/>
      <c r="CZ38" s="868"/>
      <c r="DA38" s="869"/>
      <c r="DB38" s="867"/>
      <c r="DC38" s="868"/>
      <c r="DD38" s="868"/>
      <c r="DE38" s="868"/>
      <c r="DF38" s="869"/>
      <c r="DG38" s="867"/>
      <c r="DH38" s="868"/>
      <c r="DI38" s="868"/>
      <c r="DJ38" s="868"/>
      <c r="DK38" s="869"/>
      <c r="DL38" s="867"/>
      <c r="DM38" s="868"/>
      <c r="DN38" s="868"/>
      <c r="DO38" s="868"/>
      <c r="DP38" s="869"/>
      <c r="DQ38" s="867"/>
      <c r="DR38" s="868"/>
      <c r="DS38" s="868"/>
      <c r="DT38" s="868"/>
      <c r="DU38" s="869"/>
      <c r="DV38" s="870"/>
      <c r="DW38" s="871"/>
      <c r="DX38" s="871"/>
      <c r="DY38" s="871"/>
      <c r="DZ38" s="872"/>
      <c r="EA38" s="248"/>
    </row>
    <row r="39" spans="1:131" s="249" customFormat="1" ht="26.25" customHeight="1" x14ac:dyDescent="0.15">
      <c r="A39" s="268">
        <v>12</v>
      </c>
      <c r="B39" s="841"/>
      <c r="C39" s="842"/>
      <c r="D39" s="842"/>
      <c r="E39" s="842"/>
      <c r="F39" s="842"/>
      <c r="G39" s="842"/>
      <c r="H39" s="842"/>
      <c r="I39" s="842"/>
      <c r="J39" s="842"/>
      <c r="K39" s="842"/>
      <c r="L39" s="842"/>
      <c r="M39" s="842"/>
      <c r="N39" s="842"/>
      <c r="O39" s="842"/>
      <c r="P39" s="843"/>
      <c r="Q39" s="844"/>
      <c r="R39" s="845"/>
      <c r="S39" s="845"/>
      <c r="T39" s="845"/>
      <c r="U39" s="845"/>
      <c r="V39" s="845"/>
      <c r="W39" s="845"/>
      <c r="X39" s="845"/>
      <c r="Y39" s="845"/>
      <c r="Z39" s="845"/>
      <c r="AA39" s="845"/>
      <c r="AB39" s="845"/>
      <c r="AC39" s="845"/>
      <c r="AD39" s="845"/>
      <c r="AE39" s="846"/>
      <c r="AF39" s="847"/>
      <c r="AG39" s="848"/>
      <c r="AH39" s="848"/>
      <c r="AI39" s="848"/>
      <c r="AJ39" s="849"/>
      <c r="AK39" s="916"/>
      <c r="AL39" s="917"/>
      <c r="AM39" s="917"/>
      <c r="AN39" s="917"/>
      <c r="AO39" s="917"/>
      <c r="AP39" s="917"/>
      <c r="AQ39" s="917"/>
      <c r="AR39" s="917"/>
      <c r="AS39" s="917"/>
      <c r="AT39" s="917"/>
      <c r="AU39" s="917"/>
      <c r="AV39" s="917"/>
      <c r="AW39" s="917"/>
      <c r="AX39" s="917"/>
      <c r="AY39" s="917"/>
      <c r="AZ39" s="918"/>
      <c r="BA39" s="918"/>
      <c r="BB39" s="918"/>
      <c r="BC39" s="918"/>
      <c r="BD39" s="918"/>
      <c r="BE39" s="914"/>
      <c r="BF39" s="914"/>
      <c r="BG39" s="914"/>
      <c r="BH39" s="914"/>
      <c r="BI39" s="915"/>
      <c r="BJ39" s="254"/>
      <c r="BK39" s="254"/>
      <c r="BL39" s="254"/>
      <c r="BM39" s="254"/>
      <c r="BN39" s="254"/>
      <c r="BO39" s="267"/>
      <c r="BP39" s="267"/>
      <c r="BQ39" s="264">
        <v>33</v>
      </c>
      <c r="BR39" s="265"/>
      <c r="BS39" s="854"/>
      <c r="BT39" s="855"/>
      <c r="BU39" s="855"/>
      <c r="BV39" s="855"/>
      <c r="BW39" s="855"/>
      <c r="BX39" s="855"/>
      <c r="BY39" s="855"/>
      <c r="BZ39" s="855"/>
      <c r="CA39" s="855"/>
      <c r="CB39" s="855"/>
      <c r="CC39" s="855"/>
      <c r="CD39" s="855"/>
      <c r="CE39" s="855"/>
      <c r="CF39" s="855"/>
      <c r="CG39" s="856"/>
      <c r="CH39" s="867"/>
      <c r="CI39" s="868"/>
      <c r="CJ39" s="868"/>
      <c r="CK39" s="868"/>
      <c r="CL39" s="869"/>
      <c r="CM39" s="867"/>
      <c r="CN39" s="868"/>
      <c r="CO39" s="868"/>
      <c r="CP39" s="868"/>
      <c r="CQ39" s="869"/>
      <c r="CR39" s="867"/>
      <c r="CS39" s="868"/>
      <c r="CT39" s="868"/>
      <c r="CU39" s="868"/>
      <c r="CV39" s="869"/>
      <c r="CW39" s="867"/>
      <c r="CX39" s="868"/>
      <c r="CY39" s="868"/>
      <c r="CZ39" s="868"/>
      <c r="DA39" s="869"/>
      <c r="DB39" s="867"/>
      <c r="DC39" s="868"/>
      <c r="DD39" s="868"/>
      <c r="DE39" s="868"/>
      <c r="DF39" s="869"/>
      <c r="DG39" s="867"/>
      <c r="DH39" s="868"/>
      <c r="DI39" s="868"/>
      <c r="DJ39" s="868"/>
      <c r="DK39" s="869"/>
      <c r="DL39" s="867"/>
      <c r="DM39" s="868"/>
      <c r="DN39" s="868"/>
      <c r="DO39" s="868"/>
      <c r="DP39" s="869"/>
      <c r="DQ39" s="867"/>
      <c r="DR39" s="868"/>
      <c r="DS39" s="868"/>
      <c r="DT39" s="868"/>
      <c r="DU39" s="869"/>
      <c r="DV39" s="870"/>
      <c r="DW39" s="871"/>
      <c r="DX39" s="871"/>
      <c r="DY39" s="871"/>
      <c r="DZ39" s="872"/>
      <c r="EA39" s="248"/>
    </row>
    <row r="40" spans="1:131" s="249" customFormat="1" ht="26.25" customHeight="1" x14ac:dyDescent="0.15">
      <c r="A40" s="263">
        <v>13</v>
      </c>
      <c r="B40" s="841"/>
      <c r="C40" s="842"/>
      <c r="D40" s="842"/>
      <c r="E40" s="842"/>
      <c r="F40" s="842"/>
      <c r="G40" s="842"/>
      <c r="H40" s="842"/>
      <c r="I40" s="842"/>
      <c r="J40" s="842"/>
      <c r="K40" s="842"/>
      <c r="L40" s="842"/>
      <c r="M40" s="842"/>
      <c r="N40" s="842"/>
      <c r="O40" s="842"/>
      <c r="P40" s="843"/>
      <c r="Q40" s="844"/>
      <c r="R40" s="845"/>
      <c r="S40" s="845"/>
      <c r="T40" s="845"/>
      <c r="U40" s="845"/>
      <c r="V40" s="845"/>
      <c r="W40" s="845"/>
      <c r="X40" s="845"/>
      <c r="Y40" s="845"/>
      <c r="Z40" s="845"/>
      <c r="AA40" s="845"/>
      <c r="AB40" s="845"/>
      <c r="AC40" s="845"/>
      <c r="AD40" s="845"/>
      <c r="AE40" s="846"/>
      <c r="AF40" s="847"/>
      <c r="AG40" s="848"/>
      <c r="AH40" s="848"/>
      <c r="AI40" s="848"/>
      <c r="AJ40" s="849"/>
      <c r="AK40" s="916"/>
      <c r="AL40" s="917"/>
      <c r="AM40" s="917"/>
      <c r="AN40" s="917"/>
      <c r="AO40" s="917"/>
      <c r="AP40" s="917"/>
      <c r="AQ40" s="917"/>
      <c r="AR40" s="917"/>
      <c r="AS40" s="917"/>
      <c r="AT40" s="917"/>
      <c r="AU40" s="917"/>
      <c r="AV40" s="917"/>
      <c r="AW40" s="917"/>
      <c r="AX40" s="917"/>
      <c r="AY40" s="917"/>
      <c r="AZ40" s="918"/>
      <c r="BA40" s="918"/>
      <c r="BB40" s="918"/>
      <c r="BC40" s="918"/>
      <c r="BD40" s="918"/>
      <c r="BE40" s="914"/>
      <c r="BF40" s="914"/>
      <c r="BG40" s="914"/>
      <c r="BH40" s="914"/>
      <c r="BI40" s="915"/>
      <c r="BJ40" s="254"/>
      <c r="BK40" s="254"/>
      <c r="BL40" s="254"/>
      <c r="BM40" s="254"/>
      <c r="BN40" s="254"/>
      <c r="BO40" s="267"/>
      <c r="BP40" s="267"/>
      <c r="BQ40" s="264">
        <v>34</v>
      </c>
      <c r="BR40" s="265"/>
      <c r="BS40" s="854"/>
      <c r="BT40" s="855"/>
      <c r="BU40" s="855"/>
      <c r="BV40" s="855"/>
      <c r="BW40" s="855"/>
      <c r="BX40" s="855"/>
      <c r="BY40" s="855"/>
      <c r="BZ40" s="855"/>
      <c r="CA40" s="855"/>
      <c r="CB40" s="855"/>
      <c r="CC40" s="855"/>
      <c r="CD40" s="855"/>
      <c r="CE40" s="855"/>
      <c r="CF40" s="855"/>
      <c r="CG40" s="856"/>
      <c r="CH40" s="867"/>
      <c r="CI40" s="868"/>
      <c r="CJ40" s="868"/>
      <c r="CK40" s="868"/>
      <c r="CL40" s="869"/>
      <c r="CM40" s="867"/>
      <c r="CN40" s="868"/>
      <c r="CO40" s="868"/>
      <c r="CP40" s="868"/>
      <c r="CQ40" s="869"/>
      <c r="CR40" s="867"/>
      <c r="CS40" s="868"/>
      <c r="CT40" s="868"/>
      <c r="CU40" s="868"/>
      <c r="CV40" s="869"/>
      <c r="CW40" s="867"/>
      <c r="CX40" s="868"/>
      <c r="CY40" s="868"/>
      <c r="CZ40" s="868"/>
      <c r="DA40" s="869"/>
      <c r="DB40" s="867"/>
      <c r="DC40" s="868"/>
      <c r="DD40" s="868"/>
      <c r="DE40" s="868"/>
      <c r="DF40" s="869"/>
      <c r="DG40" s="867"/>
      <c r="DH40" s="868"/>
      <c r="DI40" s="868"/>
      <c r="DJ40" s="868"/>
      <c r="DK40" s="869"/>
      <c r="DL40" s="867"/>
      <c r="DM40" s="868"/>
      <c r="DN40" s="868"/>
      <c r="DO40" s="868"/>
      <c r="DP40" s="869"/>
      <c r="DQ40" s="867"/>
      <c r="DR40" s="868"/>
      <c r="DS40" s="868"/>
      <c r="DT40" s="868"/>
      <c r="DU40" s="869"/>
      <c r="DV40" s="870"/>
      <c r="DW40" s="871"/>
      <c r="DX40" s="871"/>
      <c r="DY40" s="871"/>
      <c r="DZ40" s="872"/>
      <c r="EA40" s="248"/>
    </row>
    <row r="41" spans="1:131" s="249" customFormat="1" ht="26.25" customHeight="1" x14ac:dyDescent="0.15">
      <c r="A41" s="263">
        <v>14</v>
      </c>
      <c r="B41" s="841"/>
      <c r="C41" s="842"/>
      <c r="D41" s="842"/>
      <c r="E41" s="842"/>
      <c r="F41" s="842"/>
      <c r="G41" s="842"/>
      <c r="H41" s="842"/>
      <c r="I41" s="842"/>
      <c r="J41" s="842"/>
      <c r="K41" s="842"/>
      <c r="L41" s="842"/>
      <c r="M41" s="842"/>
      <c r="N41" s="842"/>
      <c r="O41" s="842"/>
      <c r="P41" s="843"/>
      <c r="Q41" s="844"/>
      <c r="R41" s="845"/>
      <c r="S41" s="845"/>
      <c r="T41" s="845"/>
      <c r="U41" s="845"/>
      <c r="V41" s="845"/>
      <c r="W41" s="845"/>
      <c r="X41" s="845"/>
      <c r="Y41" s="845"/>
      <c r="Z41" s="845"/>
      <c r="AA41" s="845"/>
      <c r="AB41" s="845"/>
      <c r="AC41" s="845"/>
      <c r="AD41" s="845"/>
      <c r="AE41" s="846"/>
      <c r="AF41" s="847"/>
      <c r="AG41" s="848"/>
      <c r="AH41" s="848"/>
      <c r="AI41" s="848"/>
      <c r="AJ41" s="849"/>
      <c r="AK41" s="916"/>
      <c r="AL41" s="917"/>
      <c r="AM41" s="917"/>
      <c r="AN41" s="917"/>
      <c r="AO41" s="917"/>
      <c r="AP41" s="917"/>
      <c r="AQ41" s="917"/>
      <c r="AR41" s="917"/>
      <c r="AS41" s="917"/>
      <c r="AT41" s="917"/>
      <c r="AU41" s="917"/>
      <c r="AV41" s="917"/>
      <c r="AW41" s="917"/>
      <c r="AX41" s="917"/>
      <c r="AY41" s="917"/>
      <c r="AZ41" s="918"/>
      <c r="BA41" s="918"/>
      <c r="BB41" s="918"/>
      <c r="BC41" s="918"/>
      <c r="BD41" s="918"/>
      <c r="BE41" s="914"/>
      <c r="BF41" s="914"/>
      <c r="BG41" s="914"/>
      <c r="BH41" s="914"/>
      <c r="BI41" s="915"/>
      <c r="BJ41" s="254"/>
      <c r="BK41" s="254"/>
      <c r="BL41" s="254"/>
      <c r="BM41" s="254"/>
      <c r="BN41" s="254"/>
      <c r="BO41" s="267"/>
      <c r="BP41" s="267"/>
      <c r="BQ41" s="264">
        <v>35</v>
      </c>
      <c r="BR41" s="265"/>
      <c r="BS41" s="854"/>
      <c r="BT41" s="855"/>
      <c r="BU41" s="855"/>
      <c r="BV41" s="855"/>
      <c r="BW41" s="855"/>
      <c r="BX41" s="855"/>
      <c r="BY41" s="855"/>
      <c r="BZ41" s="855"/>
      <c r="CA41" s="855"/>
      <c r="CB41" s="855"/>
      <c r="CC41" s="855"/>
      <c r="CD41" s="855"/>
      <c r="CE41" s="855"/>
      <c r="CF41" s="855"/>
      <c r="CG41" s="856"/>
      <c r="CH41" s="867"/>
      <c r="CI41" s="868"/>
      <c r="CJ41" s="868"/>
      <c r="CK41" s="868"/>
      <c r="CL41" s="869"/>
      <c r="CM41" s="867"/>
      <c r="CN41" s="868"/>
      <c r="CO41" s="868"/>
      <c r="CP41" s="868"/>
      <c r="CQ41" s="869"/>
      <c r="CR41" s="867"/>
      <c r="CS41" s="868"/>
      <c r="CT41" s="868"/>
      <c r="CU41" s="868"/>
      <c r="CV41" s="869"/>
      <c r="CW41" s="867"/>
      <c r="CX41" s="868"/>
      <c r="CY41" s="868"/>
      <c r="CZ41" s="868"/>
      <c r="DA41" s="869"/>
      <c r="DB41" s="867"/>
      <c r="DC41" s="868"/>
      <c r="DD41" s="868"/>
      <c r="DE41" s="868"/>
      <c r="DF41" s="869"/>
      <c r="DG41" s="867"/>
      <c r="DH41" s="868"/>
      <c r="DI41" s="868"/>
      <c r="DJ41" s="868"/>
      <c r="DK41" s="869"/>
      <c r="DL41" s="867"/>
      <c r="DM41" s="868"/>
      <c r="DN41" s="868"/>
      <c r="DO41" s="868"/>
      <c r="DP41" s="869"/>
      <c r="DQ41" s="867"/>
      <c r="DR41" s="868"/>
      <c r="DS41" s="868"/>
      <c r="DT41" s="868"/>
      <c r="DU41" s="869"/>
      <c r="DV41" s="870"/>
      <c r="DW41" s="871"/>
      <c r="DX41" s="871"/>
      <c r="DY41" s="871"/>
      <c r="DZ41" s="872"/>
      <c r="EA41" s="248"/>
    </row>
    <row r="42" spans="1:131" s="249" customFormat="1" ht="26.25" customHeight="1" x14ac:dyDescent="0.15">
      <c r="A42" s="263">
        <v>15</v>
      </c>
      <c r="B42" s="841"/>
      <c r="C42" s="842"/>
      <c r="D42" s="842"/>
      <c r="E42" s="842"/>
      <c r="F42" s="842"/>
      <c r="G42" s="842"/>
      <c r="H42" s="842"/>
      <c r="I42" s="842"/>
      <c r="J42" s="842"/>
      <c r="K42" s="842"/>
      <c r="L42" s="842"/>
      <c r="M42" s="842"/>
      <c r="N42" s="842"/>
      <c r="O42" s="842"/>
      <c r="P42" s="843"/>
      <c r="Q42" s="844"/>
      <c r="R42" s="845"/>
      <c r="S42" s="845"/>
      <c r="T42" s="845"/>
      <c r="U42" s="845"/>
      <c r="V42" s="845"/>
      <c r="W42" s="845"/>
      <c r="X42" s="845"/>
      <c r="Y42" s="845"/>
      <c r="Z42" s="845"/>
      <c r="AA42" s="845"/>
      <c r="AB42" s="845"/>
      <c r="AC42" s="845"/>
      <c r="AD42" s="845"/>
      <c r="AE42" s="846"/>
      <c r="AF42" s="847"/>
      <c r="AG42" s="848"/>
      <c r="AH42" s="848"/>
      <c r="AI42" s="848"/>
      <c r="AJ42" s="849"/>
      <c r="AK42" s="916"/>
      <c r="AL42" s="917"/>
      <c r="AM42" s="917"/>
      <c r="AN42" s="917"/>
      <c r="AO42" s="917"/>
      <c r="AP42" s="917"/>
      <c r="AQ42" s="917"/>
      <c r="AR42" s="917"/>
      <c r="AS42" s="917"/>
      <c r="AT42" s="917"/>
      <c r="AU42" s="917"/>
      <c r="AV42" s="917"/>
      <c r="AW42" s="917"/>
      <c r="AX42" s="917"/>
      <c r="AY42" s="917"/>
      <c r="AZ42" s="918"/>
      <c r="BA42" s="918"/>
      <c r="BB42" s="918"/>
      <c r="BC42" s="918"/>
      <c r="BD42" s="918"/>
      <c r="BE42" s="914"/>
      <c r="BF42" s="914"/>
      <c r="BG42" s="914"/>
      <c r="BH42" s="914"/>
      <c r="BI42" s="915"/>
      <c r="BJ42" s="254"/>
      <c r="BK42" s="254"/>
      <c r="BL42" s="254"/>
      <c r="BM42" s="254"/>
      <c r="BN42" s="254"/>
      <c r="BO42" s="267"/>
      <c r="BP42" s="267"/>
      <c r="BQ42" s="264">
        <v>36</v>
      </c>
      <c r="BR42" s="265"/>
      <c r="BS42" s="854"/>
      <c r="BT42" s="855"/>
      <c r="BU42" s="855"/>
      <c r="BV42" s="855"/>
      <c r="BW42" s="855"/>
      <c r="BX42" s="855"/>
      <c r="BY42" s="855"/>
      <c r="BZ42" s="855"/>
      <c r="CA42" s="855"/>
      <c r="CB42" s="855"/>
      <c r="CC42" s="855"/>
      <c r="CD42" s="855"/>
      <c r="CE42" s="855"/>
      <c r="CF42" s="855"/>
      <c r="CG42" s="856"/>
      <c r="CH42" s="867"/>
      <c r="CI42" s="868"/>
      <c r="CJ42" s="868"/>
      <c r="CK42" s="868"/>
      <c r="CL42" s="869"/>
      <c r="CM42" s="867"/>
      <c r="CN42" s="868"/>
      <c r="CO42" s="868"/>
      <c r="CP42" s="868"/>
      <c r="CQ42" s="869"/>
      <c r="CR42" s="867"/>
      <c r="CS42" s="868"/>
      <c r="CT42" s="868"/>
      <c r="CU42" s="868"/>
      <c r="CV42" s="869"/>
      <c r="CW42" s="867"/>
      <c r="CX42" s="868"/>
      <c r="CY42" s="868"/>
      <c r="CZ42" s="868"/>
      <c r="DA42" s="869"/>
      <c r="DB42" s="867"/>
      <c r="DC42" s="868"/>
      <c r="DD42" s="868"/>
      <c r="DE42" s="868"/>
      <c r="DF42" s="869"/>
      <c r="DG42" s="867"/>
      <c r="DH42" s="868"/>
      <c r="DI42" s="868"/>
      <c r="DJ42" s="868"/>
      <c r="DK42" s="869"/>
      <c r="DL42" s="867"/>
      <c r="DM42" s="868"/>
      <c r="DN42" s="868"/>
      <c r="DO42" s="868"/>
      <c r="DP42" s="869"/>
      <c r="DQ42" s="867"/>
      <c r="DR42" s="868"/>
      <c r="DS42" s="868"/>
      <c r="DT42" s="868"/>
      <c r="DU42" s="869"/>
      <c r="DV42" s="870"/>
      <c r="DW42" s="871"/>
      <c r="DX42" s="871"/>
      <c r="DY42" s="871"/>
      <c r="DZ42" s="872"/>
      <c r="EA42" s="248"/>
    </row>
    <row r="43" spans="1:131" s="249" customFormat="1" ht="26.25" customHeight="1" x14ac:dyDescent="0.15">
      <c r="A43" s="263">
        <v>16</v>
      </c>
      <c r="B43" s="841"/>
      <c r="C43" s="842"/>
      <c r="D43" s="842"/>
      <c r="E43" s="842"/>
      <c r="F43" s="842"/>
      <c r="G43" s="842"/>
      <c r="H43" s="842"/>
      <c r="I43" s="842"/>
      <c r="J43" s="842"/>
      <c r="K43" s="842"/>
      <c r="L43" s="842"/>
      <c r="M43" s="842"/>
      <c r="N43" s="842"/>
      <c r="O43" s="842"/>
      <c r="P43" s="843"/>
      <c r="Q43" s="844"/>
      <c r="R43" s="845"/>
      <c r="S43" s="845"/>
      <c r="T43" s="845"/>
      <c r="U43" s="845"/>
      <c r="V43" s="845"/>
      <c r="W43" s="845"/>
      <c r="X43" s="845"/>
      <c r="Y43" s="845"/>
      <c r="Z43" s="845"/>
      <c r="AA43" s="845"/>
      <c r="AB43" s="845"/>
      <c r="AC43" s="845"/>
      <c r="AD43" s="845"/>
      <c r="AE43" s="846"/>
      <c r="AF43" s="847"/>
      <c r="AG43" s="848"/>
      <c r="AH43" s="848"/>
      <c r="AI43" s="848"/>
      <c r="AJ43" s="849"/>
      <c r="AK43" s="916"/>
      <c r="AL43" s="917"/>
      <c r="AM43" s="917"/>
      <c r="AN43" s="917"/>
      <c r="AO43" s="917"/>
      <c r="AP43" s="917"/>
      <c r="AQ43" s="917"/>
      <c r="AR43" s="917"/>
      <c r="AS43" s="917"/>
      <c r="AT43" s="917"/>
      <c r="AU43" s="917"/>
      <c r="AV43" s="917"/>
      <c r="AW43" s="917"/>
      <c r="AX43" s="917"/>
      <c r="AY43" s="917"/>
      <c r="AZ43" s="918"/>
      <c r="BA43" s="918"/>
      <c r="BB43" s="918"/>
      <c r="BC43" s="918"/>
      <c r="BD43" s="918"/>
      <c r="BE43" s="914"/>
      <c r="BF43" s="914"/>
      <c r="BG43" s="914"/>
      <c r="BH43" s="914"/>
      <c r="BI43" s="915"/>
      <c r="BJ43" s="254"/>
      <c r="BK43" s="254"/>
      <c r="BL43" s="254"/>
      <c r="BM43" s="254"/>
      <c r="BN43" s="254"/>
      <c r="BO43" s="267"/>
      <c r="BP43" s="267"/>
      <c r="BQ43" s="264">
        <v>37</v>
      </c>
      <c r="BR43" s="265"/>
      <c r="BS43" s="854"/>
      <c r="BT43" s="855"/>
      <c r="BU43" s="855"/>
      <c r="BV43" s="855"/>
      <c r="BW43" s="855"/>
      <c r="BX43" s="855"/>
      <c r="BY43" s="855"/>
      <c r="BZ43" s="855"/>
      <c r="CA43" s="855"/>
      <c r="CB43" s="855"/>
      <c r="CC43" s="855"/>
      <c r="CD43" s="855"/>
      <c r="CE43" s="855"/>
      <c r="CF43" s="855"/>
      <c r="CG43" s="856"/>
      <c r="CH43" s="867"/>
      <c r="CI43" s="868"/>
      <c r="CJ43" s="868"/>
      <c r="CK43" s="868"/>
      <c r="CL43" s="869"/>
      <c r="CM43" s="867"/>
      <c r="CN43" s="868"/>
      <c r="CO43" s="868"/>
      <c r="CP43" s="868"/>
      <c r="CQ43" s="869"/>
      <c r="CR43" s="867"/>
      <c r="CS43" s="868"/>
      <c r="CT43" s="868"/>
      <c r="CU43" s="868"/>
      <c r="CV43" s="869"/>
      <c r="CW43" s="867"/>
      <c r="CX43" s="868"/>
      <c r="CY43" s="868"/>
      <c r="CZ43" s="868"/>
      <c r="DA43" s="869"/>
      <c r="DB43" s="867"/>
      <c r="DC43" s="868"/>
      <c r="DD43" s="868"/>
      <c r="DE43" s="868"/>
      <c r="DF43" s="869"/>
      <c r="DG43" s="867"/>
      <c r="DH43" s="868"/>
      <c r="DI43" s="868"/>
      <c r="DJ43" s="868"/>
      <c r="DK43" s="869"/>
      <c r="DL43" s="867"/>
      <c r="DM43" s="868"/>
      <c r="DN43" s="868"/>
      <c r="DO43" s="868"/>
      <c r="DP43" s="869"/>
      <c r="DQ43" s="867"/>
      <c r="DR43" s="868"/>
      <c r="DS43" s="868"/>
      <c r="DT43" s="868"/>
      <c r="DU43" s="869"/>
      <c r="DV43" s="870"/>
      <c r="DW43" s="871"/>
      <c r="DX43" s="871"/>
      <c r="DY43" s="871"/>
      <c r="DZ43" s="872"/>
      <c r="EA43" s="248"/>
    </row>
    <row r="44" spans="1:131" s="249" customFormat="1" ht="26.25" customHeight="1" x14ac:dyDescent="0.15">
      <c r="A44" s="263">
        <v>17</v>
      </c>
      <c r="B44" s="841"/>
      <c r="C44" s="842"/>
      <c r="D44" s="842"/>
      <c r="E44" s="842"/>
      <c r="F44" s="842"/>
      <c r="G44" s="842"/>
      <c r="H44" s="842"/>
      <c r="I44" s="842"/>
      <c r="J44" s="842"/>
      <c r="K44" s="842"/>
      <c r="L44" s="842"/>
      <c r="M44" s="842"/>
      <c r="N44" s="842"/>
      <c r="O44" s="842"/>
      <c r="P44" s="843"/>
      <c r="Q44" s="844"/>
      <c r="R44" s="845"/>
      <c r="S44" s="845"/>
      <c r="T44" s="845"/>
      <c r="U44" s="845"/>
      <c r="V44" s="845"/>
      <c r="W44" s="845"/>
      <c r="X44" s="845"/>
      <c r="Y44" s="845"/>
      <c r="Z44" s="845"/>
      <c r="AA44" s="845"/>
      <c r="AB44" s="845"/>
      <c r="AC44" s="845"/>
      <c r="AD44" s="845"/>
      <c r="AE44" s="846"/>
      <c r="AF44" s="847"/>
      <c r="AG44" s="848"/>
      <c r="AH44" s="848"/>
      <c r="AI44" s="848"/>
      <c r="AJ44" s="849"/>
      <c r="AK44" s="916"/>
      <c r="AL44" s="917"/>
      <c r="AM44" s="917"/>
      <c r="AN44" s="917"/>
      <c r="AO44" s="917"/>
      <c r="AP44" s="917"/>
      <c r="AQ44" s="917"/>
      <c r="AR44" s="917"/>
      <c r="AS44" s="917"/>
      <c r="AT44" s="917"/>
      <c r="AU44" s="917"/>
      <c r="AV44" s="917"/>
      <c r="AW44" s="917"/>
      <c r="AX44" s="917"/>
      <c r="AY44" s="917"/>
      <c r="AZ44" s="918"/>
      <c r="BA44" s="918"/>
      <c r="BB44" s="918"/>
      <c r="BC44" s="918"/>
      <c r="BD44" s="918"/>
      <c r="BE44" s="914"/>
      <c r="BF44" s="914"/>
      <c r="BG44" s="914"/>
      <c r="BH44" s="914"/>
      <c r="BI44" s="915"/>
      <c r="BJ44" s="254"/>
      <c r="BK44" s="254"/>
      <c r="BL44" s="254"/>
      <c r="BM44" s="254"/>
      <c r="BN44" s="254"/>
      <c r="BO44" s="267"/>
      <c r="BP44" s="267"/>
      <c r="BQ44" s="264">
        <v>38</v>
      </c>
      <c r="BR44" s="265"/>
      <c r="BS44" s="854"/>
      <c r="BT44" s="855"/>
      <c r="BU44" s="855"/>
      <c r="BV44" s="855"/>
      <c r="BW44" s="855"/>
      <c r="BX44" s="855"/>
      <c r="BY44" s="855"/>
      <c r="BZ44" s="855"/>
      <c r="CA44" s="855"/>
      <c r="CB44" s="855"/>
      <c r="CC44" s="855"/>
      <c r="CD44" s="855"/>
      <c r="CE44" s="855"/>
      <c r="CF44" s="855"/>
      <c r="CG44" s="856"/>
      <c r="CH44" s="867"/>
      <c r="CI44" s="868"/>
      <c r="CJ44" s="868"/>
      <c r="CK44" s="868"/>
      <c r="CL44" s="869"/>
      <c r="CM44" s="867"/>
      <c r="CN44" s="868"/>
      <c r="CO44" s="868"/>
      <c r="CP44" s="868"/>
      <c r="CQ44" s="869"/>
      <c r="CR44" s="867"/>
      <c r="CS44" s="868"/>
      <c r="CT44" s="868"/>
      <c r="CU44" s="868"/>
      <c r="CV44" s="869"/>
      <c r="CW44" s="867"/>
      <c r="CX44" s="868"/>
      <c r="CY44" s="868"/>
      <c r="CZ44" s="868"/>
      <c r="DA44" s="869"/>
      <c r="DB44" s="867"/>
      <c r="DC44" s="868"/>
      <c r="DD44" s="868"/>
      <c r="DE44" s="868"/>
      <c r="DF44" s="869"/>
      <c r="DG44" s="867"/>
      <c r="DH44" s="868"/>
      <c r="DI44" s="868"/>
      <c r="DJ44" s="868"/>
      <c r="DK44" s="869"/>
      <c r="DL44" s="867"/>
      <c r="DM44" s="868"/>
      <c r="DN44" s="868"/>
      <c r="DO44" s="868"/>
      <c r="DP44" s="869"/>
      <c r="DQ44" s="867"/>
      <c r="DR44" s="868"/>
      <c r="DS44" s="868"/>
      <c r="DT44" s="868"/>
      <c r="DU44" s="869"/>
      <c r="DV44" s="870"/>
      <c r="DW44" s="871"/>
      <c r="DX44" s="871"/>
      <c r="DY44" s="871"/>
      <c r="DZ44" s="872"/>
      <c r="EA44" s="248"/>
    </row>
    <row r="45" spans="1:131" s="249" customFormat="1" ht="26.25" customHeight="1" x14ac:dyDescent="0.15">
      <c r="A45" s="263">
        <v>18</v>
      </c>
      <c r="B45" s="841"/>
      <c r="C45" s="842"/>
      <c r="D45" s="842"/>
      <c r="E45" s="842"/>
      <c r="F45" s="842"/>
      <c r="G45" s="842"/>
      <c r="H45" s="842"/>
      <c r="I45" s="842"/>
      <c r="J45" s="842"/>
      <c r="K45" s="842"/>
      <c r="L45" s="842"/>
      <c r="M45" s="842"/>
      <c r="N45" s="842"/>
      <c r="O45" s="842"/>
      <c r="P45" s="843"/>
      <c r="Q45" s="844"/>
      <c r="R45" s="845"/>
      <c r="S45" s="845"/>
      <c r="T45" s="845"/>
      <c r="U45" s="845"/>
      <c r="V45" s="845"/>
      <c r="W45" s="845"/>
      <c r="X45" s="845"/>
      <c r="Y45" s="845"/>
      <c r="Z45" s="845"/>
      <c r="AA45" s="845"/>
      <c r="AB45" s="845"/>
      <c r="AC45" s="845"/>
      <c r="AD45" s="845"/>
      <c r="AE45" s="846"/>
      <c r="AF45" s="847"/>
      <c r="AG45" s="848"/>
      <c r="AH45" s="848"/>
      <c r="AI45" s="848"/>
      <c r="AJ45" s="849"/>
      <c r="AK45" s="916"/>
      <c r="AL45" s="917"/>
      <c r="AM45" s="917"/>
      <c r="AN45" s="917"/>
      <c r="AO45" s="917"/>
      <c r="AP45" s="917"/>
      <c r="AQ45" s="917"/>
      <c r="AR45" s="917"/>
      <c r="AS45" s="917"/>
      <c r="AT45" s="917"/>
      <c r="AU45" s="917"/>
      <c r="AV45" s="917"/>
      <c r="AW45" s="917"/>
      <c r="AX45" s="917"/>
      <c r="AY45" s="917"/>
      <c r="AZ45" s="918"/>
      <c r="BA45" s="918"/>
      <c r="BB45" s="918"/>
      <c r="BC45" s="918"/>
      <c r="BD45" s="918"/>
      <c r="BE45" s="914"/>
      <c r="BF45" s="914"/>
      <c r="BG45" s="914"/>
      <c r="BH45" s="914"/>
      <c r="BI45" s="915"/>
      <c r="BJ45" s="254"/>
      <c r="BK45" s="254"/>
      <c r="BL45" s="254"/>
      <c r="BM45" s="254"/>
      <c r="BN45" s="254"/>
      <c r="BO45" s="267"/>
      <c r="BP45" s="267"/>
      <c r="BQ45" s="264">
        <v>39</v>
      </c>
      <c r="BR45" s="265"/>
      <c r="BS45" s="854"/>
      <c r="BT45" s="855"/>
      <c r="BU45" s="855"/>
      <c r="BV45" s="855"/>
      <c r="BW45" s="855"/>
      <c r="BX45" s="855"/>
      <c r="BY45" s="855"/>
      <c r="BZ45" s="855"/>
      <c r="CA45" s="855"/>
      <c r="CB45" s="855"/>
      <c r="CC45" s="855"/>
      <c r="CD45" s="855"/>
      <c r="CE45" s="855"/>
      <c r="CF45" s="855"/>
      <c r="CG45" s="856"/>
      <c r="CH45" s="867"/>
      <c r="CI45" s="868"/>
      <c r="CJ45" s="868"/>
      <c r="CK45" s="868"/>
      <c r="CL45" s="869"/>
      <c r="CM45" s="867"/>
      <c r="CN45" s="868"/>
      <c r="CO45" s="868"/>
      <c r="CP45" s="868"/>
      <c r="CQ45" s="869"/>
      <c r="CR45" s="867"/>
      <c r="CS45" s="868"/>
      <c r="CT45" s="868"/>
      <c r="CU45" s="868"/>
      <c r="CV45" s="869"/>
      <c r="CW45" s="867"/>
      <c r="CX45" s="868"/>
      <c r="CY45" s="868"/>
      <c r="CZ45" s="868"/>
      <c r="DA45" s="869"/>
      <c r="DB45" s="867"/>
      <c r="DC45" s="868"/>
      <c r="DD45" s="868"/>
      <c r="DE45" s="868"/>
      <c r="DF45" s="869"/>
      <c r="DG45" s="867"/>
      <c r="DH45" s="868"/>
      <c r="DI45" s="868"/>
      <c r="DJ45" s="868"/>
      <c r="DK45" s="869"/>
      <c r="DL45" s="867"/>
      <c r="DM45" s="868"/>
      <c r="DN45" s="868"/>
      <c r="DO45" s="868"/>
      <c r="DP45" s="869"/>
      <c r="DQ45" s="867"/>
      <c r="DR45" s="868"/>
      <c r="DS45" s="868"/>
      <c r="DT45" s="868"/>
      <c r="DU45" s="869"/>
      <c r="DV45" s="870"/>
      <c r="DW45" s="871"/>
      <c r="DX45" s="871"/>
      <c r="DY45" s="871"/>
      <c r="DZ45" s="872"/>
      <c r="EA45" s="248"/>
    </row>
    <row r="46" spans="1:131" s="249" customFormat="1" ht="26.25" customHeight="1" x14ac:dyDescent="0.15">
      <c r="A46" s="263">
        <v>19</v>
      </c>
      <c r="B46" s="841"/>
      <c r="C46" s="842"/>
      <c r="D46" s="842"/>
      <c r="E46" s="842"/>
      <c r="F46" s="842"/>
      <c r="G46" s="842"/>
      <c r="H46" s="842"/>
      <c r="I46" s="842"/>
      <c r="J46" s="842"/>
      <c r="K46" s="842"/>
      <c r="L46" s="842"/>
      <c r="M46" s="842"/>
      <c r="N46" s="842"/>
      <c r="O46" s="842"/>
      <c r="P46" s="843"/>
      <c r="Q46" s="844"/>
      <c r="R46" s="845"/>
      <c r="S46" s="845"/>
      <c r="T46" s="845"/>
      <c r="U46" s="845"/>
      <c r="V46" s="845"/>
      <c r="W46" s="845"/>
      <c r="X46" s="845"/>
      <c r="Y46" s="845"/>
      <c r="Z46" s="845"/>
      <c r="AA46" s="845"/>
      <c r="AB46" s="845"/>
      <c r="AC46" s="845"/>
      <c r="AD46" s="845"/>
      <c r="AE46" s="846"/>
      <c r="AF46" s="847"/>
      <c r="AG46" s="848"/>
      <c r="AH46" s="848"/>
      <c r="AI46" s="848"/>
      <c r="AJ46" s="849"/>
      <c r="AK46" s="916"/>
      <c r="AL46" s="917"/>
      <c r="AM46" s="917"/>
      <c r="AN46" s="917"/>
      <c r="AO46" s="917"/>
      <c r="AP46" s="917"/>
      <c r="AQ46" s="917"/>
      <c r="AR46" s="917"/>
      <c r="AS46" s="917"/>
      <c r="AT46" s="917"/>
      <c r="AU46" s="917"/>
      <c r="AV46" s="917"/>
      <c r="AW46" s="917"/>
      <c r="AX46" s="917"/>
      <c r="AY46" s="917"/>
      <c r="AZ46" s="918"/>
      <c r="BA46" s="918"/>
      <c r="BB46" s="918"/>
      <c r="BC46" s="918"/>
      <c r="BD46" s="918"/>
      <c r="BE46" s="914"/>
      <c r="BF46" s="914"/>
      <c r="BG46" s="914"/>
      <c r="BH46" s="914"/>
      <c r="BI46" s="915"/>
      <c r="BJ46" s="254"/>
      <c r="BK46" s="254"/>
      <c r="BL46" s="254"/>
      <c r="BM46" s="254"/>
      <c r="BN46" s="254"/>
      <c r="BO46" s="267"/>
      <c r="BP46" s="267"/>
      <c r="BQ46" s="264">
        <v>40</v>
      </c>
      <c r="BR46" s="265"/>
      <c r="BS46" s="854"/>
      <c r="BT46" s="855"/>
      <c r="BU46" s="855"/>
      <c r="BV46" s="855"/>
      <c r="BW46" s="855"/>
      <c r="BX46" s="855"/>
      <c r="BY46" s="855"/>
      <c r="BZ46" s="855"/>
      <c r="CA46" s="855"/>
      <c r="CB46" s="855"/>
      <c r="CC46" s="855"/>
      <c r="CD46" s="855"/>
      <c r="CE46" s="855"/>
      <c r="CF46" s="855"/>
      <c r="CG46" s="856"/>
      <c r="CH46" s="867"/>
      <c r="CI46" s="868"/>
      <c r="CJ46" s="868"/>
      <c r="CK46" s="868"/>
      <c r="CL46" s="869"/>
      <c r="CM46" s="867"/>
      <c r="CN46" s="868"/>
      <c r="CO46" s="868"/>
      <c r="CP46" s="868"/>
      <c r="CQ46" s="869"/>
      <c r="CR46" s="867"/>
      <c r="CS46" s="868"/>
      <c r="CT46" s="868"/>
      <c r="CU46" s="868"/>
      <c r="CV46" s="869"/>
      <c r="CW46" s="867"/>
      <c r="CX46" s="868"/>
      <c r="CY46" s="868"/>
      <c r="CZ46" s="868"/>
      <c r="DA46" s="869"/>
      <c r="DB46" s="867"/>
      <c r="DC46" s="868"/>
      <c r="DD46" s="868"/>
      <c r="DE46" s="868"/>
      <c r="DF46" s="869"/>
      <c r="DG46" s="867"/>
      <c r="DH46" s="868"/>
      <c r="DI46" s="868"/>
      <c r="DJ46" s="868"/>
      <c r="DK46" s="869"/>
      <c r="DL46" s="867"/>
      <c r="DM46" s="868"/>
      <c r="DN46" s="868"/>
      <c r="DO46" s="868"/>
      <c r="DP46" s="869"/>
      <c r="DQ46" s="867"/>
      <c r="DR46" s="868"/>
      <c r="DS46" s="868"/>
      <c r="DT46" s="868"/>
      <c r="DU46" s="869"/>
      <c r="DV46" s="870"/>
      <c r="DW46" s="871"/>
      <c r="DX46" s="871"/>
      <c r="DY46" s="871"/>
      <c r="DZ46" s="872"/>
      <c r="EA46" s="248"/>
    </row>
    <row r="47" spans="1:131" s="249" customFormat="1" ht="26.25" customHeight="1" x14ac:dyDescent="0.15">
      <c r="A47" s="263">
        <v>20</v>
      </c>
      <c r="B47" s="841"/>
      <c r="C47" s="842"/>
      <c r="D47" s="842"/>
      <c r="E47" s="842"/>
      <c r="F47" s="842"/>
      <c r="G47" s="842"/>
      <c r="H47" s="842"/>
      <c r="I47" s="842"/>
      <c r="J47" s="842"/>
      <c r="K47" s="842"/>
      <c r="L47" s="842"/>
      <c r="M47" s="842"/>
      <c r="N47" s="842"/>
      <c r="O47" s="842"/>
      <c r="P47" s="843"/>
      <c r="Q47" s="844"/>
      <c r="R47" s="845"/>
      <c r="S47" s="845"/>
      <c r="T47" s="845"/>
      <c r="U47" s="845"/>
      <c r="V47" s="845"/>
      <c r="W47" s="845"/>
      <c r="X47" s="845"/>
      <c r="Y47" s="845"/>
      <c r="Z47" s="845"/>
      <c r="AA47" s="845"/>
      <c r="AB47" s="845"/>
      <c r="AC47" s="845"/>
      <c r="AD47" s="845"/>
      <c r="AE47" s="846"/>
      <c r="AF47" s="847"/>
      <c r="AG47" s="848"/>
      <c r="AH47" s="848"/>
      <c r="AI47" s="848"/>
      <c r="AJ47" s="849"/>
      <c r="AK47" s="916"/>
      <c r="AL47" s="917"/>
      <c r="AM47" s="917"/>
      <c r="AN47" s="917"/>
      <c r="AO47" s="917"/>
      <c r="AP47" s="917"/>
      <c r="AQ47" s="917"/>
      <c r="AR47" s="917"/>
      <c r="AS47" s="917"/>
      <c r="AT47" s="917"/>
      <c r="AU47" s="917"/>
      <c r="AV47" s="917"/>
      <c r="AW47" s="917"/>
      <c r="AX47" s="917"/>
      <c r="AY47" s="917"/>
      <c r="AZ47" s="918"/>
      <c r="BA47" s="918"/>
      <c r="BB47" s="918"/>
      <c r="BC47" s="918"/>
      <c r="BD47" s="918"/>
      <c r="BE47" s="914"/>
      <c r="BF47" s="914"/>
      <c r="BG47" s="914"/>
      <c r="BH47" s="914"/>
      <c r="BI47" s="915"/>
      <c r="BJ47" s="254"/>
      <c r="BK47" s="254"/>
      <c r="BL47" s="254"/>
      <c r="BM47" s="254"/>
      <c r="BN47" s="254"/>
      <c r="BO47" s="267"/>
      <c r="BP47" s="267"/>
      <c r="BQ47" s="264">
        <v>41</v>
      </c>
      <c r="BR47" s="265"/>
      <c r="BS47" s="854"/>
      <c r="BT47" s="855"/>
      <c r="BU47" s="855"/>
      <c r="BV47" s="855"/>
      <c r="BW47" s="855"/>
      <c r="BX47" s="855"/>
      <c r="BY47" s="855"/>
      <c r="BZ47" s="855"/>
      <c r="CA47" s="855"/>
      <c r="CB47" s="855"/>
      <c r="CC47" s="855"/>
      <c r="CD47" s="855"/>
      <c r="CE47" s="855"/>
      <c r="CF47" s="855"/>
      <c r="CG47" s="856"/>
      <c r="CH47" s="867"/>
      <c r="CI47" s="868"/>
      <c r="CJ47" s="868"/>
      <c r="CK47" s="868"/>
      <c r="CL47" s="869"/>
      <c r="CM47" s="867"/>
      <c r="CN47" s="868"/>
      <c r="CO47" s="868"/>
      <c r="CP47" s="868"/>
      <c r="CQ47" s="869"/>
      <c r="CR47" s="867"/>
      <c r="CS47" s="868"/>
      <c r="CT47" s="868"/>
      <c r="CU47" s="868"/>
      <c r="CV47" s="869"/>
      <c r="CW47" s="867"/>
      <c r="CX47" s="868"/>
      <c r="CY47" s="868"/>
      <c r="CZ47" s="868"/>
      <c r="DA47" s="869"/>
      <c r="DB47" s="867"/>
      <c r="DC47" s="868"/>
      <c r="DD47" s="868"/>
      <c r="DE47" s="868"/>
      <c r="DF47" s="869"/>
      <c r="DG47" s="867"/>
      <c r="DH47" s="868"/>
      <c r="DI47" s="868"/>
      <c r="DJ47" s="868"/>
      <c r="DK47" s="869"/>
      <c r="DL47" s="867"/>
      <c r="DM47" s="868"/>
      <c r="DN47" s="868"/>
      <c r="DO47" s="868"/>
      <c r="DP47" s="869"/>
      <c r="DQ47" s="867"/>
      <c r="DR47" s="868"/>
      <c r="DS47" s="868"/>
      <c r="DT47" s="868"/>
      <c r="DU47" s="869"/>
      <c r="DV47" s="870"/>
      <c r="DW47" s="871"/>
      <c r="DX47" s="871"/>
      <c r="DY47" s="871"/>
      <c r="DZ47" s="872"/>
      <c r="EA47" s="248"/>
    </row>
    <row r="48" spans="1:131" s="249" customFormat="1" ht="26.25" customHeight="1" x14ac:dyDescent="0.15">
      <c r="A48" s="263">
        <v>21</v>
      </c>
      <c r="B48" s="841"/>
      <c r="C48" s="842"/>
      <c r="D48" s="842"/>
      <c r="E48" s="842"/>
      <c r="F48" s="842"/>
      <c r="G48" s="842"/>
      <c r="H48" s="842"/>
      <c r="I48" s="842"/>
      <c r="J48" s="842"/>
      <c r="K48" s="842"/>
      <c r="L48" s="842"/>
      <c r="M48" s="842"/>
      <c r="N48" s="842"/>
      <c r="O48" s="842"/>
      <c r="P48" s="843"/>
      <c r="Q48" s="844"/>
      <c r="R48" s="845"/>
      <c r="S48" s="845"/>
      <c r="T48" s="845"/>
      <c r="U48" s="845"/>
      <c r="V48" s="845"/>
      <c r="W48" s="845"/>
      <c r="X48" s="845"/>
      <c r="Y48" s="845"/>
      <c r="Z48" s="845"/>
      <c r="AA48" s="845"/>
      <c r="AB48" s="845"/>
      <c r="AC48" s="845"/>
      <c r="AD48" s="845"/>
      <c r="AE48" s="846"/>
      <c r="AF48" s="847"/>
      <c r="AG48" s="848"/>
      <c r="AH48" s="848"/>
      <c r="AI48" s="848"/>
      <c r="AJ48" s="849"/>
      <c r="AK48" s="916"/>
      <c r="AL48" s="917"/>
      <c r="AM48" s="917"/>
      <c r="AN48" s="917"/>
      <c r="AO48" s="917"/>
      <c r="AP48" s="917"/>
      <c r="AQ48" s="917"/>
      <c r="AR48" s="917"/>
      <c r="AS48" s="917"/>
      <c r="AT48" s="917"/>
      <c r="AU48" s="917"/>
      <c r="AV48" s="917"/>
      <c r="AW48" s="917"/>
      <c r="AX48" s="917"/>
      <c r="AY48" s="917"/>
      <c r="AZ48" s="918"/>
      <c r="BA48" s="918"/>
      <c r="BB48" s="918"/>
      <c r="BC48" s="918"/>
      <c r="BD48" s="918"/>
      <c r="BE48" s="914"/>
      <c r="BF48" s="914"/>
      <c r="BG48" s="914"/>
      <c r="BH48" s="914"/>
      <c r="BI48" s="915"/>
      <c r="BJ48" s="254"/>
      <c r="BK48" s="254"/>
      <c r="BL48" s="254"/>
      <c r="BM48" s="254"/>
      <c r="BN48" s="254"/>
      <c r="BO48" s="267"/>
      <c r="BP48" s="267"/>
      <c r="BQ48" s="264">
        <v>42</v>
      </c>
      <c r="BR48" s="265"/>
      <c r="BS48" s="854"/>
      <c r="BT48" s="855"/>
      <c r="BU48" s="855"/>
      <c r="BV48" s="855"/>
      <c r="BW48" s="855"/>
      <c r="BX48" s="855"/>
      <c r="BY48" s="855"/>
      <c r="BZ48" s="855"/>
      <c r="CA48" s="855"/>
      <c r="CB48" s="855"/>
      <c r="CC48" s="855"/>
      <c r="CD48" s="855"/>
      <c r="CE48" s="855"/>
      <c r="CF48" s="855"/>
      <c r="CG48" s="856"/>
      <c r="CH48" s="867"/>
      <c r="CI48" s="868"/>
      <c r="CJ48" s="868"/>
      <c r="CK48" s="868"/>
      <c r="CL48" s="869"/>
      <c r="CM48" s="867"/>
      <c r="CN48" s="868"/>
      <c r="CO48" s="868"/>
      <c r="CP48" s="868"/>
      <c r="CQ48" s="869"/>
      <c r="CR48" s="867"/>
      <c r="CS48" s="868"/>
      <c r="CT48" s="868"/>
      <c r="CU48" s="868"/>
      <c r="CV48" s="869"/>
      <c r="CW48" s="867"/>
      <c r="CX48" s="868"/>
      <c r="CY48" s="868"/>
      <c r="CZ48" s="868"/>
      <c r="DA48" s="869"/>
      <c r="DB48" s="867"/>
      <c r="DC48" s="868"/>
      <c r="DD48" s="868"/>
      <c r="DE48" s="868"/>
      <c r="DF48" s="869"/>
      <c r="DG48" s="867"/>
      <c r="DH48" s="868"/>
      <c r="DI48" s="868"/>
      <c r="DJ48" s="868"/>
      <c r="DK48" s="869"/>
      <c r="DL48" s="867"/>
      <c r="DM48" s="868"/>
      <c r="DN48" s="868"/>
      <c r="DO48" s="868"/>
      <c r="DP48" s="869"/>
      <c r="DQ48" s="867"/>
      <c r="DR48" s="868"/>
      <c r="DS48" s="868"/>
      <c r="DT48" s="868"/>
      <c r="DU48" s="869"/>
      <c r="DV48" s="870"/>
      <c r="DW48" s="871"/>
      <c r="DX48" s="871"/>
      <c r="DY48" s="871"/>
      <c r="DZ48" s="872"/>
      <c r="EA48" s="248"/>
    </row>
    <row r="49" spans="1:131" s="249" customFormat="1" ht="26.25" customHeight="1" x14ac:dyDescent="0.15">
      <c r="A49" s="263">
        <v>22</v>
      </c>
      <c r="B49" s="841"/>
      <c r="C49" s="842"/>
      <c r="D49" s="842"/>
      <c r="E49" s="842"/>
      <c r="F49" s="842"/>
      <c r="G49" s="842"/>
      <c r="H49" s="842"/>
      <c r="I49" s="842"/>
      <c r="J49" s="842"/>
      <c r="K49" s="842"/>
      <c r="L49" s="842"/>
      <c r="M49" s="842"/>
      <c r="N49" s="842"/>
      <c r="O49" s="842"/>
      <c r="P49" s="843"/>
      <c r="Q49" s="844"/>
      <c r="R49" s="845"/>
      <c r="S49" s="845"/>
      <c r="T49" s="845"/>
      <c r="U49" s="845"/>
      <c r="V49" s="845"/>
      <c r="W49" s="845"/>
      <c r="X49" s="845"/>
      <c r="Y49" s="845"/>
      <c r="Z49" s="845"/>
      <c r="AA49" s="845"/>
      <c r="AB49" s="845"/>
      <c r="AC49" s="845"/>
      <c r="AD49" s="845"/>
      <c r="AE49" s="846"/>
      <c r="AF49" s="847"/>
      <c r="AG49" s="848"/>
      <c r="AH49" s="848"/>
      <c r="AI49" s="848"/>
      <c r="AJ49" s="849"/>
      <c r="AK49" s="916"/>
      <c r="AL49" s="917"/>
      <c r="AM49" s="917"/>
      <c r="AN49" s="917"/>
      <c r="AO49" s="917"/>
      <c r="AP49" s="917"/>
      <c r="AQ49" s="917"/>
      <c r="AR49" s="917"/>
      <c r="AS49" s="917"/>
      <c r="AT49" s="917"/>
      <c r="AU49" s="917"/>
      <c r="AV49" s="917"/>
      <c r="AW49" s="917"/>
      <c r="AX49" s="917"/>
      <c r="AY49" s="917"/>
      <c r="AZ49" s="918"/>
      <c r="BA49" s="918"/>
      <c r="BB49" s="918"/>
      <c r="BC49" s="918"/>
      <c r="BD49" s="918"/>
      <c r="BE49" s="914"/>
      <c r="BF49" s="914"/>
      <c r="BG49" s="914"/>
      <c r="BH49" s="914"/>
      <c r="BI49" s="915"/>
      <c r="BJ49" s="254"/>
      <c r="BK49" s="254"/>
      <c r="BL49" s="254"/>
      <c r="BM49" s="254"/>
      <c r="BN49" s="254"/>
      <c r="BO49" s="267"/>
      <c r="BP49" s="267"/>
      <c r="BQ49" s="264">
        <v>43</v>
      </c>
      <c r="BR49" s="265"/>
      <c r="BS49" s="854"/>
      <c r="BT49" s="855"/>
      <c r="BU49" s="855"/>
      <c r="BV49" s="855"/>
      <c r="BW49" s="855"/>
      <c r="BX49" s="855"/>
      <c r="BY49" s="855"/>
      <c r="BZ49" s="855"/>
      <c r="CA49" s="855"/>
      <c r="CB49" s="855"/>
      <c r="CC49" s="855"/>
      <c r="CD49" s="855"/>
      <c r="CE49" s="855"/>
      <c r="CF49" s="855"/>
      <c r="CG49" s="856"/>
      <c r="CH49" s="867"/>
      <c r="CI49" s="868"/>
      <c r="CJ49" s="868"/>
      <c r="CK49" s="868"/>
      <c r="CL49" s="869"/>
      <c r="CM49" s="867"/>
      <c r="CN49" s="868"/>
      <c r="CO49" s="868"/>
      <c r="CP49" s="868"/>
      <c r="CQ49" s="869"/>
      <c r="CR49" s="867"/>
      <c r="CS49" s="868"/>
      <c r="CT49" s="868"/>
      <c r="CU49" s="868"/>
      <c r="CV49" s="869"/>
      <c r="CW49" s="867"/>
      <c r="CX49" s="868"/>
      <c r="CY49" s="868"/>
      <c r="CZ49" s="868"/>
      <c r="DA49" s="869"/>
      <c r="DB49" s="867"/>
      <c r="DC49" s="868"/>
      <c r="DD49" s="868"/>
      <c r="DE49" s="868"/>
      <c r="DF49" s="869"/>
      <c r="DG49" s="867"/>
      <c r="DH49" s="868"/>
      <c r="DI49" s="868"/>
      <c r="DJ49" s="868"/>
      <c r="DK49" s="869"/>
      <c r="DL49" s="867"/>
      <c r="DM49" s="868"/>
      <c r="DN49" s="868"/>
      <c r="DO49" s="868"/>
      <c r="DP49" s="869"/>
      <c r="DQ49" s="867"/>
      <c r="DR49" s="868"/>
      <c r="DS49" s="868"/>
      <c r="DT49" s="868"/>
      <c r="DU49" s="869"/>
      <c r="DV49" s="870"/>
      <c r="DW49" s="871"/>
      <c r="DX49" s="871"/>
      <c r="DY49" s="871"/>
      <c r="DZ49" s="872"/>
      <c r="EA49" s="248"/>
    </row>
    <row r="50" spans="1:131" s="249" customFormat="1" ht="26.25" customHeight="1" x14ac:dyDescent="0.15">
      <c r="A50" s="263">
        <v>23</v>
      </c>
      <c r="B50" s="841"/>
      <c r="C50" s="842"/>
      <c r="D50" s="842"/>
      <c r="E50" s="842"/>
      <c r="F50" s="842"/>
      <c r="G50" s="842"/>
      <c r="H50" s="842"/>
      <c r="I50" s="842"/>
      <c r="J50" s="842"/>
      <c r="K50" s="842"/>
      <c r="L50" s="842"/>
      <c r="M50" s="842"/>
      <c r="N50" s="842"/>
      <c r="O50" s="842"/>
      <c r="P50" s="843"/>
      <c r="Q50" s="919"/>
      <c r="R50" s="920"/>
      <c r="S50" s="920"/>
      <c r="T50" s="920"/>
      <c r="U50" s="920"/>
      <c r="V50" s="920"/>
      <c r="W50" s="920"/>
      <c r="X50" s="920"/>
      <c r="Y50" s="920"/>
      <c r="Z50" s="920"/>
      <c r="AA50" s="920"/>
      <c r="AB50" s="920"/>
      <c r="AC50" s="920"/>
      <c r="AD50" s="920"/>
      <c r="AE50" s="921"/>
      <c r="AF50" s="847"/>
      <c r="AG50" s="848"/>
      <c r="AH50" s="848"/>
      <c r="AI50" s="848"/>
      <c r="AJ50" s="849"/>
      <c r="AK50" s="922"/>
      <c r="AL50" s="920"/>
      <c r="AM50" s="920"/>
      <c r="AN50" s="920"/>
      <c r="AO50" s="920"/>
      <c r="AP50" s="920"/>
      <c r="AQ50" s="920"/>
      <c r="AR50" s="920"/>
      <c r="AS50" s="920"/>
      <c r="AT50" s="920"/>
      <c r="AU50" s="920"/>
      <c r="AV50" s="920"/>
      <c r="AW50" s="920"/>
      <c r="AX50" s="920"/>
      <c r="AY50" s="920"/>
      <c r="AZ50" s="923"/>
      <c r="BA50" s="923"/>
      <c r="BB50" s="923"/>
      <c r="BC50" s="923"/>
      <c r="BD50" s="923"/>
      <c r="BE50" s="914"/>
      <c r="BF50" s="914"/>
      <c r="BG50" s="914"/>
      <c r="BH50" s="914"/>
      <c r="BI50" s="915"/>
      <c r="BJ50" s="254"/>
      <c r="BK50" s="254"/>
      <c r="BL50" s="254"/>
      <c r="BM50" s="254"/>
      <c r="BN50" s="254"/>
      <c r="BO50" s="267"/>
      <c r="BP50" s="267"/>
      <c r="BQ50" s="264">
        <v>44</v>
      </c>
      <c r="BR50" s="265"/>
      <c r="BS50" s="854"/>
      <c r="BT50" s="855"/>
      <c r="BU50" s="855"/>
      <c r="BV50" s="855"/>
      <c r="BW50" s="855"/>
      <c r="BX50" s="855"/>
      <c r="BY50" s="855"/>
      <c r="BZ50" s="855"/>
      <c r="CA50" s="855"/>
      <c r="CB50" s="855"/>
      <c r="CC50" s="855"/>
      <c r="CD50" s="855"/>
      <c r="CE50" s="855"/>
      <c r="CF50" s="855"/>
      <c r="CG50" s="856"/>
      <c r="CH50" s="867"/>
      <c r="CI50" s="868"/>
      <c r="CJ50" s="868"/>
      <c r="CK50" s="868"/>
      <c r="CL50" s="869"/>
      <c r="CM50" s="867"/>
      <c r="CN50" s="868"/>
      <c r="CO50" s="868"/>
      <c r="CP50" s="868"/>
      <c r="CQ50" s="869"/>
      <c r="CR50" s="867"/>
      <c r="CS50" s="868"/>
      <c r="CT50" s="868"/>
      <c r="CU50" s="868"/>
      <c r="CV50" s="869"/>
      <c r="CW50" s="867"/>
      <c r="CX50" s="868"/>
      <c r="CY50" s="868"/>
      <c r="CZ50" s="868"/>
      <c r="DA50" s="869"/>
      <c r="DB50" s="867"/>
      <c r="DC50" s="868"/>
      <c r="DD50" s="868"/>
      <c r="DE50" s="868"/>
      <c r="DF50" s="869"/>
      <c r="DG50" s="867"/>
      <c r="DH50" s="868"/>
      <c r="DI50" s="868"/>
      <c r="DJ50" s="868"/>
      <c r="DK50" s="869"/>
      <c r="DL50" s="867"/>
      <c r="DM50" s="868"/>
      <c r="DN50" s="868"/>
      <c r="DO50" s="868"/>
      <c r="DP50" s="869"/>
      <c r="DQ50" s="867"/>
      <c r="DR50" s="868"/>
      <c r="DS50" s="868"/>
      <c r="DT50" s="868"/>
      <c r="DU50" s="869"/>
      <c r="DV50" s="870"/>
      <c r="DW50" s="871"/>
      <c r="DX50" s="871"/>
      <c r="DY50" s="871"/>
      <c r="DZ50" s="872"/>
      <c r="EA50" s="248"/>
    </row>
    <row r="51" spans="1:131" s="249" customFormat="1" ht="26.25" customHeight="1" x14ac:dyDescent="0.15">
      <c r="A51" s="263">
        <v>24</v>
      </c>
      <c r="B51" s="841"/>
      <c r="C51" s="842"/>
      <c r="D51" s="842"/>
      <c r="E51" s="842"/>
      <c r="F51" s="842"/>
      <c r="G51" s="842"/>
      <c r="H51" s="842"/>
      <c r="I51" s="842"/>
      <c r="J51" s="842"/>
      <c r="K51" s="842"/>
      <c r="L51" s="842"/>
      <c r="M51" s="842"/>
      <c r="N51" s="842"/>
      <c r="O51" s="842"/>
      <c r="P51" s="843"/>
      <c r="Q51" s="919"/>
      <c r="R51" s="920"/>
      <c r="S51" s="920"/>
      <c r="T51" s="920"/>
      <c r="U51" s="920"/>
      <c r="V51" s="920"/>
      <c r="W51" s="920"/>
      <c r="X51" s="920"/>
      <c r="Y51" s="920"/>
      <c r="Z51" s="920"/>
      <c r="AA51" s="920"/>
      <c r="AB51" s="920"/>
      <c r="AC51" s="920"/>
      <c r="AD51" s="920"/>
      <c r="AE51" s="921"/>
      <c r="AF51" s="847"/>
      <c r="AG51" s="848"/>
      <c r="AH51" s="848"/>
      <c r="AI51" s="848"/>
      <c r="AJ51" s="849"/>
      <c r="AK51" s="922"/>
      <c r="AL51" s="920"/>
      <c r="AM51" s="920"/>
      <c r="AN51" s="920"/>
      <c r="AO51" s="920"/>
      <c r="AP51" s="920"/>
      <c r="AQ51" s="920"/>
      <c r="AR51" s="920"/>
      <c r="AS51" s="920"/>
      <c r="AT51" s="920"/>
      <c r="AU51" s="920"/>
      <c r="AV51" s="920"/>
      <c r="AW51" s="920"/>
      <c r="AX51" s="920"/>
      <c r="AY51" s="920"/>
      <c r="AZ51" s="923"/>
      <c r="BA51" s="923"/>
      <c r="BB51" s="923"/>
      <c r="BC51" s="923"/>
      <c r="BD51" s="923"/>
      <c r="BE51" s="914"/>
      <c r="BF51" s="914"/>
      <c r="BG51" s="914"/>
      <c r="BH51" s="914"/>
      <c r="BI51" s="915"/>
      <c r="BJ51" s="254"/>
      <c r="BK51" s="254"/>
      <c r="BL51" s="254"/>
      <c r="BM51" s="254"/>
      <c r="BN51" s="254"/>
      <c r="BO51" s="267"/>
      <c r="BP51" s="267"/>
      <c r="BQ51" s="264">
        <v>45</v>
      </c>
      <c r="BR51" s="265"/>
      <c r="BS51" s="854"/>
      <c r="BT51" s="855"/>
      <c r="BU51" s="855"/>
      <c r="BV51" s="855"/>
      <c r="BW51" s="855"/>
      <c r="BX51" s="855"/>
      <c r="BY51" s="855"/>
      <c r="BZ51" s="855"/>
      <c r="CA51" s="855"/>
      <c r="CB51" s="855"/>
      <c r="CC51" s="855"/>
      <c r="CD51" s="855"/>
      <c r="CE51" s="855"/>
      <c r="CF51" s="855"/>
      <c r="CG51" s="856"/>
      <c r="CH51" s="867"/>
      <c r="CI51" s="868"/>
      <c r="CJ51" s="868"/>
      <c r="CK51" s="868"/>
      <c r="CL51" s="869"/>
      <c r="CM51" s="867"/>
      <c r="CN51" s="868"/>
      <c r="CO51" s="868"/>
      <c r="CP51" s="868"/>
      <c r="CQ51" s="869"/>
      <c r="CR51" s="867"/>
      <c r="CS51" s="868"/>
      <c r="CT51" s="868"/>
      <c r="CU51" s="868"/>
      <c r="CV51" s="869"/>
      <c r="CW51" s="867"/>
      <c r="CX51" s="868"/>
      <c r="CY51" s="868"/>
      <c r="CZ51" s="868"/>
      <c r="DA51" s="869"/>
      <c r="DB51" s="867"/>
      <c r="DC51" s="868"/>
      <c r="DD51" s="868"/>
      <c r="DE51" s="868"/>
      <c r="DF51" s="869"/>
      <c r="DG51" s="867"/>
      <c r="DH51" s="868"/>
      <c r="DI51" s="868"/>
      <c r="DJ51" s="868"/>
      <c r="DK51" s="869"/>
      <c r="DL51" s="867"/>
      <c r="DM51" s="868"/>
      <c r="DN51" s="868"/>
      <c r="DO51" s="868"/>
      <c r="DP51" s="869"/>
      <c r="DQ51" s="867"/>
      <c r="DR51" s="868"/>
      <c r="DS51" s="868"/>
      <c r="DT51" s="868"/>
      <c r="DU51" s="869"/>
      <c r="DV51" s="870"/>
      <c r="DW51" s="871"/>
      <c r="DX51" s="871"/>
      <c r="DY51" s="871"/>
      <c r="DZ51" s="872"/>
      <c r="EA51" s="248"/>
    </row>
    <row r="52" spans="1:131" s="249" customFormat="1" ht="26.25" customHeight="1" x14ac:dyDescent="0.15">
      <c r="A52" s="263">
        <v>25</v>
      </c>
      <c r="B52" s="841"/>
      <c r="C52" s="842"/>
      <c r="D52" s="842"/>
      <c r="E52" s="842"/>
      <c r="F52" s="842"/>
      <c r="G52" s="842"/>
      <c r="H52" s="842"/>
      <c r="I52" s="842"/>
      <c r="J52" s="842"/>
      <c r="K52" s="842"/>
      <c r="L52" s="842"/>
      <c r="M52" s="842"/>
      <c r="N52" s="842"/>
      <c r="O52" s="842"/>
      <c r="P52" s="843"/>
      <c r="Q52" s="919"/>
      <c r="R52" s="920"/>
      <c r="S52" s="920"/>
      <c r="T52" s="920"/>
      <c r="U52" s="920"/>
      <c r="V52" s="920"/>
      <c r="W52" s="920"/>
      <c r="X52" s="920"/>
      <c r="Y52" s="920"/>
      <c r="Z52" s="920"/>
      <c r="AA52" s="920"/>
      <c r="AB52" s="920"/>
      <c r="AC52" s="920"/>
      <c r="AD52" s="920"/>
      <c r="AE52" s="921"/>
      <c r="AF52" s="847"/>
      <c r="AG52" s="848"/>
      <c r="AH52" s="848"/>
      <c r="AI52" s="848"/>
      <c r="AJ52" s="849"/>
      <c r="AK52" s="922"/>
      <c r="AL52" s="920"/>
      <c r="AM52" s="920"/>
      <c r="AN52" s="920"/>
      <c r="AO52" s="920"/>
      <c r="AP52" s="920"/>
      <c r="AQ52" s="920"/>
      <c r="AR52" s="920"/>
      <c r="AS52" s="920"/>
      <c r="AT52" s="920"/>
      <c r="AU52" s="920"/>
      <c r="AV52" s="920"/>
      <c r="AW52" s="920"/>
      <c r="AX52" s="920"/>
      <c r="AY52" s="920"/>
      <c r="AZ52" s="923"/>
      <c r="BA52" s="923"/>
      <c r="BB52" s="923"/>
      <c r="BC52" s="923"/>
      <c r="BD52" s="923"/>
      <c r="BE52" s="914"/>
      <c r="BF52" s="914"/>
      <c r="BG52" s="914"/>
      <c r="BH52" s="914"/>
      <c r="BI52" s="915"/>
      <c r="BJ52" s="254"/>
      <c r="BK52" s="254"/>
      <c r="BL52" s="254"/>
      <c r="BM52" s="254"/>
      <c r="BN52" s="254"/>
      <c r="BO52" s="267"/>
      <c r="BP52" s="267"/>
      <c r="BQ52" s="264">
        <v>46</v>
      </c>
      <c r="BR52" s="265"/>
      <c r="BS52" s="854"/>
      <c r="BT52" s="855"/>
      <c r="BU52" s="855"/>
      <c r="BV52" s="855"/>
      <c r="BW52" s="855"/>
      <c r="BX52" s="855"/>
      <c r="BY52" s="855"/>
      <c r="BZ52" s="855"/>
      <c r="CA52" s="855"/>
      <c r="CB52" s="855"/>
      <c r="CC52" s="855"/>
      <c r="CD52" s="855"/>
      <c r="CE52" s="855"/>
      <c r="CF52" s="855"/>
      <c r="CG52" s="856"/>
      <c r="CH52" s="867"/>
      <c r="CI52" s="868"/>
      <c r="CJ52" s="868"/>
      <c r="CK52" s="868"/>
      <c r="CL52" s="869"/>
      <c r="CM52" s="867"/>
      <c r="CN52" s="868"/>
      <c r="CO52" s="868"/>
      <c r="CP52" s="868"/>
      <c r="CQ52" s="869"/>
      <c r="CR52" s="867"/>
      <c r="CS52" s="868"/>
      <c r="CT52" s="868"/>
      <c r="CU52" s="868"/>
      <c r="CV52" s="869"/>
      <c r="CW52" s="867"/>
      <c r="CX52" s="868"/>
      <c r="CY52" s="868"/>
      <c r="CZ52" s="868"/>
      <c r="DA52" s="869"/>
      <c r="DB52" s="867"/>
      <c r="DC52" s="868"/>
      <c r="DD52" s="868"/>
      <c r="DE52" s="868"/>
      <c r="DF52" s="869"/>
      <c r="DG52" s="867"/>
      <c r="DH52" s="868"/>
      <c r="DI52" s="868"/>
      <c r="DJ52" s="868"/>
      <c r="DK52" s="869"/>
      <c r="DL52" s="867"/>
      <c r="DM52" s="868"/>
      <c r="DN52" s="868"/>
      <c r="DO52" s="868"/>
      <c r="DP52" s="869"/>
      <c r="DQ52" s="867"/>
      <c r="DR52" s="868"/>
      <c r="DS52" s="868"/>
      <c r="DT52" s="868"/>
      <c r="DU52" s="869"/>
      <c r="DV52" s="870"/>
      <c r="DW52" s="871"/>
      <c r="DX52" s="871"/>
      <c r="DY52" s="871"/>
      <c r="DZ52" s="872"/>
      <c r="EA52" s="248"/>
    </row>
    <row r="53" spans="1:131" s="249" customFormat="1" ht="26.25" customHeight="1" x14ac:dyDescent="0.15">
      <c r="A53" s="263">
        <v>26</v>
      </c>
      <c r="B53" s="841"/>
      <c r="C53" s="842"/>
      <c r="D53" s="842"/>
      <c r="E53" s="842"/>
      <c r="F53" s="842"/>
      <c r="G53" s="842"/>
      <c r="H53" s="842"/>
      <c r="I53" s="842"/>
      <c r="J53" s="842"/>
      <c r="K53" s="842"/>
      <c r="L53" s="842"/>
      <c r="M53" s="842"/>
      <c r="N53" s="842"/>
      <c r="O53" s="842"/>
      <c r="P53" s="843"/>
      <c r="Q53" s="919"/>
      <c r="R53" s="920"/>
      <c r="S53" s="920"/>
      <c r="T53" s="920"/>
      <c r="U53" s="920"/>
      <c r="V53" s="920"/>
      <c r="W53" s="920"/>
      <c r="X53" s="920"/>
      <c r="Y53" s="920"/>
      <c r="Z53" s="920"/>
      <c r="AA53" s="920"/>
      <c r="AB53" s="920"/>
      <c r="AC53" s="920"/>
      <c r="AD53" s="920"/>
      <c r="AE53" s="921"/>
      <c r="AF53" s="847"/>
      <c r="AG53" s="848"/>
      <c r="AH53" s="848"/>
      <c r="AI53" s="848"/>
      <c r="AJ53" s="849"/>
      <c r="AK53" s="922"/>
      <c r="AL53" s="920"/>
      <c r="AM53" s="920"/>
      <c r="AN53" s="920"/>
      <c r="AO53" s="920"/>
      <c r="AP53" s="920"/>
      <c r="AQ53" s="920"/>
      <c r="AR53" s="920"/>
      <c r="AS53" s="920"/>
      <c r="AT53" s="920"/>
      <c r="AU53" s="920"/>
      <c r="AV53" s="920"/>
      <c r="AW53" s="920"/>
      <c r="AX53" s="920"/>
      <c r="AY53" s="920"/>
      <c r="AZ53" s="923"/>
      <c r="BA53" s="923"/>
      <c r="BB53" s="923"/>
      <c r="BC53" s="923"/>
      <c r="BD53" s="923"/>
      <c r="BE53" s="914"/>
      <c r="BF53" s="914"/>
      <c r="BG53" s="914"/>
      <c r="BH53" s="914"/>
      <c r="BI53" s="915"/>
      <c r="BJ53" s="254"/>
      <c r="BK53" s="254"/>
      <c r="BL53" s="254"/>
      <c r="BM53" s="254"/>
      <c r="BN53" s="254"/>
      <c r="BO53" s="267"/>
      <c r="BP53" s="267"/>
      <c r="BQ53" s="264">
        <v>47</v>
      </c>
      <c r="BR53" s="265"/>
      <c r="BS53" s="854"/>
      <c r="BT53" s="855"/>
      <c r="BU53" s="855"/>
      <c r="BV53" s="855"/>
      <c r="BW53" s="855"/>
      <c r="BX53" s="855"/>
      <c r="BY53" s="855"/>
      <c r="BZ53" s="855"/>
      <c r="CA53" s="855"/>
      <c r="CB53" s="855"/>
      <c r="CC53" s="855"/>
      <c r="CD53" s="855"/>
      <c r="CE53" s="855"/>
      <c r="CF53" s="855"/>
      <c r="CG53" s="856"/>
      <c r="CH53" s="867"/>
      <c r="CI53" s="868"/>
      <c r="CJ53" s="868"/>
      <c r="CK53" s="868"/>
      <c r="CL53" s="869"/>
      <c r="CM53" s="867"/>
      <c r="CN53" s="868"/>
      <c r="CO53" s="868"/>
      <c r="CP53" s="868"/>
      <c r="CQ53" s="869"/>
      <c r="CR53" s="867"/>
      <c r="CS53" s="868"/>
      <c r="CT53" s="868"/>
      <c r="CU53" s="868"/>
      <c r="CV53" s="869"/>
      <c r="CW53" s="867"/>
      <c r="CX53" s="868"/>
      <c r="CY53" s="868"/>
      <c r="CZ53" s="868"/>
      <c r="DA53" s="869"/>
      <c r="DB53" s="867"/>
      <c r="DC53" s="868"/>
      <c r="DD53" s="868"/>
      <c r="DE53" s="868"/>
      <c r="DF53" s="869"/>
      <c r="DG53" s="867"/>
      <c r="DH53" s="868"/>
      <c r="DI53" s="868"/>
      <c r="DJ53" s="868"/>
      <c r="DK53" s="869"/>
      <c r="DL53" s="867"/>
      <c r="DM53" s="868"/>
      <c r="DN53" s="868"/>
      <c r="DO53" s="868"/>
      <c r="DP53" s="869"/>
      <c r="DQ53" s="867"/>
      <c r="DR53" s="868"/>
      <c r="DS53" s="868"/>
      <c r="DT53" s="868"/>
      <c r="DU53" s="869"/>
      <c r="DV53" s="870"/>
      <c r="DW53" s="871"/>
      <c r="DX53" s="871"/>
      <c r="DY53" s="871"/>
      <c r="DZ53" s="872"/>
      <c r="EA53" s="248"/>
    </row>
    <row r="54" spans="1:131" s="249" customFormat="1" ht="26.25" customHeight="1" x14ac:dyDescent="0.15">
      <c r="A54" s="263">
        <v>27</v>
      </c>
      <c r="B54" s="841"/>
      <c r="C54" s="842"/>
      <c r="D54" s="842"/>
      <c r="E54" s="842"/>
      <c r="F54" s="842"/>
      <c r="G54" s="842"/>
      <c r="H54" s="842"/>
      <c r="I54" s="842"/>
      <c r="J54" s="842"/>
      <c r="K54" s="842"/>
      <c r="L54" s="842"/>
      <c r="M54" s="842"/>
      <c r="N54" s="842"/>
      <c r="O54" s="842"/>
      <c r="P54" s="843"/>
      <c r="Q54" s="919"/>
      <c r="R54" s="920"/>
      <c r="S54" s="920"/>
      <c r="T54" s="920"/>
      <c r="U54" s="920"/>
      <c r="V54" s="920"/>
      <c r="W54" s="920"/>
      <c r="X54" s="920"/>
      <c r="Y54" s="920"/>
      <c r="Z54" s="920"/>
      <c r="AA54" s="920"/>
      <c r="AB54" s="920"/>
      <c r="AC54" s="920"/>
      <c r="AD54" s="920"/>
      <c r="AE54" s="921"/>
      <c r="AF54" s="847"/>
      <c r="AG54" s="848"/>
      <c r="AH54" s="848"/>
      <c r="AI54" s="848"/>
      <c r="AJ54" s="849"/>
      <c r="AK54" s="922"/>
      <c r="AL54" s="920"/>
      <c r="AM54" s="920"/>
      <c r="AN54" s="920"/>
      <c r="AO54" s="920"/>
      <c r="AP54" s="920"/>
      <c r="AQ54" s="920"/>
      <c r="AR54" s="920"/>
      <c r="AS54" s="920"/>
      <c r="AT54" s="920"/>
      <c r="AU54" s="920"/>
      <c r="AV54" s="920"/>
      <c r="AW54" s="920"/>
      <c r="AX54" s="920"/>
      <c r="AY54" s="920"/>
      <c r="AZ54" s="923"/>
      <c r="BA54" s="923"/>
      <c r="BB54" s="923"/>
      <c r="BC54" s="923"/>
      <c r="BD54" s="923"/>
      <c r="BE54" s="914"/>
      <c r="BF54" s="914"/>
      <c r="BG54" s="914"/>
      <c r="BH54" s="914"/>
      <c r="BI54" s="915"/>
      <c r="BJ54" s="254"/>
      <c r="BK54" s="254"/>
      <c r="BL54" s="254"/>
      <c r="BM54" s="254"/>
      <c r="BN54" s="254"/>
      <c r="BO54" s="267"/>
      <c r="BP54" s="267"/>
      <c r="BQ54" s="264">
        <v>48</v>
      </c>
      <c r="BR54" s="265"/>
      <c r="BS54" s="854"/>
      <c r="BT54" s="855"/>
      <c r="BU54" s="855"/>
      <c r="BV54" s="855"/>
      <c r="BW54" s="855"/>
      <c r="BX54" s="855"/>
      <c r="BY54" s="855"/>
      <c r="BZ54" s="855"/>
      <c r="CA54" s="855"/>
      <c r="CB54" s="855"/>
      <c r="CC54" s="855"/>
      <c r="CD54" s="855"/>
      <c r="CE54" s="855"/>
      <c r="CF54" s="855"/>
      <c r="CG54" s="856"/>
      <c r="CH54" s="867"/>
      <c r="CI54" s="868"/>
      <c r="CJ54" s="868"/>
      <c r="CK54" s="868"/>
      <c r="CL54" s="869"/>
      <c r="CM54" s="867"/>
      <c r="CN54" s="868"/>
      <c r="CO54" s="868"/>
      <c r="CP54" s="868"/>
      <c r="CQ54" s="869"/>
      <c r="CR54" s="867"/>
      <c r="CS54" s="868"/>
      <c r="CT54" s="868"/>
      <c r="CU54" s="868"/>
      <c r="CV54" s="869"/>
      <c r="CW54" s="867"/>
      <c r="CX54" s="868"/>
      <c r="CY54" s="868"/>
      <c r="CZ54" s="868"/>
      <c r="DA54" s="869"/>
      <c r="DB54" s="867"/>
      <c r="DC54" s="868"/>
      <c r="DD54" s="868"/>
      <c r="DE54" s="868"/>
      <c r="DF54" s="869"/>
      <c r="DG54" s="867"/>
      <c r="DH54" s="868"/>
      <c r="DI54" s="868"/>
      <c r="DJ54" s="868"/>
      <c r="DK54" s="869"/>
      <c r="DL54" s="867"/>
      <c r="DM54" s="868"/>
      <c r="DN54" s="868"/>
      <c r="DO54" s="868"/>
      <c r="DP54" s="869"/>
      <c r="DQ54" s="867"/>
      <c r="DR54" s="868"/>
      <c r="DS54" s="868"/>
      <c r="DT54" s="868"/>
      <c r="DU54" s="869"/>
      <c r="DV54" s="870"/>
      <c r="DW54" s="871"/>
      <c r="DX54" s="871"/>
      <c r="DY54" s="871"/>
      <c r="DZ54" s="872"/>
      <c r="EA54" s="248"/>
    </row>
    <row r="55" spans="1:131" s="249" customFormat="1" ht="26.25" customHeight="1" x14ac:dyDescent="0.15">
      <c r="A55" s="263">
        <v>28</v>
      </c>
      <c r="B55" s="841"/>
      <c r="C55" s="842"/>
      <c r="D55" s="842"/>
      <c r="E55" s="842"/>
      <c r="F55" s="842"/>
      <c r="G55" s="842"/>
      <c r="H55" s="842"/>
      <c r="I55" s="842"/>
      <c r="J55" s="842"/>
      <c r="K55" s="842"/>
      <c r="L55" s="842"/>
      <c r="M55" s="842"/>
      <c r="N55" s="842"/>
      <c r="O55" s="842"/>
      <c r="P55" s="843"/>
      <c r="Q55" s="919"/>
      <c r="R55" s="920"/>
      <c r="S55" s="920"/>
      <c r="T55" s="920"/>
      <c r="U55" s="920"/>
      <c r="V55" s="920"/>
      <c r="W55" s="920"/>
      <c r="X55" s="920"/>
      <c r="Y55" s="920"/>
      <c r="Z55" s="920"/>
      <c r="AA55" s="920"/>
      <c r="AB55" s="920"/>
      <c r="AC55" s="920"/>
      <c r="AD55" s="920"/>
      <c r="AE55" s="921"/>
      <c r="AF55" s="847"/>
      <c r="AG55" s="848"/>
      <c r="AH55" s="848"/>
      <c r="AI55" s="848"/>
      <c r="AJ55" s="849"/>
      <c r="AK55" s="922"/>
      <c r="AL55" s="920"/>
      <c r="AM55" s="920"/>
      <c r="AN55" s="920"/>
      <c r="AO55" s="920"/>
      <c r="AP55" s="920"/>
      <c r="AQ55" s="920"/>
      <c r="AR55" s="920"/>
      <c r="AS55" s="920"/>
      <c r="AT55" s="920"/>
      <c r="AU55" s="920"/>
      <c r="AV55" s="920"/>
      <c r="AW55" s="920"/>
      <c r="AX55" s="920"/>
      <c r="AY55" s="920"/>
      <c r="AZ55" s="923"/>
      <c r="BA55" s="923"/>
      <c r="BB55" s="923"/>
      <c r="BC55" s="923"/>
      <c r="BD55" s="923"/>
      <c r="BE55" s="914"/>
      <c r="BF55" s="914"/>
      <c r="BG55" s="914"/>
      <c r="BH55" s="914"/>
      <c r="BI55" s="915"/>
      <c r="BJ55" s="254"/>
      <c r="BK55" s="254"/>
      <c r="BL55" s="254"/>
      <c r="BM55" s="254"/>
      <c r="BN55" s="254"/>
      <c r="BO55" s="267"/>
      <c r="BP55" s="267"/>
      <c r="BQ55" s="264">
        <v>49</v>
      </c>
      <c r="BR55" s="265"/>
      <c r="BS55" s="854"/>
      <c r="BT55" s="855"/>
      <c r="BU55" s="855"/>
      <c r="BV55" s="855"/>
      <c r="BW55" s="855"/>
      <c r="BX55" s="855"/>
      <c r="BY55" s="855"/>
      <c r="BZ55" s="855"/>
      <c r="CA55" s="855"/>
      <c r="CB55" s="855"/>
      <c r="CC55" s="855"/>
      <c r="CD55" s="855"/>
      <c r="CE55" s="855"/>
      <c r="CF55" s="855"/>
      <c r="CG55" s="856"/>
      <c r="CH55" s="867"/>
      <c r="CI55" s="868"/>
      <c r="CJ55" s="868"/>
      <c r="CK55" s="868"/>
      <c r="CL55" s="869"/>
      <c r="CM55" s="867"/>
      <c r="CN55" s="868"/>
      <c r="CO55" s="868"/>
      <c r="CP55" s="868"/>
      <c r="CQ55" s="869"/>
      <c r="CR55" s="867"/>
      <c r="CS55" s="868"/>
      <c r="CT55" s="868"/>
      <c r="CU55" s="868"/>
      <c r="CV55" s="869"/>
      <c r="CW55" s="867"/>
      <c r="CX55" s="868"/>
      <c r="CY55" s="868"/>
      <c r="CZ55" s="868"/>
      <c r="DA55" s="869"/>
      <c r="DB55" s="867"/>
      <c r="DC55" s="868"/>
      <c r="DD55" s="868"/>
      <c r="DE55" s="868"/>
      <c r="DF55" s="869"/>
      <c r="DG55" s="867"/>
      <c r="DH55" s="868"/>
      <c r="DI55" s="868"/>
      <c r="DJ55" s="868"/>
      <c r="DK55" s="869"/>
      <c r="DL55" s="867"/>
      <c r="DM55" s="868"/>
      <c r="DN55" s="868"/>
      <c r="DO55" s="868"/>
      <c r="DP55" s="869"/>
      <c r="DQ55" s="867"/>
      <c r="DR55" s="868"/>
      <c r="DS55" s="868"/>
      <c r="DT55" s="868"/>
      <c r="DU55" s="869"/>
      <c r="DV55" s="870"/>
      <c r="DW55" s="871"/>
      <c r="DX55" s="871"/>
      <c r="DY55" s="871"/>
      <c r="DZ55" s="872"/>
      <c r="EA55" s="248"/>
    </row>
    <row r="56" spans="1:131" s="249" customFormat="1" ht="26.25" customHeight="1" x14ac:dyDescent="0.15">
      <c r="A56" s="263">
        <v>29</v>
      </c>
      <c r="B56" s="841"/>
      <c r="C56" s="842"/>
      <c r="D56" s="842"/>
      <c r="E56" s="842"/>
      <c r="F56" s="842"/>
      <c r="G56" s="842"/>
      <c r="H56" s="842"/>
      <c r="I56" s="842"/>
      <c r="J56" s="842"/>
      <c r="K56" s="842"/>
      <c r="L56" s="842"/>
      <c r="M56" s="842"/>
      <c r="N56" s="842"/>
      <c r="O56" s="842"/>
      <c r="P56" s="843"/>
      <c r="Q56" s="919"/>
      <c r="R56" s="920"/>
      <c r="S56" s="920"/>
      <c r="T56" s="920"/>
      <c r="U56" s="920"/>
      <c r="V56" s="920"/>
      <c r="W56" s="920"/>
      <c r="X56" s="920"/>
      <c r="Y56" s="920"/>
      <c r="Z56" s="920"/>
      <c r="AA56" s="920"/>
      <c r="AB56" s="920"/>
      <c r="AC56" s="920"/>
      <c r="AD56" s="920"/>
      <c r="AE56" s="921"/>
      <c r="AF56" s="847"/>
      <c r="AG56" s="848"/>
      <c r="AH56" s="848"/>
      <c r="AI56" s="848"/>
      <c r="AJ56" s="849"/>
      <c r="AK56" s="922"/>
      <c r="AL56" s="920"/>
      <c r="AM56" s="920"/>
      <c r="AN56" s="920"/>
      <c r="AO56" s="920"/>
      <c r="AP56" s="920"/>
      <c r="AQ56" s="920"/>
      <c r="AR56" s="920"/>
      <c r="AS56" s="920"/>
      <c r="AT56" s="920"/>
      <c r="AU56" s="920"/>
      <c r="AV56" s="920"/>
      <c r="AW56" s="920"/>
      <c r="AX56" s="920"/>
      <c r="AY56" s="920"/>
      <c r="AZ56" s="923"/>
      <c r="BA56" s="923"/>
      <c r="BB56" s="923"/>
      <c r="BC56" s="923"/>
      <c r="BD56" s="923"/>
      <c r="BE56" s="914"/>
      <c r="BF56" s="914"/>
      <c r="BG56" s="914"/>
      <c r="BH56" s="914"/>
      <c r="BI56" s="915"/>
      <c r="BJ56" s="254"/>
      <c r="BK56" s="254"/>
      <c r="BL56" s="254"/>
      <c r="BM56" s="254"/>
      <c r="BN56" s="254"/>
      <c r="BO56" s="267"/>
      <c r="BP56" s="267"/>
      <c r="BQ56" s="264">
        <v>50</v>
      </c>
      <c r="BR56" s="265"/>
      <c r="BS56" s="854"/>
      <c r="BT56" s="855"/>
      <c r="BU56" s="855"/>
      <c r="BV56" s="855"/>
      <c r="BW56" s="855"/>
      <c r="BX56" s="855"/>
      <c r="BY56" s="855"/>
      <c r="BZ56" s="855"/>
      <c r="CA56" s="855"/>
      <c r="CB56" s="855"/>
      <c r="CC56" s="855"/>
      <c r="CD56" s="855"/>
      <c r="CE56" s="855"/>
      <c r="CF56" s="855"/>
      <c r="CG56" s="856"/>
      <c r="CH56" s="867"/>
      <c r="CI56" s="868"/>
      <c r="CJ56" s="868"/>
      <c r="CK56" s="868"/>
      <c r="CL56" s="869"/>
      <c r="CM56" s="867"/>
      <c r="CN56" s="868"/>
      <c r="CO56" s="868"/>
      <c r="CP56" s="868"/>
      <c r="CQ56" s="869"/>
      <c r="CR56" s="867"/>
      <c r="CS56" s="868"/>
      <c r="CT56" s="868"/>
      <c r="CU56" s="868"/>
      <c r="CV56" s="869"/>
      <c r="CW56" s="867"/>
      <c r="CX56" s="868"/>
      <c r="CY56" s="868"/>
      <c r="CZ56" s="868"/>
      <c r="DA56" s="869"/>
      <c r="DB56" s="867"/>
      <c r="DC56" s="868"/>
      <c r="DD56" s="868"/>
      <c r="DE56" s="868"/>
      <c r="DF56" s="869"/>
      <c r="DG56" s="867"/>
      <c r="DH56" s="868"/>
      <c r="DI56" s="868"/>
      <c r="DJ56" s="868"/>
      <c r="DK56" s="869"/>
      <c r="DL56" s="867"/>
      <c r="DM56" s="868"/>
      <c r="DN56" s="868"/>
      <c r="DO56" s="868"/>
      <c r="DP56" s="869"/>
      <c r="DQ56" s="867"/>
      <c r="DR56" s="868"/>
      <c r="DS56" s="868"/>
      <c r="DT56" s="868"/>
      <c r="DU56" s="869"/>
      <c r="DV56" s="870"/>
      <c r="DW56" s="871"/>
      <c r="DX56" s="871"/>
      <c r="DY56" s="871"/>
      <c r="DZ56" s="872"/>
      <c r="EA56" s="248"/>
    </row>
    <row r="57" spans="1:131" s="249" customFormat="1" ht="26.25" customHeight="1" x14ac:dyDescent="0.15">
      <c r="A57" s="263">
        <v>30</v>
      </c>
      <c r="B57" s="841"/>
      <c r="C57" s="842"/>
      <c r="D57" s="842"/>
      <c r="E57" s="842"/>
      <c r="F57" s="842"/>
      <c r="G57" s="842"/>
      <c r="H57" s="842"/>
      <c r="I57" s="842"/>
      <c r="J57" s="842"/>
      <c r="K57" s="842"/>
      <c r="L57" s="842"/>
      <c r="M57" s="842"/>
      <c r="N57" s="842"/>
      <c r="O57" s="842"/>
      <c r="P57" s="843"/>
      <c r="Q57" s="919"/>
      <c r="R57" s="920"/>
      <c r="S57" s="920"/>
      <c r="T57" s="920"/>
      <c r="U57" s="920"/>
      <c r="V57" s="920"/>
      <c r="W57" s="920"/>
      <c r="X57" s="920"/>
      <c r="Y57" s="920"/>
      <c r="Z57" s="920"/>
      <c r="AA57" s="920"/>
      <c r="AB57" s="920"/>
      <c r="AC57" s="920"/>
      <c r="AD57" s="920"/>
      <c r="AE57" s="921"/>
      <c r="AF57" s="847"/>
      <c r="AG57" s="848"/>
      <c r="AH57" s="848"/>
      <c r="AI57" s="848"/>
      <c r="AJ57" s="849"/>
      <c r="AK57" s="922"/>
      <c r="AL57" s="920"/>
      <c r="AM57" s="920"/>
      <c r="AN57" s="920"/>
      <c r="AO57" s="920"/>
      <c r="AP57" s="920"/>
      <c r="AQ57" s="920"/>
      <c r="AR57" s="920"/>
      <c r="AS57" s="920"/>
      <c r="AT57" s="920"/>
      <c r="AU57" s="920"/>
      <c r="AV57" s="920"/>
      <c r="AW57" s="920"/>
      <c r="AX57" s="920"/>
      <c r="AY57" s="920"/>
      <c r="AZ57" s="923"/>
      <c r="BA57" s="923"/>
      <c r="BB57" s="923"/>
      <c r="BC57" s="923"/>
      <c r="BD57" s="923"/>
      <c r="BE57" s="914"/>
      <c r="BF57" s="914"/>
      <c r="BG57" s="914"/>
      <c r="BH57" s="914"/>
      <c r="BI57" s="915"/>
      <c r="BJ57" s="254"/>
      <c r="BK57" s="254"/>
      <c r="BL57" s="254"/>
      <c r="BM57" s="254"/>
      <c r="BN57" s="254"/>
      <c r="BO57" s="267"/>
      <c r="BP57" s="267"/>
      <c r="BQ57" s="264">
        <v>51</v>
      </c>
      <c r="BR57" s="265"/>
      <c r="BS57" s="854"/>
      <c r="BT57" s="855"/>
      <c r="BU57" s="855"/>
      <c r="BV57" s="855"/>
      <c r="BW57" s="855"/>
      <c r="BX57" s="855"/>
      <c r="BY57" s="855"/>
      <c r="BZ57" s="855"/>
      <c r="CA57" s="855"/>
      <c r="CB57" s="855"/>
      <c r="CC57" s="855"/>
      <c r="CD57" s="855"/>
      <c r="CE57" s="855"/>
      <c r="CF57" s="855"/>
      <c r="CG57" s="856"/>
      <c r="CH57" s="867"/>
      <c r="CI57" s="868"/>
      <c r="CJ57" s="868"/>
      <c r="CK57" s="868"/>
      <c r="CL57" s="869"/>
      <c r="CM57" s="867"/>
      <c r="CN57" s="868"/>
      <c r="CO57" s="868"/>
      <c r="CP57" s="868"/>
      <c r="CQ57" s="869"/>
      <c r="CR57" s="867"/>
      <c r="CS57" s="868"/>
      <c r="CT57" s="868"/>
      <c r="CU57" s="868"/>
      <c r="CV57" s="869"/>
      <c r="CW57" s="867"/>
      <c r="CX57" s="868"/>
      <c r="CY57" s="868"/>
      <c r="CZ57" s="868"/>
      <c r="DA57" s="869"/>
      <c r="DB57" s="867"/>
      <c r="DC57" s="868"/>
      <c r="DD57" s="868"/>
      <c r="DE57" s="868"/>
      <c r="DF57" s="869"/>
      <c r="DG57" s="867"/>
      <c r="DH57" s="868"/>
      <c r="DI57" s="868"/>
      <c r="DJ57" s="868"/>
      <c r="DK57" s="869"/>
      <c r="DL57" s="867"/>
      <c r="DM57" s="868"/>
      <c r="DN57" s="868"/>
      <c r="DO57" s="868"/>
      <c r="DP57" s="869"/>
      <c r="DQ57" s="867"/>
      <c r="DR57" s="868"/>
      <c r="DS57" s="868"/>
      <c r="DT57" s="868"/>
      <c r="DU57" s="869"/>
      <c r="DV57" s="870"/>
      <c r="DW57" s="871"/>
      <c r="DX57" s="871"/>
      <c r="DY57" s="871"/>
      <c r="DZ57" s="872"/>
      <c r="EA57" s="248"/>
    </row>
    <row r="58" spans="1:131" s="249" customFormat="1" ht="26.25" customHeight="1" x14ac:dyDescent="0.15">
      <c r="A58" s="263">
        <v>31</v>
      </c>
      <c r="B58" s="841"/>
      <c r="C58" s="842"/>
      <c r="D58" s="842"/>
      <c r="E58" s="842"/>
      <c r="F58" s="842"/>
      <c r="G58" s="842"/>
      <c r="H58" s="842"/>
      <c r="I58" s="842"/>
      <c r="J58" s="842"/>
      <c r="K58" s="842"/>
      <c r="L58" s="842"/>
      <c r="M58" s="842"/>
      <c r="N58" s="842"/>
      <c r="O58" s="842"/>
      <c r="P58" s="843"/>
      <c r="Q58" s="919"/>
      <c r="R58" s="920"/>
      <c r="S58" s="920"/>
      <c r="T58" s="920"/>
      <c r="U58" s="920"/>
      <c r="V58" s="920"/>
      <c r="W58" s="920"/>
      <c r="X58" s="920"/>
      <c r="Y58" s="920"/>
      <c r="Z58" s="920"/>
      <c r="AA58" s="920"/>
      <c r="AB58" s="920"/>
      <c r="AC58" s="920"/>
      <c r="AD58" s="920"/>
      <c r="AE58" s="921"/>
      <c r="AF58" s="847"/>
      <c r="AG58" s="848"/>
      <c r="AH58" s="848"/>
      <c r="AI58" s="848"/>
      <c r="AJ58" s="849"/>
      <c r="AK58" s="922"/>
      <c r="AL58" s="920"/>
      <c r="AM58" s="920"/>
      <c r="AN58" s="920"/>
      <c r="AO58" s="920"/>
      <c r="AP58" s="920"/>
      <c r="AQ58" s="920"/>
      <c r="AR58" s="920"/>
      <c r="AS58" s="920"/>
      <c r="AT58" s="920"/>
      <c r="AU58" s="920"/>
      <c r="AV58" s="920"/>
      <c r="AW58" s="920"/>
      <c r="AX58" s="920"/>
      <c r="AY58" s="920"/>
      <c r="AZ58" s="923"/>
      <c r="BA58" s="923"/>
      <c r="BB58" s="923"/>
      <c r="BC58" s="923"/>
      <c r="BD58" s="923"/>
      <c r="BE58" s="914"/>
      <c r="BF58" s="914"/>
      <c r="BG58" s="914"/>
      <c r="BH58" s="914"/>
      <c r="BI58" s="915"/>
      <c r="BJ58" s="254"/>
      <c r="BK58" s="254"/>
      <c r="BL58" s="254"/>
      <c r="BM58" s="254"/>
      <c r="BN58" s="254"/>
      <c r="BO58" s="267"/>
      <c r="BP58" s="267"/>
      <c r="BQ58" s="264">
        <v>52</v>
      </c>
      <c r="BR58" s="265"/>
      <c r="BS58" s="854"/>
      <c r="BT58" s="855"/>
      <c r="BU58" s="855"/>
      <c r="BV58" s="855"/>
      <c r="BW58" s="855"/>
      <c r="BX58" s="855"/>
      <c r="BY58" s="855"/>
      <c r="BZ58" s="855"/>
      <c r="CA58" s="855"/>
      <c r="CB58" s="855"/>
      <c r="CC58" s="855"/>
      <c r="CD58" s="855"/>
      <c r="CE58" s="855"/>
      <c r="CF58" s="855"/>
      <c r="CG58" s="856"/>
      <c r="CH58" s="867"/>
      <c r="CI58" s="868"/>
      <c r="CJ58" s="868"/>
      <c r="CK58" s="868"/>
      <c r="CL58" s="869"/>
      <c r="CM58" s="867"/>
      <c r="CN58" s="868"/>
      <c r="CO58" s="868"/>
      <c r="CP58" s="868"/>
      <c r="CQ58" s="869"/>
      <c r="CR58" s="867"/>
      <c r="CS58" s="868"/>
      <c r="CT58" s="868"/>
      <c r="CU58" s="868"/>
      <c r="CV58" s="869"/>
      <c r="CW58" s="867"/>
      <c r="CX58" s="868"/>
      <c r="CY58" s="868"/>
      <c r="CZ58" s="868"/>
      <c r="DA58" s="869"/>
      <c r="DB58" s="867"/>
      <c r="DC58" s="868"/>
      <c r="DD58" s="868"/>
      <c r="DE58" s="868"/>
      <c r="DF58" s="869"/>
      <c r="DG58" s="867"/>
      <c r="DH58" s="868"/>
      <c r="DI58" s="868"/>
      <c r="DJ58" s="868"/>
      <c r="DK58" s="869"/>
      <c r="DL58" s="867"/>
      <c r="DM58" s="868"/>
      <c r="DN58" s="868"/>
      <c r="DO58" s="868"/>
      <c r="DP58" s="869"/>
      <c r="DQ58" s="867"/>
      <c r="DR58" s="868"/>
      <c r="DS58" s="868"/>
      <c r="DT58" s="868"/>
      <c r="DU58" s="869"/>
      <c r="DV58" s="870"/>
      <c r="DW58" s="871"/>
      <c r="DX58" s="871"/>
      <c r="DY58" s="871"/>
      <c r="DZ58" s="872"/>
      <c r="EA58" s="248"/>
    </row>
    <row r="59" spans="1:131" s="249" customFormat="1" ht="26.25" customHeight="1" x14ac:dyDescent="0.15">
      <c r="A59" s="263">
        <v>32</v>
      </c>
      <c r="B59" s="841"/>
      <c r="C59" s="842"/>
      <c r="D59" s="842"/>
      <c r="E59" s="842"/>
      <c r="F59" s="842"/>
      <c r="G59" s="842"/>
      <c r="H59" s="842"/>
      <c r="I59" s="842"/>
      <c r="J59" s="842"/>
      <c r="K59" s="842"/>
      <c r="L59" s="842"/>
      <c r="M59" s="842"/>
      <c r="N59" s="842"/>
      <c r="O59" s="842"/>
      <c r="P59" s="843"/>
      <c r="Q59" s="919"/>
      <c r="R59" s="920"/>
      <c r="S59" s="920"/>
      <c r="T59" s="920"/>
      <c r="U59" s="920"/>
      <c r="V59" s="920"/>
      <c r="W59" s="920"/>
      <c r="X59" s="920"/>
      <c r="Y59" s="920"/>
      <c r="Z59" s="920"/>
      <c r="AA59" s="920"/>
      <c r="AB59" s="920"/>
      <c r="AC59" s="920"/>
      <c r="AD59" s="920"/>
      <c r="AE59" s="921"/>
      <c r="AF59" s="847"/>
      <c r="AG59" s="848"/>
      <c r="AH59" s="848"/>
      <c r="AI59" s="848"/>
      <c r="AJ59" s="849"/>
      <c r="AK59" s="922"/>
      <c r="AL59" s="920"/>
      <c r="AM59" s="920"/>
      <c r="AN59" s="920"/>
      <c r="AO59" s="920"/>
      <c r="AP59" s="920"/>
      <c r="AQ59" s="920"/>
      <c r="AR59" s="920"/>
      <c r="AS59" s="920"/>
      <c r="AT59" s="920"/>
      <c r="AU59" s="920"/>
      <c r="AV59" s="920"/>
      <c r="AW59" s="920"/>
      <c r="AX59" s="920"/>
      <c r="AY59" s="920"/>
      <c r="AZ59" s="923"/>
      <c r="BA59" s="923"/>
      <c r="BB59" s="923"/>
      <c r="BC59" s="923"/>
      <c r="BD59" s="923"/>
      <c r="BE59" s="914"/>
      <c r="BF59" s="914"/>
      <c r="BG59" s="914"/>
      <c r="BH59" s="914"/>
      <c r="BI59" s="915"/>
      <c r="BJ59" s="254"/>
      <c r="BK59" s="254"/>
      <c r="BL59" s="254"/>
      <c r="BM59" s="254"/>
      <c r="BN59" s="254"/>
      <c r="BO59" s="267"/>
      <c r="BP59" s="267"/>
      <c r="BQ59" s="264">
        <v>53</v>
      </c>
      <c r="BR59" s="265"/>
      <c r="BS59" s="854"/>
      <c r="BT59" s="855"/>
      <c r="BU59" s="855"/>
      <c r="BV59" s="855"/>
      <c r="BW59" s="855"/>
      <c r="BX59" s="855"/>
      <c r="BY59" s="855"/>
      <c r="BZ59" s="855"/>
      <c r="CA59" s="855"/>
      <c r="CB59" s="855"/>
      <c r="CC59" s="855"/>
      <c r="CD59" s="855"/>
      <c r="CE59" s="855"/>
      <c r="CF59" s="855"/>
      <c r="CG59" s="856"/>
      <c r="CH59" s="867"/>
      <c r="CI59" s="868"/>
      <c r="CJ59" s="868"/>
      <c r="CK59" s="868"/>
      <c r="CL59" s="869"/>
      <c r="CM59" s="867"/>
      <c r="CN59" s="868"/>
      <c r="CO59" s="868"/>
      <c r="CP59" s="868"/>
      <c r="CQ59" s="869"/>
      <c r="CR59" s="867"/>
      <c r="CS59" s="868"/>
      <c r="CT59" s="868"/>
      <c r="CU59" s="868"/>
      <c r="CV59" s="869"/>
      <c r="CW59" s="867"/>
      <c r="CX59" s="868"/>
      <c r="CY59" s="868"/>
      <c r="CZ59" s="868"/>
      <c r="DA59" s="869"/>
      <c r="DB59" s="867"/>
      <c r="DC59" s="868"/>
      <c r="DD59" s="868"/>
      <c r="DE59" s="868"/>
      <c r="DF59" s="869"/>
      <c r="DG59" s="867"/>
      <c r="DH59" s="868"/>
      <c r="DI59" s="868"/>
      <c r="DJ59" s="868"/>
      <c r="DK59" s="869"/>
      <c r="DL59" s="867"/>
      <c r="DM59" s="868"/>
      <c r="DN59" s="868"/>
      <c r="DO59" s="868"/>
      <c r="DP59" s="869"/>
      <c r="DQ59" s="867"/>
      <c r="DR59" s="868"/>
      <c r="DS59" s="868"/>
      <c r="DT59" s="868"/>
      <c r="DU59" s="869"/>
      <c r="DV59" s="870"/>
      <c r="DW59" s="871"/>
      <c r="DX59" s="871"/>
      <c r="DY59" s="871"/>
      <c r="DZ59" s="872"/>
      <c r="EA59" s="248"/>
    </row>
    <row r="60" spans="1:131" s="249" customFormat="1" ht="26.25" customHeight="1" x14ac:dyDescent="0.15">
      <c r="A60" s="263">
        <v>33</v>
      </c>
      <c r="B60" s="841"/>
      <c r="C60" s="842"/>
      <c r="D60" s="842"/>
      <c r="E60" s="842"/>
      <c r="F60" s="842"/>
      <c r="G60" s="842"/>
      <c r="H60" s="842"/>
      <c r="I60" s="842"/>
      <c r="J60" s="842"/>
      <c r="K60" s="842"/>
      <c r="L60" s="842"/>
      <c r="M60" s="842"/>
      <c r="N60" s="842"/>
      <c r="O60" s="842"/>
      <c r="P60" s="843"/>
      <c r="Q60" s="919"/>
      <c r="R60" s="920"/>
      <c r="S60" s="920"/>
      <c r="T60" s="920"/>
      <c r="U60" s="920"/>
      <c r="V60" s="920"/>
      <c r="W60" s="920"/>
      <c r="X60" s="920"/>
      <c r="Y60" s="920"/>
      <c r="Z60" s="920"/>
      <c r="AA60" s="920"/>
      <c r="AB60" s="920"/>
      <c r="AC60" s="920"/>
      <c r="AD60" s="920"/>
      <c r="AE60" s="921"/>
      <c r="AF60" s="847"/>
      <c r="AG60" s="848"/>
      <c r="AH60" s="848"/>
      <c r="AI60" s="848"/>
      <c r="AJ60" s="849"/>
      <c r="AK60" s="922"/>
      <c r="AL60" s="920"/>
      <c r="AM60" s="920"/>
      <c r="AN60" s="920"/>
      <c r="AO60" s="920"/>
      <c r="AP60" s="920"/>
      <c r="AQ60" s="920"/>
      <c r="AR60" s="920"/>
      <c r="AS60" s="920"/>
      <c r="AT60" s="920"/>
      <c r="AU60" s="920"/>
      <c r="AV60" s="920"/>
      <c r="AW60" s="920"/>
      <c r="AX60" s="920"/>
      <c r="AY60" s="920"/>
      <c r="AZ60" s="923"/>
      <c r="BA60" s="923"/>
      <c r="BB60" s="923"/>
      <c r="BC60" s="923"/>
      <c r="BD60" s="923"/>
      <c r="BE60" s="914"/>
      <c r="BF60" s="914"/>
      <c r="BG60" s="914"/>
      <c r="BH60" s="914"/>
      <c r="BI60" s="915"/>
      <c r="BJ60" s="254"/>
      <c r="BK60" s="254"/>
      <c r="BL60" s="254"/>
      <c r="BM60" s="254"/>
      <c r="BN60" s="254"/>
      <c r="BO60" s="267"/>
      <c r="BP60" s="267"/>
      <c r="BQ60" s="264">
        <v>54</v>
      </c>
      <c r="BR60" s="265"/>
      <c r="BS60" s="854"/>
      <c r="BT60" s="855"/>
      <c r="BU60" s="855"/>
      <c r="BV60" s="855"/>
      <c r="BW60" s="855"/>
      <c r="BX60" s="855"/>
      <c r="BY60" s="855"/>
      <c r="BZ60" s="855"/>
      <c r="CA60" s="855"/>
      <c r="CB60" s="855"/>
      <c r="CC60" s="855"/>
      <c r="CD60" s="855"/>
      <c r="CE60" s="855"/>
      <c r="CF60" s="855"/>
      <c r="CG60" s="856"/>
      <c r="CH60" s="867"/>
      <c r="CI60" s="868"/>
      <c r="CJ60" s="868"/>
      <c r="CK60" s="868"/>
      <c r="CL60" s="869"/>
      <c r="CM60" s="867"/>
      <c r="CN60" s="868"/>
      <c r="CO60" s="868"/>
      <c r="CP60" s="868"/>
      <c r="CQ60" s="869"/>
      <c r="CR60" s="867"/>
      <c r="CS60" s="868"/>
      <c r="CT60" s="868"/>
      <c r="CU60" s="868"/>
      <c r="CV60" s="869"/>
      <c r="CW60" s="867"/>
      <c r="CX60" s="868"/>
      <c r="CY60" s="868"/>
      <c r="CZ60" s="868"/>
      <c r="DA60" s="869"/>
      <c r="DB60" s="867"/>
      <c r="DC60" s="868"/>
      <c r="DD60" s="868"/>
      <c r="DE60" s="868"/>
      <c r="DF60" s="869"/>
      <c r="DG60" s="867"/>
      <c r="DH60" s="868"/>
      <c r="DI60" s="868"/>
      <c r="DJ60" s="868"/>
      <c r="DK60" s="869"/>
      <c r="DL60" s="867"/>
      <c r="DM60" s="868"/>
      <c r="DN60" s="868"/>
      <c r="DO60" s="868"/>
      <c r="DP60" s="869"/>
      <c r="DQ60" s="867"/>
      <c r="DR60" s="868"/>
      <c r="DS60" s="868"/>
      <c r="DT60" s="868"/>
      <c r="DU60" s="869"/>
      <c r="DV60" s="870"/>
      <c r="DW60" s="871"/>
      <c r="DX60" s="871"/>
      <c r="DY60" s="871"/>
      <c r="DZ60" s="872"/>
      <c r="EA60" s="248"/>
    </row>
    <row r="61" spans="1:131" s="249" customFormat="1" ht="26.25" customHeight="1" thickBot="1" x14ac:dyDescent="0.2">
      <c r="A61" s="263">
        <v>34</v>
      </c>
      <c r="B61" s="841"/>
      <c r="C61" s="842"/>
      <c r="D61" s="842"/>
      <c r="E61" s="842"/>
      <c r="F61" s="842"/>
      <c r="G61" s="842"/>
      <c r="H61" s="842"/>
      <c r="I61" s="842"/>
      <c r="J61" s="842"/>
      <c r="K61" s="842"/>
      <c r="L61" s="842"/>
      <c r="M61" s="842"/>
      <c r="N61" s="842"/>
      <c r="O61" s="842"/>
      <c r="P61" s="843"/>
      <c r="Q61" s="919"/>
      <c r="R61" s="920"/>
      <c r="S61" s="920"/>
      <c r="T61" s="920"/>
      <c r="U61" s="920"/>
      <c r="V61" s="920"/>
      <c r="W61" s="920"/>
      <c r="X61" s="920"/>
      <c r="Y61" s="920"/>
      <c r="Z61" s="920"/>
      <c r="AA61" s="920"/>
      <c r="AB61" s="920"/>
      <c r="AC61" s="920"/>
      <c r="AD61" s="920"/>
      <c r="AE61" s="921"/>
      <c r="AF61" s="847"/>
      <c r="AG61" s="848"/>
      <c r="AH61" s="848"/>
      <c r="AI61" s="848"/>
      <c r="AJ61" s="849"/>
      <c r="AK61" s="922"/>
      <c r="AL61" s="920"/>
      <c r="AM61" s="920"/>
      <c r="AN61" s="920"/>
      <c r="AO61" s="920"/>
      <c r="AP61" s="920"/>
      <c r="AQ61" s="920"/>
      <c r="AR61" s="920"/>
      <c r="AS61" s="920"/>
      <c r="AT61" s="920"/>
      <c r="AU61" s="920"/>
      <c r="AV61" s="920"/>
      <c r="AW61" s="920"/>
      <c r="AX61" s="920"/>
      <c r="AY61" s="920"/>
      <c r="AZ61" s="923"/>
      <c r="BA61" s="923"/>
      <c r="BB61" s="923"/>
      <c r="BC61" s="923"/>
      <c r="BD61" s="923"/>
      <c r="BE61" s="914"/>
      <c r="BF61" s="914"/>
      <c r="BG61" s="914"/>
      <c r="BH61" s="914"/>
      <c r="BI61" s="915"/>
      <c r="BJ61" s="254"/>
      <c r="BK61" s="254"/>
      <c r="BL61" s="254"/>
      <c r="BM61" s="254"/>
      <c r="BN61" s="254"/>
      <c r="BO61" s="267"/>
      <c r="BP61" s="267"/>
      <c r="BQ61" s="264">
        <v>55</v>
      </c>
      <c r="BR61" s="265"/>
      <c r="BS61" s="854"/>
      <c r="BT61" s="855"/>
      <c r="BU61" s="855"/>
      <c r="BV61" s="855"/>
      <c r="BW61" s="855"/>
      <c r="BX61" s="855"/>
      <c r="BY61" s="855"/>
      <c r="BZ61" s="855"/>
      <c r="CA61" s="855"/>
      <c r="CB61" s="855"/>
      <c r="CC61" s="855"/>
      <c r="CD61" s="855"/>
      <c r="CE61" s="855"/>
      <c r="CF61" s="855"/>
      <c r="CG61" s="856"/>
      <c r="CH61" s="867"/>
      <c r="CI61" s="868"/>
      <c r="CJ61" s="868"/>
      <c r="CK61" s="868"/>
      <c r="CL61" s="869"/>
      <c r="CM61" s="867"/>
      <c r="CN61" s="868"/>
      <c r="CO61" s="868"/>
      <c r="CP61" s="868"/>
      <c r="CQ61" s="869"/>
      <c r="CR61" s="867"/>
      <c r="CS61" s="868"/>
      <c r="CT61" s="868"/>
      <c r="CU61" s="868"/>
      <c r="CV61" s="869"/>
      <c r="CW61" s="867"/>
      <c r="CX61" s="868"/>
      <c r="CY61" s="868"/>
      <c r="CZ61" s="868"/>
      <c r="DA61" s="869"/>
      <c r="DB61" s="867"/>
      <c r="DC61" s="868"/>
      <c r="DD61" s="868"/>
      <c r="DE61" s="868"/>
      <c r="DF61" s="869"/>
      <c r="DG61" s="867"/>
      <c r="DH61" s="868"/>
      <c r="DI61" s="868"/>
      <c r="DJ61" s="868"/>
      <c r="DK61" s="869"/>
      <c r="DL61" s="867"/>
      <c r="DM61" s="868"/>
      <c r="DN61" s="868"/>
      <c r="DO61" s="868"/>
      <c r="DP61" s="869"/>
      <c r="DQ61" s="867"/>
      <c r="DR61" s="868"/>
      <c r="DS61" s="868"/>
      <c r="DT61" s="868"/>
      <c r="DU61" s="869"/>
      <c r="DV61" s="870"/>
      <c r="DW61" s="871"/>
      <c r="DX61" s="871"/>
      <c r="DY61" s="871"/>
      <c r="DZ61" s="872"/>
      <c r="EA61" s="248"/>
    </row>
    <row r="62" spans="1:131" s="249" customFormat="1" ht="26.25" customHeight="1" x14ac:dyDescent="0.15">
      <c r="A62" s="263">
        <v>35</v>
      </c>
      <c r="B62" s="841"/>
      <c r="C62" s="842"/>
      <c r="D62" s="842"/>
      <c r="E62" s="842"/>
      <c r="F62" s="842"/>
      <c r="G62" s="842"/>
      <c r="H62" s="842"/>
      <c r="I62" s="842"/>
      <c r="J62" s="842"/>
      <c r="K62" s="842"/>
      <c r="L62" s="842"/>
      <c r="M62" s="842"/>
      <c r="N62" s="842"/>
      <c r="O62" s="842"/>
      <c r="P62" s="843"/>
      <c r="Q62" s="919"/>
      <c r="R62" s="920"/>
      <c r="S62" s="920"/>
      <c r="T62" s="920"/>
      <c r="U62" s="920"/>
      <c r="V62" s="920"/>
      <c r="W62" s="920"/>
      <c r="X62" s="920"/>
      <c r="Y62" s="920"/>
      <c r="Z62" s="920"/>
      <c r="AA62" s="920"/>
      <c r="AB62" s="920"/>
      <c r="AC62" s="920"/>
      <c r="AD62" s="920"/>
      <c r="AE62" s="921"/>
      <c r="AF62" s="847"/>
      <c r="AG62" s="848"/>
      <c r="AH62" s="848"/>
      <c r="AI62" s="848"/>
      <c r="AJ62" s="849"/>
      <c r="AK62" s="922"/>
      <c r="AL62" s="920"/>
      <c r="AM62" s="920"/>
      <c r="AN62" s="920"/>
      <c r="AO62" s="920"/>
      <c r="AP62" s="920"/>
      <c r="AQ62" s="920"/>
      <c r="AR62" s="920"/>
      <c r="AS62" s="920"/>
      <c r="AT62" s="920"/>
      <c r="AU62" s="920"/>
      <c r="AV62" s="920"/>
      <c r="AW62" s="920"/>
      <c r="AX62" s="920"/>
      <c r="AY62" s="920"/>
      <c r="AZ62" s="923"/>
      <c r="BA62" s="923"/>
      <c r="BB62" s="923"/>
      <c r="BC62" s="923"/>
      <c r="BD62" s="923"/>
      <c r="BE62" s="914"/>
      <c r="BF62" s="914"/>
      <c r="BG62" s="914"/>
      <c r="BH62" s="914"/>
      <c r="BI62" s="915"/>
      <c r="BJ62" s="931" t="s">
        <v>412</v>
      </c>
      <c r="BK62" s="892"/>
      <c r="BL62" s="892"/>
      <c r="BM62" s="892"/>
      <c r="BN62" s="893"/>
      <c r="BO62" s="267"/>
      <c r="BP62" s="267"/>
      <c r="BQ62" s="264">
        <v>56</v>
      </c>
      <c r="BR62" s="265"/>
      <c r="BS62" s="854"/>
      <c r="BT62" s="855"/>
      <c r="BU62" s="855"/>
      <c r="BV62" s="855"/>
      <c r="BW62" s="855"/>
      <c r="BX62" s="855"/>
      <c r="BY62" s="855"/>
      <c r="BZ62" s="855"/>
      <c r="CA62" s="855"/>
      <c r="CB62" s="855"/>
      <c r="CC62" s="855"/>
      <c r="CD62" s="855"/>
      <c r="CE62" s="855"/>
      <c r="CF62" s="855"/>
      <c r="CG62" s="856"/>
      <c r="CH62" s="867"/>
      <c r="CI62" s="868"/>
      <c r="CJ62" s="868"/>
      <c r="CK62" s="868"/>
      <c r="CL62" s="869"/>
      <c r="CM62" s="867"/>
      <c r="CN62" s="868"/>
      <c r="CO62" s="868"/>
      <c r="CP62" s="868"/>
      <c r="CQ62" s="869"/>
      <c r="CR62" s="867"/>
      <c r="CS62" s="868"/>
      <c r="CT62" s="868"/>
      <c r="CU62" s="868"/>
      <c r="CV62" s="869"/>
      <c r="CW62" s="867"/>
      <c r="CX62" s="868"/>
      <c r="CY62" s="868"/>
      <c r="CZ62" s="868"/>
      <c r="DA62" s="869"/>
      <c r="DB62" s="867"/>
      <c r="DC62" s="868"/>
      <c r="DD62" s="868"/>
      <c r="DE62" s="868"/>
      <c r="DF62" s="869"/>
      <c r="DG62" s="867"/>
      <c r="DH62" s="868"/>
      <c r="DI62" s="868"/>
      <c r="DJ62" s="868"/>
      <c r="DK62" s="869"/>
      <c r="DL62" s="867"/>
      <c r="DM62" s="868"/>
      <c r="DN62" s="868"/>
      <c r="DO62" s="868"/>
      <c r="DP62" s="869"/>
      <c r="DQ62" s="867"/>
      <c r="DR62" s="868"/>
      <c r="DS62" s="868"/>
      <c r="DT62" s="868"/>
      <c r="DU62" s="869"/>
      <c r="DV62" s="870"/>
      <c r="DW62" s="871"/>
      <c r="DX62" s="871"/>
      <c r="DY62" s="871"/>
      <c r="DZ62" s="872"/>
      <c r="EA62" s="248"/>
    </row>
    <row r="63" spans="1:131" s="249" customFormat="1" ht="26.25" customHeight="1" thickBot="1" x14ac:dyDescent="0.2">
      <c r="A63" s="266" t="s">
        <v>394</v>
      </c>
      <c r="B63" s="876" t="s">
        <v>413</v>
      </c>
      <c r="C63" s="877"/>
      <c r="D63" s="877"/>
      <c r="E63" s="877"/>
      <c r="F63" s="877"/>
      <c r="G63" s="877"/>
      <c r="H63" s="877"/>
      <c r="I63" s="877"/>
      <c r="J63" s="877"/>
      <c r="K63" s="877"/>
      <c r="L63" s="877"/>
      <c r="M63" s="877"/>
      <c r="N63" s="877"/>
      <c r="O63" s="877"/>
      <c r="P63" s="878"/>
      <c r="Q63" s="924"/>
      <c r="R63" s="925"/>
      <c r="S63" s="925"/>
      <c r="T63" s="925"/>
      <c r="U63" s="925"/>
      <c r="V63" s="925"/>
      <c r="W63" s="925"/>
      <c r="X63" s="925"/>
      <c r="Y63" s="925"/>
      <c r="Z63" s="925"/>
      <c r="AA63" s="925"/>
      <c r="AB63" s="925"/>
      <c r="AC63" s="925"/>
      <c r="AD63" s="925"/>
      <c r="AE63" s="926"/>
      <c r="AF63" s="927">
        <v>1678</v>
      </c>
      <c r="AG63" s="928"/>
      <c r="AH63" s="928"/>
      <c r="AI63" s="928"/>
      <c r="AJ63" s="929"/>
      <c r="AK63" s="930"/>
      <c r="AL63" s="925"/>
      <c r="AM63" s="925"/>
      <c r="AN63" s="925"/>
      <c r="AO63" s="925"/>
      <c r="AP63" s="928">
        <v>1913</v>
      </c>
      <c r="AQ63" s="928"/>
      <c r="AR63" s="928"/>
      <c r="AS63" s="928"/>
      <c r="AT63" s="928"/>
      <c r="AU63" s="928">
        <v>13</v>
      </c>
      <c r="AV63" s="928"/>
      <c r="AW63" s="928"/>
      <c r="AX63" s="928"/>
      <c r="AY63" s="928"/>
      <c r="AZ63" s="932"/>
      <c r="BA63" s="932"/>
      <c r="BB63" s="932"/>
      <c r="BC63" s="932"/>
      <c r="BD63" s="932"/>
      <c r="BE63" s="933"/>
      <c r="BF63" s="933"/>
      <c r="BG63" s="933"/>
      <c r="BH63" s="933"/>
      <c r="BI63" s="934"/>
      <c r="BJ63" s="935" t="s">
        <v>414</v>
      </c>
      <c r="BK63" s="936"/>
      <c r="BL63" s="936"/>
      <c r="BM63" s="936"/>
      <c r="BN63" s="937"/>
      <c r="BO63" s="267"/>
      <c r="BP63" s="267"/>
      <c r="BQ63" s="264">
        <v>57</v>
      </c>
      <c r="BR63" s="265"/>
      <c r="BS63" s="854"/>
      <c r="BT63" s="855"/>
      <c r="BU63" s="855"/>
      <c r="BV63" s="855"/>
      <c r="BW63" s="855"/>
      <c r="BX63" s="855"/>
      <c r="BY63" s="855"/>
      <c r="BZ63" s="855"/>
      <c r="CA63" s="855"/>
      <c r="CB63" s="855"/>
      <c r="CC63" s="855"/>
      <c r="CD63" s="855"/>
      <c r="CE63" s="855"/>
      <c r="CF63" s="855"/>
      <c r="CG63" s="856"/>
      <c r="CH63" s="867"/>
      <c r="CI63" s="868"/>
      <c r="CJ63" s="868"/>
      <c r="CK63" s="868"/>
      <c r="CL63" s="869"/>
      <c r="CM63" s="867"/>
      <c r="CN63" s="868"/>
      <c r="CO63" s="868"/>
      <c r="CP63" s="868"/>
      <c r="CQ63" s="869"/>
      <c r="CR63" s="867"/>
      <c r="CS63" s="868"/>
      <c r="CT63" s="868"/>
      <c r="CU63" s="868"/>
      <c r="CV63" s="869"/>
      <c r="CW63" s="867"/>
      <c r="CX63" s="868"/>
      <c r="CY63" s="868"/>
      <c r="CZ63" s="868"/>
      <c r="DA63" s="869"/>
      <c r="DB63" s="867"/>
      <c r="DC63" s="868"/>
      <c r="DD63" s="868"/>
      <c r="DE63" s="868"/>
      <c r="DF63" s="869"/>
      <c r="DG63" s="867"/>
      <c r="DH63" s="868"/>
      <c r="DI63" s="868"/>
      <c r="DJ63" s="868"/>
      <c r="DK63" s="869"/>
      <c r="DL63" s="867"/>
      <c r="DM63" s="868"/>
      <c r="DN63" s="868"/>
      <c r="DO63" s="868"/>
      <c r="DP63" s="869"/>
      <c r="DQ63" s="867"/>
      <c r="DR63" s="868"/>
      <c r="DS63" s="868"/>
      <c r="DT63" s="868"/>
      <c r="DU63" s="869"/>
      <c r="DV63" s="870"/>
      <c r="DW63" s="871"/>
      <c r="DX63" s="871"/>
      <c r="DY63" s="871"/>
      <c r="DZ63" s="872"/>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54"/>
      <c r="BT64" s="855"/>
      <c r="BU64" s="855"/>
      <c r="BV64" s="855"/>
      <c r="BW64" s="855"/>
      <c r="BX64" s="855"/>
      <c r="BY64" s="855"/>
      <c r="BZ64" s="855"/>
      <c r="CA64" s="855"/>
      <c r="CB64" s="855"/>
      <c r="CC64" s="855"/>
      <c r="CD64" s="855"/>
      <c r="CE64" s="855"/>
      <c r="CF64" s="855"/>
      <c r="CG64" s="856"/>
      <c r="CH64" s="867"/>
      <c r="CI64" s="868"/>
      <c r="CJ64" s="868"/>
      <c r="CK64" s="868"/>
      <c r="CL64" s="869"/>
      <c r="CM64" s="867"/>
      <c r="CN64" s="868"/>
      <c r="CO64" s="868"/>
      <c r="CP64" s="868"/>
      <c r="CQ64" s="869"/>
      <c r="CR64" s="867"/>
      <c r="CS64" s="868"/>
      <c r="CT64" s="868"/>
      <c r="CU64" s="868"/>
      <c r="CV64" s="869"/>
      <c r="CW64" s="867"/>
      <c r="CX64" s="868"/>
      <c r="CY64" s="868"/>
      <c r="CZ64" s="868"/>
      <c r="DA64" s="869"/>
      <c r="DB64" s="867"/>
      <c r="DC64" s="868"/>
      <c r="DD64" s="868"/>
      <c r="DE64" s="868"/>
      <c r="DF64" s="869"/>
      <c r="DG64" s="867"/>
      <c r="DH64" s="868"/>
      <c r="DI64" s="868"/>
      <c r="DJ64" s="868"/>
      <c r="DK64" s="869"/>
      <c r="DL64" s="867"/>
      <c r="DM64" s="868"/>
      <c r="DN64" s="868"/>
      <c r="DO64" s="868"/>
      <c r="DP64" s="869"/>
      <c r="DQ64" s="867"/>
      <c r="DR64" s="868"/>
      <c r="DS64" s="868"/>
      <c r="DT64" s="868"/>
      <c r="DU64" s="869"/>
      <c r="DV64" s="870"/>
      <c r="DW64" s="871"/>
      <c r="DX64" s="871"/>
      <c r="DY64" s="871"/>
      <c r="DZ64" s="872"/>
      <c r="EA64" s="248"/>
    </row>
    <row r="65" spans="1:131" s="249" customFormat="1" ht="26.25" customHeight="1" thickBot="1" x14ac:dyDescent="0.2">
      <c r="A65" s="254" t="s">
        <v>415</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54"/>
      <c r="BT65" s="855"/>
      <c r="BU65" s="855"/>
      <c r="BV65" s="855"/>
      <c r="BW65" s="855"/>
      <c r="BX65" s="855"/>
      <c r="BY65" s="855"/>
      <c r="BZ65" s="855"/>
      <c r="CA65" s="855"/>
      <c r="CB65" s="855"/>
      <c r="CC65" s="855"/>
      <c r="CD65" s="855"/>
      <c r="CE65" s="855"/>
      <c r="CF65" s="855"/>
      <c r="CG65" s="856"/>
      <c r="CH65" s="867"/>
      <c r="CI65" s="868"/>
      <c r="CJ65" s="868"/>
      <c r="CK65" s="868"/>
      <c r="CL65" s="869"/>
      <c r="CM65" s="867"/>
      <c r="CN65" s="868"/>
      <c r="CO65" s="868"/>
      <c r="CP65" s="868"/>
      <c r="CQ65" s="869"/>
      <c r="CR65" s="867"/>
      <c r="CS65" s="868"/>
      <c r="CT65" s="868"/>
      <c r="CU65" s="868"/>
      <c r="CV65" s="869"/>
      <c r="CW65" s="867"/>
      <c r="CX65" s="868"/>
      <c r="CY65" s="868"/>
      <c r="CZ65" s="868"/>
      <c r="DA65" s="869"/>
      <c r="DB65" s="867"/>
      <c r="DC65" s="868"/>
      <c r="DD65" s="868"/>
      <c r="DE65" s="868"/>
      <c r="DF65" s="869"/>
      <c r="DG65" s="867"/>
      <c r="DH65" s="868"/>
      <c r="DI65" s="868"/>
      <c r="DJ65" s="868"/>
      <c r="DK65" s="869"/>
      <c r="DL65" s="867"/>
      <c r="DM65" s="868"/>
      <c r="DN65" s="868"/>
      <c r="DO65" s="868"/>
      <c r="DP65" s="869"/>
      <c r="DQ65" s="867"/>
      <c r="DR65" s="868"/>
      <c r="DS65" s="868"/>
      <c r="DT65" s="868"/>
      <c r="DU65" s="869"/>
      <c r="DV65" s="870"/>
      <c r="DW65" s="871"/>
      <c r="DX65" s="871"/>
      <c r="DY65" s="871"/>
      <c r="DZ65" s="872"/>
      <c r="EA65" s="248"/>
    </row>
    <row r="66" spans="1:131" s="249" customFormat="1" ht="26.25" customHeight="1" x14ac:dyDescent="0.15">
      <c r="A66" s="826" t="s">
        <v>416</v>
      </c>
      <c r="B66" s="827"/>
      <c r="C66" s="827"/>
      <c r="D66" s="827"/>
      <c r="E66" s="827"/>
      <c r="F66" s="827"/>
      <c r="G66" s="827"/>
      <c r="H66" s="827"/>
      <c r="I66" s="827"/>
      <c r="J66" s="827"/>
      <c r="K66" s="827"/>
      <c r="L66" s="827"/>
      <c r="M66" s="827"/>
      <c r="N66" s="827"/>
      <c r="O66" s="827"/>
      <c r="P66" s="828"/>
      <c r="Q66" s="803" t="s">
        <v>417</v>
      </c>
      <c r="R66" s="804"/>
      <c r="S66" s="804"/>
      <c r="T66" s="804"/>
      <c r="U66" s="805"/>
      <c r="V66" s="803" t="s">
        <v>418</v>
      </c>
      <c r="W66" s="804"/>
      <c r="X66" s="804"/>
      <c r="Y66" s="804"/>
      <c r="Z66" s="805"/>
      <c r="AA66" s="803" t="s">
        <v>419</v>
      </c>
      <c r="AB66" s="804"/>
      <c r="AC66" s="804"/>
      <c r="AD66" s="804"/>
      <c r="AE66" s="805"/>
      <c r="AF66" s="938" t="s">
        <v>420</v>
      </c>
      <c r="AG66" s="899"/>
      <c r="AH66" s="899"/>
      <c r="AI66" s="899"/>
      <c r="AJ66" s="939"/>
      <c r="AK66" s="803" t="s">
        <v>402</v>
      </c>
      <c r="AL66" s="827"/>
      <c r="AM66" s="827"/>
      <c r="AN66" s="827"/>
      <c r="AO66" s="828"/>
      <c r="AP66" s="803" t="s">
        <v>421</v>
      </c>
      <c r="AQ66" s="804"/>
      <c r="AR66" s="804"/>
      <c r="AS66" s="804"/>
      <c r="AT66" s="805"/>
      <c r="AU66" s="803" t="s">
        <v>422</v>
      </c>
      <c r="AV66" s="804"/>
      <c r="AW66" s="804"/>
      <c r="AX66" s="804"/>
      <c r="AY66" s="805"/>
      <c r="AZ66" s="803" t="s">
        <v>381</v>
      </c>
      <c r="BA66" s="804"/>
      <c r="BB66" s="804"/>
      <c r="BC66" s="804"/>
      <c r="BD66" s="815"/>
      <c r="BE66" s="267"/>
      <c r="BF66" s="267"/>
      <c r="BG66" s="267"/>
      <c r="BH66" s="267"/>
      <c r="BI66" s="267"/>
      <c r="BJ66" s="267"/>
      <c r="BK66" s="267"/>
      <c r="BL66" s="267"/>
      <c r="BM66" s="267"/>
      <c r="BN66" s="267"/>
      <c r="BO66" s="267"/>
      <c r="BP66" s="267"/>
      <c r="BQ66" s="264">
        <v>60</v>
      </c>
      <c r="BR66" s="269"/>
      <c r="BS66" s="949"/>
      <c r="BT66" s="950"/>
      <c r="BU66" s="950"/>
      <c r="BV66" s="950"/>
      <c r="BW66" s="950"/>
      <c r="BX66" s="950"/>
      <c r="BY66" s="950"/>
      <c r="BZ66" s="950"/>
      <c r="CA66" s="950"/>
      <c r="CB66" s="950"/>
      <c r="CC66" s="950"/>
      <c r="CD66" s="950"/>
      <c r="CE66" s="950"/>
      <c r="CF66" s="950"/>
      <c r="CG66" s="951"/>
      <c r="CH66" s="946"/>
      <c r="CI66" s="947"/>
      <c r="CJ66" s="947"/>
      <c r="CK66" s="947"/>
      <c r="CL66" s="948"/>
      <c r="CM66" s="946"/>
      <c r="CN66" s="947"/>
      <c r="CO66" s="947"/>
      <c r="CP66" s="947"/>
      <c r="CQ66" s="948"/>
      <c r="CR66" s="946"/>
      <c r="CS66" s="947"/>
      <c r="CT66" s="947"/>
      <c r="CU66" s="947"/>
      <c r="CV66" s="948"/>
      <c r="CW66" s="946"/>
      <c r="CX66" s="947"/>
      <c r="CY66" s="947"/>
      <c r="CZ66" s="947"/>
      <c r="DA66" s="948"/>
      <c r="DB66" s="946"/>
      <c r="DC66" s="947"/>
      <c r="DD66" s="947"/>
      <c r="DE66" s="947"/>
      <c r="DF66" s="948"/>
      <c r="DG66" s="946"/>
      <c r="DH66" s="947"/>
      <c r="DI66" s="947"/>
      <c r="DJ66" s="947"/>
      <c r="DK66" s="948"/>
      <c r="DL66" s="946"/>
      <c r="DM66" s="947"/>
      <c r="DN66" s="947"/>
      <c r="DO66" s="947"/>
      <c r="DP66" s="948"/>
      <c r="DQ66" s="946"/>
      <c r="DR66" s="947"/>
      <c r="DS66" s="947"/>
      <c r="DT66" s="947"/>
      <c r="DU66" s="948"/>
      <c r="DV66" s="943"/>
      <c r="DW66" s="944"/>
      <c r="DX66" s="944"/>
      <c r="DY66" s="944"/>
      <c r="DZ66" s="945"/>
      <c r="EA66" s="248"/>
    </row>
    <row r="67" spans="1:131" s="249" customFormat="1" ht="26.25" customHeight="1" thickBot="1" x14ac:dyDescent="0.2">
      <c r="A67" s="829"/>
      <c r="B67" s="830"/>
      <c r="C67" s="830"/>
      <c r="D67" s="830"/>
      <c r="E67" s="830"/>
      <c r="F67" s="830"/>
      <c r="G67" s="830"/>
      <c r="H67" s="830"/>
      <c r="I67" s="830"/>
      <c r="J67" s="830"/>
      <c r="K67" s="830"/>
      <c r="L67" s="830"/>
      <c r="M67" s="830"/>
      <c r="N67" s="830"/>
      <c r="O67" s="830"/>
      <c r="P67" s="831"/>
      <c r="Q67" s="806"/>
      <c r="R67" s="807"/>
      <c r="S67" s="807"/>
      <c r="T67" s="807"/>
      <c r="U67" s="808"/>
      <c r="V67" s="806"/>
      <c r="W67" s="807"/>
      <c r="X67" s="807"/>
      <c r="Y67" s="807"/>
      <c r="Z67" s="808"/>
      <c r="AA67" s="806"/>
      <c r="AB67" s="807"/>
      <c r="AC67" s="807"/>
      <c r="AD67" s="807"/>
      <c r="AE67" s="808"/>
      <c r="AF67" s="940"/>
      <c r="AG67" s="902"/>
      <c r="AH67" s="902"/>
      <c r="AI67" s="902"/>
      <c r="AJ67" s="941"/>
      <c r="AK67" s="942"/>
      <c r="AL67" s="830"/>
      <c r="AM67" s="830"/>
      <c r="AN67" s="830"/>
      <c r="AO67" s="831"/>
      <c r="AP67" s="806"/>
      <c r="AQ67" s="807"/>
      <c r="AR67" s="807"/>
      <c r="AS67" s="807"/>
      <c r="AT67" s="808"/>
      <c r="AU67" s="806"/>
      <c r="AV67" s="807"/>
      <c r="AW67" s="807"/>
      <c r="AX67" s="807"/>
      <c r="AY67" s="808"/>
      <c r="AZ67" s="806"/>
      <c r="BA67" s="807"/>
      <c r="BB67" s="807"/>
      <c r="BC67" s="807"/>
      <c r="BD67" s="816"/>
      <c r="BE67" s="267"/>
      <c r="BF67" s="267"/>
      <c r="BG67" s="267"/>
      <c r="BH67" s="267"/>
      <c r="BI67" s="267"/>
      <c r="BJ67" s="267"/>
      <c r="BK67" s="267"/>
      <c r="BL67" s="267"/>
      <c r="BM67" s="267"/>
      <c r="BN67" s="267"/>
      <c r="BO67" s="267"/>
      <c r="BP67" s="267"/>
      <c r="BQ67" s="264">
        <v>61</v>
      </c>
      <c r="BR67" s="269"/>
      <c r="BS67" s="949"/>
      <c r="BT67" s="950"/>
      <c r="BU67" s="950"/>
      <c r="BV67" s="950"/>
      <c r="BW67" s="950"/>
      <c r="BX67" s="950"/>
      <c r="BY67" s="950"/>
      <c r="BZ67" s="950"/>
      <c r="CA67" s="950"/>
      <c r="CB67" s="950"/>
      <c r="CC67" s="950"/>
      <c r="CD67" s="950"/>
      <c r="CE67" s="950"/>
      <c r="CF67" s="950"/>
      <c r="CG67" s="951"/>
      <c r="CH67" s="946"/>
      <c r="CI67" s="947"/>
      <c r="CJ67" s="947"/>
      <c r="CK67" s="947"/>
      <c r="CL67" s="948"/>
      <c r="CM67" s="946"/>
      <c r="CN67" s="947"/>
      <c r="CO67" s="947"/>
      <c r="CP67" s="947"/>
      <c r="CQ67" s="948"/>
      <c r="CR67" s="946"/>
      <c r="CS67" s="947"/>
      <c r="CT67" s="947"/>
      <c r="CU67" s="947"/>
      <c r="CV67" s="948"/>
      <c r="CW67" s="946"/>
      <c r="CX67" s="947"/>
      <c r="CY67" s="947"/>
      <c r="CZ67" s="947"/>
      <c r="DA67" s="948"/>
      <c r="DB67" s="946"/>
      <c r="DC67" s="947"/>
      <c r="DD67" s="947"/>
      <c r="DE67" s="947"/>
      <c r="DF67" s="948"/>
      <c r="DG67" s="946"/>
      <c r="DH67" s="947"/>
      <c r="DI67" s="947"/>
      <c r="DJ67" s="947"/>
      <c r="DK67" s="948"/>
      <c r="DL67" s="946"/>
      <c r="DM67" s="947"/>
      <c r="DN67" s="947"/>
      <c r="DO67" s="947"/>
      <c r="DP67" s="948"/>
      <c r="DQ67" s="946"/>
      <c r="DR67" s="947"/>
      <c r="DS67" s="947"/>
      <c r="DT67" s="947"/>
      <c r="DU67" s="948"/>
      <c r="DV67" s="943"/>
      <c r="DW67" s="944"/>
      <c r="DX67" s="944"/>
      <c r="DY67" s="944"/>
      <c r="DZ67" s="945"/>
      <c r="EA67" s="248"/>
    </row>
    <row r="68" spans="1:131" s="249" customFormat="1" ht="26.25" customHeight="1" thickTop="1" x14ac:dyDescent="0.15">
      <c r="A68" s="260">
        <v>1</v>
      </c>
      <c r="B68" s="955" t="s">
        <v>595</v>
      </c>
      <c r="C68" s="956"/>
      <c r="D68" s="956"/>
      <c r="E68" s="956"/>
      <c r="F68" s="956"/>
      <c r="G68" s="956"/>
      <c r="H68" s="956"/>
      <c r="I68" s="956"/>
      <c r="J68" s="956"/>
      <c r="K68" s="956"/>
      <c r="L68" s="956"/>
      <c r="M68" s="956"/>
      <c r="N68" s="956"/>
      <c r="O68" s="956"/>
      <c r="P68" s="957"/>
      <c r="Q68" s="958">
        <v>16027</v>
      </c>
      <c r="R68" s="952"/>
      <c r="S68" s="952"/>
      <c r="T68" s="952"/>
      <c r="U68" s="952"/>
      <c r="V68" s="952">
        <v>16007</v>
      </c>
      <c r="W68" s="952"/>
      <c r="X68" s="952"/>
      <c r="Y68" s="952"/>
      <c r="Z68" s="952"/>
      <c r="AA68" s="952">
        <v>20</v>
      </c>
      <c r="AB68" s="952"/>
      <c r="AC68" s="952"/>
      <c r="AD68" s="952"/>
      <c r="AE68" s="952"/>
      <c r="AF68" s="952">
        <v>20</v>
      </c>
      <c r="AG68" s="952"/>
      <c r="AH68" s="952"/>
      <c r="AI68" s="952"/>
      <c r="AJ68" s="952"/>
      <c r="AK68" s="952">
        <v>67</v>
      </c>
      <c r="AL68" s="952"/>
      <c r="AM68" s="952"/>
      <c r="AN68" s="952"/>
      <c r="AO68" s="952"/>
      <c r="AP68" s="952" t="s">
        <v>604</v>
      </c>
      <c r="AQ68" s="952"/>
      <c r="AR68" s="952"/>
      <c r="AS68" s="952"/>
      <c r="AT68" s="952"/>
      <c r="AU68" s="952" t="s">
        <v>604</v>
      </c>
      <c r="AV68" s="952"/>
      <c r="AW68" s="952"/>
      <c r="AX68" s="952"/>
      <c r="AY68" s="952"/>
      <c r="AZ68" s="953"/>
      <c r="BA68" s="953"/>
      <c r="BB68" s="953"/>
      <c r="BC68" s="953"/>
      <c r="BD68" s="954"/>
      <c r="BE68" s="267"/>
      <c r="BF68" s="267"/>
      <c r="BG68" s="267"/>
      <c r="BH68" s="267"/>
      <c r="BI68" s="267"/>
      <c r="BJ68" s="267"/>
      <c r="BK68" s="267"/>
      <c r="BL68" s="267"/>
      <c r="BM68" s="267"/>
      <c r="BN68" s="267"/>
      <c r="BO68" s="267"/>
      <c r="BP68" s="267"/>
      <c r="BQ68" s="264">
        <v>62</v>
      </c>
      <c r="BR68" s="269"/>
      <c r="BS68" s="949"/>
      <c r="BT68" s="950"/>
      <c r="BU68" s="950"/>
      <c r="BV68" s="950"/>
      <c r="BW68" s="950"/>
      <c r="BX68" s="950"/>
      <c r="BY68" s="950"/>
      <c r="BZ68" s="950"/>
      <c r="CA68" s="950"/>
      <c r="CB68" s="950"/>
      <c r="CC68" s="950"/>
      <c r="CD68" s="950"/>
      <c r="CE68" s="950"/>
      <c r="CF68" s="950"/>
      <c r="CG68" s="951"/>
      <c r="CH68" s="946"/>
      <c r="CI68" s="947"/>
      <c r="CJ68" s="947"/>
      <c r="CK68" s="947"/>
      <c r="CL68" s="948"/>
      <c r="CM68" s="946"/>
      <c r="CN68" s="947"/>
      <c r="CO68" s="947"/>
      <c r="CP68" s="947"/>
      <c r="CQ68" s="948"/>
      <c r="CR68" s="946"/>
      <c r="CS68" s="947"/>
      <c r="CT68" s="947"/>
      <c r="CU68" s="947"/>
      <c r="CV68" s="948"/>
      <c r="CW68" s="946"/>
      <c r="CX68" s="947"/>
      <c r="CY68" s="947"/>
      <c r="CZ68" s="947"/>
      <c r="DA68" s="948"/>
      <c r="DB68" s="946"/>
      <c r="DC68" s="947"/>
      <c r="DD68" s="947"/>
      <c r="DE68" s="947"/>
      <c r="DF68" s="948"/>
      <c r="DG68" s="946"/>
      <c r="DH68" s="947"/>
      <c r="DI68" s="947"/>
      <c r="DJ68" s="947"/>
      <c r="DK68" s="948"/>
      <c r="DL68" s="946"/>
      <c r="DM68" s="947"/>
      <c r="DN68" s="947"/>
      <c r="DO68" s="947"/>
      <c r="DP68" s="948"/>
      <c r="DQ68" s="946"/>
      <c r="DR68" s="947"/>
      <c r="DS68" s="947"/>
      <c r="DT68" s="947"/>
      <c r="DU68" s="948"/>
      <c r="DV68" s="943"/>
      <c r="DW68" s="944"/>
      <c r="DX68" s="944"/>
      <c r="DY68" s="944"/>
      <c r="DZ68" s="945"/>
      <c r="EA68" s="248"/>
    </row>
    <row r="69" spans="1:131" s="249" customFormat="1" ht="26.25" customHeight="1" x14ac:dyDescent="0.15">
      <c r="A69" s="263">
        <v>2</v>
      </c>
      <c r="B69" s="959" t="s">
        <v>596</v>
      </c>
      <c r="C69" s="960"/>
      <c r="D69" s="960"/>
      <c r="E69" s="960"/>
      <c r="F69" s="960"/>
      <c r="G69" s="960"/>
      <c r="H69" s="960"/>
      <c r="I69" s="960"/>
      <c r="J69" s="960"/>
      <c r="K69" s="960"/>
      <c r="L69" s="960"/>
      <c r="M69" s="960"/>
      <c r="N69" s="960"/>
      <c r="O69" s="960"/>
      <c r="P69" s="961"/>
      <c r="Q69" s="962">
        <v>112</v>
      </c>
      <c r="R69" s="917"/>
      <c r="S69" s="917"/>
      <c r="T69" s="917"/>
      <c r="U69" s="917"/>
      <c r="V69" s="917">
        <v>111</v>
      </c>
      <c r="W69" s="917"/>
      <c r="X69" s="917"/>
      <c r="Y69" s="917"/>
      <c r="Z69" s="917"/>
      <c r="AA69" s="917">
        <v>1</v>
      </c>
      <c r="AB69" s="917"/>
      <c r="AC69" s="917"/>
      <c r="AD69" s="917"/>
      <c r="AE69" s="917"/>
      <c r="AF69" s="917">
        <v>1</v>
      </c>
      <c r="AG69" s="917"/>
      <c r="AH69" s="917"/>
      <c r="AI69" s="917"/>
      <c r="AJ69" s="917"/>
      <c r="AK69" s="917">
        <v>11</v>
      </c>
      <c r="AL69" s="917"/>
      <c r="AM69" s="917"/>
      <c r="AN69" s="917"/>
      <c r="AO69" s="917"/>
      <c r="AP69" s="917" t="s">
        <v>604</v>
      </c>
      <c r="AQ69" s="917"/>
      <c r="AR69" s="917"/>
      <c r="AS69" s="917"/>
      <c r="AT69" s="917"/>
      <c r="AU69" s="917" t="s">
        <v>604</v>
      </c>
      <c r="AV69" s="917"/>
      <c r="AW69" s="917"/>
      <c r="AX69" s="917"/>
      <c r="AY69" s="917"/>
      <c r="AZ69" s="963"/>
      <c r="BA69" s="963"/>
      <c r="BB69" s="963"/>
      <c r="BC69" s="963"/>
      <c r="BD69" s="964"/>
      <c r="BE69" s="267"/>
      <c r="BF69" s="267"/>
      <c r="BG69" s="267"/>
      <c r="BH69" s="267"/>
      <c r="BI69" s="267"/>
      <c r="BJ69" s="267"/>
      <c r="BK69" s="267"/>
      <c r="BL69" s="267"/>
      <c r="BM69" s="267"/>
      <c r="BN69" s="267"/>
      <c r="BO69" s="267"/>
      <c r="BP69" s="267"/>
      <c r="BQ69" s="264">
        <v>63</v>
      </c>
      <c r="BR69" s="269"/>
      <c r="BS69" s="949"/>
      <c r="BT69" s="950"/>
      <c r="BU69" s="950"/>
      <c r="BV69" s="950"/>
      <c r="BW69" s="950"/>
      <c r="BX69" s="950"/>
      <c r="BY69" s="950"/>
      <c r="BZ69" s="950"/>
      <c r="CA69" s="950"/>
      <c r="CB69" s="950"/>
      <c r="CC69" s="950"/>
      <c r="CD69" s="950"/>
      <c r="CE69" s="950"/>
      <c r="CF69" s="950"/>
      <c r="CG69" s="951"/>
      <c r="CH69" s="946"/>
      <c r="CI69" s="947"/>
      <c r="CJ69" s="947"/>
      <c r="CK69" s="947"/>
      <c r="CL69" s="948"/>
      <c r="CM69" s="946"/>
      <c r="CN69" s="947"/>
      <c r="CO69" s="947"/>
      <c r="CP69" s="947"/>
      <c r="CQ69" s="948"/>
      <c r="CR69" s="946"/>
      <c r="CS69" s="947"/>
      <c r="CT69" s="947"/>
      <c r="CU69" s="947"/>
      <c r="CV69" s="948"/>
      <c r="CW69" s="946"/>
      <c r="CX69" s="947"/>
      <c r="CY69" s="947"/>
      <c r="CZ69" s="947"/>
      <c r="DA69" s="948"/>
      <c r="DB69" s="946"/>
      <c r="DC69" s="947"/>
      <c r="DD69" s="947"/>
      <c r="DE69" s="947"/>
      <c r="DF69" s="948"/>
      <c r="DG69" s="946"/>
      <c r="DH69" s="947"/>
      <c r="DI69" s="947"/>
      <c r="DJ69" s="947"/>
      <c r="DK69" s="948"/>
      <c r="DL69" s="946"/>
      <c r="DM69" s="947"/>
      <c r="DN69" s="947"/>
      <c r="DO69" s="947"/>
      <c r="DP69" s="948"/>
      <c r="DQ69" s="946"/>
      <c r="DR69" s="947"/>
      <c r="DS69" s="947"/>
      <c r="DT69" s="947"/>
      <c r="DU69" s="948"/>
      <c r="DV69" s="943"/>
      <c r="DW69" s="944"/>
      <c r="DX69" s="944"/>
      <c r="DY69" s="944"/>
      <c r="DZ69" s="945"/>
      <c r="EA69" s="248"/>
    </row>
    <row r="70" spans="1:131" s="249" customFormat="1" ht="26.25" customHeight="1" x14ac:dyDescent="0.15">
      <c r="A70" s="263">
        <v>3</v>
      </c>
      <c r="B70" s="959" t="s">
        <v>597</v>
      </c>
      <c r="C70" s="960"/>
      <c r="D70" s="960"/>
      <c r="E70" s="960"/>
      <c r="F70" s="960"/>
      <c r="G70" s="960"/>
      <c r="H70" s="960"/>
      <c r="I70" s="960"/>
      <c r="J70" s="960"/>
      <c r="K70" s="960"/>
      <c r="L70" s="960"/>
      <c r="M70" s="960"/>
      <c r="N70" s="960"/>
      <c r="O70" s="960"/>
      <c r="P70" s="961"/>
      <c r="Q70" s="962">
        <v>2197</v>
      </c>
      <c r="R70" s="917"/>
      <c r="S70" s="917"/>
      <c r="T70" s="917"/>
      <c r="U70" s="917"/>
      <c r="V70" s="917">
        <v>2196</v>
      </c>
      <c r="W70" s="917"/>
      <c r="X70" s="917"/>
      <c r="Y70" s="917"/>
      <c r="Z70" s="917"/>
      <c r="AA70" s="917">
        <v>1</v>
      </c>
      <c r="AB70" s="917"/>
      <c r="AC70" s="917"/>
      <c r="AD70" s="917"/>
      <c r="AE70" s="917"/>
      <c r="AF70" s="917">
        <v>69</v>
      </c>
      <c r="AG70" s="917"/>
      <c r="AH70" s="917"/>
      <c r="AI70" s="917"/>
      <c r="AJ70" s="917"/>
      <c r="AK70" s="917">
        <v>442</v>
      </c>
      <c r="AL70" s="917"/>
      <c r="AM70" s="917"/>
      <c r="AN70" s="917"/>
      <c r="AO70" s="917"/>
      <c r="AP70" s="917">
        <v>7955</v>
      </c>
      <c r="AQ70" s="917"/>
      <c r="AR70" s="917"/>
      <c r="AS70" s="917"/>
      <c r="AT70" s="917"/>
      <c r="AU70" s="917">
        <v>1687</v>
      </c>
      <c r="AV70" s="917"/>
      <c r="AW70" s="917"/>
      <c r="AX70" s="917"/>
      <c r="AY70" s="917"/>
      <c r="AZ70" s="963"/>
      <c r="BA70" s="963"/>
      <c r="BB70" s="963"/>
      <c r="BC70" s="963"/>
      <c r="BD70" s="964"/>
      <c r="BE70" s="267"/>
      <c r="BF70" s="267"/>
      <c r="BG70" s="267"/>
      <c r="BH70" s="267"/>
      <c r="BI70" s="267"/>
      <c r="BJ70" s="267"/>
      <c r="BK70" s="267"/>
      <c r="BL70" s="267"/>
      <c r="BM70" s="267"/>
      <c r="BN70" s="267"/>
      <c r="BO70" s="267"/>
      <c r="BP70" s="267"/>
      <c r="BQ70" s="264">
        <v>64</v>
      </c>
      <c r="BR70" s="269"/>
      <c r="BS70" s="949"/>
      <c r="BT70" s="950"/>
      <c r="BU70" s="950"/>
      <c r="BV70" s="950"/>
      <c r="BW70" s="950"/>
      <c r="BX70" s="950"/>
      <c r="BY70" s="950"/>
      <c r="BZ70" s="950"/>
      <c r="CA70" s="950"/>
      <c r="CB70" s="950"/>
      <c r="CC70" s="950"/>
      <c r="CD70" s="950"/>
      <c r="CE70" s="950"/>
      <c r="CF70" s="950"/>
      <c r="CG70" s="951"/>
      <c r="CH70" s="946"/>
      <c r="CI70" s="947"/>
      <c r="CJ70" s="947"/>
      <c r="CK70" s="947"/>
      <c r="CL70" s="948"/>
      <c r="CM70" s="946"/>
      <c r="CN70" s="947"/>
      <c r="CO70" s="947"/>
      <c r="CP70" s="947"/>
      <c r="CQ70" s="948"/>
      <c r="CR70" s="946"/>
      <c r="CS70" s="947"/>
      <c r="CT70" s="947"/>
      <c r="CU70" s="947"/>
      <c r="CV70" s="948"/>
      <c r="CW70" s="946"/>
      <c r="CX70" s="947"/>
      <c r="CY70" s="947"/>
      <c r="CZ70" s="947"/>
      <c r="DA70" s="948"/>
      <c r="DB70" s="946"/>
      <c r="DC70" s="947"/>
      <c r="DD70" s="947"/>
      <c r="DE70" s="947"/>
      <c r="DF70" s="948"/>
      <c r="DG70" s="946"/>
      <c r="DH70" s="947"/>
      <c r="DI70" s="947"/>
      <c r="DJ70" s="947"/>
      <c r="DK70" s="948"/>
      <c r="DL70" s="946"/>
      <c r="DM70" s="947"/>
      <c r="DN70" s="947"/>
      <c r="DO70" s="947"/>
      <c r="DP70" s="948"/>
      <c r="DQ70" s="946"/>
      <c r="DR70" s="947"/>
      <c r="DS70" s="947"/>
      <c r="DT70" s="947"/>
      <c r="DU70" s="948"/>
      <c r="DV70" s="943"/>
      <c r="DW70" s="944"/>
      <c r="DX70" s="944"/>
      <c r="DY70" s="944"/>
      <c r="DZ70" s="945"/>
      <c r="EA70" s="248"/>
    </row>
    <row r="71" spans="1:131" s="249" customFormat="1" ht="26.25" customHeight="1" x14ac:dyDescent="0.15">
      <c r="A71" s="263">
        <v>4</v>
      </c>
      <c r="B71" s="959" t="s">
        <v>598</v>
      </c>
      <c r="C71" s="960"/>
      <c r="D71" s="960"/>
      <c r="E71" s="960"/>
      <c r="F71" s="960"/>
      <c r="G71" s="960"/>
      <c r="H71" s="960"/>
      <c r="I71" s="960"/>
      <c r="J71" s="960"/>
      <c r="K71" s="960"/>
      <c r="L71" s="960"/>
      <c r="M71" s="960"/>
      <c r="N71" s="960"/>
      <c r="O71" s="960"/>
      <c r="P71" s="961"/>
      <c r="Q71" s="962">
        <v>9010</v>
      </c>
      <c r="R71" s="917"/>
      <c r="S71" s="917"/>
      <c r="T71" s="917"/>
      <c r="U71" s="917"/>
      <c r="V71" s="917">
        <v>5831</v>
      </c>
      <c r="W71" s="917"/>
      <c r="X71" s="917"/>
      <c r="Y71" s="917"/>
      <c r="Z71" s="917"/>
      <c r="AA71" s="917">
        <v>3179</v>
      </c>
      <c r="AB71" s="917"/>
      <c r="AC71" s="917"/>
      <c r="AD71" s="917"/>
      <c r="AE71" s="917"/>
      <c r="AF71" s="917">
        <v>2</v>
      </c>
      <c r="AG71" s="917"/>
      <c r="AH71" s="917"/>
      <c r="AI71" s="917"/>
      <c r="AJ71" s="917"/>
      <c r="AK71" s="917">
        <v>10</v>
      </c>
      <c r="AL71" s="917"/>
      <c r="AM71" s="917"/>
      <c r="AN71" s="917"/>
      <c r="AO71" s="917"/>
      <c r="AP71" s="917">
        <v>549</v>
      </c>
      <c r="AQ71" s="917"/>
      <c r="AR71" s="917"/>
      <c r="AS71" s="917"/>
      <c r="AT71" s="917"/>
      <c r="AU71" s="917">
        <v>203</v>
      </c>
      <c r="AV71" s="917"/>
      <c r="AW71" s="917"/>
      <c r="AX71" s="917"/>
      <c r="AY71" s="917"/>
      <c r="AZ71" s="963"/>
      <c r="BA71" s="963"/>
      <c r="BB71" s="963"/>
      <c r="BC71" s="963"/>
      <c r="BD71" s="964"/>
      <c r="BE71" s="267"/>
      <c r="BF71" s="267"/>
      <c r="BG71" s="267"/>
      <c r="BH71" s="267"/>
      <c r="BI71" s="267"/>
      <c r="BJ71" s="267"/>
      <c r="BK71" s="267"/>
      <c r="BL71" s="267"/>
      <c r="BM71" s="267"/>
      <c r="BN71" s="267"/>
      <c r="BO71" s="267"/>
      <c r="BP71" s="267"/>
      <c r="BQ71" s="264">
        <v>65</v>
      </c>
      <c r="BR71" s="269"/>
      <c r="BS71" s="949"/>
      <c r="BT71" s="950"/>
      <c r="BU71" s="950"/>
      <c r="BV71" s="950"/>
      <c r="BW71" s="950"/>
      <c r="BX71" s="950"/>
      <c r="BY71" s="950"/>
      <c r="BZ71" s="950"/>
      <c r="CA71" s="950"/>
      <c r="CB71" s="950"/>
      <c r="CC71" s="950"/>
      <c r="CD71" s="950"/>
      <c r="CE71" s="950"/>
      <c r="CF71" s="950"/>
      <c r="CG71" s="951"/>
      <c r="CH71" s="946"/>
      <c r="CI71" s="947"/>
      <c r="CJ71" s="947"/>
      <c r="CK71" s="947"/>
      <c r="CL71" s="948"/>
      <c r="CM71" s="946"/>
      <c r="CN71" s="947"/>
      <c r="CO71" s="947"/>
      <c r="CP71" s="947"/>
      <c r="CQ71" s="948"/>
      <c r="CR71" s="946"/>
      <c r="CS71" s="947"/>
      <c r="CT71" s="947"/>
      <c r="CU71" s="947"/>
      <c r="CV71" s="948"/>
      <c r="CW71" s="946"/>
      <c r="CX71" s="947"/>
      <c r="CY71" s="947"/>
      <c r="CZ71" s="947"/>
      <c r="DA71" s="948"/>
      <c r="DB71" s="946"/>
      <c r="DC71" s="947"/>
      <c r="DD71" s="947"/>
      <c r="DE71" s="947"/>
      <c r="DF71" s="948"/>
      <c r="DG71" s="946"/>
      <c r="DH71" s="947"/>
      <c r="DI71" s="947"/>
      <c r="DJ71" s="947"/>
      <c r="DK71" s="948"/>
      <c r="DL71" s="946"/>
      <c r="DM71" s="947"/>
      <c r="DN71" s="947"/>
      <c r="DO71" s="947"/>
      <c r="DP71" s="948"/>
      <c r="DQ71" s="946"/>
      <c r="DR71" s="947"/>
      <c r="DS71" s="947"/>
      <c r="DT71" s="947"/>
      <c r="DU71" s="948"/>
      <c r="DV71" s="943"/>
      <c r="DW71" s="944"/>
      <c r="DX71" s="944"/>
      <c r="DY71" s="944"/>
      <c r="DZ71" s="945"/>
      <c r="EA71" s="248"/>
    </row>
    <row r="72" spans="1:131" s="249" customFormat="1" ht="26.25" customHeight="1" x14ac:dyDescent="0.15">
      <c r="A72" s="263">
        <v>5</v>
      </c>
      <c r="B72" s="959" t="s">
        <v>599</v>
      </c>
      <c r="C72" s="960"/>
      <c r="D72" s="960"/>
      <c r="E72" s="960"/>
      <c r="F72" s="960"/>
      <c r="G72" s="960"/>
      <c r="H72" s="960"/>
      <c r="I72" s="960"/>
      <c r="J72" s="960"/>
      <c r="K72" s="960"/>
      <c r="L72" s="960"/>
      <c r="M72" s="960"/>
      <c r="N72" s="960"/>
      <c r="O72" s="960"/>
      <c r="P72" s="961"/>
      <c r="Q72" s="962">
        <v>199</v>
      </c>
      <c r="R72" s="917"/>
      <c r="S72" s="917"/>
      <c r="T72" s="917"/>
      <c r="U72" s="917"/>
      <c r="V72" s="917">
        <v>191</v>
      </c>
      <c r="W72" s="917"/>
      <c r="X72" s="917"/>
      <c r="Y72" s="917"/>
      <c r="Z72" s="917"/>
      <c r="AA72" s="917">
        <v>8</v>
      </c>
      <c r="AB72" s="917"/>
      <c r="AC72" s="917"/>
      <c r="AD72" s="917"/>
      <c r="AE72" s="917"/>
      <c r="AF72" s="917">
        <v>503</v>
      </c>
      <c r="AG72" s="917"/>
      <c r="AH72" s="917"/>
      <c r="AI72" s="917"/>
      <c r="AJ72" s="917"/>
      <c r="AK72" s="917">
        <v>24</v>
      </c>
      <c r="AL72" s="917"/>
      <c r="AM72" s="917"/>
      <c r="AN72" s="917"/>
      <c r="AO72" s="917"/>
      <c r="AP72" s="917">
        <v>717</v>
      </c>
      <c r="AQ72" s="917"/>
      <c r="AR72" s="917"/>
      <c r="AS72" s="917"/>
      <c r="AT72" s="917"/>
      <c r="AU72" s="917">
        <v>28</v>
      </c>
      <c r="AV72" s="917"/>
      <c r="AW72" s="917"/>
      <c r="AX72" s="917"/>
      <c r="AY72" s="917"/>
      <c r="AZ72" s="963"/>
      <c r="BA72" s="963"/>
      <c r="BB72" s="963"/>
      <c r="BC72" s="963"/>
      <c r="BD72" s="964"/>
      <c r="BE72" s="267"/>
      <c r="BF72" s="267"/>
      <c r="BG72" s="267"/>
      <c r="BH72" s="267"/>
      <c r="BI72" s="267"/>
      <c r="BJ72" s="267"/>
      <c r="BK72" s="267"/>
      <c r="BL72" s="267"/>
      <c r="BM72" s="267"/>
      <c r="BN72" s="267"/>
      <c r="BO72" s="267"/>
      <c r="BP72" s="267"/>
      <c r="BQ72" s="264">
        <v>66</v>
      </c>
      <c r="BR72" s="269"/>
      <c r="BS72" s="949"/>
      <c r="BT72" s="950"/>
      <c r="BU72" s="950"/>
      <c r="BV72" s="950"/>
      <c r="BW72" s="950"/>
      <c r="BX72" s="950"/>
      <c r="BY72" s="950"/>
      <c r="BZ72" s="950"/>
      <c r="CA72" s="950"/>
      <c r="CB72" s="950"/>
      <c r="CC72" s="950"/>
      <c r="CD72" s="950"/>
      <c r="CE72" s="950"/>
      <c r="CF72" s="950"/>
      <c r="CG72" s="951"/>
      <c r="CH72" s="946"/>
      <c r="CI72" s="947"/>
      <c r="CJ72" s="947"/>
      <c r="CK72" s="947"/>
      <c r="CL72" s="948"/>
      <c r="CM72" s="946"/>
      <c r="CN72" s="947"/>
      <c r="CO72" s="947"/>
      <c r="CP72" s="947"/>
      <c r="CQ72" s="948"/>
      <c r="CR72" s="946"/>
      <c r="CS72" s="947"/>
      <c r="CT72" s="947"/>
      <c r="CU72" s="947"/>
      <c r="CV72" s="948"/>
      <c r="CW72" s="946"/>
      <c r="CX72" s="947"/>
      <c r="CY72" s="947"/>
      <c r="CZ72" s="947"/>
      <c r="DA72" s="948"/>
      <c r="DB72" s="946"/>
      <c r="DC72" s="947"/>
      <c r="DD72" s="947"/>
      <c r="DE72" s="947"/>
      <c r="DF72" s="948"/>
      <c r="DG72" s="946"/>
      <c r="DH72" s="947"/>
      <c r="DI72" s="947"/>
      <c r="DJ72" s="947"/>
      <c r="DK72" s="948"/>
      <c r="DL72" s="946"/>
      <c r="DM72" s="947"/>
      <c r="DN72" s="947"/>
      <c r="DO72" s="947"/>
      <c r="DP72" s="948"/>
      <c r="DQ72" s="946"/>
      <c r="DR72" s="947"/>
      <c r="DS72" s="947"/>
      <c r="DT72" s="947"/>
      <c r="DU72" s="948"/>
      <c r="DV72" s="943"/>
      <c r="DW72" s="944"/>
      <c r="DX72" s="944"/>
      <c r="DY72" s="944"/>
      <c r="DZ72" s="945"/>
      <c r="EA72" s="248"/>
    </row>
    <row r="73" spans="1:131" s="249" customFormat="1" ht="26.25" customHeight="1" x14ac:dyDescent="0.15">
      <c r="A73" s="263">
        <v>6</v>
      </c>
      <c r="B73" s="959" t="s">
        <v>600</v>
      </c>
      <c r="C73" s="960"/>
      <c r="D73" s="960"/>
      <c r="E73" s="960"/>
      <c r="F73" s="960"/>
      <c r="G73" s="960"/>
      <c r="H73" s="960"/>
      <c r="I73" s="960"/>
      <c r="J73" s="960"/>
      <c r="K73" s="960"/>
      <c r="L73" s="960"/>
      <c r="M73" s="960"/>
      <c r="N73" s="960"/>
      <c r="O73" s="960"/>
      <c r="P73" s="961"/>
      <c r="Q73" s="962">
        <v>1574</v>
      </c>
      <c r="R73" s="917"/>
      <c r="S73" s="917"/>
      <c r="T73" s="917"/>
      <c r="U73" s="917"/>
      <c r="V73" s="917">
        <v>1572</v>
      </c>
      <c r="W73" s="917"/>
      <c r="X73" s="917"/>
      <c r="Y73" s="917"/>
      <c r="Z73" s="917"/>
      <c r="AA73" s="917">
        <v>1</v>
      </c>
      <c r="AB73" s="917"/>
      <c r="AC73" s="917"/>
      <c r="AD73" s="917"/>
      <c r="AE73" s="917"/>
      <c r="AF73" s="917">
        <v>1531</v>
      </c>
      <c r="AG73" s="917"/>
      <c r="AH73" s="917"/>
      <c r="AI73" s="917"/>
      <c r="AJ73" s="917"/>
      <c r="AK73" s="917" t="s">
        <v>605</v>
      </c>
      <c r="AL73" s="917"/>
      <c r="AM73" s="917"/>
      <c r="AN73" s="917"/>
      <c r="AO73" s="917"/>
      <c r="AP73" s="917" t="s">
        <v>604</v>
      </c>
      <c r="AQ73" s="917"/>
      <c r="AR73" s="917"/>
      <c r="AS73" s="917"/>
      <c r="AT73" s="917"/>
      <c r="AU73" s="917" t="s">
        <v>604</v>
      </c>
      <c r="AV73" s="917"/>
      <c r="AW73" s="917"/>
      <c r="AX73" s="917"/>
      <c r="AY73" s="917"/>
      <c r="AZ73" s="963"/>
      <c r="BA73" s="963"/>
      <c r="BB73" s="963"/>
      <c r="BC73" s="963"/>
      <c r="BD73" s="964"/>
      <c r="BE73" s="267"/>
      <c r="BF73" s="267"/>
      <c r="BG73" s="267"/>
      <c r="BH73" s="267"/>
      <c r="BI73" s="267"/>
      <c r="BJ73" s="267"/>
      <c r="BK73" s="267"/>
      <c r="BL73" s="267"/>
      <c r="BM73" s="267"/>
      <c r="BN73" s="267"/>
      <c r="BO73" s="267"/>
      <c r="BP73" s="267"/>
      <c r="BQ73" s="264">
        <v>67</v>
      </c>
      <c r="BR73" s="269"/>
      <c r="BS73" s="949"/>
      <c r="BT73" s="950"/>
      <c r="BU73" s="950"/>
      <c r="BV73" s="950"/>
      <c r="BW73" s="950"/>
      <c r="BX73" s="950"/>
      <c r="BY73" s="950"/>
      <c r="BZ73" s="950"/>
      <c r="CA73" s="950"/>
      <c r="CB73" s="950"/>
      <c r="CC73" s="950"/>
      <c r="CD73" s="950"/>
      <c r="CE73" s="950"/>
      <c r="CF73" s="950"/>
      <c r="CG73" s="951"/>
      <c r="CH73" s="946"/>
      <c r="CI73" s="947"/>
      <c r="CJ73" s="947"/>
      <c r="CK73" s="947"/>
      <c r="CL73" s="948"/>
      <c r="CM73" s="946"/>
      <c r="CN73" s="947"/>
      <c r="CO73" s="947"/>
      <c r="CP73" s="947"/>
      <c r="CQ73" s="948"/>
      <c r="CR73" s="946"/>
      <c r="CS73" s="947"/>
      <c r="CT73" s="947"/>
      <c r="CU73" s="947"/>
      <c r="CV73" s="948"/>
      <c r="CW73" s="946"/>
      <c r="CX73" s="947"/>
      <c r="CY73" s="947"/>
      <c r="CZ73" s="947"/>
      <c r="DA73" s="948"/>
      <c r="DB73" s="946"/>
      <c r="DC73" s="947"/>
      <c r="DD73" s="947"/>
      <c r="DE73" s="947"/>
      <c r="DF73" s="948"/>
      <c r="DG73" s="946"/>
      <c r="DH73" s="947"/>
      <c r="DI73" s="947"/>
      <c r="DJ73" s="947"/>
      <c r="DK73" s="948"/>
      <c r="DL73" s="946"/>
      <c r="DM73" s="947"/>
      <c r="DN73" s="947"/>
      <c r="DO73" s="947"/>
      <c r="DP73" s="948"/>
      <c r="DQ73" s="946"/>
      <c r="DR73" s="947"/>
      <c r="DS73" s="947"/>
      <c r="DT73" s="947"/>
      <c r="DU73" s="948"/>
      <c r="DV73" s="943"/>
      <c r="DW73" s="944"/>
      <c r="DX73" s="944"/>
      <c r="DY73" s="944"/>
      <c r="DZ73" s="945"/>
      <c r="EA73" s="248"/>
    </row>
    <row r="74" spans="1:131" s="249" customFormat="1" ht="26.25" customHeight="1" x14ac:dyDescent="0.15">
      <c r="A74" s="263">
        <v>7</v>
      </c>
      <c r="B74" s="959" t="s">
        <v>601</v>
      </c>
      <c r="C74" s="960"/>
      <c r="D74" s="960"/>
      <c r="E74" s="960"/>
      <c r="F74" s="960"/>
      <c r="G74" s="960"/>
      <c r="H74" s="960"/>
      <c r="I74" s="960"/>
      <c r="J74" s="960"/>
      <c r="K74" s="960"/>
      <c r="L74" s="960"/>
      <c r="M74" s="960"/>
      <c r="N74" s="960"/>
      <c r="O74" s="960"/>
      <c r="P74" s="961"/>
      <c r="Q74" s="962">
        <v>519</v>
      </c>
      <c r="R74" s="917"/>
      <c r="S74" s="917"/>
      <c r="T74" s="917"/>
      <c r="U74" s="917"/>
      <c r="V74" s="917">
        <v>299</v>
      </c>
      <c r="W74" s="917"/>
      <c r="X74" s="917"/>
      <c r="Y74" s="917"/>
      <c r="Z74" s="917"/>
      <c r="AA74" s="917">
        <v>220</v>
      </c>
      <c r="AB74" s="917"/>
      <c r="AC74" s="917"/>
      <c r="AD74" s="917"/>
      <c r="AE74" s="917"/>
      <c r="AF74" s="917">
        <v>220</v>
      </c>
      <c r="AG74" s="917"/>
      <c r="AH74" s="917"/>
      <c r="AI74" s="917"/>
      <c r="AJ74" s="917"/>
      <c r="AK74" s="917" t="s">
        <v>604</v>
      </c>
      <c r="AL74" s="917"/>
      <c r="AM74" s="917"/>
      <c r="AN74" s="917"/>
      <c r="AO74" s="917"/>
      <c r="AP74" s="917" t="s">
        <v>604</v>
      </c>
      <c r="AQ74" s="917"/>
      <c r="AR74" s="917"/>
      <c r="AS74" s="917"/>
      <c r="AT74" s="917"/>
      <c r="AU74" s="917" t="s">
        <v>604</v>
      </c>
      <c r="AV74" s="917"/>
      <c r="AW74" s="917"/>
      <c r="AX74" s="917"/>
      <c r="AY74" s="917"/>
      <c r="AZ74" s="963"/>
      <c r="BA74" s="963"/>
      <c r="BB74" s="963"/>
      <c r="BC74" s="963"/>
      <c r="BD74" s="964"/>
      <c r="BE74" s="267"/>
      <c r="BF74" s="267"/>
      <c r="BG74" s="267"/>
      <c r="BH74" s="267"/>
      <c r="BI74" s="267"/>
      <c r="BJ74" s="267"/>
      <c r="BK74" s="267"/>
      <c r="BL74" s="267"/>
      <c r="BM74" s="267"/>
      <c r="BN74" s="267"/>
      <c r="BO74" s="267"/>
      <c r="BP74" s="267"/>
      <c r="BQ74" s="264">
        <v>68</v>
      </c>
      <c r="BR74" s="269"/>
      <c r="BS74" s="949"/>
      <c r="BT74" s="950"/>
      <c r="BU74" s="950"/>
      <c r="BV74" s="950"/>
      <c r="BW74" s="950"/>
      <c r="BX74" s="950"/>
      <c r="BY74" s="950"/>
      <c r="BZ74" s="950"/>
      <c r="CA74" s="950"/>
      <c r="CB74" s="950"/>
      <c r="CC74" s="950"/>
      <c r="CD74" s="950"/>
      <c r="CE74" s="950"/>
      <c r="CF74" s="950"/>
      <c r="CG74" s="951"/>
      <c r="CH74" s="946"/>
      <c r="CI74" s="947"/>
      <c r="CJ74" s="947"/>
      <c r="CK74" s="947"/>
      <c r="CL74" s="948"/>
      <c r="CM74" s="946"/>
      <c r="CN74" s="947"/>
      <c r="CO74" s="947"/>
      <c r="CP74" s="947"/>
      <c r="CQ74" s="948"/>
      <c r="CR74" s="946"/>
      <c r="CS74" s="947"/>
      <c r="CT74" s="947"/>
      <c r="CU74" s="947"/>
      <c r="CV74" s="948"/>
      <c r="CW74" s="946"/>
      <c r="CX74" s="947"/>
      <c r="CY74" s="947"/>
      <c r="CZ74" s="947"/>
      <c r="DA74" s="948"/>
      <c r="DB74" s="946"/>
      <c r="DC74" s="947"/>
      <c r="DD74" s="947"/>
      <c r="DE74" s="947"/>
      <c r="DF74" s="948"/>
      <c r="DG74" s="946"/>
      <c r="DH74" s="947"/>
      <c r="DI74" s="947"/>
      <c r="DJ74" s="947"/>
      <c r="DK74" s="948"/>
      <c r="DL74" s="946"/>
      <c r="DM74" s="947"/>
      <c r="DN74" s="947"/>
      <c r="DO74" s="947"/>
      <c r="DP74" s="948"/>
      <c r="DQ74" s="946"/>
      <c r="DR74" s="947"/>
      <c r="DS74" s="947"/>
      <c r="DT74" s="947"/>
      <c r="DU74" s="948"/>
      <c r="DV74" s="943"/>
      <c r="DW74" s="944"/>
      <c r="DX74" s="944"/>
      <c r="DY74" s="944"/>
      <c r="DZ74" s="945"/>
      <c r="EA74" s="248"/>
    </row>
    <row r="75" spans="1:131" s="249" customFormat="1" ht="26.25" customHeight="1" x14ac:dyDescent="0.15">
      <c r="A75" s="263">
        <v>8</v>
      </c>
      <c r="B75" s="959" t="s">
        <v>602</v>
      </c>
      <c r="C75" s="960"/>
      <c r="D75" s="960"/>
      <c r="E75" s="960"/>
      <c r="F75" s="960"/>
      <c r="G75" s="960"/>
      <c r="H75" s="960"/>
      <c r="I75" s="960"/>
      <c r="J75" s="960"/>
      <c r="K75" s="960"/>
      <c r="L75" s="960"/>
      <c r="M75" s="960"/>
      <c r="N75" s="960"/>
      <c r="O75" s="960"/>
      <c r="P75" s="961"/>
      <c r="Q75" s="965">
        <v>971</v>
      </c>
      <c r="R75" s="966"/>
      <c r="S75" s="966"/>
      <c r="T75" s="966"/>
      <c r="U75" s="916"/>
      <c r="V75" s="967">
        <v>961</v>
      </c>
      <c r="W75" s="966"/>
      <c r="X75" s="966"/>
      <c r="Y75" s="966"/>
      <c r="Z75" s="916"/>
      <c r="AA75" s="967">
        <v>10</v>
      </c>
      <c r="AB75" s="966"/>
      <c r="AC75" s="966"/>
      <c r="AD75" s="966"/>
      <c r="AE75" s="916"/>
      <c r="AF75" s="967">
        <v>10</v>
      </c>
      <c r="AG75" s="966"/>
      <c r="AH75" s="966"/>
      <c r="AI75" s="966"/>
      <c r="AJ75" s="916"/>
      <c r="AK75" s="967" t="s">
        <v>604</v>
      </c>
      <c r="AL75" s="966"/>
      <c r="AM75" s="966"/>
      <c r="AN75" s="966"/>
      <c r="AO75" s="916"/>
      <c r="AP75" s="967" t="s">
        <v>604</v>
      </c>
      <c r="AQ75" s="966"/>
      <c r="AR75" s="966"/>
      <c r="AS75" s="966"/>
      <c r="AT75" s="916"/>
      <c r="AU75" s="967" t="s">
        <v>604</v>
      </c>
      <c r="AV75" s="966"/>
      <c r="AW75" s="966"/>
      <c r="AX75" s="966"/>
      <c r="AY75" s="916"/>
      <c r="AZ75" s="963"/>
      <c r="BA75" s="963"/>
      <c r="BB75" s="963"/>
      <c r="BC75" s="963"/>
      <c r="BD75" s="964"/>
      <c r="BE75" s="267"/>
      <c r="BF75" s="267"/>
      <c r="BG75" s="267"/>
      <c r="BH75" s="267"/>
      <c r="BI75" s="267"/>
      <c r="BJ75" s="267"/>
      <c r="BK75" s="267"/>
      <c r="BL75" s="267"/>
      <c r="BM75" s="267"/>
      <c r="BN75" s="267"/>
      <c r="BO75" s="267"/>
      <c r="BP75" s="267"/>
      <c r="BQ75" s="264">
        <v>69</v>
      </c>
      <c r="BR75" s="269"/>
      <c r="BS75" s="949"/>
      <c r="BT75" s="950"/>
      <c r="BU75" s="950"/>
      <c r="BV75" s="950"/>
      <c r="BW75" s="950"/>
      <c r="BX75" s="950"/>
      <c r="BY75" s="950"/>
      <c r="BZ75" s="950"/>
      <c r="CA75" s="950"/>
      <c r="CB75" s="950"/>
      <c r="CC75" s="950"/>
      <c r="CD75" s="950"/>
      <c r="CE75" s="950"/>
      <c r="CF75" s="950"/>
      <c r="CG75" s="951"/>
      <c r="CH75" s="946"/>
      <c r="CI75" s="947"/>
      <c r="CJ75" s="947"/>
      <c r="CK75" s="947"/>
      <c r="CL75" s="948"/>
      <c r="CM75" s="946"/>
      <c r="CN75" s="947"/>
      <c r="CO75" s="947"/>
      <c r="CP75" s="947"/>
      <c r="CQ75" s="948"/>
      <c r="CR75" s="946"/>
      <c r="CS75" s="947"/>
      <c r="CT75" s="947"/>
      <c r="CU75" s="947"/>
      <c r="CV75" s="948"/>
      <c r="CW75" s="946"/>
      <c r="CX75" s="947"/>
      <c r="CY75" s="947"/>
      <c r="CZ75" s="947"/>
      <c r="DA75" s="948"/>
      <c r="DB75" s="946"/>
      <c r="DC75" s="947"/>
      <c r="DD75" s="947"/>
      <c r="DE75" s="947"/>
      <c r="DF75" s="948"/>
      <c r="DG75" s="946"/>
      <c r="DH75" s="947"/>
      <c r="DI75" s="947"/>
      <c r="DJ75" s="947"/>
      <c r="DK75" s="948"/>
      <c r="DL75" s="946"/>
      <c r="DM75" s="947"/>
      <c r="DN75" s="947"/>
      <c r="DO75" s="947"/>
      <c r="DP75" s="948"/>
      <c r="DQ75" s="946"/>
      <c r="DR75" s="947"/>
      <c r="DS75" s="947"/>
      <c r="DT75" s="947"/>
      <c r="DU75" s="948"/>
      <c r="DV75" s="943"/>
      <c r="DW75" s="944"/>
      <c r="DX75" s="944"/>
      <c r="DY75" s="944"/>
      <c r="DZ75" s="945"/>
      <c r="EA75" s="248"/>
    </row>
    <row r="76" spans="1:131" s="249" customFormat="1" ht="26.25" customHeight="1" x14ac:dyDescent="0.15">
      <c r="A76" s="263">
        <v>9</v>
      </c>
      <c r="B76" s="959" t="s">
        <v>603</v>
      </c>
      <c r="C76" s="960"/>
      <c r="D76" s="960"/>
      <c r="E76" s="960"/>
      <c r="F76" s="960"/>
      <c r="G76" s="960"/>
      <c r="H76" s="960"/>
      <c r="I76" s="960"/>
      <c r="J76" s="960"/>
      <c r="K76" s="960"/>
      <c r="L76" s="960"/>
      <c r="M76" s="960"/>
      <c r="N76" s="960"/>
      <c r="O76" s="960"/>
      <c r="P76" s="961"/>
      <c r="Q76" s="965">
        <v>346250</v>
      </c>
      <c r="R76" s="966"/>
      <c r="S76" s="966"/>
      <c r="T76" s="966"/>
      <c r="U76" s="916"/>
      <c r="V76" s="967">
        <v>330270</v>
      </c>
      <c r="W76" s="966"/>
      <c r="X76" s="966"/>
      <c r="Y76" s="966"/>
      <c r="Z76" s="916"/>
      <c r="AA76" s="967">
        <v>15980</v>
      </c>
      <c r="AB76" s="966"/>
      <c r="AC76" s="966"/>
      <c r="AD76" s="966"/>
      <c r="AE76" s="916"/>
      <c r="AF76" s="967">
        <v>15980</v>
      </c>
      <c r="AG76" s="966"/>
      <c r="AH76" s="966"/>
      <c r="AI76" s="966"/>
      <c r="AJ76" s="916"/>
      <c r="AK76" s="967">
        <v>702</v>
      </c>
      <c r="AL76" s="966"/>
      <c r="AM76" s="966"/>
      <c r="AN76" s="966"/>
      <c r="AO76" s="916"/>
      <c r="AP76" s="967" t="s">
        <v>604</v>
      </c>
      <c r="AQ76" s="966"/>
      <c r="AR76" s="966"/>
      <c r="AS76" s="966"/>
      <c r="AT76" s="916"/>
      <c r="AU76" s="967" t="s">
        <v>604</v>
      </c>
      <c r="AV76" s="966"/>
      <c r="AW76" s="966"/>
      <c r="AX76" s="966"/>
      <c r="AY76" s="916"/>
      <c r="AZ76" s="963"/>
      <c r="BA76" s="963"/>
      <c r="BB76" s="963"/>
      <c r="BC76" s="963"/>
      <c r="BD76" s="964"/>
      <c r="BE76" s="267"/>
      <c r="BF76" s="267"/>
      <c r="BG76" s="267"/>
      <c r="BH76" s="267"/>
      <c r="BI76" s="267"/>
      <c r="BJ76" s="267"/>
      <c r="BK76" s="267"/>
      <c r="BL76" s="267"/>
      <c r="BM76" s="267"/>
      <c r="BN76" s="267"/>
      <c r="BO76" s="267"/>
      <c r="BP76" s="267"/>
      <c r="BQ76" s="264">
        <v>70</v>
      </c>
      <c r="BR76" s="269"/>
      <c r="BS76" s="949"/>
      <c r="BT76" s="950"/>
      <c r="BU76" s="950"/>
      <c r="BV76" s="950"/>
      <c r="BW76" s="950"/>
      <c r="BX76" s="950"/>
      <c r="BY76" s="950"/>
      <c r="BZ76" s="950"/>
      <c r="CA76" s="950"/>
      <c r="CB76" s="950"/>
      <c r="CC76" s="950"/>
      <c r="CD76" s="950"/>
      <c r="CE76" s="950"/>
      <c r="CF76" s="950"/>
      <c r="CG76" s="951"/>
      <c r="CH76" s="946"/>
      <c r="CI76" s="947"/>
      <c r="CJ76" s="947"/>
      <c r="CK76" s="947"/>
      <c r="CL76" s="948"/>
      <c r="CM76" s="946"/>
      <c r="CN76" s="947"/>
      <c r="CO76" s="947"/>
      <c r="CP76" s="947"/>
      <c r="CQ76" s="948"/>
      <c r="CR76" s="946"/>
      <c r="CS76" s="947"/>
      <c r="CT76" s="947"/>
      <c r="CU76" s="947"/>
      <c r="CV76" s="948"/>
      <c r="CW76" s="946"/>
      <c r="CX76" s="947"/>
      <c r="CY76" s="947"/>
      <c r="CZ76" s="947"/>
      <c r="DA76" s="948"/>
      <c r="DB76" s="946"/>
      <c r="DC76" s="947"/>
      <c r="DD76" s="947"/>
      <c r="DE76" s="947"/>
      <c r="DF76" s="948"/>
      <c r="DG76" s="946"/>
      <c r="DH76" s="947"/>
      <c r="DI76" s="947"/>
      <c r="DJ76" s="947"/>
      <c r="DK76" s="948"/>
      <c r="DL76" s="946"/>
      <c r="DM76" s="947"/>
      <c r="DN76" s="947"/>
      <c r="DO76" s="947"/>
      <c r="DP76" s="948"/>
      <c r="DQ76" s="946"/>
      <c r="DR76" s="947"/>
      <c r="DS76" s="947"/>
      <c r="DT76" s="947"/>
      <c r="DU76" s="948"/>
      <c r="DV76" s="943"/>
      <c r="DW76" s="944"/>
      <c r="DX76" s="944"/>
      <c r="DY76" s="944"/>
      <c r="DZ76" s="945"/>
      <c r="EA76" s="248"/>
    </row>
    <row r="77" spans="1:131" s="249" customFormat="1" ht="26.25" customHeight="1" x14ac:dyDescent="0.15">
      <c r="A77" s="263">
        <v>10</v>
      </c>
      <c r="B77" s="959"/>
      <c r="C77" s="960"/>
      <c r="D77" s="960"/>
      <c r="E77" s="960"/>
      <c r="F77" s="960"/>
      <c r="G77" s="960"/>
      <c r="H77" s="960"/>
      <c r="I77" s="960"/>
      <c r="J77" s="960"/>
      <c r="K77" s="960"/>
      <c r="L77" s="960"/>
      <c r="M77" s="960"/>
      <c r="N77" s="960"/>
      <c r="O77" s="960"/>
      <c r="P77" s="961"/>
      <c r="Q77" s="965"/>
      <c r="R77" s="966"/>
      <c r="S77" s="966"/>
      <c r="T77" s="966"/>
      <c r="U77" s="916"/>
      <c r="V77" s="967"/>
      <c r="W77" s="966"/>
      <c r="X77" s="966"/>
      <c r="Y77" s="966"/>
      <c r="Z77" s="916"/>
      <c r="AA77" s="967"/>
      <c r="AB77" s="966"/>
      <c r="AC77" s="966"/>
      <c r="AD77" s="966"/>
      <c r="AE77" s="916"/>
      <c r="AF77" s="967"/>
      <c r="AG77" s="966"/>
      <c r="AH77" s="966"/>
      <c r="AI77" s="966"/>
      <c r="AJ77" s="916"/>
      <c r="AK77" s="967"/>
      <c r="AL77" s="966"/>
      <c r="AM77" s="966"/>
      <c r="AN77" s="966"/>
      <c r="AO77" s="916"/>
      <c r="AP77" s="967"/>
      <c r="AQ77" s="966"/>
      <c r="AR77" s="966"/>
      <c r="AS77" s="966"/>
      <c r="AT77" s="916"/>
      <c r="AU77" s="967"/>
      <c r="AV77" s="966"/>
      <c r="AW77" s="966"/>
      <c r="AX77" s="966"/>
      <c r="AY77" s="916"/>
      <c r="AZ77" s="963"/>
      <c r="BA77" s="963"/>
      <c r="BB77" s="963"/>
      <c r="BC77" s="963"/>
      <c r="BD77" s="964"/>
      <c r="BE77" s="267"/>
      <c r="BF77" s="267"/>
      <c r="BG77" s="267"/>
      <c r="BH77" s="267"/>
      <c r="BI77" s="267"/>
      <c r="BJ77" s="267"/>
      <c r="BK77" s="267"/>
      <c r="BL77" s="267"/>
      <c r="BM77" s="267"/>
      <c r="BN77" s="267"/>
      <c r="BO77" s="267"/>
      <c r="BP77" s="267"/>
      <c r="BQ77" s="264">
        <v>71</v>
      </c>
      <c r="BR77" s="269"/>
      <c r="BS77" s="949"/>
      <c r="BT77" s="950"/>
      <c r="BU77" s="950"/>
      <c r="BV77" s="950"/>
      <c r="BW77" s="950"/>
      <c r="BX77" s="950"/>
      <c r="BY77" s="950"/>
      <c r="BZ77" s="950"/>
      <c r="CA77" s="950"/>
      <c r="CB77" s="950"/>
      <c r="CC77" s="950"/>
      <c r="CD77" s="950"/>
      <c r="CE77" s="950"/>
      <c r="CF77" s="950"/>
      <c r="CG77" s="951"/>
      <c r="CH77" s="946"/>
      <c r="CI77" s="947"/>
      <c r="CJ77" s="947"/>
      <c r="CK77" s="947"/>
      <c r="CL77" s="948"/>
      <c r="CM77" s="946"/>
      <c r="CN77" s="947"/>
      <c r="CO77" s="947"/>
      <c r="CP77" s="947"/>
      <c r="CQ77" s="948"/>
      <c r="CR77" s="946"/>
      <c r="CS77" s="947"/>
      <c r="CT77" s="947"/>
      <c r="CU77" s="947"/>
      <c r="CV77" s="948"/>
      <c r="CW77" s="946"/>
      <c r="CX77" s="947"/>
      <c r="CY77" s="947"/>
      <c r="CZ77" s="947"/>
      <c r="DA77" s="948"/>
      <c r="DB77" s="946"/>
      <c r="DC77" s="947"/>
      <c r="DD77" s="947"/>
      <c r="DE77" s="947"/>
      <c r="DF77" s="948"/>
      <c r="DG77" s="946"/>
      <c r="DH77" s="947"/>
      <c r="DI77" s="947"/>
      <c r="DJ77" s="947"/>
      <c r="DK77" s="948"/>
      <c r="DL77" s="946"/>
      <c r="DM77" s="947"/>
      <c r="DN77" s="947"/>
      <c r="DO77" s="947"/>
      <c r="DP77" s="948"/>
      <c r="DQ77" s="946"/>
      <c r="DR77" s="947"/>
      <c r="DS77" s="947"/>
      <c r="DT77" s="947"/>
      <c r="DU77" s="948"/>
      <c r="DV77" s="943"/>
      <c r="DW77" s="944"/>
      <c r="DX77" s="944"/>
      <c r="DY77" s="944"/>
      <c r="DZ77" s="945"/>
      <c r="EA77" s="248"/>
    </row>
    <row r="78" spans="1:131" s="249" customFormat="1" ht="26.25" customHeight="1" x14ac:dyDescent="0.15">
      <c r="A78" s="263">
        <v>11</v>
      </c>
      <c r="B78" s="959"/>
      <c r="C78" s="960"/>
      <c r="D78" s="960"/>
      <c r="E78" s="960"/>
      <c r="F78" s="960"/>
      <c r="G78" s="960"/>
      <c r="H78" s="960"/>
      <c r="I78" s="960"/>
      <c r="J78" s="960"/>
      <c r="K78" s="960"/>
      <c r="L78" s="960"/>
      <c r="M78" s="960"/>
      <c r="N78" s="960"/>
      <c r="O78" s="960"/>
      <c r="P78" s="961"/>
      <c r="Q78" s="962"/>
      <c r="R78" s="917"/>
      <c r="S78" s="917"/>
      <c r="T78" s="917"/>
      <c r="U78" s="917"/>
      <c r="V78" s="917"/>
      <c r="W78" s="917"/>
      <c r="X78" s="917"/>
      <c r="Y78" s="917"/>
      <c r="Z78" s="917"/>
      <c r="AA78" s="917"/>
      <c r="AB78" s="917"/>
      <c r="AC78" s="917"/>
      <c r="AD78" s="917"/>
      <c r="AE78" s="917"/>
      <c r="AF78" s="917"/>
      <c r="AG78" s="917"/>
      <c r="AH78" s="917"/>
      <c r="AI78" s="917"/>
      <c r="AJ78" s="917"/>
      <c r="AK78" s="917"/>
      <c r="AL78" s="917"/>
      <c r="AM78" s="917"/>
      <c r="AN78" s="917"/>
      <c r="AO78" s="917"/>
      <c r="AP78" s="917"/>
      <c r="AQ78" s="917"/>
      <c r="AR78" s="917"/>
      <c r="AS78" s="917"/>
      <c r="AT78" s="917"/>
      <c r="AU78" s="917"/>
      <c r="AV78" s="917"/>
      <c r="AW78" s="917"/>
      <c r="AX78" s="917"/>
      <c r="AY78" s="917"/>
      <c r="AZ78" s="963"/>
      <c r="BA78" s="963"/>
      <c r="BB78" s="963"/>
      <c r="BC78" s="963"/>
      <c r="BD78" s="964"/>
      <c r="BE78" s="267"/>
      <c r="BF78" s="267"/>
      <c r="BG78" s="267"/>
      <c r="BH78" s="267"/>
      <c r="BI78" s="267"/>
      <c r="BJ78" s="270"/>
      <c r="BK78" s="270"/>
      <c r="BL78" s="270"/>
      <c r="BM78" s="270"/>
      <c r="BN78" s="270"/>
      <c r="BO78" s="267"/>
      <c r="BP78" s="267"/>
      <c r="BQ78" s="264">
        <v>72</v>
      </c>
      <c r="BR78" s="269"/>
      <c r="BS78" s="949"/>
      <c r="BT78" s="950"/>
      <c r="BU78" s="950"/>
      <c r="BV78" s="950"/>
      <c r="BW78" s="950"/>
      <c r="BX78" s="950"/>
      <c r="BY78" s="950"/>
      <c r="BZ78" s="950"/>
      <c r="CA78" s="950"/>
      <c r="CB78" s="950"/>
      <c r="CC78" s="950"/>
      <c r="CD78" s="950"/>
      <c r="CE78" s="950"/>
      <c r="CF78" s="950"/>
      <c r="CG78" s="951"/>
      <c r="CH78" s="946"/>
      <c r="CI78" s="947"/>
      <c r="CJ78" s="947"/>
      <c r="CK78" s="947"/>
      <c r="CL78" s="948"/>
      <c r="CM78" s="946"/>
      <c r="CN78" s="947"/>
      <c r="CO78" s="947"/>
      <c r="CP78" s="947"/>
      <c r="CQ78" s="948"/>
      <c r="CR78" s="946"/>
      <c r="CS78" s="947"/>
      <c r="CT78" s="947"/>
      <c r="CU78" s="947"/>
      <c r="CV78" s="948"/>
      <c r="CW78" s="946"/>
      <c r="CX78" s="947"/>
      <c r="CY78" s="947"/>
      <c r="CZ78" s="947"/>
      <c r="DA78" s="948"/>
      <c r="DB78" s="946"/>
      <c r="DC78" s="947"/>
      <c r="DD78" s="947"/>
      <c r="DE78" s="947"/>
      <c r="DF78" s="948"/>
      <c r="DG78" s="946"/>
      <c r="DH78" s="947"/>
      <c r="DI78" s="947"/>
      <c r="DJ78" s="947"/>
      <c r="DK78" s="948"/>
      <c r="DL78" s="946"/>
      <c r="DM78" s="947"/>
      <c r="DN78" s="947"/>
      <c r="DO78" s="947"/>
      <c r="DP78" s="948"/>
      <c r="DQ78" s="946"/>
      <c r="DR78" s="947"/>
      <c r="DS78" s="947"/>
      <c r="DT78" s="947"/>
      <c r="DU78" s="948"/>
      <c r="DV78" s="943"/>
      <c r="DW78" s="944"/>
      <c r="DX78" s="944"/>
      <c r="DY78" s="944"/>
      <c r="DZ78" s="945"/>
      <c r="EA78" s="248"/>
    </row>
    <row r="79" spans="1:131" s="249" customFormat="1" ht="26.25" customHeight="1" x14ac:dyDescent="0.15">
      <c r="A79" s="263">
        <v>12</v>
      </c>
      <c r="B79" s="959"/>
      <c r="C79" s="960"/>
      <c r="D79" s="960"/>
      <c r="E79" s="960"/>
      <c r="F79" s="960"/>
      <c r="G79" s="960"/>
      <c r="H79" s="960"/>
      <c r="I79" s="960"/>
      <c r="J79" s="960"/>
      <c r="K79" s="960"/>
      <c r="L79" s="960"/>
      <c r="M79" s="960"/>
      <c r="N79" s="960"/>
      <c r="O79" s="960"/>
      <c r="P79" s="961"/>
      <c r="Q79" s="962"/>
      <c r="R79" s="917"/>
      <c r="S79" s="917"/>
      <c r="T79" s="917"/>
      <c r="U79" s="917"/>
      <c r="V79" s="917"/>
      <c r="W79" s="917"/>
      <c r="X79" s="917"/>
      <c r="Y79" s="917"/>
      <c r="Z79" s="917"/>
      <c r="AA79" s="917"/>
      <c r="AB79" s="917"/>
      <c r="AC79" s="917"/>
      <c r="AD79" s="917"/>
      <c r="AE79" s="917"/>
      <c r="AF79" s="917"/>
      <c r="AG79" s="917"/>
      <c r="AH79" s="917"/>
      <c r="AI79" s="917"/>
      <c r="AJ79" s="917"/>
      <c r="AK79" s="917"/>
      <c r="AL79" s="917"/>
      <c r="AM79" s="917"/>
      <c r="AN79" s="917"/>
      <c r="AO79" s="917"/>
      <c r="AP79" s="917"/>
      <c r="AQ79" s="917"/>
      <c r="AR79" s="917"/>
      <c r="AS79" s="917"/>
      <c r="AT79" s="917"/>
      <c r="AU79" s="917"/>
      <c r="AV79" s="917"/>
      <c r="AW79" s="917"/>
      <c r="AX79" s="917"/>
      <c r="AY79" s="917"/>
      <c r="AZ79" s="963"/>
      <c r="BA79" s="963"/>
      <c r="BB79" s="963"/>
      <c r="BC79" s="963"/>
      <c r="BD79" s="964"/>
      <c r="BE79" s="267"/>
      <c r="BF79" s="267"/>
      <c r="BG79" s="267"/>
      <c r="BH79" s="267"/>
      <c r="BI79" s="267"/>
      <c r="BJ79" s="270"/>
      <c r="BK79" s="270"/>
      <c r="BL79" s="270"/>
      <c r="BM79" s="270"/>
      <c r="BN79" s="270"/>
      <c r="BO79" s="267"/>
      <c r="BP79" s="267"/>
      <c r="BQ79" s="264">
        <v>73</v>
      </c>
      <c r="BR79" s="269"/>
      <c r="BS79" s="949"/>
      <c r="BT79" s="950"/>
      <c r="BU79" s="950"/>
      <c r="BV79" s="950"/>
      <c r="BW79" s="950"/>
      <c r="BX79" s="950"/>
      <c r="BY79" s="950"/>
      <c r="BZ79" s="950"/>
      <c r="CA79" s="950"/>
      <c r="CB79" s="950"/>
      <c r="CC79" s="950"/>
      <c r="CD79" s="950"/>
      <c r="CE79" s="950"/>
      <c r="CF79" s="950"/>
      <c r="CG79" s="951"/>
      <c r="CH79" s="946"/>
      <c r="CI79" s="947"/>
      <c r="CJ79" s="947"/>
      <c r="CK79" s="947"/>
      <c r="CL79" s="948"/>
      <c r="CM79" s="946"/>
      <c r="CN79" s="947"/>
      <c r="CO79" s="947"/>
      <c r="CP79" s="947"/>
      <c r="CQ79" s="948"/>
      <c r="CR79" s="946"/>
      <c r="CS79" s="947"/>
      <c r="CT79" s="947"/>
      <c r="CU79" s="947"/>
      <c r="CV79" s="948"/>
      <c r="CW79" s="946"/>
      <c r="CX79" s="947"/>
      <c r="CY79" s="947"/>
      <c r="CZ79" s="947"/>
      <c r="DA79" s="948"/>
      <c r="DB79" s="946"/>
      <c r="DC79" s="947"/>
      <c r="DD79" s="947"/>
      <c r="DE79" s="947"/>
      <c r="DF79" s="948"/>
      <c r="DG79" s="946"/>
      <c r="DH79" s="947"/>
      <c r="DI79" s="947"/>
      <c r="DJ79" s="947"/>
      <c r="DK79" s="948"/>
      <c r="DL79" s="946"/>
      <c r="DM79" s="947"/>
      <c r="DN79" s="947"/>
      <c r="DO79" s="947"/>
      <c r="DP79" s="948"/>
      <c r="DQ79" s="946"/>
      <c r="DR79" s="947"/>
      <c r="DS79" s="947"/>
      <c r="DT79" s="947"/>
      <c r="DU79" s="948"/>
      <c r="DV79" s="943"/>
      <c r="DW79" s="944"/>
      <c r="DX79" s="944"/>
      <c r="DY79" s="944"/>
      <c r="DZ79" s="945"/>
      <c r="EA79" s="248"/>
    </row>
    <row r="80" spans="1:131" s="249" customFormat="1" ht="26.25" customHeight="1" x14ac:dyDescent="0.15">
      <c r="A80" s="263">
        <v>13</v>
      </c>
      <c r="B80" s="959"/>
      <c r="C80" s="960"/>
      <c r="D80" s="960"/>
      <c r="E80" s="960"/>
      <c r="F80" s="960"/>
      <c r="G80" s="960"/>
      <c r="H80" s="960"/>
      <c r="I80" s="960"/>
      <c r="J80" s="960"/>
      <c r="K80" s="960"/>
      <c r="L80" s="960"/>
      <c r="M80" s="960"/>
      <c r="N80" s="960"/>
      <c r="O80" s="960"/>
      <c r="P80" s="961"/>
      <c r="Q80" s="962"/>
      <c r="R80" s="917"/>
      <c r="S80" s="917"/>
      <c r="T80" s="917"/>
      <c r="U80" s="917"/>
      <c r="V80" s="917"/>
      <c r="W80" s="917"/>
      <c r="X80" s="917"/>
      <c r="Y80" s="917"/>
      <c r="Z80" s="917"/>
      <c r="AA80" s="917"/>
      <c r="AB80" s="917"/>
      <c r="AC80" s="917"/>
      <c r="AD80" s="917"/>
      <c r="AE80" s="917"/>
      <c r="AF80" s="917"/>
      <c r="AG80" s="917"/>
      <c r="AH80" s="917"/>
      <c r="AI80" s="917"/>
      <c r="AJ80" s="917"/>
      <c r="AK80" s="917"/>
      <c r="AL80" s="917"/>
      <c r="AM80" s="917"/>
      <c r="AN80" s="917"/>
      <c r="AO80" s="917"/>
      <c r="AP80" s="917"/>
      <c r="AQ80" s="917"/>
      <c r="AR80" s="917"/>
      <c r="AS80" s="917"/>
      <c r="AT80" s="917"/>
      <c r="AU80" s="917"/>
      <c r="AV80" s="917"/>
      <c r="AW80" s="917"/>
      <c r="AX80" s="917"/>
      <c r="AY80" s="917"/>
      <c r="AZ80" s="963"/>
      <c r="BA80" s="963"/>
      <c r="BB80" s="963"/>
      <c r="BC80" s="963"/>
      <c r="BD80" s="964"/>
      <c r="BE80" s="267"/>
      <c r="BF80" s="267"/>
      <c r="BG80" s="267"/>
      <c r="BH80" s="267"/>
      <c r="BI80" s="267"/>
      <c r="BJ80" s="267"/>
      <c r="BK80" s="267"/>
      <c r="BL80" s="267"/>
      <c r="BM80" s="267"/>
      <c r="BN80" s="267"/>
      <c r="BO80" s="267"/>
      <c r="BP80" s="267"/>
      <c r="BQ80" s="264">
        <v>74</v>
      </c>
      <c r="BR80" s="269"/>
      <c r="BS80" s="949"/>
      <c r="BT80" s="950"/>
      <c r="BU80" s="950"/>
      <c r="BV80" s="950"/>
      <c r="BW80" s="950"/>
      <c r="BX80" s="950"/>
      <c r="BY80" s="950"/>
      <c r="BZ80" s="950"/>
      <c r="CA80" s="950"/>
      <c r="CB80" s="950"/>
      <c r="CC80" s="950"/>
      <c r="CD80" s="950"/>
      <c r="CE80" s="950"/>
      <c r="CF80" s="950"/>
      <c r="CG80" s="951"/>
      <c r="CH80" s="946"/>
      <c r="CI80" s="947"/>
      <c r="CJ80" s="947"/>
      <c r="CK80" s="947"/>
      <c r="CL80" s="948"/>
      <c r="CM80" s="946"/>
      <c r="CN80" s="947"/>
      <c r="CO80" s="947"/>
      <c r="CP80" s="947"/>
      <c r="CQ80" s="948"/>
      <c r="CR80" s="946"/>
      <c r="CS80" s="947"/>
      <c r="CT80" s="947"/>
      <c r="CU80" s="947"/>
      <c r="CV80" s="948"/>
      <c r="CW80" s="946"/>
      <c r="CX80" s="947"/>
      <c r="CY80" s="947"/>
      <c r="CZ80" s="947"/>
      <c r="DA80" s="948"/>
      <c r="DB80" s="946"/>
      <c r="DC80" s="947"/>
      <c r="DD80" s="947"/>
      <c r="DE80" s="947"/>
      <c r="DF80" s="948"/>
      <c r="DG80" s="946"/>
      <c r="DH80" s="947"/>
      <c r="DI80" s="947"/>
      <c r="DJ80" s="947"/>
      <c r="DK80" s="948"/>
      <c r="DL80" s="946"/>
      <c r="DM80" s="947"/>
      <c r="DN80" s="947"/>
      <c r="DO80" s="947"/>
      <c r="DP80" s="948"/>
      <c r="DQ80" s="946"/>
      <c r="DR80" s="947"/>
      <c r="DS80" s="947"/>
      <c r="DT80" s="947"/>
      <c r="DU80" s="948"/>
      <c r="DV80" s="943"/>
      <c r="DW80" s="944"/>
      <c r="DX80" s="944"/>
      <c r="DY80" s="944"/>
      <c r="DZ80" s="945"/>
      <c r="EA80" s="248"/>
    </row>
    <row r="81" spans="1:131" s="249" customFormat="1" ht="26.25" customHeight="1" x14ac:dyDescent="0.15">
      <c r="A81" s="263">
        <v>14</v>
      </c>
      <c r="B81" s="959"/>
      <c r="C81" s="960"/>
      <c r="D81" s="960"/>
      <c r="E81" s="960"/>
      <c r="F81" s="960"/>
      <c r="G81" s="960"/>
      <c r="H81" s="960"/>
      <c r="I81" s="960"/>
      <c r="J81" s="960"/>
      <c r="K81" s="960"/>
      <c r="L81" s="960"/>
      <c r="M81" s="960"/>
      <c r="N81" s="960"/>
      <c r="O81" s="960"/>
      <c r="P81" s="961"/>
      <c r="Q81" s="962"/>
      <c r="R81" s="917"/>
      <c r="S81" s="917"/>
      <c r="T81" s="917"/>
      <c r="U81" s="917"/>
      <c r="V81" s="917"/>
      <c r="W81" s="917"/>
      <c r="X81" s="917"/>
      <c r="Y81" s="917"/>
      <c r="Z81" s="917"/>
      <c r="AA81" s="917"/>
      <c r="AB81" s="917"/>
      <c r="AC81" s="917"/>
      <c r="AD81" s="917"/>
      <c r="AE81" s="917"/>
      <c r="AF81" s="917"/>
      <c r="AG81" s="917"/>
      <c r="AH81" s="917"/>
      <c r="AI81" s="917"/>
      <c r="AJ81" s="917"/>
      <c r="AK81" s="917"/>
      <c r="AL81" s="917"/>
      <c r="AM81" s="917"/>
      <c r="AN81" s="917"/>
      <c r="AO81" s="917"/>
      <c r="AP81" s="917"/>
      <c r="AQ81" s="917"/>
      <c r="AR81" s="917"/>
      <c r="AS81" s="917"/>
      <c r="AT81" s="917"/>
      <c r="AU81" s="917"/>
      <c r="AV81" s="917"/>
      <c r="AW81" s="917"/>
      <c r="AX81" s="917"/>
      <c r="AY81" s="917"/>
      <c r="AZ81" s="963"/>
      <c r="BA81" s="963"/>
      <c r="BB81" s="963"/>
      <c r="BC81" s="963"/>
      <c r="BD81" s="964"/>
      <c r="BE81" s="267"/>
      <c r="BF81" s="267"/>
      <c r="BG81" s="267"/>
      <c r="BH81" s="267"/>
      <c r="BI81" s="267"/>
      <c r="BJ81" s="267"/>
      <c r="BK81" s="267"/>
      <c r="BL81" s="267"/>
      <c r="BM81" s="267"/>
      <c r="BN81" s="267"/>
      <c r="BO81" s="267"/>
      <c r="BP81" s="267"/>
      <c r="BQ81" s="264">
        <v>75</v>
      </c>
      <c r="BR81" s="269"/>
      <c r="BS81" s="949"/>
      <c r="BT81" s="950"/>
      <c r="BU81" s="950"/>
      <c r="BV81" s="950"/>
      <c r="BW81" s="950"/>
      <c r="BX81" s="950"/>
      <c r="BY81" s="950"/>
      <c r="BZ81" s="950"/>
      <c r="CA81" s="950"/>
      <c r="CB81" s="950"/>
      <c r="CC81" s="950"/>
      <c r="CD81" s="950"/>
      <c r="CE81" s="950"/>
      <c r="CF81" s="950"/>
      <c r="CG81" s="951"/>
      <c r="CH81" s="946"/>
      <c r="CI81" s="947"/>
      <c r="CJ81" s="947"/>
      <c r="CK81" s="947"/>
      <c r="CL81" s="948"/>
      <c r="CM81" s="946"/>
      <c r="CN81" s="947"/>
      <c r="CO81" s="947"/>
      <c r="CP81" s="947"/>
      <c r="CQ81" s="948"/>
      <c r="CR81" s="946"/>
      <c r="CS81" s="947"/>
      <c r="CT81" s="947"/>
      <c r="CU81" s="947"/>
      <c r="CV81" s="948"/>
      <c r="CW81" s="946"/>
      <c r="CX81" s="947"/>
      <c r="CY81" s="947"/>
      <c r="CZ81" s="947"/>
      <c r="DA81" s="948"/>
      <c r="DB81" s="946"/>
      <c r="DC81" s="947"/>
      <c r="DD81" s="947"/>
      <c r="DE81" s="947"/>
      <c r="DF81" s="948"/>
      <c r="DG81" s="946"/>
      <c r="DH81" s="947"/>
      <c r="DI81" s="947"/>
      <c r="DJ81" s="947"/>
      <c r="DK81" s="948"/>
      <c r="DL81" s="946"/>
      <c r="DM81" s="947"/>
      <c r="DN81" s="947"/>
      <c r="DO81" s="947"/>
      <c r="DP81" s="948"/>
      <c r="DQ81" s="946"/>
      <c r="DR81" s="947"/>
      <c r="DS81" s="947"/>
      <c r="DT81" s="947"/>
      <c r="DU81" s="948"/>
      <c r="DV81" s="943"/>
      <c r="DW81" s="944"/>
      <c r="DX81" s="944"/>
      <c r="DY81" s="944"/>
      <c r="DZ81" s="945"/>
      <c r="EA81" s="248"/>
    </row>
    <row r="82" spans="1:131" s="249" customFormat="1" ht="26.25" customHeight="1" x14ac:dyDescent="0.15">
      <c r="A82" s="263">
        <v>15</v>
      </c>
      <c r="B82" s="959"/>
      <c r="C82" s="960"/>
      <c r="D82" s="960"/>
      <c r="E82" s="960"/>
      <c r="F82" s="960"/>
      <c r="G82" s="960"/>
      <c r="H82" s="960"/>
      <c r="I82" s="960"/>
      <c r="J82" s="960"/>
      <c r="K82" s="960"/>
      <c r="L82" s="960"/>
      <c r="M82" s="960"/>
      <c r="N82" s="960"/>
      <c r="O82" s="960"/>
      <c r="P82" s="961"/>
      <c r="Q82" s="962"/>
      <c r="R82" s="917"/>
      <c r="S82" s="917"/>
      <c r="T82" s="917"/>
      <c r="U82" s="917"/>
      <c r="V82" s="917"/>
      <c r="W82" s="917"/>
      <c r="X82" s="917"/>
      <c r="Y82" s="917"/>
      <c r="Z82" s="917"/>
      <c r="AA82" s="917"/>
      <c r="AB82" s="917"/>
      <c r="AC82" s="917"/>
      <c r="AD82" s="917"/>
      <c r="AE82" s="917"/>
      <c r="AF82" s="917"/>
      <c r="AG82" s="917"/>
      <c r="AH82" s="917"/>
      <c r="AI82" s="917"/>
      <c r="AJ82" s="917"/>
      <c r="AK82" s="917"/>
      <c r="AL82" s="917"/>
      <c r="AM82" s="917"/>
      <c r="AN82" s="917"/>
      <c r="AO82" s="917"/>
      <c r="AP82" s="917"/>
      <c r="AQ82" s="917"/>
      <c r="AR82" s="917"/>
      <c r="AS82" s="917"/>
      <c r="AT82" s="917"/>
      <c r="AU82" s="917"/>
      <c r="AV82" s="917"/>
      <c r="AW82" s="917"/>
      <c r="AX82" s="917"/>
      <c r="AY82" s="917"/>
      <c r="AZ82" s="963"/>
      <c r="BA82" s="963"/>
      <c r="BB82" s="963"/>
      <c r="BC82" s="963"/>
      <c r="BD82" s="964"/>
      <c r="BE82" s="267"/>
      <c r="BF82" s="267"/>
      <c r="BG82" s="267"/>
      <c r="BH82" s="267"/>
      <c r="BI82" s="267"/>
      <c r="BJ82" s="267"/>
      <c r="BK82" s="267"/>
      <c r="BL82" s="267"/>
      <c r="BM82" s="267"/>
      <c r="BN82" s="267"/>
      <c r="BO82" s="267"/>
      <c r="BP82" s="267"/>
      <c r="BQ82" s="264">
        <v>76</v>
      </c>
      <c r="BR82" s="269"/>
      <c r="BS82" s="949"/>
      <c r="BT82" s="950"/>
      <c r="BU82" s="950"/>
      <c r="BV82" s="950"/>
      <c r="BW82" s="950"/>
      <c r="BX82" s="950"/>
      <c r="BY82" s="950"/>
      <c r="BZ82" s="950"/>
      <c r="CA82" s="950"/>
      <c r="CB82" s="950"/>
      <c r="CC82" s="950"/>
      <c r="CD82" s="950"/>
      <c r="CE82" s="950"/>
      <c r="CF82" s="950"/>
      <c r="CG82" s="951"/>
      <c r="CH82" s="946"/>
      <c r="CI82" s="947"/>
      <c r="CJ82" s="947"/>
      <c r="CK82" s="947"/>
      <c r="CL82" s="948"/>
      <c r="CM82" s="946"/>
      <c r="CN82" s="947"/>
      <c r="CO82" s="947"/>
      <c r="CP82" s="947"/>
      <c r="CQ82" s="948"/>
      <c r="CR82" s="946"/>
      <c r="CS82" s="947"/>
      <c r="CT82" s="947"/>
      <c r="CU82" s="947"/>
      <c r="CV82" s="948"/>
      <c r="CW82" s="946"/>
      <c r="CX82" s="947"/>
      <c r="CY82" s="947"/>
      <c r="CZ82" s="947"/>
      <c r="DA82" s="948"/>
      <c r="DB82" s="946"/>
      <c r="DC82" s="947"/>
      <c r="DD82" s="947"/>
      <c r="DE82" s="947"/>
      <c r="DF82" s="948"/>
      <c r="DG82" s="946"/>
      <c r="DH82" s="947"/>
      <c r="DI82" s="947"/>
      <c r="DJ82" s="947"/>
      <c r="DK82" s="948"/>
      <c r="DL82" s="946"/>
      <c r="DM82" s="947"/>
      <c r="DN82" s="947"/>
      <c r="DO82" s="947"/>
      <c r="DP82" s="948"/>
      <c r="DQ82" s="946"/>
      <c r="DR82" s="947"/>
      <c r="DS82" s="947"/>
      <c r="DT82" s="947"/>
      <c r="DU82" s="948"/>
      <c r="DV82" s="943"/>
      <c r="DW82" s="944"/>
      <c r="DX82" s="944"/>
      <c r="DY82" s="944"/>
      <c r="DZ82" s="945"/>
      <c r="EA82" s="248"/>
    </row>
    <row r="83" spans="1:131" s="249" customFormat="1" ht="26.25" customHeight="1" x14ac:dyDescent="0.15">
      <c r="A83" s="263">
        <v>16</v>
      </c>
      <c r="B83" s="959"/>
      <c r="C83" s="960"/>
      <c r="D83" s="960"/>
      <c r="E83" s="960"/>
      <c r="F83" s="960"/>
      <c r="G83" s="960"/>
      <c r="H83" s="960"/>
      <c r="I83" s="960"/>
      <c r="J83" s="960"/>
      <c r="K83" s="960"/>
      <c r="L83" s="960"/>
      <c r="M83" s="960"/>
      <c r="N83" s="960"/>
      <c r="O83" s="960"/>
      <c r="P83" s="961"/>
      <c r="Q83" s="962"/>
      <c r="R83" s="917"/>
      <c r="S83" s="917"/>
      <c r="T83" s="917"/>
      <c r="U83" s="917"/>
      <c r="V83" s="917"/>
      <c r="W83" s="917"/>
      <c r="X83" s="917"/>
      <c r="Y83" s="917"/>
      <c r="Z83" s="917"/>
      <c r="AA83" s="917"/>
      <c r="AB83" s="917"/>
      <c r="AC83" s="917"/>
      <c r="AD83" s="917"/>
      <c r="AE83" s="917"/>
      <c r="AF83" s="917"/>
      <c r="AG83" s="917"/>
      <c r="AH83" s="917"/>
      <c r="AI83" s="917"/>
      <c r="AJ83" s="917"/>
      <c r="AK83" s="917"/>
      <c r="AL83" s="917"/>
      <c r="AM83" s="917"/>
      <c r="AN83" s="917"/>
      <c r="AO83" s="917"/>
      <c r="AP83" s="917"/>
      <c r="AQ83" s="917"/>
      <c r="AR83" s="917"/>
      <c r="AS83" s="917"/>
      <c r="AT83" s="917"/>
      <c r="AU83" s="917"/>
      <c r="AV83" s="917"/>
      <c r="AW83" s="917"/>
      <c r="AX83" s="917"/>
      <c r="AY83" s="917"/>
      <c r="AZ83" s="963"/>
      <c r="BA83" s="963"/>
      <c r="BB83" s="963"/>
      <c r="BC83" s="963"/>
      <c r="BD83" s="964"/>
      <c r="BE83" s="267"/>
      <c r="BF83" s="267"/>
      <c r="BG83" s="267"/>
      <c r="BH83" s="267"/>
      <c r="BI83" s="267"/>
      <c r="BJ83" s="267"/>
      <c r="BK83" s="267"/>
      <c r="BL83" s="267"/>
      <c r="BM83" s="267"/>
      <c r="BN83" s="267"/>
      <c r="BO83" s="267"/>
      <c r="BP83" s="267"/>
      <c r="BQ83" s="264">
        <v>77</v>
      </c>
      <c r="BR83" s="269"/>
      <c r="BS83" s="949"/>
      <c r="BT83" s="950"/>
      <c r="BU83" s="950"/>
      <c r="BV83" s="950"/>
      <c r="BW83" s="950"/>
      <c r="BX83" s="950"/>
      <c r="BY83" s="950"/>
      <c r="BZ83" s="950"/>
      <c r="CA83" s="950"/>
      <c r="CB83" s="950"/>
      <c r="CC83" s="950"/>
      <c r="CD83" s="950"/>
      <c r="CE83" s="950"/>
      <c r="CF83" s="950"/>
      <c r="CG83" s="951"/>
      <c r="CH83" s="946"/>
      <c r="CI83" s="947"/>
      <c r="CJ83" s="947"/>
      <c r="CK83" s="947"/>
      <c r="CL83" s="948"/>
      <c r="CM83" s="946"/>
      <c r="CN83" s="947"/>
      <c r="CO83" s="947"/>
      <c r="CP83" s="947"/>
      <c r="CQ83" s="948"/>
      <c r="CR83" s="946"/>
      <c r="CS83" s="947"/>
      <c r="CT83" s="947"/>
      <c r="CU83" s="947"/>
      <c r="CV83" s="948"/>
      <c r="CW83" s="946"/>
      <c r="CX83" s="947"/>
      <c r="CY83" s="947"/>
      <c r="CZ83" s="947"/>
      <c r="DA83" s="948"/>
      <c r="DB83" s="946"/>
      <c r="DC83" s="947"/>
      <c r="DD83" s="947"/>
      <c r="DE83" s="947"/>
      <c r="DF83" s="948"/>
      <c r="DG83" s="946"/>
      <c r="DH83" s="947"/>
      <c r="DI83" s="947"/>
      <c r="DJ83" s="947"/>
      <c r="DK83" s="948"/>
      <c r="DL83" s="946"/>
      <c r="DM83" s="947"/>
      <c r="DN83" s="947"/>
      <c r="DO83" s="947"/>
      <c r="DP83" s="948"/>
      <c r="DQ83" s="946"/>
      <c r="DR83" s="947"/>
      <c r="DS83" s="947"/>
      <c r="DT83" s="947"/>
      <c r="DU83" s="948"/>
      <c r="DV83" s="943"/>
      <c r="DW83" s="944"/>
      <c r="DX83" s="944"/>
      <c r="DY83" s="944"/>
      <c r="DZ83" s="945"/>
      <c r="EA83" s="248"/>
    </row>
    <row r="84" spans="1:131" s="249" customFormat="1" ht="26.25" customHeight="1" x14ac:dyDescent="0.15">
      <c r="A84" s="263">
        <v>17</v>
      </c>
      <c r="B84" s="959"/>
      <c r="C84" s="960"/>
      <c r="D84" s="960"/>
      <c r="E84" s="960"/>
      <c r="F84" s="960"/>
      <c r="G84" s="960"/>
      <c r="H84" s="960"/>
      <c r="I84" s="960"/>
      <c r="J84" s="960"/>
      <c r="K84" s="960"/>
      <c r="L84" s="960"/>
      <c r="M84" s="960"/>
      <c r="N84" s="960"/>
      <c r="O84" s="960"/>
      <c r="P84" s="961"/>
      <c r="Q84" s="962"/>
      <c r="R84" s="917"/>
      <c r="S84" s="917"/>
      <c r="T84" s="917"/>
      <c r="U84" s="917"/>
      <c r="V84" s="917"/>
      <c r="W84" s="917"/>
      <c r="X84" s="917"/>
      <c r="Y84" s="917"/>
      <c r="Z84" s="917"/>
      <c r="AA84" s="917"/>
      <c r="AB84" s="917"/>
      <c r="AC84" s="917"/>
      <c r="AD84" s="917"/>
      <c r="AE84" s="917"/>
      <c r="AF84" s="917"/>
      <c r="AG84" s="917"/>
      <c r="AH84" s="917"/>
      <c r="AI84" s="917"/>
      <c r="AJ84" s="917"/>
      <c r="AK84" s="917"/>
      <c r="AL84" s="917"/>
      <c r="AM84" s="917"/>
      <c r="AN84" s="917"/>
      <c r="AO84" s="917"/>
      <c r="AP84" s="917"/>
      <c r="AQ84" s="917"/>
      <c r="AR84" s="917"/>
      <c r="AS84" s="917"/>
      <c r="AT84" s="917"/>
      <c r="AU84" s="917"/>
      <c r="AV84" s="917"/>
      <c r="AW84" s="917"/>
      <c r="AX84" s="917"/>
      <c r="AY84" s="917"/>
      <c r="AZ84" s="963"/>
      <c r="BA84" s="963"/>
      <c r="BB84" s="963"/>
      <c r="BC84" s="963"/>
      <c r="BD84" s="964"/>
      <c r="BE84" s="267"/>
      <c r="BF84" s="267"/>
      <c r="BG84" s="267"/>
      <c r="BH84" s="267"/>
      <c r="BI84" s="267"/>
      <c r="BJ84" s="267"/>
      <c r="BK84" s="267"/>
      <c r="BL84" s="267"/>
      <c r="BM84" s="267"/>
      <c r="BN84" s="267"/>
      <c r="BO84" s="267"/>
      <c r="BP84" s="267"/>
      <c r="BQ84" s="264">
        <v>78</v>
      </c>
      <c r="BR84" s="269"/>
      <c r="BS84" s="949"/>
      <c r="BT84" s="950"/>
      <c r="BU84" s="950"/>
      <c r="BV84" s="950"/>
      <c r="BW84" s="950"/>
      <c r="BX84" s="950"/>
      <c r="BY84" s="950"/>
      <c r="BZ84" s="950"/>
      <c r="CA84" s="950"/>
      <c r="CB84" s="950"/>
      <c r="CC84" s="950"/>
      <c r="CD84" s="950"/>
      <c r="CE84" s="950"/>
      <c r="CF84" s="950"/>
      <c r="CG84" s="951"/>
      <c r="CH84" s="946"/>
      <c r="CI84" s="947"/>
      <c r="CJ84" s="947"/>
      <c r="CK84" s="947"/>
      <c r="CL84" s="948"/>
      <c r="CM84" s="946"/>
      <c r="CN84" s="947"/>
      <c r="CO84" s="947"/>
      <c r="CP84" s="947"/>
      <c r="CQ84" s="948"/>
      <c r="CR84" s="946"/>
      <c r="CS84" s="947"/>
      <c r="CT84" s="947"/>
      <c r="CU84" s="947"/>
      <c r="CV84" s="948"/>
      <c r="CW84" s="946"/>
      <c r="CX84" s="947"/>
      <c r="CY84" s="947"/>
      <c r="CZ84" s="947"/>
      <c r="DA84" s="948"/>
      <c r="DB84" s="946"/>
      <c r="DC84" s="947"/>
      <c r="DD84" s="947"/>
      <c r="DE84" s="947"/>
      <c r="DF84" s="948"/>
      <c r="DG84" s="946"/>
      <c r="DH84" s="947"/>
      <c r="DI84" s="947"/>
      <c r="DJ84" s="947"/>
      <c r="DK84" s="948"/>
      <c r="DL84" s="946"/>
      <c r="DM84" s="947"/>
      <c r="DN84" s="947"/>
      <c r="DO84" s="947"/>
      <c r="DP84" s="948"/>
      <c r="DQ84" s="946"/>
      <c r="DR84" s="947"/>
      <c r="DS84" s="947"/>
      <c r="DT84" s="947"/>
      <c r="DU84" s="948"/>
      <c r="DV84" s="943"/>
      <c r="DW84" s="944"/>
      <c r="DX84" s="944"/>
      <c r="DY84" s="944"/>
      <c r="DZ84" s="945"/>
      <c r="EA84" s="248"/>
    </row>
    <row r="85" spans="1:131" s="249" customFormat="1" ht="26.25" customHeight="1" x14ac:dyDescent="0.15">
      <c r="A85" s="263">
        <v>18</v>
      </c>
      <c r="B85" s="959"/>
      <c r="C85" s="960"/>
      <c r="D85" s="960"/>
      <c r="E85" s="960"/>
      <c r="F85" s="960"/>
      <c r="G85" s="960"/>
      <c r="H85" s="960"/>
      <c r="I85" s="960"/>
      <c r="J85" s="960"/>
      <c r="K85" s="960"/>
      <c r="L85" s="960"/>
      <c r="M85" s="960"/>
      <c r="N85" s="960"/>
      <c r="O85" s="960"/>
      <c r="P85" s="961"/>
      <c r="Q85" s="962"/>
      <c r="R85" s="917"/>
      <c r="S85" s="917"/>
      <c r="T85" s="917"/>
      <c r="U85" s="917"/>
      <c r="V85" s="917"/>
      <c r="W85" s="917"/>
      <c r="X85" s="917"/>
      <c r="Y85" s="917"/>
      <c r="Z85" s="917"/>
      <c r="AA85" s="917"/>
      <c r="AB85" s="917"/>
      <c r="AC85" s="917"/>
      <c r="AD85" s="917"/>
      <c r="AE85" s="917"/>
      <c r="AF85" s="917"/>
      <c r="AG85" s="917"/>
      <c r="AH85" s="917"/>
      <c r="AI85" s="917"/>
      <c r="AJ85" s="917"/>
      <c r="AK85" s="917"/>
      <c r="AL85" s="917"/>
      <c r="AM85" s="917"/>
      <c r="AN85" s="917"/>
      <c r="AO85" s="917"/>
      <c r="AP85" s="917"/>
      <c r="AQ85" s="917"/>
      <c r="AR85" s="917"/>
      <c r="AS85" s="917"/>
      <c r="AT85" s="917"/>
      <c r="AU85" s="917"/>
      <c r="AV85" s="917"/>
      <c r="AW85" s="917"/>
      <c r="AX85" s="917"/>
      <c r="AY85" s="917"/>
      <c r="AZ85" s="963"/>
      <c r="BA85" s="963"/>
      <c r="BB85" s="963"/>
      <c r="BC85" s="963"/>
      <c r="BD85" s="964"/>
      <c r="BE85" s="267"/>
      <c r="BF85" s="267"/>
      <c r="BG85" s="267"/>
      <c r="BH85" s="267"/>
      <c r="BI85" s="267"/>
      <c r="BJ85" s="267"/>
      <c r="BK85" s="267"/>
      <c r="BL85" s="267"/>
      <c r="BM85" s="267"/>
      <c r="BN85" s="267"/>
      <c r="BO85" s="267"/>
      <c r="BP85" s="267"/>
      <c r="BQ85" s="264">
        <v>79</v>
      </c>
      <c r="BR85" s="269"/>
      <c r="BS85" s="949"/>
      <c r="BT85" s="950"/>
      <c r="BU85" s="950"/>
      <c r="BV85" s="950"/>
      <c r="BW85" s="950"/>
      <c r="BX85" s="950"/>
      <c r="BY85" s="950"/>
      <c r="BZ85" s="950"/>
      <c r="CA85" s="950"/>
      <c r="CB85" s="950"/>
      <c r="CC85" s="950"/>
      <c r="CD85" s="950"/>
      <c r="CE85" s="950"/>
      <c r="CF85" s="950"/>
      <c r="CG85" s="951"/>
      <c r="CH85" s="946"/>
      <c r="CI85" s="947"/>
      <c r="CJ85" s="947"/>
      <c r="CK85" s="947"/>
      <c r="CL85" s="948"/>
      <c r="CM85" s="946"/>
      <c r="CN85" s="947"/>
      <c r="CO85" s="947"/>
      <c r="CP85" s="947"/>
      <c r="CQ85" s="948"/>
      <c r="CR85" s="946"/>
      <c r="CS85" s="947"/>
      <c r="CT85" s="947"/>
      <c r="CU85" s="947"/>
      <c r="CV85" s="948"/>
      <c r="CW85" s="946"/>
      <c r="CX85" s="947"/>
      <c r="CY85" s="947"/>
      <c r="CZ85" s="947"/>
      <c r="DA85" s="948"/>
      <c r="DB85" s="946"/>
      <c r="DC85" s="947"/>
      <c r="DD85" s="947"/>
      <c r="DE85" s="947"/>
      <c r="DF85" s="948"/>
      <c r="DG85" s="946"/>
      <c r="DH85" s="947"/>
      <c r="DI85" s="947"/>
      <c r="DJ85" s="947"/>
      <c r="DK85" s="948"/>
      <c r="DL85" s="946"/>
      <c r="DM85" s="947"/>
      <c r="DN85" s="947"/>
      <c r="DO85" s="947"/>
      <c r="DP85" s="948"/>
      <c r="DQ85" s="946"/>
      <c r="DR85" s="947"/>
      <c r="DS85" s="947"/>
      <c r="DT85" s="947"/>
      <c r="DU85" s="948"/>
      <c r="DV85" s="943"/>
      <c r="DW85" s="944"/>
      <c r="DX85" s="944"/>
      <c r="DY85" s="944"/>
      <c r="DZ85" s="945"/>
      <c r="EA85" s="248"/>
    </row>
    <row r="86" spans="1:131" s="249" customFormat="1" ht="26.25" customHeight="1" x14ac:dyDescent="0.15">
      <c r="A86" s="263">
        <v>19</v>
      </c>
      <c r="B86" s="959"/>
      <c r="C86" s="960"/>
      <c r="D86" s="960"/>
      <c r="E86" s="960"/>
      <c r="F86" s="960"/>
      <c r="G86" s="960"/>
      <c r="H86" s="960"/>
      <c r="I86" s="960"/>
      <c r="J86" s="960"/>
      <c r="K86" s="960"/>
      <c r="L86" s="960"/>
      <c r="M86" s="960"/>
      <c r="N86" s="960"/>
      <c r="O86" s="960"/>
      <c r="P86" s="961"/>
      <c r="Q86" s="962"/>
      <c r="R86" s="917"/>
      <c r="S86" s="917"/>
      <c r="T86" s="917"/>
      <c r="U86" s="917"/>
      <c r="V86" s="917"/>
      <c r="W86" s="917"/>
      <c r="X86" s="917"/>
      <c r="Y86" s="917"/>
      <c r="Z86" s="917"/>
      <c r="AA86" s="917"/>
      <c r="AB86" s="917"/>
      <c r="AC86" s="917"/>
      <c r="AD86" s="917"/>
      <c r="AE86" s="917"/>
      <c r="AF86" s="917"/>
      <c r="AG86" s="917"/>
      <c r="AH86" s="917"/>
      <c r="AI86" s="917"/>
      <c r="AJ86" s="917"/>
      <c r="AK86" s="917"/>
      <c r="AL86" s="917"/>
      <c r="AM86" s="917"/>
      <c r="AN86" s="917"/>
      <c r="AO86" s="917"/>
      <c r="AP86" s="917"/>
      <c r="AQ86" s="917"/>
      <c r="AR86" s="917"/>
      <c r="AS86" s="917"/>
      <c r="AT86" s="917"/>
      <c r="AU86" s="917"/>
      <c r="AV86" s="917"/>
      <c r="AW86" s="917"/>
      <c r="AX86" s="917"/>
      <c r="AY86" s="917"/>
      <c r="AZ86" s="963"/>
      <c r="BA86" s="963"/>
      <c r="BB86" s="963"/>
      <c r="BC86" s="963"/>
      <c r="BD86" s="964"/>
      <c r="BE86" s="267"/>
      <c r="BF86" s="267"/>
      <c r="BG86" s="267"/>
      <c r="BH86" s="267"/>
      <c r="BI86" s="267"/>
      <c r="BJ86" s="267"/>
      <c r="BK86" s="267"/>
      <c r="BL86" s="267"/>
      <c r="BM86" s="267"/>
      <c r="BN86" s="267"/>
      <c r="BO86" s="267"/>
      <c r="BP86" s="267"/>
      <c r="BQ86" s="264">
        <v>80</v>
      </c>
      <c r="BR86" s="269"/>
      <c r="BS86" s="949"/>
      <c r="BT86" s="950"/>
      <c r="BU86" s="950"/>
      <c r="BV86" s="950"/>
      <c r="BW86" s="950"/>
      <c r="BX86" s="950"/>
      <c r="BY86" s="950"/>
      <c r="BZ86" s="950"/>
      <c r="CA86" s="950"/>
      <c r="CB86" s="950"/>
      <c r="CC86" s="950"/>
      <c r="CD86" s="950"/>
      <c r="CE86" s="950"/>
      <c r="CF86" s="950"/>
      <c r="CG86" s="951"/>
      <c r="CH86" s="946"/>
      <c r="CI86" s="947"/>
      <c r="CJ86" s="947"/>
      <c r="CK86" s="947"/>
      <c r="CL86" s="948"/>
      <c r="CM86" s="946"/>
      <c r="CN86" s="947"/>
      <c r="CO86" s="947"/>
      <c r="CP86" s="947"/>
      <c r="CQ86" s="948"/>
      <c r="CR86" s="946"/>
      <c r="CS86" s="947"/>
      <c r="CT86" s="947"/>
      <c r="CU86" s="947"/>
      <c r="CV86" s="948"/>
      <c r="CW86" s="946"/>
      <c r="CX86" s="947"/>
      <c r="CY86" s="947"/>
      <c r="CZ86" s="947"/>
      <c r="DA86" s="948"/>
      <c r="DB86" s="946"/>
      <c r="DC86" s="947"/>
      <c r="DD86" s="947"/>
      <c r="DE86" s="947"/>
      <c r="DF86" s="948"/>
      <c r="DG86" s="946"/>
      <c r="DH86" s="947"/>
      <c r="DI86" s="947"/>
      <c r="DJ86" s="947"/>
      <c r="DK86" s="948"/>
      <c r="DL86" s="946"/>
      <c r="DM86" s="947"/>
      <c r="DN86" s="947"/>
      <c r="DO86" s="947"/>
      <c r="DP86" s="948"/>
      <c r="DQ86" s="946"/>
      <c r="DR86" s="947"/>
      <c r="DS86" s="947"/>
      <c r="DT86" s="947"/>
      <c r="DU86" s="948"/>
      <c r="DV86" s="943"/>
      <c r="DW86" s="944"/>
      <c r="DX86" s="944"/>
      <c r="DY86" s="944"/>
      <c r="DZ86" s="945"/>
      <c r="EA86" s="248"/>
    </row>
    <row r="87" spans="1:131" s="249" customFormat="1" ht="26.25" customHeight="1" x14ac:dyDescent="0.15">
      <c r="A87" s="271">
        <v>20</v>
      </c>
      <c r="B87" s="968"/>
      <c r="C87" s="969"/>
      <c r="D87" s="969"/>
      <c r="E87" s="969"/>
      <c r="F87" s="969"/>
      <c r="G87" s="969"/>
      <c r="H87" s="969"/>
      <c r="I87" s="969"/>
      <c r="J87" s="969"/>
      <c r="K87" s="969"/>
      <c r="L87" s="969"/>
      <c r="M87" s="969"/>
      <c r="N87" s="969"/>
      <c r="O87" s="969"/>
      <c r="P87" s="970"/>
      <c r="Q87" s="971"/>
      <c r="R87" s="972"/>
      <c r="S87" s="972"/>
      <c r="T87" s="972"/>
      <c r="U87" s="972"/>
      <c r="V87" s="972"/>
      <c r="W87" s="972"/>
      <c r="X87" s="972"/>
      <c r="Y87" s="972"/>
      <c r="Z87" s="972"/>
      <c r="AA87" s="972"/>
      <c r="AB87" s="972"/>
      <c r="AC87" s="972"/>
      <c r="AD87" s="972"/>
      <c r="AE87" s="972"/>
      <c r="AF87" s="972"/>
      <c r="AG87" s="972"/>
      <c r="AH87" s="972"/>
      <c r="AI87" s="972"/>
      <c r="AJ87" s="972"/>
      <c r="AK87" s="972"/>
      <c r="AL87" s="972"/>
      <c r="AM87" s="972"/>
      <c r="AN87" s="972"/>
      <c r="AO87" s="972"/>
      <c r="AP87" s="972"/>
      <c r="AQ87" s="972"/>
      <c r="AR87" s="972"/>
      <c r="AS87" s="972"/>
      <c r="AT87" s="972"/>
      <c r="AU87" s="972"/>
      <c r="AV87" s="972"/>
      <c r="AW87" s="972"/>
      <c r="AX87" s="972"/>
      <c r="AY87" s="972"/>
      <c r="AZ87" s="973"/>
      <c r="BA87" s="973"/>
      <c r="BB87" s="973"/>
      <c r="BC87" s="973"/>
      <c r="BD87" s="974"/>
      <c r="BE87" s="267"/>
      <c r="BF87" s="267"/>
      <c r="BG87" s="267"/>
      <c r="BH87" s="267"/>
      <c r="BI87" s="267"/>
      <c r="BJ87" s="267"/>
      <c r="BK87" s="267"/>
      <c r="BL87" s="267"/>
      <c r="BM87" s="267"/>
      <c r="BN87" s="267"/>
      <c r="BO87" s="267"/>
      <c r="BP87" s="267"/>
      <c r="BQ87" s="264">
        <v>81</v>
      </c>
      <c r="BR87" s="269"/>
      <c r="BS87" s="949"/>
      <c r="BT87" s="950"/>
      <c r="BU87" s="950"/>
      <c r="BV87" s="950"/>
      <c r="BW87" s="950"/>
      <c r="BX87" s="950"/>
      <c r="BY87" s="950"/>
      <c r="BZ87" s="950"/>
      <c r="CA87" s="950"/>
      <c r="CB87" s="950"/>
      <c r="CC87" s="950"/>
      <c r="CD87" s="950"/>
      <c r="CE87" s="950"/>
      <c r="CF87" s="950"/>
      <c r="CG87" s="951"/>
      <c r="CH87" s="946"/>
      <c r="CI87" s="947"/>
      <c r="CJ87" s="947"/>
      <c r="CK87" s="947"/>
      <c r="CL87" s="948"/>
      <c r="CM87" s="946"/>
      <c r="CN87" s="947"/>
      <c r="CO87" s="947"/>
      <c r="CP87" s="947"/>
      <c r="CQ87" s="948"/>
      <c r="CR87" s="946"/>
      <c r="CS87" s="947"/>
      <c r="CT87" s="947"/>
      <c r="CU87" s="947"/>
      <c r="CV87" s="948"/>
      <c r="CW87" s="946"/>
      <c r="CX87" s="947"/>
      <c r="CY87" s="947"/>
      <c r="CZ87" s="947"/>
      <c r="DA87" s="948"/>
      <c r="DB87" s="946"/>
      <c r="DC87" s="947"/>
      <c r="DD87" s="947"/>
      <c r="DE87" s="947"/>
      <c r="DF87" s="948"/>
      <c r="DG87" s="946"/>
      <c r="DH87" s="947"/>
      <c r="DI87" s="947"/>
      <c r="DJ87" s="947"/>
      <c r="DK87" s="948"/>
      <c r="DL87" s="946"/>
      <c r="DM87" s="947"/>
      <c r="DN87" s="947"/>
      <c r="DO87" s="947"/>
      <c r="DP87" s="948"/>
      <c r="DQ87" s="946"/>
      <c r="DR87" s="947"/>
      <c r="DS87" s="947"/>
      <c r="DT87" s="947"/>
      <c r="DU87" s="948"/>
      <c r="DV87" s="943"/>
      <c r="DW87" s="944"/>
      <c r="DX87" s="944"/>
      <c r="DY87" s="944"/>
      <c r="DZ87" s="945"/>
      <c r="EA87" s="248"/>
    </row>
    <row r="88" spans="1:131" s="249" customFormat="1" ht="26.25" customHeight="1" thickBot="1" x14ac:dyDescent="0.2">
      <c r="A88" s="266" t="s">
        <v>394</v>
      </c>
      <c r="B88" s="876" t="s">
        <v>423</v>
      </c>
      <c r="C88" s="877"/>
      <c r="D88" s="877"/>
      <c r="E88" s="877"/>
      <c r="F88" s="877"/>
      <c r="G88" s="877"/>
      <c r="H88" s="877"/>
      <c r="I88" s="877"/>
      <c r="J88" s="877"/>
      <c r="K88" s="877"/>
      <c r="L88" s="877"/>
      <c r="M88" s="877"/>
      <c r="N88" s="877"/>
      <c r="O88" s="877"/>
      <c r="P88" s="878"/>
      <c r="Q88" s="924"/>
      <c r="R88" s="925"/>
      <c r="S88" s="925"/>
      <c r="T88" s="925"/>
      <c r="U88" s="925"/>
      <c r="V88" s="925"/>
      <c r="W88" s="925"/>
      <c r="X88" s="925"/>
      <c r="Y88" s="925"/>
      <c r="Z88" s="925"/>
      <c r="AA88" s="925"/>
      <c r="AB88" s="925"/>
      <c r="AC88" s="925"/>
      <c r="AD88" s="925"/>
      <c r="AE88" s="925"/>
      <c r="AF88" s="928">
        <v>16806</v>
      </c>
      <c r="AG88" s="928"/>
      <c r="AH88" s="928"/>
      <c r="AI88" s="928"/>
      <c r="AJ88" s="928"/>
      <c r="AK88" s="925"/>
      <c r="AL88" s="925"/>
      <c r="AM88" s="925"/>
      <c r="AN88" s="925"/>
      <c r="AO88" s="925"/>
      <c r="AP88" s="928">
        <v>9221</v>
      </c>
      <c r="AQ88" s="928"/>
      <c r="AR88" s="928"/>
      <c r="AS88" s="928"/>
      <c r="AT88" s="928"/>
      <c r="AU88" s="928">
        <v>1918</v>
      </c>
      <c r="AV88" s="928"/>
      <c r="AW88" s="928"/>
      <c r="AX88" s="928"/>
      <c r="AY88" s="928"/>
      <c r="AZ88" s="933"/>
      <c r="BA88" s="933"/>
      <c r="BB88" s="933"/>
      <c r="BC88" s="933"/>
      <c r="BD88" s="934"/>
      <c r="BE88" s="267"/>
      <c r="BF88" s="267"/>
      <c r="BG88" s="267"/>
      <c r="BH88" s="267"/>
      <c r="BI88" s="267"/>
      <c r="BJ88" s="267"/>
      <c r="BK88" s="267"/>
      <c r="BL88" s="267"/>
      <c r="BM88" s="267"/>
      <c r="BN88" s="267"/>
      <c r="BO88" s="267"/>
      <c r="BP88" s="267"/>
      <c r="BQ88" s="264">
        <v>82</v>
      </c>
      <c r="BR88" s="269"/>
      <c r="BS88" s="949"/>
      <c r="BT88" s="950"/>
      <c r="BU88" s="950"/>
      <c r="BV88" s="950"/>
      <c r="BW88" s="950"/>
      <c r="BX88" s="950"/>
      <c r="BY88" s="950"/>
      <c r="BZ88" s="950"/>
      <c r="CA88" s="950"/>
      <c r="CB88" s="950"/>
      <c r="CC88" s="950"/>
      <c r="CD88" s="950"/>
      <c r="CE88" s="950"/>
      <c r="CF88" s="950"/>
      <c r="CG88" s="951"/>
      <c r="CH88" s="946"/>
      <c r="CI88" s="947"/>
      <c r="CJ88" s="947"/>
      <c r="CK88" s="947"/>
      <c r="CL88" s="948"/>
      <c r="CM88" s="946"/>
      <c r="CN88" s="947"/>
      <c r="CO88" s="947"/>
      <c r="CP88" s="947"/>
      <c r="CQ88" s="948"/>
      <c r="CR88" s="946"/>
      <c r="CS88" s="947"/>
      <c r="CT88" s="947"/>
      <c r="CU88" s="947"/>
      <c r="CV88" s="948"/>
      <c r="CW88" s="946"/>
      <c r="CX88" s="947"/>
      <c r="CY88" s="947"/>
      <c r="CZ88" s="947"/>
      <c r="DA88" s="948"/>
      <c r="DB88" s="946"/>
      <c r="DC88" s="947"/>
      <c r="DD88" s="947"/>
      <c r="DE88" s="947"/>
      <c r="DF88" s="948"/>
      <c r="DG88" s="946"/>
      <c r="DH88" s="947"/>
      <c r="DI88" s="947"/>
      <c r="DJ88" s="947"/>
      <c r="DK88" s="948"/>
      <c r="DL88" s="946"/>
      <c r="DM88" s="947"/>
      <c r="DN88" s="947"/>
      <c r="DO88" s="947"/>
      <c r="DP88" s="948"/>
      <c r="DQ88" s="946"/>
      <c r="DR88" s="947"/>
      <c r="DS88" s="947"/>
      <c r="DT88" s="947"/>
      <c r="DU88" s="948"/>
      <c r="DV88" s="943"/>
      <c r="DW88" s="944"/>
      <c r="DX88" s="944"/>
      <c r="DY88" s="944"/>
      <c r="DZ88" s="945"/>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49"/>
      <c r="BT89" s="950"/>
      <c r="BU89" s="950"/>
      <c r="BV89" s="950"/>
      <c r="BW89" s="950"/>
      <c r="BX89" s="950"/>
      <c r="BY89" s="950"/>
      <c r="BZ89" s="950"/>
      <c r="CA89" s="950"/>
      <c r="CB89" s="950"/>
      <c r="CC89" s="950"/>
      <c r="CD89" s="950"/>
      <c r="CE89" s="950"/>
      <c r="CF89" s="950"/>
      <c r="CG89" s="951"/>
      <c r="CH89" s="946"/>
      <c r="CI89" s="947"/>
      <c r="CJ89" s="947"/>
      <c r="CK89" s="947"/>
      <c r="CL89" s="948"/>
      <c r="CM89" s="946"/>
      <c r="CN89" s="947"/>
      <c r="CO89" s="947"/>
      <c r="CP89" s="947"/>
      <c r="CQ89" s="948"/>
      <c r="CR89" s="946"/>
      <c r="CS89" s="947"/>
      <c r="CT89" s="947"/>
      <c r="CU89" s="947"/>
      <c r="CV89" s="948"/>
      <c r="CW89" s="946"/>
      <c r="CX89" s="947"/>
      <c r="CY89" s="947"/>
      <c r="CZ89" s="947"/>
      <c r="DA89" s="948"/>
      <c r="DB89" s="946"/>
      <c r="DC89" s="947"/>
      <c r="DD89" s="947"/>
      <c r="DE89" s="947"/>
      <c r="DF89" s="948"/>
      <c r="DG89" s="946"/>
      <c r="DH89" s="947"/>
      <c r="DI89" s="947"/>
      <c r="DJ89" s="947"/>
      <c r="DK89" s="948"/>
      <c r="DL89" s="946"/>
      <c r="DM89" s="947"/>
      <c r="DN89" s="947"/>
      <c r="DO89" s="947"/>
      <c r="DP89" s="948"/>
      <c r="DQ89" s="946"/>
      <c r="DR89" s="947"/>
      <c r="DS89" s="947"/>
      <c r="DT89" s="947"/>
      <c r="DU89" s="948"/>
      <c r="DV89" s="943"/>
      <c r="DW89" s="944"/>
      <c r="DX89" s="944"/>
      <c r="DY89" s="944"/>
      <c r="DZ89" s="945"/>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49"/>
      <c r="BT90" s="950"/>
      <c r="BU90" s="950"/>
      <c r="BV90" s="950"/>
      <c r="BW90" s="950"/>
      <c r="BX90" s="950"/>
      <c r="BY90" s="950"/>
      <c r="BZ90" s="950"/>
      <c r="CA90" s="950"/>
      <c r="CB90" s="950"/>
      <c r="CC90" s="950"/>
      <c r="CD90" s="950"/>
      <c r="CE90" s="950"/>
      <c r="CF90" s="950"/>
      <c r="CG90" s="951"/>
      <c r="CH90" s="946"/>
      <c r="CI90" s="947"/>
      <c r="CJ90" s="947"/>
      <c r="CK90" s="947"/>
      <c r="CL90" s="948"/>
      <c r="CM90" s="946"/>
      <c r="CN90" s="947"/>
      <c r="CO90" s="947"/>
      <c r="CP90" s="947"/>
      <c r="CQ90" s="948"/>
      <c r="CR90" s="946"/>
      <c r="CS90" s="947"/>
      <c r="CT90" s="947"/>
      <c r="CU90" s="947"/>
      <c r="CV90" s="948"/>
      <c r="CW90" s="946"/>
      <c r="CX90" s="947"/>
      <c r="CY90" s="947"/>
      <c r="CZ90" s="947"/>
      <c r="DA90" s="948"/>
      <c r="DB90" s="946"/>
      <c r="DC90" s="947"/>
      <c r="DD90" s="947"/>
      <c r="DE90" s="947"/>
      <c r="DF90" s="948"/>
      <c r="DG90" s="946"/>
      <c r="DH90" s="947"/>
      <c r="DI90" s="947"/>
      <c r="DJ90" s="947"/>
      <c r="DK90" s="948"/>
      <c r="DL90" s="946"/>
      <c r="DM90" s="947"/>
      <c r="DN90" s="947"/>
      <c r="DO90" s="947"/>
      <c r="DP90" s="948"/>
      <c r="DQ90" s="946"/>
      <c r="DR90" s="947"/>
      <c r="DS90" s="947"/>
      <c r="DT90" s="947"/>
      <c r="DU90" s="948"/>
      <c r="DV90" s="943"/>
      <c r="DW90" s="944"/>
      <c r="DX90" s="944"/>
      <c r="DY90" s="944"/>
      <c r="DZ90" s="945"/>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49"/>
      <c r="BT91" s="950"/>
      <c r="BU91" s="950"/>
      <c r="BV91" s="950"/>
      <c r="BW91" s="950"/>
      <c r="BX91" s="950"/>
      <c r="BY91" s="950"/>
      <c r="BZ91" s="950"/>
      <c r="CA91" s="950"/>
      <c r="CB91" s="950"/>
      <c r="CC91" s="950"/>
      <c r="CD91" s="950"/>
      <c r="CE91" s="950"/>
      <c r="CF91" s="950"/>
      <c r="CG91" s="951"/>
      <c r="CH91" s="946"/>
      <c r="CI91" s="947"/>
      <c r="CJ91" s="947"/>
      <c r="CK91" s="947"/>
      <c r="CL91" s="948"/>
      <c r="CM91" s="946"/>
      <c r="CN91" s="947"/>
      <c r="CO91" s="947"/>
      <c r="CP91" s="947"/>
      <c r="CQ91" s="948"/>
      <c r="CR91" s="946"/>
      <c r="CS91" s="947"/>
      <c r="CT91" s="947"/>
      <c r="CU91" s="947"/>
      <c r="CV91" s="948"/>
      <c r="CW91" s="946"/>
      <c r="CX91" s="947"/>
      <c r="CY91" s="947"/>
      <c r="CZ91" s="947"/>
      <c r="DA91" s="948"/>
      <c r="DB91" s="946"/>
      <c r="DC91" s="947"/>
      <c r="DD91" s="947"/>
      <c r="DE91" s="947"/>
      <c r="DF91" s="948"/>
      <c r="DG91" s="946"/>
      <c r="DH91" s="947"/>
      <c r="DI91" s="947"/>
      <c r="DJ91" s="947"/>
      <c r="DK91" s="948"/>
      <c r="DL91" s="946"/>
      <c r="DM91" s="947"/>
      <c r="DN91" s="947"/>
      <c r="DO91" s="947"/>
      <c r="DP91" s="948"/>
      <c r="DQ91" s="946"/>
      <c r="DR91" s="947"/>
      <c r="DS91" s="947"/>
      <c r="DT91" s="947"/>
      <c r="DU91" s="948"/>
      <c r="DV91" s="943"/>
      <c r="DW91" s="944"/>
      <c r="DX91" s="944"/>
      <c r="DY91" s="944"/>
      <c r="DZ91" s="945"/>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49"/>
      <c r="BT92" s="950"/>
      <c r="BU92" s="950"/>
      <c r="BV92" s="950"/>
      <c r="BW92" s="950"/>
      <c r="BX92" s="950"/>
      <c r="BY92" s="950"/>
      <c r="BZ92" s="950"/>
      <c r="CA92" s="950"/>
      <c r="CB92" s="950"/>
      <c r="CC92" s="950"/>
      <c r="CD92" s="950"/>
      <c r="CE92" s="950"/>
      <c r="CF92" s="950"/>
      <c r="CG92" s="951"/>
      <c r="CH92" s="946"/>
      <c r="CI92" s="947"/>
      <c r="CJ92" s="947"/>
      <c r="CK92" s="947"/>
      <c r="CL92" s="948"/>
      <c r="CM92" s="946"/>
      <c r="CN92" s="947"/>
      <c r="CO92" s="947"/>
      <c r="CP92" s="947"/>
      <c r="CQ92" s="948"/>
      <c r="CR92" s="946"/>
      <c r="CS92" s="947"/>
      <c r="CT92" s="947"/>
      <c r="CU92" s="947"/>
      <c r="CV92" s="948"/>
      <c r="CW92" s="946"/>
      <c r="CX92" s="947"/>
      <c r="CY92" s="947"/>
      <c r="CZ92" s="947"/>
      <c r="DA92" s="948"/>
      <c r="DB92" s="946"/>
      <c r="DC92" s="947"/>
      <c r="DD92" s="947"/>
      <c r="DE92" s="947"/>
      <c r="DF92" s="948"/>
      <c r="DG92" s="946"/>
      <c r="DH92" s="947"/>
      <c r="DI92" s="947"/>
      <c r="DJ92" s="947"/>
      <c r="DK92" s="948"/>
      <c r="DL92" s="946"/>
      <c r="DM92" s="947"/>
      <c r="DN92" s="947"/>
      <c r="DO92" s="947"/>
      <c r="DP92" s="948"/>
      <c r="DQ92" s="946"/>
      <c r="DR92" s="947"/>
      <c r="DS92" s="947"/>
      <c r="DT92" s="947"/>
      <c r="DU92" s="948"/>
      <c r="DV92" s="943"/>
      <c r="DW92" s="944"/>
      <c r="DX92" s="944"/>
      <c r="DY92" s="944"/>
      <c r="DZ92" s="945"/>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49"/>
      <c r="BT93" s="950"/>
      <c r="BU93" s="950"/>
      <c r="BV93" s="950"/>
      <c r="BW93" s="950"/>
      <c r="BX93" s="950"/>
      <c r="BY93" s="950"/>
      <c r="BZ93" s="950"/>
      <c r="CA93" s="950"/>
      <c r="CB93" s="950"/>
      <c r="CC93" s="950"/>
      <c r="CD93" s="950"/>
      <c r="CE93" s="950"/>
      <c r="CF93" s="950"/>
      <c r="CG93" s="951"/>
      <c r="CH93" s="946"/>
      <c r="CI93" s="947"/>
      <c r="CJ93" s="947"/>
      <c r="CK93" s="947"/>
      <c r="CL93" s="948"/>
      <c r="CM93" s="946"/>
      <c r="CN93" s="947"/>
      <c r="CO93" s="947"/>
      <c r="CP93" s="947"/>
      <c r="CQ93" s="948"/>
      <c r="CR93" s="946"/>
      <c r="CS93" s="947"/>
      <c r="CT93" s="947"/>
      <c r="CU93" s="947"/>
      <c r="CV93" s="948"/>
      <c r="CW93" s="946"/>
      <c r="CX93" s="947"/>
      <c r="CY93" s="947"/>
      <c r="CZ93" s="947"/>
      <c r="DA93" s="948"/>
      <c r="DB93" s="946"/>
      <c r="DC93" s="947"/>
      <c r="DD93" s="947"/>
      <c r="DE93" s="947"/>
      <c r="DF93" s="948"/>
      <c r="DG93" s="946"/>
      <c r="DH93" s="947"/>
      <c r="DI93" s="947"/>
      <c r="DJ93" s="947"/>
      <c r="DK93" s="948"/>
      <c r="DL93" s="946"/>
      <c r="DM93" s="947"/>
      <c r="DN93" s="947"/>
      <c r="DO93" s="947"/>
      <c r="DP93" s="948"/>
      <c r="DQ93" s="946"/>
      <c r="DR93" s="947"/>
      <c r="DS93" s="947"/>
      <c r="DT93" s="947"/>
      <c r="DU93" s="948"/>
      <c r="DV93" s="943"/>
      <c r="DW93" s="944"/>
      <c r="DX93" s="944"/>
      <c r="DY93" s="944"/>
      <c r="DZ93" s="945"/>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49"/>
      <c r="BT94" s="950"/>
      <c r="BU94" s="950"/>
      <c r="BV94" s="950"/>
      <c r="BW94" s="950"/>
      <c r="BX94" s="950"/>
      <c r="BY94" s="950"/>
      <c r="BZ94" s="950"/>
      <c r="CA94" s="950"/>
      <c r="CB94" s="950"/>
      <c r="CC94" s="950"/>
      <c r="CD94" s="950"/>
      <c r="CE94" s="950"/>
      <c r="CF94" s="950"/>
      <c r="CG94" s="951"/>
      <c r="CH94" s="946"/>
      <c r="CI94" s="947"/>
      <c r="CJ94" s="947"/>
      <c r="CK94" s="947"/>
      <c r="CL94" s="948"/>
      <c r="CM94" s="946"/>
      <c r="CN94" s="947"/>
      <c r="CO94" s="947"/>
      <c r="CP94" s="947"/>
      <c r="CQ94" s="948"/>
      <c r="CR94" s="946"/>
      <c r="CS94" s="947"/>
      <c r="CT94" s="947"/>
      <c r="CU94" s="947"/>
      <c r="CV94" s="948"/>
      <c r="CW94" s="946"/>
      <c r="CX94" s="947"/>
      <c r="CY94" s="947"/>
      <c r="CZ94" s="947"/>
      <c r="DA94" s="948"/>
      <c r="DB94" s="946"/>
      <c r="DC94" s="947"/>
      <c r="DD94" s="947"/>
      <c r="DE94" s="947"/>
      <c r="DF94" s="948"/>
      <c r="DG94" s="946"/>
      <c r="DH94" s="947"/>
      <c r="DI94" s="947"/>
      <c r="DJ94" s="947"/>
      <c r="DK94" s="948"/>
      <c r="DL94" s="946"/>
      <c r="DM94" s="947"/>
      <c r="DN94" s="947"/>
      <c r="DO94" s="947"/>
      <c r="DP94" s="948"/>
      <c r="DQ94" s="946"/>
      <c r="DR94" s="947"/>
      <c r="DS94" s="947"/>
      <c r="DT94" s="947"/>
      <c r="DU94" s="948"/>
      <c r="DV94" s="943"/>
      <c r="DW94" s="944"/>
      <c r="DX94" s="944"/>
      <c r="DY94" s="944"/>
      <c r="DZ94" s="945"/>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49"/>
      <c r="BT95" s="950"/>
      <c r="BU95" s="950"/>
      <c r="BV95" s="950"/>
      <c r="BW95" s="950"/>
      <c r="BX95" s="950"/>
      <c r="BY95" s="950"/>
      <c r="BZ95" s="950"/>
      <c r="CA95" s="950"/>
      <c r="CB95" s="950"/>
      <c r="CC95" s="950"/>
      <c r="CD95" s="950"/>
      <c r="CE95" s="950"/>
      <c r="CF95" s="950"/>
      <c r="CG95" s="951"/>
      <c r="CH95" s="946"/>
      <c r="CI95" s="947"/>
      <c r="CJ95" s="947"/>
      <c r="CK95" s="947"/>
      <c r="CL95" s="948"/>
      <c r="CM95" s="946"/>
      <c r="CN95" s="947"/>
      <c r="CO95" s="947"/>
      <c r="CP95" s="947"/>
      <c r="CQ95" s="948"/>
      <c r="CR95" s="946"/>
      <c r="CS95" s="947"/>
      <c r="CT95" s="947"/>
      <c r="CU95" s="947"/>
      <c r="CV95" s="948"/>
      <c r="CW95" s="946"/>
      <c r="CX95" s="947"/>
      <c r="CY95" s="947"/>
      <c r="CZ95" s="947"/>
      <c r="DA95" s="948"/>
      <c r="DB95" s="946"/>
      <c r="DC95" s="947"/>
      <c r="DD95" s="947"/>
      <c r="DE95" s="947"/>
      <c r="DF95" s="948"/>
      <c r="DG95" s="946"/>
      <c r="DH95" s="947"/>
      <c r="DI95" s="947"/>
      <c r="DJ95" s="947"/>
      <c r="DK95" s="948"/>
      <c r="DL95" s="946"/>
      <c r="DM95" s="947"/>
      <c r="DN95" s="947"/>
      <c r="DO95" s="947"/>
      <c r="DP95" s="948"/>
      <c r="DQ95" s="946"/>
      <c r="DR95" s="947"/>
      <c r="DS95" s="947"/>
      <c r="DT95" s="947"/>
      <c r="DU95" s="948"/>
      <c r="DV95" s="943"/>
      <c r="DW95" s="944"/>
      <c r="DX95" s="944"/>
      <c r="DY95" s="944"/>
      <c r="DZ95" s="945"/>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49"/>
      <c r="BT96" s="950"/>
      <c r="BU96" s="950"/>
      <c r="BV96" s="950"/>
      <c r="BW96" s="950"/>
      <c r="BX96" s="950"/>
      <c r="BY96" s="950"/>
      <c r="BZ96" s="950"/>
      <c r="CA96" s="950"/>
      <c r="CB96" s="950"/>
      <c r="CC96" s="950"/>
      <c r="CD96" s="950"/>
      <c r="CE96" s="950"/>
      <c r="CF96" s="950"/>
      <c r="CG96" s="951"/>
      <c r="CH96" s="946"/>
      <c r="CI96" s="947"/>
      <c r="CJ96" s="947"/>
      <c r="CK96" s="947"/>
      <c r="CL96" s="948"/>
      <c r="CM96" s="946"/>
      <c r="CN96" s="947"/>
      <c r="CO96" s="947"/>
      <c r="CP96" s="947"/>
      <c r="CQ96" s="948"/>
      <c r="CR96" s="946"/>
      <c r="CS96" s="947"/>
      <c r="CT96" s="947"/>
      <c r="CU96" s="947"/>
      <c r="CV96" s="948"/>
      <c r="CW96" s="946"/>
      <c r="CX96" s="947"/>
      <c r="CY96" s="947"/>
      <c r="CZ96" s="947"/>
      <c r="DA96" s="948"/>
      <c r="DB96" s="946"/>
      <c r="DC96" s="947"/>
      <c r="DD96" s="947"/>
      <c r="DE96" s="947"/>
      <c r="DF96" s="948"/>
      <c r="DG96" s="946"/>
      <c r="DH96" s="947"/>
      <c r="DI96" s="947"/>
      <c r="DJ96" s="947"/>
      <c r="DK96" s="948"/>
      <c r="DL96" s="946"/>
      <c r="DM96" s="947"/>
      <c r="DN96" s="947"/>
      <c r="DO96" s="947"/>
      <c r="DP96" s="948"/>
      <c r="DQ96" s="946"/>
      <c r="DR96" s="947"/>
      <c r="DS96" s="947"/>
      <c r="DT96" s="947"/>
      <c r="DU96" s="948"/>
      <c r="DV96" s="943"/>
      <c r="DW96" s="944"/>
      <c r="DX96" s="944"/>
      <c r="DY96" s="944"/>
      <c r="DZ96" s="945"/>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49"/>
      <c r="BT97" s="950"/>
      <c r="BU97" s="950"/>
      <c r="BV97" s="950"/>
      <c r="BW97" s="950"/>
      <c r="BX97" s="950"/>
      <c r="BY97" s="950"/>
      <c r="BZ97" s="950"/>
      <c r="CA97" s="950"/>
      <c r="CB97" s="950"/>
      <c r="CC97" s="950"/>
      <c r="CD97" s="950"/>
      <c r="CE97" s="950"/>
      <c r="CF97" s="950"/>
      <c r="CG97" s="951"/>
      <c r="CH97" s="946"/>
      <c r="CI97" s="947"/>
      <c r="CJ97" s="947"/>
      <c r="CK97" s="947"/>
      <c r="CL97" s="948"/>
      <c r="CM97" s="946"/>
      <c r="CN97" s="947"/>
      <c r="CO97" s="947"/>
      <c r="CP97" s="947"/>
      <c r="CQ97" s="948"/>
      <c r="CR97" s="946"/>
      <c r="CS97" s="947"/>
      <c r="CT97" s="947"/>
      <c r="CU97" s="947"/>
      <c r="CV97" s="948"/>
      <c r="CW97" s="946"/>
      <c r="CX97" s="947"/>
      <c r="CY97" s="947"/>
      <c r="CZ97" s="947"/>
      <c r="DA97" s="948"/>
      <c r="DB97" s="946"/>
      <c r="DC97" s="947"/>
      <c r="DD97" s="947"/>
      <c r="DE97" s="947"/>
      <c r="DF97" s="948"/>
      <c r="DG97" s="946"/>
      <c r="DH97" s="947"/>
      <c r="DI97" s="947"/>
      <c r="DJ97" s="947"/>
      <c r="DK97" s="948"/>
      <c r="DL97" s="946"/>
      <c r="DM97" s="947"/>
      <c r="DN97" s="947"/>
      <c r="DO97" s="947"/>
      <c r="DP97" s="948"/>
      <c r="DQ97" s="946"/>
      <c r="DR97" s="947"/>
      <c r="DS97" s="947"/>
      <c r="DT97" s="947"/>
      <c r="DU97" s="948"/>
      <c r="DV97" s="943"/>
      <c r="DW97" s="944"/>
      <c r="DX97" s="944"/>
      <c r="DY97" s="944"/>
      <c r="DZ97" s="945"/>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49"/>
      <c r="BT98" s="950"/>
      <c r="BU98" s="950"/>
      <c r="BV98" s="950"/>
      <c r="BW98" s="950"/>
      <c r="BX98" s="950"/>
      <c r="BY98" s="950"/>
      <c r="BZ98" s="950"/>
      <c r="CA98" s="950"/>
      <c r="CB98" s="950"/>
      <c r="CC98" s="950"/>
      <c r="CD98" s="950"/>
      <c r="CE98" s="950"/>
      <c r="CF98" s="950"/>
      <c r="CG98" s="951"/>
      <c r="CH98" s="946"/>
      <c r="CI98" s="947"/>
      <c r="CJ98" s="947"/>
      <c r="CK98" s="947"/>
      <c r="CL98" s="948"/>
      <c r="CM98" s="946"/>
      <c r="CN98" s="947"/>
      <c r="CO98" s="947"/>
      <c r="CP98" s="947"/>
      <c r="CQ98" s="948"/>
      <c r="CR98" s="946"/>
      <c r="CS98" s="947"/>
      <c r="CT98" s="947"/>
      <c r="CU98" s="947"/>
      <c r="CV98" s="948"/>
      <c r="CW98" s="946"/>
      <c r="CX98" s="947"/>
      <c r="CY98" s="947"/>
      <c r="CZ98" s="947"/>
      <c r="DA98" s="948"/>
      <c r="DB98" s="946"/>
      <c r="DC98" s="947"/>
      <c r="DD98" s="947"/>
      <c r="DE98" s="947"/>
      <c r="DF98" s="948"/>
      <c r="DG98" s="946"/>
      <c r="DH98" s="947"/>
      <c r="DI98" s="947"/>
      <c r="DJ98" s="947"/>
      <c r="DK98" s="948"/>
      <c r="DL98" s="946"/>
      <c r="DM98" s="947"/>
      <c r="DN98" s="947"/>
      <c r="DO98" s="947"/>
      <c r="DP98" s="948"/>
      <c r="DQ98" s="946"/>
      <c r="DR98" s="947"/>
      <c r="DS98" s="947"/>
      <c r="DT98" s="947"/>
      <c r="DU98" s="948"/>
      <c r="DV98" s="943"/>
      <c r="DW98" s="944"/>
      <c r="DX98" s="944"/>
      <c r="DY98" s="944"/>
      <c r="DZ98" s="945"/>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49"/>
      <c r="BT99" s="950"/>
      <c r="BU99" s="950"/>
      <c r="BV99" s="950"/>
      <c r="BW99" s="950"/>
      <c r="BX99" s="950"/>
      <c r="BY99" s="950"/>
      <c r="BZ99" s="950"/>
      <c r="CA99" s="950"/>
      <c r="CB99" s="950"/>
      <c r="CC99" s="950"/>
      <c r="CD99" s="950"/>
      <c r="CE99" s="950"/>
      <c r="CF99" s="950"/>
      <c r="CG99" s="951"/>
      <c r="CH99" s="946"/>
      <c r="CI99" s="947"/>
      <c r="CJ99" s="947"/>
      <c r="CK99" s="947"/>
      <c r="CL99" s="948"/>
      <c r="CM99" s="946"/>
      <c r="CN99" s="947"/>
      <c r="CO99" s="947"/>
      <c r="CP99" s="947"/>
      <c r="CQ99" s="948"/>
      <c r="CR99" s="946"/>
      <c r="CS99" s="947"/>
      <c r="CT99" s="947"/>
      <c r="CU99" s="947"/>
      <c r="CV99" s="948"/>
      <c r="CW99" s="946"/>
      <c r="CX99" s="947"/>
      <c r="CY99" s="947"/>
      <c r="CZ99" s="947"/>
      <c r="DA99" s="948"/>
      <c r="DB99" s="946"/>
      <c r="DC99" s="947"/>
      <c r="DD99" s="947"/>
      <c r="DE99" s="947"/>
      <c r="DF99" s="948"/>
      <c r="DG99" s="946"/>
      <c r="DH99" s="947"/>
      <c r="DI99" s="947"/>
      <c r="DJ99" s="947"/>
      <c r="DK99" s="948"/>
      <c r="DL99" s="946"/>
      <c r="DM99" s="947"/>
      <c r="DN99" s="947"/>
      <c r="DO99" s="947"/>
      <c r="DP99" s="948"/>
      <c r="DQ99" s="946"/>
      <c r="DR99" s="947"/>
      <c r="DS99" s="947"/>
      <c r="DT99" s="947"/>
      <c r="DU99" s="948"/>
      <c r="DV99" s="943"/>
      <c r="DW99" s="944"/>
      <c r="DX99" s="944"/>
      <c r="DY99" s="944"/>
      <c r="DZ99" s="945"/>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49"/>
      <c r="BT100" s="950"/>
      <c r="BU100" s="950"/>
      <c r="BV100" s="950"/>
      <c r="BW100" s="950"/>
      <c r="BX100" s="950"/>
      <c r="BY100" s="950"/>
      <c r="BZ100" s="950"/>
      <c r="CA100" s="950"/>
      <c r="CB100" s="950"/>
      <c r="CC100" s="950"/>
      <c r="CD100" s="950"/>
      <c r="CE100" s="950"/>
      <c r="CF100" s="950"/>
      <c r="CG100" s="951"/>
      <c r="CH100" s="946"/>
      <c r="CI100" s="947"/>
      <c r="CJ100" s="947"/>
      <c r="CK100" s="947"/>
      <c r="CL100" s="948"/>
      <c r="CM100" s="946"/>
      <c r="CN100" s="947"/>
      <c r="CO100" s="947"/>
      <c r="CP100" s="947"/>
      <c r="CQ100" s="948"/>
      <c r="CR100" s="946"/>
      <c r="CS100" s="947"/>
      <c r="CT100" s="947"/>
      <c r="CU100" s="947"/>
      <c r="CV100" s="948"/>
      <c r="CW100" s="946"/>
      <c r="CX100" s="947"/>
      <c r="CY100" s="947"/>
      <c r="CZ100" s="947"/>
      <c r="DA100" s="948"/>
      <c r="DB100" s="946"/>
      <c r="DC100" s="947"/>
      <c r="DD100" s="947"/>
      <c r="DE100" s="947"/>
      <c r="DF100" s="948"/>
      <c r="DG100" s="946"/>
      <c r="DH100" s="947"/>
      <c r="DI100" s="947"/>
      <c r="DJ100" s="947"/>
      <c r="DK100" s="948"/>
      <c r="DL100" s="946"/>
      <c r="DM100" s="947"/>
      <c r="DN100" s="947"/>
      <c r="DO100" s="947"/>
      <c r="DP100" s="948"/>
      <c r="DQ100" s="946"/>
      <c r="DR100" s="947"/>
      <c r="DS100" s="947"/>
      <c r="DT100" s="947"/>
      <c r="DU100" s="948"/>
      <c r="DV100" s="943"/>
      <c r="DW100" s="944"/>
      <c r="DX100" s="944"/>
      <c r="DY100" s="944"/>
      <c r="DZ100" s="945"/>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49"/>
      <c r="BT101" s="950"/>
      <c r="BU101" s="950"/>
      <c r="BV101" s="950"/>
      <c r="BW101" s="950"/>
      <c r="BX101" s="950"/>
      <c r="BY101" s="950"/>
      <c r="BZ101" s="950"/>
      <c r="CA101" s="950"/>
      <c r="CB101" s="950"/>
      <c r="CC101" s="950"/>
      <c r="CD101" s="950"/>
      <c r="CE101" s="950"/>
      <c r="CF101" s="950"/>
      <c r="CG101" s="951"/>
      <c r="CH101" s="946"/>
      <c r="CI101" s="947"/>
      <c r="CJ101" s="947"/>
      <c r="CK101" s="947"/>
      <c r="CL101" s="948"/>
      <c r="CM101" s="946"/>
      <c r="CN101" s="947"/>
      <c r="CO101" s="947"/>
      <c r="CP101" s="947"/>
      <c r="CQ101" s="948"/>
      <c r="CR101" s="946"/>
      <c r="CS101" s="947"/>
      <c r="CT101" s="947"/>
      <c r="CU101" s="947"/>
      <c r="CV101" s="948"/>
      <c r="CW101" s="946"/>
      <c r="CX101" s="947"/>
      <c r="CY101" s="947"/>
      <c r="CZ101" s="947"/>
      <c r="DA101" s="948"/>
      <c r="DB101" s="946"/>
      <c r="DC101" s="947"/>
      <c r="DD101" s="947"/>
      <c r="DE101" s="947"/>
      <c r="DF101" s="948"/>
      <c r="DG101" s="946"/>
      <c r="DH101" s="947"/>
      <c r="DI101" s="947"/>
      <c r="DJ101" s="947"/>
      <c r="DK101" s="948"/>
      <c r="DL101" s="946"/>
      <c r="DM101" s="947"/>
      <c r="DN101" s="947"/>
      <c r="DO101" s="947"/>
      <c r="DP101" s="948"/>
      <c r="DQ101" s="946"/>
      <c r="DR101" s="947"/>
      <c r="DS101" s="947"/>
      <c r="DT101" s="947"/>
      <c r="DU101" s="948"/>
      <c r="DV101" s="943"/>
      <c r="DW101" s="944"/>
      <c r="DX101" s="944"/>
      <c r="DY101" s="944"/>
      <c r="DZ101" s="945"/>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394</v>
      </c>
      <c r="BR102" s="876" t="s">
        <v>424</v>
      </c>
      <c r="BS102" s="877"/>
      <c r="BT102" s="877"/>
      <c r="BU102" s="877"/>
      <c r="BV102" s="877"/>
      <c r="BW102" s="877"/>
      <c r="BX102" s="877"/>
      <c r="BY102" s="877"/>
      <c r="BZ102" s="877"/>
      <c r="CA102" s="877"/>
      <c r="CB102" s="877"/>
      <c r="CC102" s="877"/>
      <c r="CD102" s="877"/>
      <c r="CE102" s="877"/>
      <c r="CF102" s="877"/>
      <c r="CG102" s="878"/>
      <c r="CH102" s="975"/>
      <c r="CI102" s="976"/>
      <c r="CJ102" s="976"/>
      <c r="CK102" s="976"/>
      <c r="CL102" s="977"/>
      <c r="CM102" s="975"/>
      <c r="CN102" s="976"/>
      <c r="CO102" s="976"/>
      <c r="CP102" s="976"/>
      <c r="CQ102" s="977"/>
      <c r="CR102" s="978">
        <v>5</v>
      </c>
      <c r="CS102" s="936"/>
      <c r="CT102" s="936"/>
      <c r="CU102" s="936"/>
      <c r="CV102" s="979"/>
      <c r="CW102" s="978" t="s">
        <v>523</v>
      </c>
      <c r="CX102" s="936"/>
      <c r="CY102" s="936"/>
      <c r="CZ102" s="936"/>
      <c r="DA102" s="979"/>
      <c r="DB102" s="978" t="s">
        <v>523</v>
      </c>
      <c r="DC102" s="936"/>
      <c r="DD102" s="936"/>
      <c r="DE102" s="936"/>
      <c r="DF102" s="979"/>
      <c r="DG102" s="978" t="s">
        <v>523</v>
      </c>
      <c r="DH102" s="936"/>
      <c r="DI102" s="936"/>
      <c r="DJ102" s="936"/>
      <c r="DK102" s="979"/>
      <c r="DL102" s="978" t="s">
        <v>523</v>
      </c>
      <c r="DM102" s="936"/>
      <c r="DN102" s="936"/>
      <c r="DO102" s="936"/>
      <c r="DP102" s="979"/>
      <c r="DQ102" s="978" t="s">
        <v>523</v>
      </c>
      <c r="DR102" s="936"/>
      <c r="DS102" s="936"/>
      <c r="DT102" s="936"/>
      <c r="DU102" s="979"/>
      <c r="DV102" s="1002"/>
      <c r="DW102" s="1003"/>
      <c r="DX102" s="1003"/>
      <c r="DY102" s="1003"/>
      <c r="DZ102" s="1004"/>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05" t="s">
        <v>425</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06" t="s">
        <v>426</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427</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428</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07" t="s">
        <v>429</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430</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48" customFormat="1" ht="26.25" customHeight="1" x14ac:dyDescent="0.15">
      <c r="A109" s="1000" t="s">
        <v>431</v>
      </c>
      <c r="B109" s="981"/>
      <c r="C109" s="981"/>
      <c r="D109" s="981"/>
      <c r="E109" s="981"/>
      <c r="F109" s="981"/>
      <c r="G109" s="981"/>
      <c r="H109" s="981"/>
      <c r="I109" s="981"/>
      <c r="J109" s="981"/>
      <c r="K109" s="981"/>
      <c r="L109" s="981"/>
      <c r="M109" s="981"/>
      <c r="N109" s="981"/>
      <c r="O109" s="981"/>
      <c r="P109" s="981"/>
      <c r="Q109" s="981"/>
      <c r="R109" s="981"/>
      <c r="S109" s="981"/>
      <c r="T109" s="981"/>
      <c r="U109" s="981"/>
      <c r="V109" s="981"/>
      <c r="W109" s="981"/>
      <c r="X109" s="981"/>
      <c r="Y109" s="981"/>
      <c r="Z109" s="982"/>
      <c r="AA109" s="980" t="s">
        <v>432</v>
      </c>
      <c r="AB109" s="981"/>
      <c r="AC109" s="981"/>
      <c r="AD109" s="981"/>
      <c r="AE109" s="982"/>
      <c r="AF109" s="980" t="s">
        <v>433</v>
      </c>
      <c r="AG109" s="981"/>
      <c r="AH109" s="981"/>
      <c r="AI109" s="981"/>
      <c r="AJ109" s="982"/>
      <c r="AK109" s="980" t="s">
        <v>308</v>
      </c>
      <c r="AL109" s="981"/>
      <c r="AM109" s="981"/>
      <c r="AN109" s="981"/>
      <c r="AO109" s="982"/>
      <c r="AP109" s="980" t="s">
        <v>434</v>
      </c>
      <c r="AQ109" s="981"/>
      <c r="AR109" s="981"/>
      <c r="AS109" s="981"/>
      <c r="AT109" s="983"/>
      <c r="AU109" s="1000" t="s">
        <v>431</v>
      </c>
      <c r="AV109" s="981"/>
      <c r="AW109" s="981"/>
      <c r="AX109" s="981"/>
      <c r="AY109" s="981"/>
      <c r="AZ109" s="981"/>
      <c r="BA109" s="981"/>
      <c r="BB109" s="981"/>
      <c r="BC109" s="981"/>
      <c r="BD109" s="981"/>
      <c r="BE109" s="981"/>
      <c r="BF109" s="981"/>
      <c r="BG109" s="981"/>
      <c r="BH109" s="981"/>
      <c r="BI109" s="981"/>
      <c r="BJ109" s="981"/>
      <c r="BK109" s="981"/>
      <c r="BL109" s="981"/>
      <c r="BM109" s="981"/>
      <c r="BN109" s="981"/>
      <c r="BO109" s="981"/>
      <c r="BP109" s="982"/>
      <c r="BQ109" s="980" t="s">
        <v>432</v>
      </c>
      <c r="BR109" s="981"/>
      <c r="BS109" s="981"/>
      <c r="BT109" s="981"/>
      <c r="BU109" s="982"/>
      <c r="BV109" s="980" t="s">
        <v>433</v>
      </c>
      <c r="BW109" s="981"/>
      <c r="BX109" s="981"/>
      <c r="BY109" s="981"/>
      <c r="BZ109" s="982"/>
      <c r="CA109" s="980" t="s">
        <v>308</v>
      </c>
      <c r="CB109" s="981"/>
      <c r="CC109" s="981"/>
      <c r="CD109" s="981"/>
      <c r="CE109" s="982"/>
      <c r="CF109" s="1001" t="s">
        <v>434</v>
      </c>
      <c r="CG109" s="1001"/>
      <c r="CH109" s="1001"/>
      <c r="CI109" s="1001"/>
      <c r="CJ109" s="1001"/>
      <c r="CK109" s="980" t="s">
        <v>435</v>
      </c>
      <c r="CL109" s="981"/>
      <c r="CM109" s="981"/>
      <c r="CN109" s="981"/>
      <c r="CO109" s="981"/>
      <c r="CP109" s="981"/>
      <c r="CQ109" s="981"/>
      <c r="CR109" s="981"/>
      <c r="CS109" s="981"/>
      <c r="CT109" s="981"/>
      <c r="CU109" s="981"/>
      <c r="CV109" s="981"/>
      <c r="CW109" s="981"/>
      <c r="CX109" s="981"/>
      <c r="CY109" s="981"/>
      <c r="CZ109" s="981"/>
      <c r="DA109" s="981"/>
      <c r="DB109" s="981"/>
      <c r="DC109" s="981"/>
      <c r="DD109" s="981"/>
      <c r="DE109" s="981"/>
      <c r="DF109" s="982"/>
      <c r="DG109" s="980" t="s">
        <v>432</v>
      </c>
      <c r="DH109" s="981"/>
      <c r="DI109" s="981"/>
      <c r="DJ109" s="981"/>
      <c r="DK109" s="982"/>
      <c r="DL109" s="980" t="s">
        <v>433</v>
      </c>
      <c r="DM109" s="981"/>
      <c r="DN109" s="981"/>
      <c r="DO109" s="981"/>
      <c r="DP109" s="982"/>
      <c r="DQ109" s="980" t="s">
        <v>308</v>
      </c>
      <c r="DR109" s="981"/>
      <c r="DS109" s="981"/>
      <c r="DT109" s="981"/>
      <c r="DU109" s="982"/>
      <c r="DV109" s="980" t="s">
        <v>434</v>
      </c>
      <c r="DW109" s="981"/>
      <c r="DX109" s="981"/>
      <c r="DY109" s="981"/>
      <c r="DZ109" s="983"/>
    </row>
    <row r="110" spans="1:131" s="248" customFormat="1" ht="26.25" customHeight="1" x14ac:dyDescent="0.15">
      <c r="A110" s="984" t="s">
        <v>436</v>
      </c>
      <c r="B110" s="985"/>
      <c r="C110" s="985"/>
      <c r="D110" s="985"/>
      <c r="E110" s="985"/>
      <c r="F110" s="985"/>
      <c r="G110" s="985"/>
      <c r="H110" s="985"/>
      <c r="I110" s="985"/>
      <c r="J110" s="985"/>
      <c r="K110" s="985"/>
      <c r="L110" s="985"/>
      <c r="M110" s="985"/>
      <c r="N110" s="985"/>
      <c r="O110" s="985"/>
      <c r="P110" s="985"/>
      <c r="Q110" s="985"/>
      <c r="R110" s="985"/>
      <c r="S110" s="985"/>
      <c r="T110" s="985"/>
      <c r="U110" s="985"/>
      <c r="V110" s="985"/>
      <c r="W110" s="985"/>
      <c r="X110" s="985"/>
      <c r="Y110" s="985"/>
      <c r="Z110" s="986"/>
      <c r="AA110" s="987">
        <v>1656995</v>
      </c>
      <c r="AB110" s="988"/>
      <c r="AC110" s="988"/>
      <c r="AD110" s="988"/>
      <c r="AE110" s="989"/>
      <c r="AF110" s="990">
        <v>1552975</v>
      </c>
      <c r="AG110" s="988"/>
      <c r="AH110" s="988"/>
      <c r="AI110" s="988"/>
      <c r="AJ110" s="989"/>
      <c r="AK110" s="990">
        <v>1485497</v>
      </c>
      <c r="AL110" s="988"/>
      <c r="AM110" s="988"/>
      <c r="AN110" s="988"/>
      <c r="AO110" s="989"/>
      <c r="AP110" s="991">
        <v>23.2</v>
      </c>
      <c r="AQ110" s="992"/>
      <c r="AR110" s="992"/>
      <c r="AS110" s="992"/>
      <c r="AT110" s="993"/>
      <c r="AU110" s="994" t="s">
        <v>73</v>
      </c>
      <c r="AV110" s="995"/>
      <c r="AW110" s="995"/>
      <c r="AX110" s="995"/>
      <c r="AY110" s="995"/>
      <c r="AZ110" s="1036" t="s">
        <v>437</v>
      </c>
      <c r="BA110" s="985"/>
      <c r="BB110" s="985"/>
      <c r="BC110" s="985"/>
      <c r="BD110" s="985"/>
      <c r="BE110" s="985"/>
      <c r="BF110" s="985"/>
      <c r="BG110" s="985"/>
      <c r="BH110" s="985"/>
      <c r="BI110" s="985"/>
      <c r="BJ110" s="985"/>
      <c r="BK110" s="985"/>
      <c r="BL110" s="985"/>
      <c r="BM110" s="985"/>
      <c r="BN110" s="985"/>
      <c r="BO110" s="985"/>
      <c r="BP110" s="986"/>
      <c r="BQ110" s="1022">
        <v>14004451</v>
      </c>
      <c r="BR110" s="1023"/>
      <c r="BS110" s="1023"/>
      <c r="BT110" s="1023"/>
      <c r="BU110" s="1023"/>
      <c r="BV110" s="1023">
        <v>13779538</v>
      </c>
      <c r="BW110" s="1023"/>
      <c r="BX110" s="1023"/>
      <c r="BY110" s="1023"/>
      <c r="BZ110" s="1023"/>
      <c r="CA110" s="1023">
        <v>13342770</v>
      </c>
      <c r="CB110" s="1023"/>
      <c r="CC110" s="1023"/>
      <c r="CD110" s="1023"/>
      <c r="CE110" s="1023"/>
      <c r="CF110" s="1037">
        <v>208.3</v>
      </c>
      <c r="CG110" s="1038"/>
      <c r="CH110" s="1038"/>
      <c r="CI110" s="1038"/>
      <c r="CJ110" s="1038"/>
      <c r="CK110" s="1039" t="s">
        <v>438</v>
      </c>
      <c r="CL110" s="1040"/>
      <c r="CM110" s="1019" t="s">
        <v>439</v>
      </c>
      <c r="CN110" s="1020"/>
      <c r="CO110" s="1020"/>
      <c r="CP110" s="1020"/>
      <c r="CQ110" s="1020"/>
      <c r="CR110" s="1020"/>
      <c r="CS110" s="1020"/>
      <c r="CT110" s="1020"/>
      <c r="CU110" s="1020"/>
      <c r="CV110" s="1020"/>
      <c r="CW110" s="1020"/>
      <c r="CX110" s="1020"/>
      <c r="CY110" s="1020"/>
      <c r="CZ110" s="1020"/>
      <c r="DA110" s="1020"/>
      <c r="DB110" s="1020"/>
      <c r="DC110" s="1020"/>
      <c r="DD110" s="1020"/>
      <c r="DE110" s="1020"/>
      <c r="DF110" s="1021"/>
      <c r="DG110" s="1022" t="s">
        <v>440</v>
      </c>
      <c r="DH110" s="1023"/>
      <c r="DI110" s="1023"/>
      <c r="DJ110" s="1023"/>
      <c r="DK110" s="1023"/>
      <c r="DL110" s="1023" t="s">
        <v>440</v>
      </c>
      <c r="DM110" s="1023"/>
      <c r="DN110" s="1023"/>
      <c r="DO110" s="1023"/>
      <c r="DP110" s="1023"/>
      <c r="DQ110" s="1023" t="s">
        <v>130</v>
      </c>
      <c r="DR110" s="1023"/>
      <c r="DS110" s="1023"/>
      <c r="DT110" s="1023"/>
      <c r="DU110" s="1023"/>
      <c r="DV110" s="1024" t="s">
        <v>130</v>
      </c>
      <c r="DW110" s="1024"/>
      <c r="DX110" s="1024"/>
      <c r="DY110" s="1024"/>
      <c r="DZ110" s="1025"/>
    </row>
    <row r="111" spans="1:131" s="248" customFormat="1" ht="26.25" customHeight="1" x14ac:dyDescent="0.15">
      <c r="A111" s="1026" t="s">
        <v>441</v>
      </c>
      <c r="B111" s="1027"/>
      <c r="C111" s="1027"/>
      <c r="D111" s="1027"/>
      <c r="E111" s="1027"/>
      <c r="F111" s="1027"/>
      <c r="G111" s="1027"/>
      <c r="H111" s="1027"/>
      <c r="I111" s="1027"/>
      <c r="J111" s="1027"/>
      <c r="K111" s="1027"/>
      <c r="L111" s="1027"/>
      <c r="M111" s="1027"/>
      <c r="N111" s="1027"/>
      <c r="O111" s="1027"/>
      <c r="P111" s="1027"/>
      <c r="Q111" s="1027"/>
      <c r="R111" s="1027"/>
      <c r="S111" s="1027"/>
      <c r="T111" s="1027"/>
      <c r="U111" s="1027"/>
      <c r="V111" s="1027"/>
      <c r="W111" s="1027"/>
      <c r="X111" s="1027"/>
      <c r="Y111" s="1027"/>
      <c r="Z111" s="1028"/>
      <c r="AA111" s="1029" t="s">
        <v>440</v>
      </c>
      <c r="AB111" s="1030"/>
      <c r="AC111" s="1030"/>
      <c r="AD111" s="1030"/>
      <c r="AE111" s="1031"/>
      <c r="AF111" s="1032" t="s">
        <v>442</v>
      </c>
      <c r="AG111" s="1030"/>
      <c r="AH111" s="1030"/>
      <c r="AI111" s="1030"/>
      <c r="AJ111" s="1031"/>
      <c r="AK111" s="1032" t="s">
        <v>442</v>
      </c>
      <c r="AL111" s="1030"/>
      <c r="AM111" s="1030"/>
      <c r="AN111" s="1030"/>
      <c r="AO111" s="1031"/>
      <c r="AP111" s="1033" t="s">
        <v>442</v>
      </c>
      <c r="AQ111" s="1034"/>
      <c r="AR111" s="1034"/>
      <c r="AS111" s="1034"/>
      <c r="AT111" s="1035"/>
      <c r="AU111" s="996"/>
      <c r="AV111" s="997"/>
      <c r="AW111" s="997"/>
      <c r="AX111" s="997"/>
      <c r="AY111" s="997"/>
      <c r="AZ111" s="1045" t="s">
        <v>443</v>
      </c>
      <c r="BA111" s="1046"/>
      <c r="BB111" s="1046"/>
      <c r="BC111" s="1046"/>
      <c r="BD111" s="1046"/>
      <c r="BE111" s="1046"/>
      <c r="BF111" s="1046"/>
      <c r="BG111" s="1046"/>
      <c r="BH111" s="1046"/>
      <c r="BI111" s="1046"/>
      <c r="BJ111" s="1046"/>
      <c r="BK111" s="1046"/>
      <c r="BL111" s="1046"/>
      <c r="BM111" s="1046"/>
      <c r="BN111" s="1046"/>
      <c r="BO111" s="1046"/>
      <c r="BP111" s="1047"/>
      <c r="BQ111" s="1015" t="s">
        <v>440</v>
      </c>
      <c r="BR111" s="1016"/>
      <c r="BS111" s="1016"/>
      <c r="BT111" s="1016"/>
      <c r="BU111" s="1016"/>
      <c r="BV111" s="1016" t="s">
        <v>440</v>
      </c>
      <c r="BW111" s="1016"/>
      <c r="BX111" s="1016"/>
      <c r="BY111" s="1016"/>
      <c r="BZ111" s="1016"/>
      <c r="CA111" s="1016" t="s">
        <v>440</v>
      </c>
      <c r="CB111" s="1016"/>
      <c r="CC111" s="1016"/>
      <c r="CD111" s="1016"/>
      <c r="CE111" s="1016"/>
      <c r="CF111" s="1010" t="s">
        <v>444</v>
      </c>
      <c r="CG111" s="1011"/>
      <c r="CH111" s="1011"/>
      <c r="CI111" s="1011"/>
      <c r="CJ111" s="1011"/>
      <c r="CK111" s="1041"/>
      <c r="CL111" s="1042"/>
      <c r="CM111" s="1012" t="s">
        <v>445</v>
      </c>
      <c r="CN111" s="1013"/>
      <c r="CO111" s="1013"/>
      <c r="CP111" s="1013"/>
      <c r="CQ111" s="1013"/>
      <c r="CR111" s="1013"/>
      <c r="CS111" s="1013"/>
      <c r="CT111" s="1013"/>
      <c r="CU111" s="1013"/>
      <c r="CV111" s="1013"/>
      <c r="CW111" s="1013"/>
      <c r="CX111" s="1013"/>
      <c r="CY111" s="1013"/>
      <c r="CZ111" s="1013"/>
      <c r="DA111" s="1013"/>
      <c r="DB111" s="1013"/>
      <c r="DC111" s="1013"/>
      <c r="DD111" s="1013"/>
      <c r="DE111" s="1013"/>
      <c r="DF111" s="1014"/>
      <c r="DG111" s="1015" t="s">
        <v>444</v>
      </c>
      <c r="DH111" s="1016"/>
      <c r="DI111" s="1016"/>
      <c r="DJ111" s="1016"/>
      <c r="DK111" s="1016"/>
      <c r="DL111" s="1016" t="s">
        <v>444</v>
      </c>
      <c r="DM111" s="1016"/>
      <c r="DN111" s="1016"/>
      <c r="DO111" s="1016"/>
      <c r="DP111" s="1016"/>
      <c r="DQ111" s="1016" t="s">
        <v>440</v>
      </c>
      <c r="DR111" s="1016"/>
      <c r="DS111" s="1016"/>
      <c r="DT111" s="1016"/>
      <c r="DU111" s="1016"/>
      <c r="DV111" s="1017" t="s">
        <v>444</v>
      </c>
      <c r="DW111" s="1017"/>
      <c r="DX111" s="1017"/>
      <c r="DY111" s="1017"/>
      <c r="DZ111" s="1018"/>
    </row>
    <row r="112" spans="1:131" s="248" customFormat="1" ht="26.25" customHeight="1" x14ac:dyDescent="0.15">
      <c r="A112" s="1048" t="s">
        <v>446</v>
      </c>
      <c r="B112" s="1049"/>
      <c r="C112" s="1046" t="s">
        <v>447</v>
      </c>
      <c r="D112" s="1046"/>
      <c r="E112" s="1046"/>
      <c r="F112" s="1046"/>
      <c r="G112" s="1046"/>
      <c r="H112" s="1046"/>
      <c r="I112" s="1046"/>
      <c r="J112" s="1046"/>
      <c r="K112" s="1046"/>
      <c r="L112" s="1046"/>
      <c r="M112" s="1046"/>
      <c r="N112" s="1046"/>
      <c r="O112" s="1046"/>
      <c r="P112" s="1046"/>
      <c r="Q112" s="1046"/>
      <c r="R112" s="1046"/>
      <c r="S112" s="1046"/>
      <c r="T112" s="1046"/>
      <c r="U112" s="1046"/>
      <c r="V112" s="1046"/>
      <c r="W112" s="1046"/>
      <c r="X112" s="1046"/>
      <c r="Y112" s="1046"/>
      <c r="Z112" s="1047"/>
      <c r="AA112" s="1054" t="s">
        <v>444</v>
      </c>
      <c r="AB112" s="1055"/>
      <c r="AC112" s="1055"/>
      <c r="AD112" s="1055"/>
      <c r="AE112" s="1056"/>
      <c r="AF112" s="1057" t="s">
        <v>444</v>
      </c>
      <c r="AG112" s="1055"/>
      <c r="AH112" s="1055"/>
      <c r="AI112" s="1055"/>
      <c r="AJ112" s="1056"/>
      <c r="AK112" s="1057" t="s">
        <v>440</v>
      </c>
      <c r="AL112" s="1055"/>
      <c r="AM112" s="1055"/>
      <c r="AN112" s="1055"/>
      <c r="AO112" s="1056"/>
      <c r="AP112" s="1058" t="s">
        <v>444</v>
      </c>
      <c r="AQ112" s="1059"/>
      <c r="AR112" s="1059"/>
      <c r="AS112" s="1059"/>
      <c r="AT112" s="1060"/>
      <c r="AU112" s="996"/>
      <c r="AV112" s="997"/>
      <c r="AW112" s="997"/>
      <c r="AX112" s="997"/>
      <c r="AY112" s="997"/>
      <c r="AZ112" s="1045" t="s">
        <v>448</v>
      </c>
      <c r="BA112" s="1046"/>
      <c r="BB112" s="1046"/>
      <c r="BC112" s="1046"/>
      <c r="BD112" s="1046"/>
      <c r="BE112" s="1046"/>
      <c r="BF112" s="1046"/>
      <c r="BG112" s="1046"/>
      <c r="BH112" s="1046"/>
      <c r="BI112" s="1046"/>
      <c r="BJ112" s="1046"/>
      <c r="BK112" s="1046"/>
      <c r="BL112" s="1046"/>
      <c r="BM112" s="1046"/>
      <c r="BN112" s="1046"/>
      <c r="BO112" s="1046"/>
      <c r="BP112" s="1047"/>
      <c r="BQ112" s="1015">
        <v>17514</v>
      </c>
      <c r="BR112" s="1016"/>
      <c r="BS112" s="1016"/>
      <c r="BT112" s="1016"/>
      <c r="BU112" s="1016"/>
      <c r="BV112" s="1016">
        <v>16618</v>
      </c>
      <c r="BW112" s="1016"/>
      <c r="BX112" s="1016"/>
      <c r="BY112" s="1016"/>
      <c r="BZ112" s="1016"/>
      <c r="CA112" s="1016">
        <v>12541</v>
      </c>
      <c r="CB112" s="1016"/>
      <c r="CC112" s="1016"/>
      <c r="CD112" s="1016"/>
      <c r="CE112" s="1016"/>
      <c r="CF112" s="1010">
        <v>0.2</v>
      </c>
      <c r="CG112" s="1011"/>
      <c r="CH112" s="1011"/>
      <c r="CI112" s="1011"/>
      <c r="CJ112" s="1011"/>
      <c r="CK112" s="1041"/>
      <c r="CL112" s="1042"/>
      <c r="CM112" s="1012" t="s">
        <v>449</v>
      </c>
      <c r="CN112" s="1013"/>
      <c r="CO112" s="1013"/>
      <c r="CP112" s="1013"/>
      <c r="CQ112" s="1013"/>
      <c r="CR112" s="1013"/>
      <c r="CS112" s="1013"/>
      <c r="CT112" s="1013"/>
      <c r="CU112" s="1013"/>
      <c r="CV112" s="1013"/>
      <c r="CW112" s="1013"/>
      <c r="CX112" s="1013"/>
      <c r="CY112" s="1013"/>
      <c r="CZ112" s="1013"/>
      <c r="DA112" s="1013"/>
      <c r="DB112" s="1013"/>
      <c r="DC112" s="1013"/>
      <c r="DD112" s="1013"/>
      <c r="DE112" s="1013"/>
      <c r="DF112" s="1014"/>
      <c r="DG112" s="1015" t="s">
        <v>444</v>
      </c>
      <c r="DH112" s="1016"/>
      <c r="DI112" s="1016"/>
      <c r="DJ112" s="1016"/>
      <c r="DK112" s="1016"/>
      <c r="DL112" s="1016" t="s">
        <v>444</v>
      </c>
      <c r="DM112" s="1016"/>
      <c r="DN112" s="1016"/>
      <c r="DO112" s="1016"/>
      <c r="DP112" s="1016"/>
      <c r="DQ112" s="1016" t="s">
        <v>444</v>
      </c>
      <c r="DR112" s="1016"/>
      <c r="DS112" s="1016"/>
      <c r="DT112" s="1016"/>
      <c r="DU112" s="1016"/>
      <c r="DV112" s="1017" t="s">
        <v>444</v>
      </c>
      <c r="DW112" s="1017"/>
      <c r="DX112" s="1017"/>
      <c r="DY112" s="1017"/>
      <c r="DZ112" s="1018"/>
    </row>
    <row r="113" spans="1:130" s="248" customFormat="1" ht="26.25" customHeight="1" x14ac:dyDescent="0.15">
      <c r="A113" s="1050"/>
      <c r="B113" s="1051"/>
      <c r="C113" s="1046" t="s">
        <v>450</v>
      </c>
      <c r="D113" s="1046"/>
      <c r="E113" s="1046"/>
      <c r="F113" s="1046"/>
      <c r="G113" s="1046"/>
      <c r="H113" s="1046"/>
      <c r="I113" s="1046"/>
      <c r="J113" s="1046"/>
      <c r="K113" s="1046"/>
      <c r="L113" s="1046"/>
      <c r="M113" s="1046"/>
      <c r="N113" s="1046"/>
      <c r="O113" s="1046"/>
      <c r="P113" s="1046"/>
      <c r="Q113" s="1046"/>
      <c r="R113" s="1046"/>
      <c r="S113" s="1046"/>
      <c r="T113" s="1046"/>
      <c r="U113" s="1046"/>
      <c r="V113" s="1046"/>
      <c r="W113" s="1046"/>
      <c r="X113" s="1046"/>
      <c r="Y113" s="1046"/>
      <c r="Z113" s="1047"/>
      <c r="AA113" s="1029">
        <v>2210</v>
      </c>
      <c r="AB113" s="1030"/>
      <c r="AC113" s="1030"/>
      <c r="AD113" s="1030"/>
      <c r="AE113" s="1031"/>
      <c r="AF113" s="1032">
        <v>1726</v>
      </c>
      <c r="AG113" s="1030"/>
      <c r="AH113" s="1030"/>
      <c r="AI113" s="1030"/>
      <c r="AJ113" s="1031"/>
      <c r="AK113" s="1032">
        <v>785</v>
      </c>
      <c r="AL113" s="1030"/>
      <c r="AM113" s="1030"/>
      <c r="AN113" s="1030"/>
      <c r="AO113" s="1031"/>
      <c r="AP113" s="1033">
        <v>0</v>
      </c>
      <c r="AQ113" s="1034"/>
      <c r="AR113" s="1034"/>
      <c r="AS113" s="1034"/>
      <c r="AT113" s="1035"/>
      <c r="AU113" s="996"/>
      <c r="AV113" s="997"/>
      <c r="AW113" s="997"/>
      <c r="AX113" s="997"/>
      <c r="AY113" s="997"/>
      <c r="AZ113" s="1045" t="s">
        <v>451</v>
      </c>
      <c r="BA113" s="1046"/>
      <c r="BB113" s="1046"/>
      <c r="BC113" s="1046"/>
      <c r="BD113" s="1046"/>
      <c r="BE113" s="1046"/>
      <c r="BF113" s="1046"/>
      <c r="BG113" s="1046"/>
      <c r="BH113" s="1046"/>
      <c r="BI113" s="1046"/>
      <c r="BJ113" s="1046"/>
      <c r="BK113" s="1046"/>
      <c r="BL113" s="1046"/>
      <c r="BM113" s="1046"/>
      <c r="BN113" s="1046"/>
      <c r="BO113" s="1046"/>
      <c r="BP113" s="1047"/>
      <c r="BQ113" s="1015">
        <v>1949679</v>
      </c>
      <c r="BR113" s="1016"/>
      <c r="BS113" s="1016"/>
      <c r="BT113" s="1016"/>
      <c r="BU113" s="1016"/>
      <c r="BV113" s="1016">
        <v>1860159</v>
      </c>
      <c r="BW113" s="1016"/>
      <c r="BX113" s="1016"/>
      <c r="BY113" s="1016"/>
      <c r="BZ113" s="1016"/>
      <c r="CA113" s="1016">
        <v>1917677</v>
      </c>
      <c r="CB113" s="1016"/>
      <c r="CC113" s="1016"/>
      <c r="CD113" s="1016"/>
      <c r="CE113" s="1016"/>
      <c r="CF113" s="1010">
        <v>29.9</v>
      </c>
      <c r="CG113" s="1011"/>
      <c r="CH113" s="1011"/>
      <c r="CI113" s="1011"/>
      <c r="CJ113" s="1011"/>
      <c r="CK113" s="1041"/>
      <c r="CL113" s="1042"/>
      <c r="CM113" s="1012" t="s">
        <v>452</v>
      </c>
      <c r="CN113" s="1013"/>
      <c r="CO113" s="1013"/>
      <c r="CP113" s="1013"/>
      <c r="CQ113" s="1013"/>
      <c r="CR113" s="1013"/>
      <c r="CS113" s="1013"/>
      <c r="CT113" s="1013"/>
      <c r="CU113" s="1013"/>
      <c r="CV113" s="1013"/>
      <c r="CW113" s="1013"/>
      <c r="CX113" s="1013"/>
      <c r="CY113" s="1013"/>
      <c r="CZ113" s="1013"/>
      <c r="DA113" s="1013"/>
      <c r="DB113" s="1013"/>
      <c r="DC113" s="1013"/>
      <c r="DD113" s="1013"/>
      <c r="DE113" s="1013"/>
      <c r="DF113" s="1014"/>
      <c r="DG113" s="1054" t="s">
        <v>444</v>
      </c>
      <c r="DH113" s="1055"/>
      <c r="DI113" s="1055"/>
      <c r="DJ113" s="1055"/>
      <c r="DK113" s="1056"/>
      <c r="DL113" s="1057" t="s">
        <v>440</v>
      </c>
      <c r="DM113" s="1055"/>
      <c r="DN113" s="1055"/>
      <c r="DO113" s="1055"/>
      <c r="DP113" s="1056"/>
      <c r="DQ113" s="1057" t="s">
        <v>444</v>
      </c>
      <c r="DR113" s="1055"/>
      <c r="DS113" s="1055"/>
      <c r="DT113" s="1055"/>
      <c r="DU113" s="1056"/>
      <c r="DV113" s="1058" t="s">
        <v>440</v>
      </c>
      <c r="DW113" s="1059"/>
      <c r="DX113" s="1059"/>
      <c r="DY113" s="1059"/>
      <c r="DZ113" s="1060"/>
    </row>
    <row r="114" spans="1:130" s="248" customFormat="1" ht="26.25" customHeight="1" x14ac:dyDescent="0.15">
      <c r="A114" s="1050"/>
      <c r="B114" s="1051"/>
      <c r="C114" s="1046" t="s">
        <v>453</v>
      </c>
      <c r="D114" s="1046"/>
      <c r="E114" s="1046"/>
      <c r="F114" s="1046"/>
      <c r="G114" s="1046"/>
      <c r="H114" s="1046"/>
      <c r="I114" s="1046"/>
      <c r="J114" s="1046"/>
      <c r="K114" s="1046"/>
      <c r="L114" s="1046"/>
      <c r="M114" s="1046"/>
      <c r="N114" s="1046"/>
      <c r="O114" s="1046"/>
      <c r="P114" s="1046"/>
      <c r="Q114" s="1046"/>
      <c r="R114" s="1046"/>
      <c r="S114" s="1046"/>
      <c r="T114" s="1046"/>
      <c r="U114" s="1046"/>
      <c r="V114" s="1046"/>
      <c r="W114" s="1046"/>
      <c r="X114" s="1046"/>
      <c r="Y114" s="1046"/>
      <c r="Z114" s="1047"/>
      <c r="AA114" s="1054">
        <v>333100</v>
      </c>
      <c r="AB114" s="1055"/>
      <c r="AC114" s="1055"/>
      <c r="AD114" s="1055"/>
      <c r="AE114" s="1056"/>
      <c r="AF114" s="1057">
        <v>303642</v>
      </c>
      <c r="AG114" s="1055"/>
      <c r="AH114" s="1055"/>
      <c r="AI114" s="1055"/>
      <c r="AJ114" s="1056"/>
      <c r="AK114" s="1057">
        <v>288096</v>
      </c>
      <c r="AL114" s="1055"/>
      <c r="AM114" s="1055"/>
      <c r="AN114" s="1055"/>
      <c r="AO114" s="1056"/>
      <c r="AP114" s="1058">
        <v>4.5</v>
      </c>
      <c r="AQ114" s="1059"/>
      <c r="AR114" s="1059"/>
      <c r="AS114" s="1059"/>
      <c r="AT114" s="1060"/>
      <c r="AU114" s="996"/>
      <c r="AV114" s="997"/>
      <c r="AW114" s="997"/>
      <c r="AX114" s="997"/>
      <c r="AY114" s="997"/>
      <c r="AZ114" s="1045" t="s">
        <v>454</v>
      </c>
      <c r="BA114" s="1046"/>
      <c r="BB114" s="1046"/>
      <c r="BC114" s="1046"/>
      <c r="BD114" s="1046"/>
      <c r="BE114" s="1046"/>
      <c r="BF114" s="1046"/>
      <c r="BG114" s="1046"/>
      <c r="BH114" s="1046"/>
      <c r="BI114" s="1046"/>
      <c r="BJ114" s="1046"/>
      <c r="BK114" s="1046"/>
      <c r="BL114" s="1046"/>
      <c r="BM114" s="1046"/>
      <c r="BN114" s="1046"/>
      <c r="BO114" s="1046"/>
      <c r="BP114" s="1047"/>
      <c r="BQ114" s="1015">
        <v>2468457</v>
      </c>
      <c r="BR114" s="1016"/>
      <c r="BS114" s="1016"/>
      <c r="BT114" s="1016"/>
      <c r="BU114" s="1016"/>
      <c r="BV114" s="1016">
        <v>2430086</v>
      </c>
      <c r="BW114" s="1016"/>
      <c r="BX114" s="1016"/>
      <c r="BY114" s="1016"/>
      <c r="BZ114" s="1016"/>
      <c r="CA114" s="1016">
        <v>2426590</v>
      </c>
      <c r="CB114" s="1016"/>
      <c r="CC114" s="1016"/>
      <c r="CD114" s="1016"/>
      <c r="CE114" s="1016"/>
      <c r="CF114" s="1010">
        <v>37.9</v>
      </c>
      <c r="CG114" s="1011"/>
      <c r="CH114" s="1011"/>
      <c r="CI114" s="1011"/>
      <c r="CJ114" s="1011"/>
      <c r="CK114" s="1041"/>
      <c r="CL114" s="1042"/>
      <c r="CM114" s="1012" t="s">
        <v>455</v>
      </c>
      <c r="CN114" s="1013"/>
      <c r="CO114" s="1013"/>
      <c r="CP114" s="1013"/>
      <c r="CQ114" s="1013"/>
      <c r="CR114" s="1013"/>
      <c r="CS114" s="1013"/>
      <c r="CT114" s="1013"/>
      <c r="CU114" s="1013"/>
      <c r="CV114" s="1013"/>
      <c r="CW114" s="1013"/>
      <c r="CX114" s="1013"/>
      <c r="CY114" s="1013"/>
      <c r="CZ114" s="1013"/>
      <c r="DA114" s="1013"/>
      <c r="DB114" s="1013"/>
      <c r="DC114" s="1013"/>
      <c r="DD114" s="1013"/>
      <c r="DE114" s="1013"/>
      <c r="DF114" s="1014"/>
      <c r="DG114" s="1054" t="s">
        <v>444</v>
      </c>
      <c r="DH114" s="1055"/>
      <c r="DI114" s="1055"/>
      <c r="DJ114" s="1055"/>
      <c r="DK114" s="1056"/>
      <c r="DL114" s="1057" t="s">
        <v>440</v>
      </c>
      <c r="DM114" s="1055"/>
      <c r="DN114" s="1055"/>
      <c r="DO114" s="1055"/>
      <c r="DP114" s="1056"/>
      <c r="DQ114" s="1057" t="s">
        <v>440</v>
      </c>
      <c r="DR114" s="1055"/>
      <c r="DS114" s="1055"/>
      <c r="DT114" s="1055"/>
      <c r="DU114" s="1056"/>
      <c r="DV114" s="1058" t="s">
        <v>444</v>
      </c>
      <c r="DW114" s="1059"/>
      <c r="DX114" s="1059"/>
      <c r="DY114" s="1059"/>
      <c r="DZ114" s="1060"/>
    </row>
    <row r="115" spans="1:130" s="248" customFormat="1" ht="26.25" customHeight="1" x14ac:dyDescent="0.15">
      <c r="A115" s="1050"/>
      <c r="B115" s="1051"/>
      <c r="C115" s="1046" t="s">
        <v>456</v>
      </c>
      <c r="D115" s="1046"/>
      <c r="E115" s="1046"/>
      <c r="F115" s="1046"/>
      <c r="G115" s="1046"/>
      <c r="H115" s="1046"/>
      <c r="I115" s="1046"/>
      <c r="J115" s="1046"/>
      <c r="K115" s="1046"/>
      <c r="L115" s="1046"/>
      <c r="M115" s="1046"/>
      <c r="N115" s="1046"/>
      <c r="O115" s="1046"/>
      <c r="P115" s="1046"/>
      <c r="Q115" s="1046"/>
      <c r="R115" s="1046"/>
      <c r="S115" s="1046"/>
      <c r="T115" s="1046"/>
      <c r="U115" s="1046"/>
      <c r="V115" s="1046"/>
      <c r="W115" s="1046"/>
      <c r="X115" s="1046"/>
      <c r="Y115" s="1046"/>
      <c r="Z115" s="1047"/>
      <c r="AA115" s="1029" t="s">
        <v>440</v>
      </c>
      <c r="AB115" s="1030"/>
      <c r="AC115" s="1030"/>
      <c r="AD115" s="1030"/>
      <c r="AE115" s="1031"/>
      <c r="AF115" s="1032" t="s">
        <v>440</v>
      </c>
      <c r="AG115" s="1030"/>
      <c r="AH115" s="1030"/>
      <c r="AI115" s="1030"/>
      <c r="AJ115" s="1031"/>
      <c r="AK115" s="1032" t="s">
        <v>444</v>
      </c>
      <c r="AL115" s="1030"/>
      <c r="AM115" s="1030"/>
      <c r="AN115" s="1030"/>
      <c r="AO115" s="1031"/>
      <c r="AP115" s="1033" t="s">
        <v>444</v>
      </c>
      <c r="AQ115" s="1034"/>
      <c r="AR115" s="1034"/>
      <c r="AS115" s="1034"/>
      <c r="AT115" s="1035"/>
      <c r="AU115" s="996"/>
      <c r="AV115" s="997"/>
      <c r="AW115" s="997"/>
      <c r="AX115" s="997"/>
      <c r="AY115" s="997"/>
      <c r="AZ115" s="1045" t="s">
        <v>457</v>
      </c>
      <c r="BA115" s="1046"/>
      <c r="BB115" s="1046"/>
      <c r="BC115" s="1046"/>
      <c r="BD115" s="1046"/>
      <c r="BE115" s="1046"/>
      <c r="BF115" s="1046"/>
      <c r="BG115" s="1046"/>
      <c r="BH115" s="1046"/>
      <c r="BI115" s="1046"/>
      <c r="BJ115" s="1046"/>
      <c r="BK115" s="1046"/>
      <c r="BL115" s="1046"/>
      <c r="BM115" s="1046"/>
      <c r="BN115" s="1046"/>
      <c r="BO115" s="1046"/>
      <c r="BP115" s="1047"/>
      <c r="BQ115" s="1015" t="s">
        <v>440</v>
      </c>
      <c r="BR115" s="1016"/>
      <c r="BS115" s="1016"/>
      <c r="BT115" s="1016"/>
      <c r="BU115" s="1016"/>
      <c r="BV115" s="1016">
        <v>457</v>
      </c>
      <c r="BW115" s="1016"/>
      <c r="BX115" s="1016"/>
      <c r="BY115" s="1016"/>
      <c r="BZ115" s="1016"/>
      <c r="CA115" s="1016">
        <v>282</v>
      </c>
      <c r="CB115" s="1016"/>
      <c r="CC115" s="1016"/>
      <c r="CD115" s="1016"/>
      <c r="CE115" s="1016"/>
      <c r="CF115" s="1010">
        <v>0</v>
      </c>
      <c r="CG115" s="1011"/>
      <c r="CH115" s="1011"/>
      <c r="CI115" s="1011"/>
      <c r="CJ115" s="1011"/>
      <c r="CK115" s="1041"/>
      <c r="CL115" s="1042"/>
      <c r="CM115" s="1045" t="s">
        <v>458</v>
      </c>
      <c r="CN115" s="1066"/>
      <c r="CO115" s="1066"/>
      <c r="CP115" s="1066"/>
      <c r="CQ115" s="1066"/>
      <c r="CR115" s="1066"/>
      <c r="CS115" s="1066"/>
      <c r="CT115" s="1066"/>
      <c r="CU115" s="1066"/>
      <c r="CV115" s="1066"/>
      <c r="CW115" s="1066"/>
      <c r="CX115" s="1066"/>
      <c r="CY115" s="1066"/>
      <c r="CZ115" s="1066"/>
      <c r="DA115" s="1066"/>
      <c r="DB115" s="1066"/>
      <c r="DC115" s="1066"/>
      <c r="DD115" s="1066"/>
      <c r="DE115" s="1066"/>
      <c r="DF115" s="1047"/>
      <c r="DG115" s="1054" t="s">
        <v>444</v>
      </c>
      <c r="DH115" s="1055"/>
      <c r="DI115" s="1055"/>
      <c r="DJ115" s="1055"/>
      <c r="DK115" s="1056"/>
      <c r="DL115" s="1057" t="s">
        <v>440</v>
      </c>
      <c r="DM115" s="1055"/>
      <c r="DN115" s="1055"/>
      <c r="DO115" s="1055"/>
      <c r="DP115" s="1056"/>
      <c r="DQ115" s="1057" t="s">
        <v>444</v>
      </c>
      <c r="DR115" s="1055"/>
      <c r="DS115" s="1055"/>
      <c r="DT115" s="1055"/>
      <c r="DU115" s="1056"/>
      <c r="DV115" s="1058" t="s">
        <v>444</v>
      </c>
      <c r="DW115" s="1059"/>
      <c r="DX115" s="1059"/>
      <c r="DY115" s="1059"/>
      <c r="DZ115" s="1060"/>
    </row>
    <row r="116" spans="1:130" s="248" customFormat="1" ht="26.25" customHeight="1" x14ac:dyDescent="0.15">
      <c r="A116" s="1052"/>
      <c r="B116" s="1053"/>
      <c r="C116" s="1061" t="s">
        <v>459</v>
      </c>
      <c r="D116" s="1061"/>
      <c r="E116" s="1061"/>
      <c r="F116" s="1061"/>
      <c r="G116" s="1061"/>
      <c r="H116" s="1061"/>
      <c r="I116" s="1061"/>
      <c r="J116" s="1061"/>
      <c r="K116" s="1061"/>
      <c r="L116" s="1061"/>
      <c r="M116" s="1061"/>
      <c r="N116" s="1061"/>
      <c r="O116" s="1061"/>
      <c r="P116" s="1061"/>
      <c r="Q116" s="1061"/>
      <c r="R116" s="1061"/>
      <c r="S116" s="1061"/>
      <c r="T116" s="1061"/>
      <c r="U116" s="1061"/>
      <c r="V116" s="1061"/>
      <c r="W116" s="1061"/>
      <c r="X116" s="1061"/>
      <c r="Y116" s="1061"/>
      <c r="Z116" s="1062"/>
      <c r="AA116" s="1054" t="s">
        <v>444</v>
      </c>
      <c r="AB116" s="1055"/>
      <c r="AC116" s="1055"/>
      <c r="AD116" s="1055"/>
      <c r="AE116" s="1056"/>
      <c r="AF116" s="1057" t="s">
        <v>444</v>
      </c>
      <c r="AG116" s="1055"/>
      <c r="AH116" s="1055"/>
      <c r="AI116" s="1055"/>
      <c r="AJ116" s="1056"/>
      <c r="AK116" s="1057" t="s">
        <v>440</v>
      </c>
      <c r="AL116" s="1055"/>
      <c r="AM116" s="1055"/>
      <c r="AN116" s="1055"/>
      <c r="AO116" s="1056"/>
      <c r="AP116" s="1058" t="s">
        <v>440</v>
      </c>
      <c r="AQ116" s="1059"/>
      <c r="AR116" s="1059"/>
      <c r="AS116" s="1059"/>
      <c r="AT116" s="1060"/>
      <c r="AU116" s="996"/>
      <c r="AV116" s="997"/>
      <c r="AW116" s="997"/>
      <c r="AX116" s="997"/>
      <c r="AY116" s="997"/>
      <c r="AZ116" s="1063" t="s">
        <v>460</v>
      </c>
      <c r="BA116" s="1064"/>
      <c r="BB116" s="1064"/>
      <c r="BC116" s="1064"/>
      <c r="BD116" s="1064"/>
      <c r="BE116" s="1064"/>
      <c r="BF116" s="1064"/>
      <c r="BG116" s="1064"/>
      <c r="BH116" s="1064"/>
      <c r="BI116" s="1064"/>
      <c r="BJ116" s="1064"/>
      <c r="BK116" s="1064"/>
      <c r="BL116" s="1064"/>
      <c r="BM116" s="1064"/>
      <c r="BN116" s="1064"/>
      <c r="BO116" s="1064"/>
      <c r="BP116" s="1065"/>
      <c r="BQ116" s="1015" t="s">
        <v>444</v>
      </c>
      <c r="BR116" s="1016"/>
      <c r="BS116" s="1016"/>
      <c r="BT116" s="1016"/>
      <c r="BU116" s="1016"/>
      <c r="BV116" s="1016" t="s">
        <v>444</v>
      </c>
      <c r="BW116" s="1016"/>
      <c r="BX116" s="1016"/>
      <c r="BY116" s="1016"/>
      <c r="BZ116" s="1016"/>
      <c r="CA116" s="1016" t="s">
        <v>444</v>
      </c>
      <c r="CB116" s="1016"/>
      <c r="CC116" s="1016"/>
      <c r="CD116" s="1016"/>
      <c r="CE116" s="1016"/>
      <c r="CF116" s="1010" t="s">
        <v>444</v>
      </c>
      <c r="CG116" s="1011"/>
      <c r="CH116" s="1011"/>
      <c r="CI116" s="1011"/>
      <c r="CJ116" s="1011"/>
      <c r="CK116" s="1041"/>
      <c r="CL116" s="1042"/>
      <c r="CM116" s="1012" t="s">
        <v>461</v>
      </c>
      <c r="CN116" s="1013"/>
      <c r="CO116" s="1013"/>
      <c r="CP116" s="1013"/>
      <c r="CQ116" s="1013"/>
      <c r="CR116" s="1013"/>
      <c r="CS116" s="1013"/>
      <c r="CT116" s="1013"/>
      <c r="CU116" s="1013"/>
      <c r="CV116" s="1013"/>
      <c r="CW116" s="1013"/>
      <c r="CX116" s="1013"/>
      <c r="CY116" s="1013"/>
      <c r="CZ116" s="1013"/>
      <c r="DA116" s="1013"/>
      <c r="DB116" s="1013"/>
      <c r="DC116" s="1013"/>
      <c r="DD116" s="1013"/>
      <c r="DE116" s="1013"/>
      <c r="DF116" s="1014"/>
      <c r="DG116" s="1054" t="s">
        <v>440</v>
      </c>
      <c r="DH116" s="1055"/>
      <c r="DI116" s="1055"/>
      <c r="DJ116" s="1055"/>
      <c r="DK116" s="1056"/>
      <c r="DL116" s="1057" t="s">
        <v>440</v>
      </c>
      <c r="DM116" s="1055"/>
      <c r="DN116" s="1055"/>
      <c r="DO116" s="1055"/>
      <c r="DP116" s="1056"/>
      <c r="DQ116" s="1057" t="s">
        <v>440</v>
      </c>
      <c r="DR116" s="1055"/>
      <c r="DS116" s="1055"/>
      <c r="DT116" s="1055"/>
      <c r="DU116" s="1056"/>
      <c r="DV116" s="1058" t="s">
        <v>444</v>
      </c>
      <c r="DW116" s="1059"/>
      <c r="DX116" s="1059"/>
      <c r="DY116" s="1059"/>
      <c r="DZ116" s="1060"/>
    </row>
    <row r="117" spans="1:130" s="248" customFormat="1" ht="26.25" customHeight="1" x14ac:dyDescent="0.15">
      <c r="A117" s="1000" t="s">
        <v>188</v>
      </c>
      <c r="B117" s="981"/>
      <c r="C117" s="981"/>
      <c r="D117" s="981"/>
      <c r="E117" s="981"/>
      <c r="F117" s="981"/>
      <c r="G117" s="981"/>
      <c r="H117" s="981"/>
      <c r="I117" s="981"/>
      <c r="J117" s="981"/>
      <c r="K117" s="981"/>
      <c r="L117" s="981"/>
      <c r="M117" s="981"/>
      <c r="N117" s="981"/>
      <c r="O117" s="981"/>
      <c r="P117" s="981"/>
      <c r="Q117" s="981"/>
      <c r="R117" s="981"/>
      <c r="S117" s="981"/>
      <c r="T117" s="981"/>
      <c r="U117" s="981"/>
      <c r="V117" s="981"/>
      <c r="W117" s="981"/>
      <c r="X117" s="981"/>
      <c r="Y117" s="1071" t="s">
        <v>462</v>
      </c>
      <c r="Z117" s="982"/>
      <c r="AA117" s="1072">
        <v>1992305</v>
      </c>
      <c r="AB117" s="1073"/>
      <c r="AC117" s="1073"/>
      <c r="AD117" s="1073"/>
      <c r="AE117" s="1074"/>
      <c r="AF117" s="1075">
        <v>1858343</v>
      </c>
      <c r="AG117" s="1073"/>
      <c r="AH117" s="1073"/>
      <c r="AI117" s="1073"/>
      <c r="AJ117" s="1074"/>
      <c r="AK117" s="1075">
        <v>1774378</v>
      </c>
      <c r="AL117" s="1073"/>
      <c r="AM117" s="1073"/>
      <c r="AN117" s="1073"/>
      <c r="AO117" s="1074"/>
      <c r="AP117" s="1076"/>
      <c r="AQ117" s="1077"/>
      <c r="AR117" s="1077"/>
      <c r="AS117" s="1077"/>
      <c r="AT117" s="1078"/>
      <c r="AU117" s="996"/>
      <c r="AV117" s="997"/>
      <c r="AW117" s="997"/>
      <c r="AX117" s="997"/>
      <c r="AY117" s="997"/>
      <c r="AZ117" s="1063" t="s">
        <v>463</v>
      </c>
      <c r="BA117" s="1064"/>
      <c r="BB117" s="1064"/>
      <c r="BC117" s="1064"/>
      <c r="BD117" s="1064"/>
      <c r="BE117" s="1064"/>
      <c r="BF117" s="1064"/>
      <c r="BG117" s="1064"/>
      <c r="BH117" s="1064"/>
      <c r="BI117" s="1064"/>
      <c r="BJ117" s="1064"/>
      <c r="BK117" s="1064"/>
      <c r="BL117" s="1064"/>
      <c r="BM117" s="1064"/>
      <c r="BN117" s="1064"/>
      <c r="BO117" s="1064"/>
      <c r="BP117" s="1065"/>
      <c r="BQ117" s="1015" t="s">
        <v>464</v>
      </c>
      <c r="BR117" s="1016"/>
      <c r="BS117" s="1016"/>
      <c r="BT117" s="1016"/>
      <c r="BU117" s="1016"/>
      <c r="BV117" s="1016" t="s">
        <v>465</v>
      </c>
      <c r="BW117" s="1016"/>
      <c r="BX117" s="1016"/>
      <c r="BY117" s="1016"/>
      <c r="BZ117" s="1016"/>
      <c r="CA117" s="1016" t="s">
        <v>464</v>
      </c>
      <c r="CB117" s="1016"/>
      <c r="CC117" s="1016"/>
      <c r="CD117" s="1016"/>
      <c r="CE117" s="1016"/>
      <c r="CF117" s="1010" t="s">
        <v>464</v>
      </c>
      <c r="CG117" s="1011"/>
      <c r="CH117" s="1011"/>
      <c r="CI117" s="1011"/>
      <c r="CJ117" s="1011"/>
      <c r="CK117" s="1041"/>
      <c r="CL117" s="1042"/>
      <c r="CM117" s="1012" t="s">
        <v>466</v>
      </c>
      <c r="CN117" s="1013"/>
      <c r="CO117" s="1013"/>
      <c r="CP117" s="1013"/>
      <c r="CQ117" s="1013"/>
      <c r="CR117" s="1013"/>
      <c r="CS117" s="1013"/>
      <c r="CT117" s="1013"/>
      <c r="CU117" s="1013"/>
      <c r="CV117" s="1013"/>
      <c r="CW117" s="1013"/>
      <c r="CX117" s="1013"/>
      <c r="CY117" s="1013"/>
      <c r="CZ117" s="1013"/>
      <c r="DA117" s="1013"/>
      <c r="DB117" s="1013"/>
      <c r="DC117" s="1013"/>
      <c r="DD117" s="1013"/>
      <c r="DE117" s="1013"/>
      <c r="DF117" s="1014"/>
      <c r="DG117" s="1054" t="s">
        <v>464</v>
      </c>
      <c r="DH117" s="1055"/>
      <c r="DI117" s="1055"/>
      <c r="DJ117" s="1055"/>
      <c r="DK117" s="1056"/>
      <c r="DL117" s="1057" t="s">
        <v>464</v>
      </c>
      <c r="DM117" s="1055"/>
      <c r="DN117" s="1055"/>
      <c r="DO117" s="1055"/>
      <c r="DP117" s="1056"/>
      <c r="DQ117" s="1057" t="s">
        <v>464</v>
      </c>
      <c r="DR117" s="1055"/>
      <c r="DS117" s="1055"/>
      <c r="DT117" s="1055"/>
      <c r="DU117" s="1056"/>
      <c r="DV117" s="1058" t="s">
        <v>464</v>
      </c>
      <c r="DW117" s="1059"/>
      <c r="DX117" s="1059"/>
      <c r="DY117" s="1059"/>
      <c r="DZ117" s="1060"/>
    </row>
    <row r="118" spans="1:130" s="248" customFormat="1" ht="26.25" customHeight="1" x14ac:dyDescent="0.15">
      <c r="A118" s="1000" t="s">
        <v>435</v>
      </c>
      <c r="B118" s="981"/>
      <c r="C118" s="981"/>
      <c r="D118" s="981"/>
      <c r="E118" s="981"/>
      <c r="F118" s="981"/>
      <c r="G118" s="981"/>
      <c r="H118" s="981"/>
      <c r="I118" s="981"/>
      <c r="J118" s="981"/>
      <c r="K118" s="981"/>
      <c r="L118" s="981"/>
      <c r="M118" s="981"/>
      <c r="N118" s="981"/>
      <c r="O118" s="981"/>
      <c r="P118" s="981"/>
      <c r="Q118" s="981"/>
      <c r="R118" s="981"/>
      <c r="S118" s="981"/>
      <c r="T118" s="981"/>
      <c r="U118" s="981"/>
      <c r="V118" s="981"/>
      <c r="W118" s="981"/>
      <c r="X118" s="981"/>
      <c r="Y118" s="981"/>
      <c r="Z118" s="982"/>
      <c r="AA118" s="980" t="s">
        <v>432</v>
      </c>
      <c r="AB118" s="981"/>
      <c r="AC118" s="981"/>
      <c r="AD118" s="981"/>
      <c r="AE118" s="982"/>
      <c r="AF118" s="980" t="s">
        <v>433</v>
      </c>
      <c r="AG118" s="981"/>
      <c r="AH118" s="981"/>
      <c r="AI118" s="981"/>
      <c r="AJ118" s="982"/>
      <c r="AK118" s="980" t="s">
        <v>308</v>
      </c>
      <c r="AL118" s="981"/>
      <c r="AM118" s="981"/>
      <c r="AN118" s="981"/>
      <c r="AO118" s="982"/>
      <c r="AP118" s="1067" t="s">
        <v>434</v>
      </c>
      <c r="AQ118" s="1068"/>
      <c r="AR118" s="1068"/>
      <c r="AS118" s="1068"/>
      <c r="AT118" s="1069"/>
      <c r="AU118" s="996"/>
      <c r="AV118" s="997"/>
      <c r="AW118" s="997"/>
      <c r="AX118" s="997"/>
      <c r="AY118" s="997"/>
      <c r="AZ118" s="1070" t="s">
        <v>467</v>
      </c>
      <c r="BA118" s="1061"/>
      <c r="BB118" s="1061"/>
      <c r="BC118" s="1061"/>
      <c r="BD118" s="1061"/>
      <c r="BE118" s="1061"/>
      <c r="BF118" s="1061"/>
      <c r="BG118" s="1061"/>
      <c r="BH118" s="1061"/>
      <c r="BI118" s="1061"/>
      <c r="BJ118" s="1061"/>
      <c r="BK118" s="1061"/>
      <c r="BL118" s="1061"/>
      <c r="BM118" s="1061"/>
      <c r="BN118" s="1061"/>
      <c r="BO118" s="1061"/>
      <c r="BP118" s="1062"/>
      <c r="BQ118" s="1093" t="s">
        <v>465</v>
      </c>
      <c r="BR118" s="1094"/>
      <c r="BS118" s="1094"/>
      <c r="BT118" s="1094"/>
      <c r="BU118" s="1094"/>
      <c r="BV118" s="1094" t="s">
        <v>465</v>
      </c>
      <c r="BW118" s="1094"/>
      <c r="BX118" s="1094"/>
      <c r="BY118" s="1094"/>
      <c r="BZ118" s="1094"/>
      <c r="CA118" s="1094" t="s">
        <v>465</v>
      </c>
      <c r="CB118" s="1094"/>
      <c r="CC118" s="1094"/>
      <c r="CD118" s="1094"/>
      <c r="CE118" s="1094"/>
      <c r="CF118" s="1010" t="s">
        <v>464</v>
      </c>
      <c r="CG118" s="1011"/>
      <c r="CH118" s="1011"/>
      <c r="CI118" s="1011"/>
      <c r="CJ118" s="1011"/>
      <c r="CK118" s="1041"/>
      <c r="CL118" s="1042"/>
      <c r="CM118" s="1012" t="s">
        <v>468</v>
      </c>
      <c r="CN118" s="1013"/>
      <c r="CO118" s="1013"/>
      <c r="CP118" s="1013"/>
      <c r="CQ118" s="1013"/>
      <c r="CR118" s="1013"/>
      <c r="CS118" s="1013"/>
      <c r="CT118" s="1013"/>
      <c r="CU118" s="1013"/>
      <c r="CV118" s="1013"/>
      <c r="CW118" s="1013"/>
      <c r="CX118" s="1013"/>
      <c r="CY118" s="1013"/>
      <c r="CZ118" s="1013"/>
      <c r="DA118" s="1013"/>
      <c r="DB118" s="1013"/>
      <c r="DC118" s="1013"/>
      <c r="DD118" s="1013"/>
      <c r="DE118" s="1013"/>
      <c r="DF118" s="1014"/>
      <c r="DG118" s="1054" t="s">
        <v>464</v>
      </c>
      <c r="DH118" s="1055"/>
      <c r="DI118" s="1055"/>
      <c r="DJ118" s="1055"/>
      <c r="DK118" s="1056"/>
      <c r="DL118" s="1057" t="s">
        <v>464</v>
      </c>
      <c r="DM118" s="1055"/>
      <c r="DN118" s="1055"/>
      <c r="DO118" s="1055"/>
      <c r="DP118" s="1056"/>
      <c r="DQ118" s="1057" t="s">
        <v>464</v>
      </c>
      <c r="DR118" s="1055"/>
      <c r="DS118" s="1055"/>
      <c r="DT118" s="1055"/>
      <c r="DU118" s="1056"/>
      <c r="DV118" s="1058" t="s">
        <v>469</v>
      </c>
      <c r="DW118" s="1059"/>
      <c r="DX118" s="1059"/>
      <c r="DY118" s="1059"/>
      <c r="DZ118" s="1060"/>
    </row>
    <row r="119" spans="1:130" s="248" customFormat="1" ht="26.25" customHeight="1" x14ac:dyDescent="0.15">
      <c r="A119" s="1154" t="s">
        <v>438</v>
      </c>
      <c r="B119" s="1040"/>
      <c r="C119" s="1019" t="s">
        <v>439</v>
      </c>
      <c r="D119" s="1020"/>
      <c r="E119" s="1020"/>
      <c r="F119" s="1020"/>
      <c r="G119" s="1020"/>
      <c r="H119" s="1020"/>
      <c r="I119" s="1020"/>
      <c r="J119" s="1020"/>
      <c r="K119" s="1020"/>
      <c r="L119" s="1020"/>
      <c r="M119" s="1020"/>
      <c r="N119" s="1020"/>
      <c r="O119" s="1020"/>
      <c r="P119" s="1020"/>
      <c r="Q119" s="1020"/>
      <c r="R119" s="1020"/>
      <c r="S119" s="1020"/>
      <c r="T119" s="1020"/>
      <c r="U119" s="1020"/>
      <c r="V119" s="1020"/>
      <c r="W119" s="1020"/>
      <c r="X119" s="1020"/>
      <c r="Y119" s="1020"/>
      <c r="Z119" s="1021"/>
      <c r="AA119" s="987" t="s">
        <v>464</v>
      </c>
      <c r="AB119" s="988"/>
      <c r="AC119" s="988"/>
      <c r="AD119" s="988"/>
      <c r="AE119" s="989"/>
      <c r="AF119" s="990" t="s">
        <v>464</v>
      </c>
      <c r="AG119" s="988"/>
      <c r="AH119" s="988"/>
      <c r="AI119" s="988"/>
      <c r="AJ119" s="989"/>
      <c r="AK119" s="990" t="s">
        <v>464</v>
      </c>
      <c r="AL119" s="988"/>
      <c r="AM119" s="988"/>
      <c r="AN119" s="988"/>
      <c r="AO119" s="989"/>
      <c r="AP119" s="991" t="s">
        <v>464</v>
      </c>
      <c r="AQ119" s="992"/>
      <c r="AR119" s="992"/>
      <c r="AS119" s="992"/>
      <c r="AT119" s="993"/>
      <c r="AU119" s="998"/>
      <c r="AV119" s="999"/>
      <c r="AW119" s="999"/>
      <c r="AX119" s="999"/>
      <c r="AY119" s="999"/>
      <c r="AZ119" s="279" t="s">
        <v>188</v>
      </c>
      <c r="BA119" s="279"/>
      <c r="BB119" s="279"/>
      <c r="BC119" s="279"/>
      <c r="BD119" s="279"/>
      <c r="BE119" s="279"/>
      <c r="BF119" s="279"/>
      <c r="BG119" s="279"/>
      <c r="BH119" s="279"/>
      <c r="BI119" s="279"/>
      <c r="BJ119" s="279"/>
      <c r="BK119" s="279"/>
      <c r="BL119" s="279"/>
      <c r="BM119" s="279"/>
      <c r="BN119" s="279"/>
      <c r="BO119" s="1071" t="s">
        <v>470</v>
      </c>
      <c r="BP119" s="1102"/>
      <c r="BQ119" s="1093">
        <v>18440101</v>
      </c>
      <c r="BR119" s="1094"/>
      <c r="BS119" s="1094"/>
      <c r="BT119" s="1094"/>
      <c r="BU119" s="1094"/>
      <c r="BV119" s="1094">
        <v>18086858</v>
      </c>
      <c r="BW119" s="1094"/>
      <c r="BX119" s="1094"/>
      <c r="BY119" s="1094"/>
      <c r="BZ119" s="1094"/>
      <c r="CA119" s="1094">
        <v>17699860</v>
      </c>
      <c r="CB119" s="1094"/>
      <c r="CC119" s="1094"/>
      <c r="CD119" s="1094"/>
      <c r="CE119" s="1094"/>
      <c r="CF119" s="1095"/>
      <c r="CG119" s="1096"/>
      <c r="CH119" s="1096"/>
      <c r="CI119" s="1096"/>
      <c r="CJ119" s="1097"/>
      <c r="CK119" s="1043"/>
      <c r="CL119" s="1044"/>
      <c r="CM119" s="1098" t="s">
        <v>471</v>
      </c>
      <c r="CN119" s="1099"/>
      <c r="CO119" s="1099"/>
      <c r="CP119" s="1099"/>
      <c r="CQ119" s="1099"/>
      <c r="CR119" s="1099"/>
      <c r="CS119" s="1099"/>
      <c r="CT119" s="1099"/>
      <c r="CU119" s="1099"/>
      <c r="CV119" s="1099"/>
      <c r="CW119" s="1099"/>
      <c r="CX119" s="1099"/>
      <c r="CY119" s="1099"/>
      <c r="CZ119" s="1099"/>
      <c r="DA119" s="1099"/>
      <c r="DB119" s="1099"/>
      <c r="DC119" s="1099"/>
      <c r="DD119" s="1099"/>
      <c r="DE119" s="1099"/>
      <c r="DF119" s="1100"/>
      <c r="DG119" s="1101" t="s">
        <v>464</v>
      </c>
      <c r="DH119" s="1080"/>
      <c r="DI119" s="1080"/>
      <c r="DJ119" s="1080"/>
      <c r="DK119" s="1081"/>
      <c r="DL119" s="1079" t="s">
        <v>465</v>
      </c>
      <c r="DM119" s="1080"/>
      <c r="DN119" s="1080"/>
      <c r="DO119" s="1080"/>
      <c r="DP119" s="1081"/>
      <c r="DQ119" s="1079" t="s">
        <v>464</v>
      </c>
      <c r="DR119" s="1080"/>
      <c r="DS119" s="1080"/>
      <c r="DT119" s="1080"/>
      <c r="DU119" s="1081"/>
      <c r="DV119" s="1082" t="s">
        <v>464</v>
      </c>
      <c r="DW119" s="1083"/>
      <c r="DX119" s="1083"/>
      <c r="DY119" s="1083"/>
      <c r="DZ119" s="1084"/>
    </row>
    <row r="120" spans="1:130" s="248" customFormat="1" ht="26.25" customHeight="1" x14ac:dyDescent="0.15">
      <c r="A120" s="1155"/>
      <c r="B120" s="1042"/>
      <c r="C120" s="1012" t="s">
        <v>445</v>
      </c>
      <c r="D120" s="1013"/>
      <c r="E120" s="1013"/>
      <c r="F120" s="1013"/>
      <c r="G120" s="1013"/>
      <c r="H120" s="1013"/>
      <c r="I120" s="1013"/>
      <c r="J120" s="1013"/>
      <c r="K120" s="1013"/>
      <c r="L120" s="1013"/>
      <c r="M120" s="1013"/>
      <c r="N120" s="1013"/>
      <c r="O120" s="1013"/>
      <c r="P120" s="1013"/>
      <c r="Q120" s="1013"/>
      <c r="R120" s="1013"/>
      <c r="S120" s="1013"/>
      <c r="T120" s="1013"/>
      <c r="U120" s="1013"/>
      <c r="V120" s="1013"/>
      <c r="W120" s="1013"/>
      <c r="X120" s="1013"/>
      <c r="Y120" s="1013"/>
      <c r="Z120" s="1014"/>
      <c r="AA120" s="1054" t="s">
        <v>464</v>
      </c>
      <c r="AB120" s="1055"/>
      <c r="AC120" s="1055"/>
      <c r="AD120" s="1055"/>
      <c r="AE120" s="1056"/>
      <c r="AF120" s="1057" t="s">
        <v>464</v>
      </c>
      <c r="AG120" s="1055"/>
      <c r="AH120" s="1055"/>
      <c r="AI120" s="1055"/>
      <c r="AJ120" s="1056"/>
      <c r="AK120" s="1057" t="s">
        <v>469</v>
      </c>
      <c r="AL120" s="1055"/>
      <c r="AM120" s="1055"/>
      <c r="AN120" s="1055"/>
      <c r="AO120" s="1056"/>
      <c r="AP120" s="1058" t="s">
        <v>464</v>
      </c>
      <c r="AQ120" s="1059"/>
      <c r="AR120" s="1059"/>
      <c r="AS120" s="1059"/>
      <c r="AT120" s="1060"/>
      <c r="AU120" s="1085" t="s">
        <v>472</v>
      </c>
      <c r="AV120" s="1086"/>
      <c r="AW120" s="1086"/>
      <c r="AX120" s="1086"/>
      <c r="AY120" s="1087"/>
      <c r="AZ120" s="1036" t="s">
        <v>473</v>
      </c>
      <c r="BA120" s="985"/>
      <c r="BB120" s="985"/>
      <c r="BC120" s="985"/>
      <c r="BD120" s="985"/>
      <c r="BE120" s="985"/>
      <c r="BF120" s="985"/>
      <c r="BG120" s="985"/>
      <c r="BH120" s="985"/>
      <c r="BI120" s="985"/>
      <c r="BJ120" s="985"/>
      <c r="BK120" s="985"/>
      <c r="BL120" s="985"/>
      <c r="BM120" s="985"/>
      <c r="BN120" s="985"/>
      <c r="BO120" s="985"/>
      <c r="BP120" s="986"/>
      <c r="BQ120" s="1022">
        <v>2137241</v>
      </c>
      <c r="BR120" s="1023"/>
      <c r="BS120" s="1023"/>
      <c r="BT120" s="1023"/>
      <c r="BU120" s="1023"/>
      <c r="BV120" s="1023">
        <v>1442778</v>
      </c>
      <c r="BW120" s="1023"/>
      <c r="BX120" s="1023"/>
      <c r="BY120" s="1023"/>
      <c r="BZ120" s="1023"/>
      <c r="CA120" s="1023">
        <v>2101683</v>
      </c>
      <c r="CB120" s="1023"/>
      <c r="CC120" s="1023"/>
      <c r="CD120" s="1023"/>
      <c r="CE120" s="1023"/>
      <c r="CF120" s="1037">
        <v>32.799999999999997</v>
      </c>
      <c r="CG120" s="1038"/>
      <c r="CH120" s="1038"/>
      <c r="CI120" s="1038"/>
      <c r="CJ120" s="1038"/>
      <c r="CK120" s="1103" t="s">
        <v>474</v>
      </c>
      <c r="CL120" s="1104"/>
      <c r="CM120" s="1104"/>
      <c r="CN120" s="1104"/>
      <c r="CO120" s="1105"/>
      <c r="CP120" s="1111" t="s">
        <v>475</v>
      </c>
      <c r="CQ120" s="1112"/>
      <c r="CR120" s="1112"/>
      <c r="CS120" s="1112"/>
      <c r="CT120" s="1112"/>
      <c r="CU120" s="1112"/>
      <c r="CV120" s="1112"/>
      <c r="CW120" s="1112"/>
      <c r="CX120" s="1112"/>
      <c r="CY120" s="1112"/>
      <c r="CZ120" s="1112"/>
      <c r="DA120" s="1112"/>
      <c r="DB120" s="1112"/>
      <c r="DC120" s="1112"/>
      <c r="DD120" s="1112"/>
      <c r="DE120" s="1112"/>
      <c r="DF120" s="1113"/>
      <c r="DG120" s="1022">
        <v>17514</v>
      </c>
      <c r="DH120" s="1023"/>
      <c r="DI120" s="1023"/>
      <c r="DJ120" s="1023"/>
      <c r="DK120" s="1023"/>
      <c r="DL120" s="1023">
        <v>16618</v>
      </c>
      <c r="DM120" s="1023"/>
      <c r="DN120" s="1023"/>
      <c r="DO120" s="1023"/>
      <c r="DP120" s="1023"/>
      <c r="DQ120" s="1023">
        <v>12541</v>
      </c>
      <c r="DR120" s="1023"/>
      <c r="DS120" s="1023"/>
      <c r="DT120" s="1023"/>
      <c r="DU120" s="1023"/>
      <c r="DV120" s="1024">
        <v>0.2</v>
      </c>
      <c r="DW120" s="1024"/>
      <c r="DX120" s="1024"/>
      <c r="DY120" s="1024"/>
      <c r="DZ120" s="1025"/>
    </row>
    <row r="121" spans="1:130" s="248" customFormat="1" ht="26.25" customHeight="1" x14ac:dyDescent="0.15">
      <c r="A121" s="1155"/>
      <c r="B121" s="1042"/>
      <c r="C121" s="1063" t="s">
        <v>476</v>
      </c>
      <c r="D121" s="1064"/>
      <c r="E121" s="1064"/>
      <c r="F121" s="1064"/>
      <c r="G121" s="1064"/>
      <c r="H121" s="1064"/>
      <c r="I121" s="1064"/>
      <c r="J121" s="1064"/>
      <c r="K121" s="1064"/>
      <c r="L121" s="1064"/>
      <c r="M121" s="1064"/>
      <c r="N121" s="1064"/>
      <c r="O121" s="1064"/>
      <c r="P121" s="1064"/>
      <c r="Q121" s="1064"/>
      <c r="R121" s="1064"/>
      <c r="S121" s="1064"/>
      <c r="T121" s="1064"/>
      <c r="U121" s="1064"/>
      <c r="V121" s="1064"/>
      <c r="W121" s="1064"/>
      <c r="X121" s="1064"/>
      <c r="Y121" s="1064"/>
      <c r="Z121" s="1065"/>
      <c r="AA121" s="1054" t="s">
        <v>465</v>
      </c>
      <c r="AB121" s="1055"/>
      <c r="AC121" s="1055"/>
      <c r="AD121" s="1055"/>
      <c r="AE121" s="1056"/>
      <c r="AF121" s="1057" t="s">
        <v>469</v>
      </c>
      <c r="AG121" s="1055"/>
      <c r="AH121" s="1055"/>
      <c r="AI121" s="1055"/>
      <c r="AJ121" s="1056"/>
      <c r="AK121" s="1057" t="s">
        <v>464</v>
      </c>
      <c r="AL121" s="1055"/>
      <c r="AM121" s="1055"/>
      <c r="AN121" s="1055"/>
      <c r="AO121" s="1056"/>
      <c r="AP121" s="1058" t="s">
        <v>464</v>
      </c>
      <c r="AQ121" s="1059"/>
      <c r="AR121" s="1059"/>
      <c r="AS121" s="1059"/>
      <c r="AT121" s="1060"/>
      <c r="AU121" s="1088"/>
      <c r="AV121" s="1089"/>
      <c r="AW121" s="1089"/>
      <c r="AX121" s="1089"/>
      <c r="AY121" s="1090"/>
      <c r="AZ121" s="1045" t="s">
        <v>477</v>
      </c>
      <c r="BA121" s="1046"/>
      <c r="BB121" s="1046"/>
      <c r="BC121" s="1046"/>
      <c r="BD121" s="1046"/>
      <c r="BE121" s="1046"/>
      <c r="BF121" s="1046"/>
      <c r="BG121" s="1046"/>
      <c r="BH121" s="1046"/>
      <c r="BI121" s="1046"/>
      <c r="BJ121" s="1046"/>
      <c r="BK121" s="1046"/>
      <c r="BL121" s="1046"/>
      <c r="BM121" s="1046"/>
      <c r="BN121" s="1046"/>
      <c r="BO121" s="1046"/>
      <c r="BP121" s="1047"/>
      <c r="BQ121" s="1015">
        <v>1443287</v>
      </c>
      <c r="BR121" s="1016"/>
      <c r="BS121" s="1016"/>
      <c r="BT121" s="1016"/>
      <c r="BU121" s="1016"/>
      <c r="BV121" s="1016">
        <v>1424250</v>
      </c>
      <c r="BW121" s="1016"/>
      <c r="BX121" s="1016"/>
      <c r="BY121" s="1016"/>
      <c r="BZ121" s="1016"/>
      <c r="CA121" s="1016">
        <v>1432523</v>
      </c>
      <c r="CB121" s="1016"/>
      <c r="CC121" s="1016"/>
      <c r="CD121" s="1016"/>
      <c r="CE121" s="1016"/>
      <c r="CF121" s="1010">
        <v>22.4</v>
      </c>
      <c r="CG121" s="1011"/>
      <c r="CH121" s="1011"/>
      <c r="CI121" s="1011"/>
      <c r="CJ121" s="1011"/>
      <c r="CK121" s="1106"/>
      <c r="CL121" s="1107"/>
      <c r="CM121" s="1107"/>
      <c r="CN121" s="1107"/>
      <c r="CO121" s="1108"/>
      <c r="CP121" s="1116" t="s">
        <v>478</v>
      </c>
      <c r="CQ121" s="1117"/>
      <c r="CR121" s="1117"/>
      <c r="CS121" s="1117"/>
      <c r="CT121" s="1117"/>
      <c r="CU121" s="1117"/>
      <c r="CV121" s="1117"/>
      <c r="CW121" s="1117"/>
      <c r="CX121" s="1117"/>
      <c r="CY121" s="1117"/>
      <c r="CZ121" s="1117"/>
      <c r="DA121" s="1117"/>
      <c r="DB121" s="1117"/>
      <c r="DC121" s="1117"/>
      <c r="DD121" s="1117"/>
      <c r="DE121" s="1117"/>
      <c r="DF121" s="1118"/>
      <c r="DG121" s="1015" t="s">
        <v>464</v>
      </c>
      <c r="DH121" s="1016"/>
      <c r="DI121" s="1016"/>
      <c r="DJ121" s="1016"/>
      <c r="DK121" s="1016"/>
      <c r="DL121" s="1016" t="s">
        <v>464</v>
      </c>
      <c r="DM121" s="1016"/>
      <c r="DN121" s="1016"/>
      <c r="DO121" s="1016"/>
      <c r="DP121" s="1016"/>
      <c r="DQ121" s="1016" t="s">
        <v>465</v>
      </c>
      <c r="DR121" s="1016"/>
      <c r="DS121" s="1016"/>
      <c r="DT121" s="1016"/>
      <c r="DU121" s="1016"/>
      <c r="DV121" s="1017" t="s">
        <v>469</v>
      </c>
      <c r="DW121" s="1017"/>
      <c r="DX121" s="1017"/>
      <c r="DY121" s="1017"/>
      <c r="DZ121" s="1018"/>
    </row>
    <row r="122" spans="1:130" s="248" customFormat="1" ht="26.25" customHeight="1" x14ac:dyDescent="0.15">
      <c r="A122" s="1155"/>
      <c r="B122" s="1042"/>
      <c r="C122" s="1012" t="s">
        <v>455</v>
      </c>
      <c r="D122" s="1013"/>
      <c r="E122" s="1013"/>
      <c r="F122" s="1013"/>
      <c r="G122" s="1013"/>
      <c r="H122" s="1013"/>
      <c r="I122" s="1013"/>
      <c r="J122" s="1013"/>
      <c r="K122" s="1013"/>
      <c r="L122" s="1013"/>
      <c r="M122" s="1013"/>
      <c r="N122" s="1013"/>
      <c r="O122" s="1013"/>
      <c r="P122" s="1013"/>
      <c r="Q122" s="1013"/>
      <c r="R122" s="1013"/>
      <c r="S122" s="1013"/>
      <c r="T122" s="1013"/>
      <c r="U122" s="1013"/>
      <c r="V122" s="1013"/>
      <c r="W122" s="1013"/>
      <c r="X122" s="1013"/>
      <c r="Y122" s="1013"/>
      <c r="Z122" s="1014"/>
      <c r="AA122" s="1054" t="s">
        <v>464</v>
      </c>
      <c r="AB122" s="1055"/>
      <c r="AC122" s="1055"/>
      <c r="AD122" s="1055"/>
      <c r="AE122" s="1056"/>
      <c r="AF122" s="1057" t="s">
        <v>464</v>
      </c>
      <c r="AG122" s="1055"/>
      <c r="AH122" s="1055"/>
      <c r="AI122" s="1055"/>
      <c r="AJ122" s="1056"/>
      <c r="AK122" s="1057" t="s">
        <v>464</v>
      </c>
      <c r="AL122" s="1055"/>
      <c r="AM122" s="1055"/>
      <c r="AN122" s="1055"/>
      <c r="AO122" s="1056"/>
      <c r="AP122" s="1058" t="s">
        <v>464</v>
      </c>
      <c r="AQ122" s="1059"/>
      <c r="AR122" s="1059"/>
      <c r="AS122" s="1059"/>
      <c r="AT122" s="1060"/>
      <c r="AU122" s="1088"/>
      <c r="AV122" s="1089"/>
      <c r="AW122" s="1089"/>
      <c r="AX122" s="1089"/>
      <c r="AY122" s="1090"/>
      <c r="AZ122" s="1070" t="s">
        <v>479</v>
      </c>
      <c r="BA122" s="1061"/>
      <c r="BB122" s="1061"/>
      <c r="BC122" s="1061"/>
      <c r="BD122" s="1061"/>
      <c r="BE122" s="1061"/>
      <c r="BF122" s="1061"/>
      <c r="BG122" s="1061"/>
      <c r="BH122" s="1061"/>
      <c r="BI122" s="1061"/>
      <c r="BJ122" s="1061"/>
      <c r="BK122" s="1061"/>
      <c r="BL122" s="1061"/>
      <c r="BM122" s="1061"/>
      <c r="BN122" s="1061"/>
      <c r="BO122" s="1061"/>
      <c r="BP122" s="1062"/>
      <c r="BQ122" s="1093">
        <v>11129930</v>
      </c>
      <c r="BR122" s="1094"/>
      <c r="BS122" s="1094"/>
      <c r="BT122" s="1094"/>
      <c r="BU122" s="1094"/>
      <c r="BV122" s="1094">
        <v>11042502</v>
      </c>
      <c r="BW122" s="1094"/>
      <c r="BX122" s="1094"/>
      <c r="BY122" s="1094"/>
      <c r="BZ122" s="1094"/>
      <c r="CA122" s="1094">
        <v>11249406</v>
      </c>
      <c r="CB122" s="1094"/>
      <c r="CC122" s="1094"/>
      <c r="CD122" s="1094"/>
      <c r="CE122" s="1094"/>
      <c r="CF122" s="1114">
        <v>175.6</v>
      </c>
      <c r="CG122" s="1115"/>
      <c r="CH122" s="1115"/>
      <c r="CI122" s="1115"/>
      <c r="CJ122" s="1115"/>
      <c r="CK122" s="1106"/>
      <c r="CL122" s="1107"/>
      <c r="CM122" s="1107"/>
      <c r="CN122" s="1107"/>
      <c r="CO122" s="1108"/>
      <c r="CP122" s="1116" t="s">
        <v>480</v>
      </c>
      <c r="CQ122" s="1117"/>
      <c r="CR122" s="1117"/>
      <c r="CS122" s="1117"/>
      <c r="CT122" s="1117"/>
      <c r="CU122" s="1117"/>
      <c r="CV122" s="1117"/>
      <c r="CW122" s="1117"/>
      <c r="CX122" s="1117"/>
      <c r="CY122" s="1117"/>
      <c r="CZ122" s="1117"/>
      <c r="DA122" s="1117"/>
      <c r="DB122" s="1117"/>
      <c r="DC122" s="1117"/>
      <c r="DD122" s="1117"/>
      <c r="DE122" s="1117"/>
      <c r="DF122" s="1118"/>
      <c r="DG122" s="1015" t="s">
        <v>464</v>
      </c>
      <c r="DH122" s="1016"/>
      <c r="DI122" s="1016"/>
      <c r="DJ122" s="1016"/>
      <c r="DK122" s="1016"/>
      <c r="DL122" s="1016" t="s">
        <v>465</v>
      </c>
      <c r="DM122" s="1016"/>
      <c r="DN122" s="1016"/>
      <c r="DO122" s="1016"/>
      <c r="DP122" s="1016"/>
      <c r="DQ122" s="1016" t="s">
        <v>469</v>
      </c>
      <c r="DR122" s="1016"/>
      <c r="DS122" s="1016"/>
      <c r="DT122" s="1016"/>
      <c r="DU122" s="1016"/>
      <c r="DV122" s="1017" t="s">
        <v>469</v>
      </c>
      <c r="DW122" s="1017"/>
      <c r="DX122" s="1017"/>
      <c r="DY122" s="1017"/>
      <c r="DZ122" s="1018"/>
    </row>
    <row r="123" spans="1:130" s="248" customFormat="1" ht="26.25" customHeight="1" x14ac:dyDescent="0.15">
      <c r="A123" s="1155"/>
      <c r="B123" s="1042"/>
      <c r="C123" s="1012" t="s">
        <v>461</v>
      </c>
      <c r="D123" s="1013"/>
      <c r="E123" s="1013"/>
      <c r="F123" s="1013"/>
      <c r="G123" s="1013"/>
      <c r="H123" s="1013"/>
      <c r="I123" s="1013"/>
      <c r="J123" s="1013"/>
      <c r="K123" s="1013"/>
      <c r="L123" s="1013"/>
      <c r="M123" s="1013"/>
      <c r="N123" s="1013"/>
      <c r="O123" s="1013"/>
      <c r="P123" s="1013"/>
      <c r="Q123" s="1013"/>
      <c r="R123" s="1013"/>
      <c r="S123" s="1013"/>
      <c r="T123" s="1013"/>
      <c r="U123" s="1013"/>
      <c r="V123" s="1013"/>
      <c r="W123" s="1013"/>
      <c r="X123" s="1013"/>
      <c r="Y123" s="1013"/>
      <c r="Z123" s="1014"/>
      <c r="AA123" s="1054" t="s">
        <v>464</v>
      </c>
      <c r="AB123" s="1055"/>
      <c r="AC123" s="1055"/>
      <c r="AD123" s="1055"/>
      <c r="AE123" s="1056"/>
      <c r="AF123" s="1057" t="s">
        <v>469</v>
      </c>
      <c r="AG123" s="1055"/>
      <c r="AH123" s="1055"/>
      <c r="AI123" s="1055"/>
      <c r="AJ123" s="1056"/>
      <c r="AK123" s="1057" t="s">
        <v>464</v>
      </c>
      <c r="AL123" s="1055"/>
      <c r="AM123" s="1055"/>
      <c r="AN123" s="1055"/>
      <c r="AO123" s="1056"/>
      <c r="AP123" s="1058" t="s">
        <v>464</v>
      </c>
      <c r="AQ123" s="1059"/>
      <c r="AR123" s="1059"/>
      <c r="AS123" s="1059"/>
      <c r="AT123" s="1060"/>
      <c r="AU123" s="1091"/>
      <c r="AV123" s="1092"/>
      <c r="AW123" s="1092"/>
      <c r="AX123" s="1092"/>
      <c r="AY123" s="1092"/>
      <c r="AZ123" s="279" t="s">
        <v>188</v>
      </c>
      <c r="BA123" s="279"/>
      <c r="BB123" s="279"/>
      <c r="BC123" s="279"/>
      <c r="BD123" s="279"/>
      <c r="BE123" s="279"/>
      <c r="BF123" s="279"/>
      <c r="BG123" s="279"/>
      <c r="BH123" s="279"/>
      <c r="BI123" s="279"/>
      <c r="BJ123" s="279"/>
      <c r="BK123" s="279"/>
      <c r="BL123" s="279"/>
      <c r="BM123" s="279"/>
      <c r="BN123" s="279"/>
      <c r="BO123" s="1071" t="s">
        <v>481</v>
      </c>
      <c r="BP123" s="1102"/>
      <c r="BQ123" s="1161">
        <v>14710458</v>
      </c>
      <c r="BR123" s="1162"/>
      <c r="BS123" s="1162"/>
      <c r="BT123" s="1162"/>
      <c r="BU123" s="1162"/>
      <c r="BV123" s="1162">
        <v>13909530</v>
      </c>
      <c r="BW123" s="1162"/>
      <c r="BX123" s="1162"/>
      <c r="BY123" s="1162"/>
      <c r="BZ123" s="1162"/>
      <c r="CA123" s="1162">
        <v>14783612</v>
      </c>
      <c r="CB123" s="1162"/>
      <c r="CC123" s="1162"/>
      <c r="CD123" s="1162"/>
      <c r="CE123" s="1162"/>
      <c r="CF123" s="1095"/>
      <c r="CG123" s="1096"/>
      <c r="CH123" s="1096"/>
      <c r="CI123" s="1096"/>
      <c r="CJ123" s="1097"/>
      <c r="CK123" s="1106"/>
      <c r="CL123" s="1107"/>
      <c r="CM123" s="1107"/>
      <c r="CN123" s="1107"/>
      <c r="CO123" s="1108"/>
      <c r="CP123" s="1116" t="s">
        <v>482</v>
      </c>
      <c r="CQ123" s="1117"/>
      <c r="CR123" s="1117"/>
      <c r="CS123" s="1117"/>
      <c r="CT123" s="1117"/>
      <c r="CU123" s="1117"/>
      <c r="CV123" s="1117"/>
      <c r="CW123" s="1117"/>
      <c r="CX123" s="1117"/>
      <c r="CY123" s="1117"/>
      <c r="CZ123" s="1117"/>
      <c r="DA123" s="1117"/>
      <c r="DB123" s="1117"/>
      <c r="DC123" s="1117"/>
      <c r="DD123" s="1117"/>
      <c r="DE123" s="1117"/>
      <c r="DF123" s="1118"/>
      <c r="DG123" s="1054" t="s">
        <v>465</v>
      </c>
      <c r="DH123" s="1055"/>
      <c r="DI123" s="1055"/>
      <c r="DJ123" s="1055"/>
      <c r="DK123" s="1056"/>
      <c r="DL123" s="1057" t="s">
        <v>465</v>
      </c>
      <c r="DM123" s="1055"/>
      <c r="DN123" s="1055"/>
      <c r="DO123" s="1055"/>
      <c r="DP123" s="1056"/>
      <c r="DQ123" s="1057" t="s">
        <v>465</v>
      </c>
      <c r="DR123" s="1055"/>
      <c r="DS123" s="1055"/>
      <c r="DT123" s="1055"/>
      <c r="DU123" s="1056"/>
      <c r="DV123" s="1058" t="s">
        <v>465</v>
      </c>
      <c r="DW123" s="1059"/>
      <c r="DX123" s="1059"/>
      <c r="DY123" s="1059"/>
      <c r="DZ123" s="1060"/>
    </row>
    <row r="124" spans="1:130" s="248" customFormat="1" ht="26.25" customHeight="1" thickBot="1" x14ac:dyDescent="0.2">
      <c r="A124" s="1155"/>
      <c r="B124" s="1042"/>
      <c r="C124" s="1012" t="s">
        <v>466</v>
      </c>
      <c r="D124" s="1013"/>
      <c r="E124" s="1013"/>
      <c r="F124" s="1013"/>
      <c r="G124" s="1013"/>
      <c r="H124" s="1013"/>
      <c r="I124" s="1013"/>
      <c r="J124" s="1013"/>
      <c r="K124" s="1013"/>
      <c r="L124" s="1013"/>
      <c r="M124" s="1013"/>
      <c r="N124" s="1013"/>
      <c r="O124" s="1013"/>
      <c r="P124" s="1013"/>
      <c r="Q124" s="1013"/>
      <c r="R124" s="1013"/>
      <c r="S124" s="1013"/>
      <c r="T124" s="1013"/>
      <c r="U124" s="1013"/>
      <c r="V124" s="1013"/>
      <c r="W124" s="1013"/>
      <c r="X124" s="1013"/>
      <c r="Y124" s="1013"/>
      <c r="Z124" s="1014"/>
      <c r="AA124" s="1054" t="s">
        <v>465</v>
      </c>
      <c r="AB124" s="1055"/>
      <c r="AC124" s="1055"/>
      <c r="AD124" s="1055"/>
      <c r="AE124" s="1056"/>
      <c r="AF124" s="1057" t="s">
        <v>465</v>
      </c>
      <c r="AG124" s="1055"/>
      <c r="AH124" s="1055"/>
      <c r="AI124" s="1055"/>
      <c r="AJ124" s="1056"/>
      <c r="AK124" s="1057" t="s">
        <v>465</v>
      </c>
      <c r="AL124" s="1055"/>
      <c r="AM124" s="1055"/>
      <c r="AN124" s="1055"/>
      <c r="AO124" s="1056"/>
      <c r="AP124" s="1058" t="s">
        <v>465</v>
      </c>
      <c r="AQ124" s="1059"/>
      <c r="AR124" s="1059"/>
      <c r="AS124" s="1059"/>
      <c r="AT124" s="1060"/>
      <c r="AU124" s="1157" t="s">
        <v>483</v>
      </c>
      <c r="AV124" s="1158"/>
      <c r="AW124" s="1158"/>
      <c r="AX124" s="1158"/>
      <c r="AY124" s="1158"/>
      <c r="AZ124" s="1158"/>
      <c r="BA124" s="1158"/>
      <c r="BB124" s="1158"/>
      <c r="BC124" s="1158"/>
      <c r="BD124" s="1158"/>
      <c r="BE124" s="1158"/>
      <c r="BF124" s="1158"/>
      <c r="BG124" s="1158"/>
      <c r="BH124" s="1158"/>
      <c r="BI124" s="1158"/>
      <c r="BJ124" s="1158"/>
      <c r="BK124" s="1158"/>
      <c r="BL124" s="1158"/>
      <c r="BM124" s="1158"/>
      <c r="BN124" s="1158"/>
      <c r="BO124" s="1158"/>
      <c r="BP124" s="1159"/>
      <c r="BQ124" s="1160">
        <v>60.2</v>
      </c>
      <c r="BR124" s="1124"/>
      <c r="BS124" s="1124"/>
      <c r="BT124" s="1124"/>
      <c r="BU124" s="1124"/>
      <c r="BV124" s="1124">
        <v>67.900000000000006</v>
      </c>
      <c r="BW124" s="1124"/>
      <c r="BX124" s="1124"/>
      <c r="BY124" s="1124"/>
      <c r="BZ124" s="1124"/>
      <c r="CA124" s="1124">
        <v>45.5</v>
      </c>
      <c r="CB124" s="1124"/>
      <c r="CC124" s="1124"/>
      <c r="CD124" s="1124"/>
      <c r="CE124" s="1124"/>
      <c r="CF124" s="1125"/>
      <c r="CG124" s="1126"/>
      <c r="CH124" s="1126"/>
      <c r="CI124" s="1126"/>
      <c r="CJ124" s="1127"/>
      <c r="CK124" s="1109"/>
      <c r="CL124" s="1109"/>
      <c r="CM124" s="1109"/>
      <c r="CN124" s="1109"/>
      <c r="CO124" s="1110"/>
      <c r="CP124" s="1116" t="s">
        <v>484</v>
      </c>
      <c r="CQ124" s="1117"/>
      <c r="CR124" s="1117"/>
      <c r="CS124" s="1117"/>
      <c r="CT124" s="1117"/>
      <c r="CU124" s="1117"/>
      <c r="CV124" s="1117"/>
      <c r="CW124" s="1117"/>
      <c r="CX124" s="1117"/>
      <c r="CY124" s="1117"/>
      <c r="CZ124" s="1117"/>
      <c r="DA124" s="1117"/>
      <c r="DB124" s="1117"/>
      <c r="DC124" s="1117"/>
      <c r="DD124" s="1117"/>
      <c r="DE124" s="1117"/>
      <c r="DF124" s="1118"/>
      <c r="DG124" s="1101" t="s">
        <v>442</v>
      </c>
      <c r="DH124" s="1080"/>
      <c r="DI124" s="1080"/>
      <c r="DJ124" s="1080"/>
      <c r="DK124" s="1081"/>
      <c r="DL124" s="1079" t="s">
        <v>442</v>
      </c>
      <c r="DM124" s="1080"/>
      <c r="DN124" s="1080"/>
      <c r="DO124" s="1080"/>
      <c r="DP124" s="1081"/>
      <c r="DQ124" s="1079" t="s">
        <v>442</v>
      </c>
      <c r="DR124" s="1080"/>
      <c r="DS124" s="1080"/>
      <c r="DT124" s="1080"/>
      <c r="DU124" s="1081"/>
      <c r="DV124" s="1082" t="s">
        <v>440</v>
      </c>
      <c r="DW124" s="1083"/>
      <c r="DX124" s="1083"/>
      <c r="DY124" s="1083"/>
      <c r="DZ124" s="1084"/>
    </row>
    <row r="125" spans="1:130" s="248" customFormat="1" ht="26.25" customHeight="1" x14ac:dyDescent="0.15">
      <c r="A125" s="1155"/>
      <c r="B125" s="1042"/>
      <c r="C125" s="1012" t="s">
        <v>468</v>
      </c>
      <c r="D125" s="1013"/>
      <c r="E125" s="1013"/>
      <c r="F125" s="1013"/>
      <c r="G125" s="1013"/>
      <c r="H125" s="1013"/>
      <c r="I125" s="1013"/>
      <c r="J125" s="1013"/>
      <c r="K125" s="1013"/>
      <c r="L125" s="1013"/>
      <c r="M125" s="1013"/>
      <c r="N125" s="1013"/>
      <c r="O125" s="1013"/>
      <c r="P125" s="1013"/>
      <c r="Q125" s="1013"/>
      <c r="R125" s="1013"/>
      <c r="S125" s="1013"/>
      <c r="T125" s="1013"/>
      <c r="U125" s="1013"/>
      <c r="V125" s="1013"/>
      <c r="W125" s="1013"/>
      <c r="X125" s="1013"/>
      <c r="Y125" s="1013"/>
      <c r="Z125" s="1014"/>
      <c r="AA125" s="1054" t="s">
        <v>485</v>
      </c>
      <c r="AB125" s="1055"/>
      <c r="AC125" s="1055"/>
      <c r="AD125" s="1055"/>
      <c r="AE125" s="1056"/>
      <c r="AF125" s="1057" t="s">
        <v>442</v>
      </c>
      <c r="AG125" s="1055"/>
      <c r="AH125" s="1055"/>
      <c r="AI125" s="1055"/>
      <c r="AJ125" s="1056"/>
      <c r="AK125" s="1057" t="s">
        <v>485</v>
      </c>
      <c r="AL125" s="1055"/>
      <c r="AM125" s="1055"/>
      <c r="AN125" s="1055"/>
      <c r="AO125" s="1056"/>
      <c r="AP125" s="1058" t="s">
        <v>486</v>
      </c>
      <c r="AQ125" s="1059"/>
      <c r="AR125" s="1059"/>
      <c r="AS125" s="1059"/>
      <c r="AT125" s="1060"/>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119" t="s">
        <v>487</v>
      </c>
      <c r="CL125" s="1104"/>
      <c r="CM125" s="1104"/>
      <c r="CN125" s="1104"/>
      <c r="CO125" s="1105"/>
      <c r="CP125" s="1036" t="s">
        <v>488</v>
      </c>
      <c r="CQ125" s="985"/>
      <c r="CR125" s="985"/>
      <c r="CS125" s="985"/>
      <c r="CT125" s="985"/>
      <c r="CU125" s="985"/>
      <c r="CV125" s="985"/>
      <c r="CW125" s="985"/>
      <c r="CX125" s="985"/>
      <c r="CY125" s="985"/>
      <c r="CZ125" s="985"/>
      <c r="DA125" s="985"/>
      <c r="DB125" s="985"/>
      <c r="DC125" s="985"/>
      <c r="DD125" s="985"/>
      <c r="DE125" s="985"/>
      <c r="DF125" s="986"/>
      <c r="DG125" s="1022" t="s">
        <v>485</v>
      </c>
      <c r="DH125" s="1023"/>
      <c r="DI125" s="1023"/>
      <c r="DJ125" s="1023"/>
      <c r="DK125" s="1023"/>
      <c r="DL125" s="1023" t="s">
        <v>442</v>
      </c>
      <c r="DM125" s="1023"/>
      <c r="DN125" s="1023"/>
      <c r="DO125" s="1023"/>
      <c r="DP125" s="1023"/>
      <c r="DQ125" s="1023" t="s">
        <v>440</v>
      </c>
      <c r="DR125" s="1023"/>
      <c r="DS125" s="1023"/>
      <c r="DT125" s="1023"/>
      <c r="DU125" s="1023"/>
      <c r="DV125" s="1024" t="s">
        <v>486</v>
      </c>
      <c r="DW125" s="1024"/>
      <c r="DX125" s="1024"/>
      <c r="DY125" s="1024"/>
      <c r="DZ125" s="1025"/>
    </row>
    <row r="126" spans="1:130" s="248" customFormat="1" ht="26.25" customHeight="1" thickBot="1" x14ac:dyDescent="0.2">
      <c r="A126" s="1155"/>
      <c r="B126" s="1042"/>
      <c r="C126" s="1012" t="s">
        <v>471</v>
      </c>
      <c r="D126" s="1013"/>
      <c r="E126" s="1013"/>
      <c r="F126" s="1013"/>
      <c r="G126" s="1013"/>
      <c r="H126" s="1013"/>
      <c r="I126" s="1013"/>
      <c r="J126" s="1013"/>
      <c r="K126" s="1013"/>
      <c r="L126" s="1013"/>
      <c r="M126" s="1013"/>
      <c r="N126" s="1013"/>
      <c r="O126" s="1013"/>
      <c r="P126" s="1013"/>
      <c r="Q126" s="1013"/>
      <c r="R126" s="1013"/>
      <c r="S126" s="1013"/>
      <c r="T126" s="1013"/>
      <c r="U126" s="1013"/>
      <c r="V126" s="1013"/>
      <c r="W126" s="1013"/>
      <c r="X126" s="1013"/>
      <c r="Y126" s="1013"/>
      <c r="Z126" s="1014"/>
      <c r="AA126" s="1054" t="s">
        <v>442</v>
      </c>
      <c r="AB126" s="1055"/>
      <c r="AC126" s="1055"/>
      <c r="AD126" s="1055"/>
      <c r="AE126" s="1056"/>
      <c r="AF126" s="1057" t="s">
        <v>440</v>
      </c>
      <c r="AG126" s="1055"/>
      <c r="AH126" s="1055"/>
      <c r="AI126" s="1055"/>
      <c r="AJ126" s="1056"/>
      <c r="AK126" s="1057" t="s">
        <v>485</v>
      </c>
      <c r="AL126" s="1055"/>
      <c r="AM126" s="1055"/>
      <c r="AN126" s="1055"/>
      <c r="AO126" s="1056"/>
      <c r="AP126" s="1058" t="s">
        <v>440</v>
      </c>
      <c r="AQ126" s="1059"/>
      <c r="AR126" s="1059"/>
      <c r="AS126" s="1059"/>
      <c r="AT126" s="1060"/>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120"/>
      <c r="CL126" s="1107"/>
      <c r="CM126" s="1107"/>
      <c r="CN126" s="1107"/>
      <c r="CO126" s="1108"/>
      <c r="CP126" s="1045" t="s">
        <v>489</v>
      </c>
      <c r="CQ126" s="1046"/>
      <c r="CR126" s="1046"/>
      <c r="CS126" s="1046"/>
      <c r="CT126" s="1046"/>
      <c r="CU126" s="1046"/>
      <c r="CV126" s="1046"/>
      <c r="CW126" s="1046"/>
      <c r="CX126" s="1046"/>
      <c r="CY126" s="1046"/>
      <c r="CZ126" s="1046"/>
      <c r="DA126" s="1046"/>
      <c r="DB126" s="1046"/>
      <c r="DC126" s="1046"/>
      <c r="DD126" s="1046"/>
      <c r="DE126" s="1046"/>
      <c r="DF126" s="1047"/>
      <c r="DG126" s="1015" t="s">
        <v>440</v>
      </c>
      <c r="DH126" s="1016"/>
      <c r="DI126" s="1016"/>
      <c r="DJ126" s="1016"/>
      <c r="DK126" s="1016"/>
      <c r="DL126" s="1016" t="s">
        <v>485</v>
      </c>
      <c r="DM126" s="1016"/>
      <c r="DN126" s="1016"/>
      <c r="DO126" s="1016"/>
      <c r="DP126" s="1016"/>
      <c r="DQ126" s="1016" t="s">
        <v>440</v>
      </c>
      <c r="DR126" s="1016"/>
      <c r="DS126" s="1016"/>
      <c r="DT126" s="1016"/>
      <c r="DU126" s="1016"/>
      <c r="DV126" s="1017" t="s">
        <v>440</v>
      </c>
      <c r="DW126" s="1017"/>
      <c r="DX126" s="1017"/>
      <c r="DY126" s="1017"/>
      <c r="DZ126" s="1018"/>
    </row>
    <row r="127" spans="1:130" s="248" customFormat="1" ht="26.25" customHeight="1" x14ac:dyDescent="0.15">
      <c r="A127" s="1156"/>
      <c r="B127" s="1044"/>
      <c r="C127" s="1098" t="s">
        <v>490</v>
      </c>
      <c r="D127" s="1099"/>
      <c r="E127" s="1099"/>
      <c r="F127" s="1099"/>
      <c r="G127" s="1099"/>
      <c r="H127" s="1099"/>
      <c r="I127" s="1099"/>
      <c r="J127" s="1099"/>
      <c r="K127" s="1099"/>
      <c r="L127" s="1099"/>
      <c r="M127" s="1099"/>
      <c r="N127" s="1099"/>
      <c r="O127" s="1099"/>
      <c r="P127" s="1099"/>
      <c r="Q127" s="1099"/>
      <c r="R127" s="1099"/>
      <c r="S127" s="1099"/>
      <c r="T127" s="1099"/>
      <c r="U127" s="1099"/>
      <c r="V127" s="1099"/>
      <c r="W127" s="1099"/>
      <c r="X127" s="1099"/>
      <c r="Y127" s="1099"/>
      <c r="Z127" s="1100"/>
      <c r="AA127" s="1054" t="s">
        <v>130</v>
      </c>
      <c r="AB127" s="1055"/>
      <c r="AC127" s="1055"/>
      <c r="AD127" s="1055"/>
      <c r="AE127" s="1056"/>
      <c r="AF127" s="1057" t="s">
        <v>491</v>
      </c>
      <c r="AG127" s="1055"/>
      <c r="AH127" s="1055"/>
      <c r="AI127" s="1055"/>
      <c r="AJ127" s="1056"/>
      <c r="AK127" s="1057" t="s">
        <v>485</v>
      </c>
      <c r="AL127" s="1055"/>
      <c r="AM127" s="1055"/>
      <c r="AN127" s="1055"/>
      <c r="AO127" s="1056"/>
      <c r="AP127" s="1058" t="s">
        <v>442</v>
      </c>
      <c r="AQ127" s="1059"/>
      <c r="AR127" s="1059"/>
      <c r="AS127" s="1059"/>
      <c r="AT127" s="1060"/>
      <c r="AU127" s="284"/>
      <c r="AV127" s="284"/>
      <c r="AW127" s="284"/>
      <c r="AX127" s="1128" t="s">
        <v>492</v>
      </c>
      <c r="AY127" s="1129"/>
      <c r="AZ127" s="1129"/>
      <c r="BA127" s="1129"/>
      <c r="BB127" s="1129"/>
      <c r="BC127" s="1129"/>
      <c r="BD127" s="1129"/>
      <c r="BE127" s="1130"/>
      <c r="BF127" s="1131" t="s">
        <v>493</v>
      </c>
      <c r="BG127" s="1129"/>
      <c r="BH127" s="1129"/>
      <c r="BI127" s="1129"/>
      <c r="BJ127" s="1129"/>
      <c r="BK127" s="1129"/>
      <c r="BL127" s="1130"/>
      <c r="BM127" s="1131" t="s">
        <v>494</v>
      </c>
      <c r="BN127" s="1129"/>
      <c r="BO127" s="1129"/>
      <c r="BP127" s="1129"/>
      <c r="BQ127" s="1129"/>
      <c r="BR127" s="1129"/>
      <c r="BS127" s="1130"/>
      <c r="BT127" s="1131" t="s">
        <v>495</v>
      </c>
      <c r="BU127" s="1129"/>
      <c r="BV127" s="1129"/>
      <c r="BW127" s="1129"/>
      <c r="BX127" s="1129"/>
      <c r="BY127" s="1129"/>
      <c r="BZ127" s="1153"/>
      <c r="CA127" s="284"/>
      <c r="CB127" s="284"/>
      <c r="CC127" s="284"/>
      <c r="CD127" s="285"/>
      <c r="CE127" s="285"/>
      <c r="CF127" s="285"/>
      <c r="CG127" s="282"/>
      <c r="CH127" s="282"/>
      <c r="CI127" s="282"/>
      <c r="CJ127" s="283"/>
      <c r="CK127" s="1120"/>
      <c r="CL127" s="1107"/>
      <c r="CM127" s="1107"/>
      <c r="CN127" s="1107"/>
      <c r="CO127" s="1108"/>
      <c r="CP127" s="1045" t="s">
        <v>496</v>
      </c>
      <c r="CQ127" s="1046"/>
      <c r="CR127" s="1046"/>
      <c r="CS127" s="1046"/>
      <c r="CT127" s="1046"/>
      <c r="CU127" s="1046"/>
      <c r="CV127" s="1046"/>
      <c r="CW127" s="1046"/>
      <c r="CX127" s="1046"/>
      <c r="CY127" s="1046"/>
      <c r="CZ127" s="1046"/>
      <c r="DA127" s="1046"/>
      <c r="DB127" s="1046"/>
      <c r="DC127" s="1046"/>
      <c r="DD127" s="1046"/>
      <c r="DE127" s="1046"/>
      <c r="DF127" s="1047"/>
      <c r="DG127" s="1015" t="s">
        <v>485</v>
      </c>
      <c r="DH127" s="1016"/>
      <c r="DI127" s="1016"/>
      <c r="DJ127" s="1016"/>
      <c r="DK127" s="1016"/>
      <c r="DL127" s="1016" t="s">
        <v>485</v>
      </c>
      <c r="DM127" s="1016"/>
      <c r="DN127" s="1016"/>
      <c r="DO127" s="1016"/>
      <c r="DP127" s="1016"/>
      <c r="DQ127" s="1016" t="s">
        <v>442</v>
      </c>
      <c r="DR127" s="1016"/>
      <c r="DS127" s="1016"/>
      <c r="DT127" s="1016"/>
      <c r="DU127" s="1016"/>
      <c r="DV127" s="1017" t="s">
        <v>440</v>
      </c>
      <c r="DW127" s="1017"/>
      <c r="DX127" s="1017"/>
      <c r="DY127" s="1017"/>
      <c r="DZ127" s="1018"/>
    </row>
    <row r="128" spans="1:130" s="248" customFormat="1" ht="26.25" customHeight="1" thickBot="1" x14ac:dyDescent="0.2">
      <c r="A128" s="1139" t="s">
        <v>497</v>
      </c>
      <c r="B128" s="1140"/>
      <c r="C128" s="1140"/>
      <c r="D128" s="1140"/>
      <c r="E128" s="1140"/>
      <c r="F128" s="1140"/>
      <c r="G128" s="1140"/>
      <c r="H128" s="1140"/>
      <c r="I128" s="1140"/>
      <c r="J128" s="1140"/>
      <c r="K128" s="1140"/>
      <c r="L128" s="1140"/>
      <c r="M128" s="1140"/>
      <c r="N128" s="1140"/>
      <c r="O128" s="1140"/>
      <c r="P128" s="1140"/>
      <c r="Q128" s="1140"/>
      <c r="R128" s="1140"/>
      <c r="S128" s="1140"/>
      <c r="T128" s="1140"/>
      <c r="U128" s="1140"/>
      <c r="V128" s="1140"/>
      <c r="W128" s="1141" t="s">
        <v>498</v>
      </c>
      <c r="X128" s="1141"/>
      <c r="Y128" s="1141"/>
      <c r="Z128" s="1142"/>
      <c r="AA128" s="1143">
        <v>274185</v>
      </c>
      <c r="AB128" s="1144"/>
      <c r="AC128" s="1144"/>
      <c r="AD128" s="1144"/>
      <c r="AE128" s="1145"/>
      <c r="AF128" s="1146">
        <v>299217</v>
      </c>
      <c r="AG128" s="1144"/>
      <c r="AH128" s="1144"/>
      <c r="AI128" s="1144"/>
      <c r="AJ128" s="1145"/>
      <c r="AK128" s="1146">
        <v>313235</v>
      </c>
      <c r="AL128" s="1144"/>
      <c r="AM128" s="1144"/>
      <c r="AN128" s="1144"/>
      <c r="AO128" s="1145"/>
      <c r="AP128" s="1147"/>
      <c r="AQ128" s="1148"/>
      <c r="AR128" s="1148"/>
      <c r="AS128" s="1148"/>
      <c r="AT128" s="1149"/>
      <c r="AU128" s="284"/>
      <c r="AV128" s="284"/>
      <c r="AW128" s="284"/>
      <c r="AX128" s="984" t="s">
        <v>499</v>
      </c>
      <c r="AY128" s="985"/>
      <c r="AZ128" s="985"/>
      <c r="BA128" s="985"/>
      <c r="BB128" s="985"/>
      <c r="BC128" s="985"/>
      <c r="BD128" s="985"/>
      <c r="BE128" s="986"/>
      <c r="BF128" s="1150" t="s">
        <v>442</v>
      </c>
      <c r="BG128" s="1151"/>
      <c r="BH128" s="1151"/>
      <c r="BI128" s="1151"/>
      <c r="BJ128" s="1151"/>
      <c r="BK128" s="1151"/>
      <c r="BL128" s="1152"/>
      <c r="BM128" s="1150">
        <v>13.92</v>
      </c>
      <c r="BN128" s="1151"/>
      <c r="BO128" s="1151"/>
      <c r="BP128" s="1151"/>
      <c r="BQ128" s="1151"/>
      <c r="BR128" s="1151"/>
      <c r="BS128" s="1152"/>
      <c r="BT128" s="1150">
        <v>20</v>
      </c>
      <c r="BU128" s="1151"/>
      <c r="BV128" s="1151"/>
      <c r="BW128" s="1151"/>
      <c r="BX128" s="1151"/>
      <c r="BY128" s="1151"/>
      <c r="BZ128" s="1175"/>
      <c r="CA128" s="285"/>
      <c r="CB128" s="285"/>
      <c r="CC128" s="285"/>
      <c r="CD128" s="285"/>
      <c r="CE128" s="285"/>
      <c r="CF128" s="285"/>
      <c r="CG128" s="282"/>
      <c r="CH128" s="282"/>
      <c r="CI128" s="282"/>
      <c r="CJ128" s="283"/>
      <c r="CK128" s="1121"/>
      <c r="CL128" s="1122"/>
      <c r="CM128" s="1122"/>
      <c r="CN128" s="1122"/>
      <c r="CO128" s="1123"/>
      <c r="CP128" s="1132" t="s">
        <v>500</v>
      </c>
      <c r="CQ128" s="1133"/>
      <c r="CR128" s="1133"/>
      <c r="CS128" s="1133"/>
      <c r="CT128" s="1133"/>
      <c r="CU128" s="1133"/>
      <c r="CV128" s="1133"/>
      <c r="CW128" s="1133"/>
      <c r="CX128" s="1133"/>
      <c r="CY128" s="1133"/>
      <c r="CZ128" s="1133"/>
      <c r="DA128" s="1133"/>
      <c r="DB128" s="1133"/>
      <c r="DC128" s="1133"/>
      <c r="DD128" s="1133"/>
      <c r="DE128" s="1133"/>
      <c r="DF128" s="1134"/>
      <c r="DG128" s="1135" t="s">
        <v>130</v>
      </c>
      <c r="DH128" s="1136"/>
      <c r="DI128" s="1136"/>
      <c r="DJ128" s="1136"/>
      <c r="DK128" s="1136"/>
      <c r="DL128" s="1136">
        <v>457</v>
      </c>
      <c r="DM128" s="1136"/>
      <c r="DN128" s="1136"/>
      <c r="DO128" s="1136"/>
      <c r="DP128" s="1136"/>
      <c r="DQ128" s="1136">
        <v>282</v>
      </c>
      <c r="DR128" s="1136"/>
      <c r="DS128" s="1136"/>
      <c r="DT128" s="1136"/>
      <c r="DU128" s="1136"/>
      <c r="DV128" s="1137">
        <v>0</v>
      </c>
      <c r="DW128" s="1137"/>
      <c r="DX128" s="1137"/>
      <c r="DY128" s="1137"/>
      <c r="DZ128" s="1138"/>
    </row>
    <row r="129" spans="1:131" s="248" customFormat="1" ht="26.25" customHeight="1" x14ac:dyDescent="0.15">
      <c r="A129" s="1026" t="s">
        <v>107</v>
      </c>
      <c r="B129" s="1027"/>
      <c r="C129" s="1027"/>
      <c r="D129" s="1027"/>
      <c r="E129" s="1027"/>
      <c r="F129" s="1027"/>
      <c r="G129" s="1027"/>
      <c r="H129" s="1027"/>
      <c r="I129" s="1027"/>
      <c r="J129" s="1027"/>
      <c r="K129" s="1027"/>
      <c r="L129" s="1027"/>
      <c r="M129" s="1027"/>
      <c r="N129" s="1027"/>
      <c r="O129" s="1027"/>
      <c r="P129" s="1027"/>
      <c r="Q129" s="1027"/>
      <c r="R129" s="1027"/>
      <c r="S129" s="1027"/>
      <c r="T129" s="1027"/>
      <c r="U129" s="1027"/>
      <c r="V129" s="1027"/>
      <c r="W129" s="1169" t="s">
        <v>501</v>
      </c>
      <c r="X129" s="1170"/>
      <c r="Y129" s="1170"/>
      <c r="Z129" s="1171"/>
      <c r="AA129" s="1054">
        <v>7247267</v>
      </c>
      <c r="AB129" s="1055"/>
      <c r="AC129" s="1055"/>
      <c r="AD129" s="1055"/>
      <c r="AE129" s="1056"/>
      <c r="AF129" s="1057">
        <v>7154721</v>
      </c>
      <c r="AG129" s="1055"/>
      <c r="AH129" s="1055"/>
      <c r="AI129" s="1055"/>
      <c r="AJ129" s="1056"/>
      <c r="AK129" s="1057">
        <v>7405949</v>
      </c>
      <c r="AL129" s="1055"/>
      <c r="AM129" s="1055"/>
      <c r="AN129" s="1055"/>
      <c r="AO129" s="1056"/>
      <c r="AP129" s="1172"/>
      <c r="AQ129" s="1173"/>
      <c r="AR129" s="1173"/>
      <c r="AS129" s="1173"/>
      <c r="AT129" s="1174"/>
      <c r="AU129" s="286"/>
      <c r="AV129" s="286"/>
      <c r="AW129" s="286"/>
      <c r="AX129" s="1163" t="s">
        <v>502</v>
      </c>
      <c r="AY129" s="1046"/>
      <c r="AZ129" s="1046"/>
      <c r="BA129" s="1046"/>
      <c r="BB129" s="1046"/>
      <c r="BC129" s="1046"/>
      <c r="BD129" s="1046"/>
      <c r="BE129" s="1047"/>
      <c r="BF129" s="1164" t="s">
        <v>442</v>
      </c>
      <c r="BG129" s="1165"/>
      <c r="BH129" s="1165"/>
      <c r="BI129" s="1165"/>
      <c r="BJ129" s="1165"/>
      <c r="BK129" s="1165"/>
      <c r="BL129" s="1166"/>
      <c r="BM129" s="1164">
        <v>18.920000000000002</v>
      </c>
      <c r="BN129" s="1165"/>
      <c r="BO129" s="1165"/>
      <c r="BP129" s="1165"/>
      <c r="BQ129" s="1165"/>
      <c r="BR129" s="1165"/>
      <c r="BS129" s="1166"/>
      <c r="BT129" s="1164">
        <v>30</v>
      </c>
      <c r="BU129" s="1167"/>
      <c r="BV129" s="1167"/>
      <c r="BW129" s="1167"/>
      <c r="BX129" s="1167"/>
      <c r="BY129" s="1167"/>
      <c r="BZ129" s="1168"/>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1026" t="s">
        <v>503</v>
      </c>
      <c r="B130" s="1027"/>
      <c r="C130" s="1027"/>
      <c r="D130" s="1027"/>
      <c r="E130" s="1027"/>
      <c r="F130" s="1027"/>
      <c r="G130" s="1027"/>
      <c r="H130" s="1027"/>
      <c r="I130" s="1027"/>
      <c r="J130" s="1027"/>
      <c r="K130" s="1027"/>
      <c r="L130" s="1027"/>
      <c r="M130" s="1027"/>
      <c r="N130" s="1027"/>
      <c r="O130" s="1027"/>
      <c r="P130" s="1027"/>
      <c r="Q130" s="1027"/>
      <c r="R130" s="1027"/>
      <c r="S130" s="1027"/>
      <c r="T130" s="1027"/>
      <c r="U130" s="1027"/>
      <c r="V130" s="1027"/>
      <c r="W130" s="1169" t="s">
        <v>504</v>
      </c>
      <c r="X130" s="1170"/>
      <c r="Y130" s="1170"/>
      <c r="Z130" s="1171"/>
      <c r="AA130" s="1054">
        <v>1052121</v>
      </c>
      <c r="AB130" s="1055"/>
      <c r="AC130" s="1055"/>
      <c r="AD130" s="1055"/>
      <c r="AE130" s="1056"/>
      <c r="AF130" s="1057">
        <v>1003403</v>
      </c>
      <c r="AG130" s="1055"/>
      <c r="AH130" s="1055"/>
      <c r="AI130" s="1055"/>
      <c r="AJ130" s="1056"/>
      <c r="AK130" s="1057">
        <v>999924</v>
      </c>
      <c r="AL130" s="1055"/>
      <c r="AM130" s="1055"/>
      <c r="AN130" s="1055"/>
      <c r="AO130" s="1056"/>
      <c r="AP130" s="1172"/>
      <c r="AQ130" s="1173"/>
      <c r="AR130" s="1173"/>
      <c r="AS130" s="1173"/>
      <c r="AT130" s="1174"/>
      <c r="AU130" s="286"/>
      <c r="AV130" s="286"/>
      <c r="AW130" s="286"/>
      <c r="AX130" s="1163" t="s">
        <v>505</v>
      </c>
      <c r="AY130" s="1046"/>
      <c r="AZ130" s="1046"/>
      <c r="BA130" s="1046"/>
      <c r="BB130" s="1046"/>
      <c r="BC130" s="1046"/>
      <c r="BD130" s="1046"/>
      <c r="BE130" s="1047"/>
      <c r="BF130" s="1200">
        <v>8.9</v>
      </c>
      <c r="BG130" s="1201"/>
      <c r="BH130" s="1201"/>
      <c r="BI130" s="1201"/>
      <c r="BJ130" s="1201"/>
      <c r="BK130" s="1201"/>
      <c r="BL130" s="1202"/>
      <c r="BM130" s="1200">
        <v>25</v>
      </c>
      <c r="BN130" s="1201"/>
      <c r="BO130" s="1201"/>
      <c r="BP130" s="1201"/>
      <c r="BQ130" s="1201"/>
      <c r="BR130" s="1201"/>
      <c r="BS130" s="1202"/>
      <c r="BT130" s="1200">
        <v>35</v>
      </c>
      <c r="BU130" s="1203"/>
      <c r="BV130" s="1203"/>
      <c r="BW130" s="1203"/>
      <c r="BX130" s="1203"/>
      <c r="BY130" s="1203"/>
      <c r="BZ130" s="1204"/>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205"/>
      <c r="B131" s="1206"/>
      <c r="C131" s="1206"/>
      <c r="D131" s="1206"/>
      <c r="E131" s="1206"/>
      <c r="F131" s="1206"/>
      <c r="G131" s="1206"/>
      <c r="H131" s="1206"/>
      <c r="I131" s="1206"/>
      <c r="J131" s="1206"/>
      <c r="K131" s="1206"/>
      <c r="L131" s="1206"/>
      <c r="M131" s="1206"/>
      <c r="N131" s="1206"/>
      <c r="O131" s="1206"/>
      <c r="P131" s="1206"/>
      <c r="Q131" s="1206"/>
      <c r="R131" s="1206"/>
      <c r="S131" s="1206"/>
      <c r="T131" s="1206"/>
      <c r="U131" s="1206"/>
      <c r="V131" s="1206"/>
      <c r="W131" s="1207" t="s">
        <v>506</v>
      </c>
      <c r="X131" s="1208"/>
      <c r="Y131" s="1208"/>
      <c r="Z131" s="1209"/>
      <c r="AA131" s="1101">
        <v>6195146</v>
      </c>
      <c r="AB131" s="1080"/>
      <c r="AC131" s="1080"/>
      <c r="AD131" s="1080"/>
      <c r="AE131" s="1081"/>
      <c r="AF131" s="1079">
        <v>6151318</v>
      </c>
      <c r="AG131" s="1080"/>
      <c r="AH131" s="1080"/>
      <c r="AI131" s="1080"/>
      <c r="AJ131" s="1081"/>
      <c r="AK131" s="1079">
        <v>6406025</v>
      </c>
      <c r="AL131" s="1080"/>
      <c r="AM131" s="1080"/>
      <c r="AN131" s="1080"/>
      <c r="AO131" s="1081"/>
      <c r="AP131" s="1210"/>
      <c r="AQ131" s="1211"/>
      <c r="AR131" s="1211"/>
      <c r="AS131" s="1211"/>
      <c r="AT131" s="1212"/>
      <c r="AU131" s="286"/>
      <c r="AV131" s="286"/>
      <c r="AW131" s="286"/>
      <c r="AX131" s="1182" t="s">
        <v>507</v>
      </c>
      <c r="AY131" s="1133"/>
      <c r="AZ131" s="1133"/>
      <c r="BA131" s="1133"/>
      <c r="BB131" s="1133"/>
      <c r="BC131" s="1133"/>
      <c r="BD131" s="1133"/>
      <c r="BE131" s="1134"/>
      <c r="BF131" s="1183">
        <v>45.5</v>
      </c>
      <c r="BG131" s="1184"/>
      <c r="BH131" s="1184"/>
      <c r="BI131" s="1184"/>
      <c r="BJ131" s="1184"/>
      <c r="BK131" s="1184"/>
      <c r="BL131" s="1185"/>
      <c r="BM131" s="1183">
        <v>350</v>
      </c>
      <c r="BN131" s="1184"/>
      <c r="BO131" s="1184"/>
      <c r="BP131" s="1184"/>
      <c r="BQ131" s="1184"/>
      <c r="BR131" s="1184"/>
      <c r="BS131" s="1185"/>
      <c r="BT131" s="1186"/>
      <c r="BU131" s="1187"/>
      <c r="BV131" s="1187"/>
      <c r="BW131" s="1187"/>
      <c r="BX131" s="1187"/>
      <c r="BY131" s="1187"/>
      <c r="BZ131" s="1188"/>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89" t="s">
        <v>508</v>
      </c>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3" t="s">
        <v>509</v>
      </c>
      <c r="W132" s="1193"/>
      <c r="X132" s="1193"/>
      <c r="Y132" s="1193"/>
      <c r="Z132" s="1194"/>
      <c r="AA132" s="1195">
        <v>10.750335829999999</v>
      </c>
      <c r="AB132" s="1196"/>
      <c r="AC132" s="1196"/>
      <c r="AD132" s="1196"/>
      <c r="AE132" s="1197"/>
      <c r="AF132" s="1198">
        <v>9.0342102289999993</v>
      </c>
      <c r="AG132" s="1196"/>
      <c r="AH132" s="1196"/>
      <c r="AI132" s="1196"/>
      <c r="AJ132" s="1197"/>
      <c r="AK132" s="1198">
        <v>7.1997689669999998</v>
      </c>
      <c r="AL132" s="1196"/>
      <c r="AM132" s="1196"/>
      <c r="AN132" s="1196"/>
      <c r="AO132" s="1197"/>
      <c r="AP132" s="1095"/>
      <c r="AQ132" s="1096"/>
      <c r="AR132" s="1096"/>
      <c r="AS132" s="1096"/>
      <c r="AT132" s="1199"/>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91"/>
      <c r="B133" s="1192"/>
      <c r="C133" s="1192"/>
      <c r="D133" s="1192"/>
      <c r="E133" s="1192"/>
      <c r="F133" s="1192"/>
      <c r="G133" s="1192"/>
      <c r="H133" s="1192"/>
      <c r="I133" s="1192"/>
      <c r="J133" s="1192"/>
      <c r="K133" s="1192"/>
      <c r="L133" s="1192"/>
      <c r="M133" s="1192"/>
      <c r="N133" s="1192"/>
      <c r="O133" s="1192"/>
      <c r="P133" s="1192"/>
      <c r="Q133" s="1192"/>
      <c r="R133" s="1192"/>
      <c r="S133" s="1192"/>
      <c r="T133" s="1192"/>
      <c r="U133" s="1192"/>
      <c r="V133" s="1176" t="s">
        <v>510</v>
      </c>
      <c r="W133" s="1176"/>
      <c r="X133" s="1176"/>
      <c r="Y133" s="1176"/>
      <c r="Z133" s="1177"/>
      <c r="AA133" s="1178">
        <v>10.5</v>
      </c>
      <c r="AB133" s="1179"/>
      <c r="AC133" s="1179"/>
      <c r="AD133" s="1179"/>
      <c r="AE133" s="1180"/>
      <c r="AF133" s="1178">
        <v>10.199999999999999</v>
      </c>
      <c r="AG133" s="1179"/>
      <c r="AH133" s="1179"/>
      <c r="AI133" s="1179"/>
      <c r="AJ133" s="1180"/>
      <c r="AK133" s="1178">
        <v>8.9</v>
      </c>
      <c r="AL133" s="1179"/>
      <c r="AM133" s="1179"/>
      <c r="AN133" s="1179"/>
      <c r="AO133" s="1180"/>
      <c r="AP133" s="1125"/>
      <c r="AQ133" s="1126"/>
      <c r="AR133" s="1126"/>
      <c r="AS133" s="1126"/>
      <c r="AT133" s="1181"/>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RXDh5ZyadYITBLg4pYSkeKIR7vo+2FKAGwGdFKEc7d2lTpgBw9vZ/P508+2HFqur30tPQ/Tq+kjgD8EFltTqNg==" saltValue="u6/knER+uPhBUTyydh9NX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5" zoomScaleNormal="85" zoomScaleSheetLayoutView="75"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511</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HzKFNIBj1gKIcJhh/uDA27oJLHiCKScPp8ZaJy/9rUzxeheqMLCSRG7zkT6RADndFgtATXljmPHJPChuVESYxg==" saltValue="bK/ktv/TWBWJQ1IUWo0Crg==" spinCount="100000" sheet="1" objects="1" scenarios="1"/>
  <dataConsolidate/>
  <phoneticPr fontId="2"/>
  <printOptions horizontalCentered="1" verticalCentered="1"/>
  <pageMargins left="0" right="0" top="0" bottom="0" header="0" footer="0"/>
  <pageSetup paperSize="9" scale="31" orientation="portrait"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5" zoomScaleNormal="75"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L8QdWriYiRO6vrCnNX0OJFr52cIM3r/T98WUyinWoHzgi1ME3Ut+hwJSu3LqBrK4P/aq4uo9J7aCtwix96u0AQ==" saltValue="vWFMpOBkiQH+ajg7pipUWw==" spinCount="100000"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5" zoomScaleSheetLayoutView="75"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512</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513</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13" t="s">
        <v>514</v>
      </c>
      <c r="AP7" s="305"/>
      <c r="AQ7" s="306" t="s">
        <v>515</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14"/>
      <c r="AP8" s="311" t="s">
        <v>516</v>
      </c>
      <c r="AQ8" s="312" t="s">
        <v>517</v>
      </c>
      <c r="AR8" s="313" t="s">
        <v>518</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15" t="s">
        <v>519</v>
      </c>
      <c r="AL9" s="1216"/>
      <c r="AM9" s="1216"/>
      <c r="AN9" s="1217"/>
      <c r="AO9" s="314">
        <v>2569202</v>
      </c>
      <c r="AP9" s="314">
        <v>92198</v>
      </c>
      <c r="AQ9" s="315">
        <v>83474</v>
      </c>
      <c r="AR9" s="316">
        <v>10.5</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15" t="s">
        <v>520</v>
      </c>
      <c r="AL10" s="1216"/>
      <c r="AM10" s="1216"/>
      <c r="AN10" s="1217"/>
      <c r="AO10" s="317">
        <v>3095</v>
      </c>
      <c r="AP10" s="317">
        <v>111</v>
      </c>
      <c r="AQ10" s="318">
        <v>8278</v>
      </c>
      <c r="AR10" s="319">
        <v>-98.7</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15" t="s">
        <v>521</v>
      </c>
      <c r="AL11" s="1216"/>
      <c r="AM11" s="1216"/>
      <c r="AN11" s="1217"/>
      <c r="AO11" s="317">
        <v>6716</v>
      </c>
      <c r="AP11" s="317">
        <v>241</v>
      </c>
      <c r="AQ11" s="318">
        <v>1520</v>
      </c>
      <c r="AR11" s="319">
        <v>-84.1</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15" t="s">
        <v>522</v>
      </c>
      <c r="AL12" s="1216"/>
      <c r="AM12" s="1216"/>
      <c r="AN12" s="1217"/>
      <c r="AO12" s="317" t="s">
        <v>523</v>
      </c>
      <c r="AP12" s="317" t="s">
        <v>523</v>
      </c>
      <c r="AQ12" s="318">
        <v>13</v>
      </c>
      <c r="AR12" s="319" t="s">
        <v>523</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15" t="s">
        <v>524</v>
      </c>
      <c r="AL13" s="1216"/>
      <c r="AM13" s="1216"/>
      <c r="AN13" s="1217"/>
      <c r="AO13" s="317">
        <v>103750</v>
      </c>
      <c r="AP13" s="317">
        <v>3723</v>
      </c>
      <c r="AQ13" s="318">
        <v>2948</v>
      </c>
      <c r="AR13" s="319">
        <v>26.3</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15" t="s">
        <v>525</v>
      </c>
      <c r="AL14" s="1216"/>
      <c r="AM14" s="1216"/>
      <c r="AN14" s="1217"/>
      <c r="AO14" s="317">
        <v>49166</v>
      </c>
      <c r="AP14" s="317">
        <v>1764</v>
      </c>
      <c r="AQ14" s="318">
        <v>1798</v>
      </c>
      <c r="AR14" s="319">
        <v>-1.9</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21" t="s">
        <v>526</v>
      </c>
      <c r="AL15" s="1222"/>
      <c r="AM15" s="1222"/>
      <c r="AN15" s="1223"/>
      <c r="AO15" s="317">
        <v>-189745</v>
      </c>
      <c r="AP15" s="317">
        <v>-6809</v>
      </c>
      <c r="AQ15" s="318">
        <v>-6111</v>
      </c>
      <c r="AR15" s="319">
        <v>11.4</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21" t="s">
        <v>188</v>
      </c>
      <c r="AL16" s="1222"/>
      <c r="AM16" s="1222"/>
      <c r="AN16" s="1223"/>
      <c r="AO16" s="317">
        <v>2542184</v>
      </c>
      <c r="AP16" s="317">
        <v>91229</v>
      </c>
      <c r="AQ16" s="318">
        <v>91920</v>
      </c>
      <c r="AR16" s="319">
        <v>-0.8</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527</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528</v>
      </c>
      <c r="AP20" s="326" t="s">
        <v>529</v>
      </c>
      <c r="AQ20" s="327" t="s">
        <v>530</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24" t="s">
        <v>531</v>
      </c>
      <c r="AL21" s="1225"/>
      <c r="AM21" s="1225"/>
      <c r="AN21" s="1226"/>
      <c r="AO21" s="330">
        <v>9.9</v>
      </c>
      <c r="AP21" s="331">
        <v>8.52</v>
      </c>
      <c r="AQ21" s="332">
        <v>1.38</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24" t="s">
        <v>532</v>
      </c>
      <c r="AL22" s="1225"/>
      <c r="AM22" s="1225"/>
      <c r="AN22" s="1226"/>
      <c r="AO22" s="335">
        <v>97.5</v>
      </c>
      <c r="AP22" s="336">
        <v>97.5</v>
      </c>
      <c r="AQ22" s="337">
        <v>0</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533</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534</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535</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13" t="s">
        <v>514</v>
      </c>
      <c r="AP30" s="305"/>
      <c r="AQ30" s="306" t="s">
        <v>515</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14"/>
      <c r="AP31" s="311" t="s">
        <v>516</v>
      </c>
      <c r="AQ31" s="312" t="s">
        <v>517</v>
      </c>
      <c r="AR31" s="313" t="s">
        <v>518</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8" t="s">
        <v>536</v>
      </c>
      <c r="AL32" s="1219"/>
      <c r="AM32" s="1219"/>
      <c r="AN32" s="1220"/>
      <c r="AO32" s="345">
        <v>1485497</v>
      </c>
      <c r="AP32" s="345">
        <v>53309</v>
      </c>
      <c r="AQ32" s="346">
        <v>52518</v>
      </c>
      <c r="AR32" s="347">
        <v>1.5</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8" t="s">
        <v>537</v>
      </c>
      <c r="AL33" s="1219"/>
      <c r="AM33" s="1219"/>
      <c r="AN33" s="1220"/>
      <c r="AO33" s="345" t="s">
        <v>523</v>
      </c>
      <c r="AP33" s="345" t="s">
        <v>523</v>
      </c>
      <c r="AQ33" s="346" t="s">
        <v>523</v>
      </c>
      <c r="AR33" s="347" t="s">
        <v>523</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8" t="s">
        <v>538</v>
      </c>
      <c r="AL34" s="1219"/>
      <c r="AM34" s="1219"/>
      <c r="AN34" s="1220"/>
      <c r="AO34" s="345" t="s">
        <v>523</v>
      </c>
      <c r="AP34" s="345" t="s">
        <v>523</v>
      </c>
      <c r="AQ34" s="346">
        <v>24</v>
      </c>
      <c r="AR34" s="347" t="s">
        <v>523</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8" t="s">
        <v>539</v>
      </c>
      <c r="AL35" s="1219"/>
      <c r="AM35" s="1219"/>
      <c r="AN35" s="1220"/>
      <c r="AO35" s="345">
        <v>785</v>
      </c>
      <c r="AP35" s="345">
        <v>28</v>
      </c>
      <c r="AQ35" s="346">
        <v>18573</v>
      </c>
      <c r="AR35" s="347">
        <v>-99.8</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8" t="s">
        <v>540</v>
      </c>
      <c r="AL36" s="1219"/>
      <c r="AM36" s="1219"/>
      <c r="AN36" s="1220"/>
      <c r="AO36" s="345">
        <v>288096</v>
      </c>
      <c r="AP36" s="345">
        <v>10339</v>
      </c>
      <c r="AQ36" s="346">
        <v>2920</v>
      </c>
      <c r="AR36" s="347">
        <v>254.1</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8" t="s">
        <v>541</v>
      </c>
      <c r="AL37" s="1219"/>
      <c r="AM37" s="1219"/>
      <c r="AN37" s="1220"/>
      <c r="AO37" s="345" t="s">
        <v>523</v>
      </c>
      <c r="AP37" s="345" t="s">
        <v>523</v>
      </c>
      <c r="AQ37" s="346">
        <v>483</v>
      </c>
      <c r="AR37" s="347" t="s">
        <v>523</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27" t="s">
        <v>542</v>
      </c>
      <c r="AL38" s="1228"/>
      <c r="AM38" s="1228"/>
      <c r="AN38" s="1229"/>
      <c r="AO38" s="348" t="s">
        <v>523</v>
      </c>
      <c r="AP38" s="348" t="s">
        <v>523</v>
      </c>
      <c r="AQ38" s="349">
        <v>1</v>
      </c>
      <c r="AR38" s="337" t="s">
        <v>523</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27" t="s">
        <v>543</v>
      </c>
      <c r="AL39" s="1228"/>
      <c r="AM39" s="1228"/>
      <c r="AN39" s="1229"/>
      <c r="AO39" s="345">
        <v>-313235</v>
      </c>
      <c r="AP39" s="345">
        <v>-11241</v>
      </c>
      <c r="AQ39" s="346">
        <v>-4335</v>
      </c>
      <c r="AR39" s="347">
        <v>159.30000000000001</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8" t="s">
        <v>544</v>
      </c>
      <c r="AL40" s="1219"/>
      <c r="AM40" s="1219"/>
      <c r="AN40" s="1220"/>
      <c r="AO40" s="345">
        <v>-999924</v>
      </c>
      <c r="AP40" s="345">
        <v>-35883</v>
      </c>
      <c r="AQ40" s="346">
        <v>-49481</v>
      </c>
      <c r="AR40" s="347">
        <v>-27.5</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30" t="s">
        <v>300</v>
      </c>
      <c r="AL41" s="1231"/>
      <c r="AM41" s="1231"/>
      <c r="AN41" s="1232"/>
      <c r="AO41" s="345">
        <v>461219</v>
      </c>
      <c r="AP41" s="345">
        <v>16551</v>
      </c>
      <c r="AQ41" s="346">
        <v>20703</v>
      </c>
      <c r="AR41" s="347">
        <v>-20.100000000000001</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545</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546</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547</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33" t="s">
        <v>514</v>
      </c>
      <c r="AN49" s="1235" t="s">
        <v>548</v>
      </c>
      <c r="AO49" s="1236"/>
      <c r="AP49" s="1236"/>
      <c r="AQ49" s="1236"/>
      <c r="AR49" s="1237"/>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34"/>
      <c r="AN50" s="361" t="s">
        <v>549</v>
      </c>
      <c r="AO50" s="362" t="s">
        <v>550</v>
      </c>
      <c r="AP50" s="363" t="s">
        <v>551</v>
      </c>
      <c r="AQ50" s="364" t="s">
        <v>552</v>
      </c>
      <c r="AR50" s="365" t="s">
        <v>553</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554</v>
      </c>
      <c r="AL51" s="358"/>
      <c r="AM51" s="366">
        <v>1141175</v>
      </c>
      <c r="AN51" s="367">
        <v>38489</v>
      </c>
      <c r="AO51" s="368">
        <v>-17.5</v>
      </c>
      <c r="AP51" s="369">
        <v>65876</v>
      </c>
      <c r="AQ51" s="370">
        <v>-19.399999999999999</v>
      </c>
      <c r="AR51" s="371">
        <v>1.9</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555</v>
      </c>
      <c r="AM52" s="374">
        <v>794307</v>
      </c>
      <c r="AN52" s="375">
        <v>26790</v>
      </c>
      <c r="AO52" s="376">
        <v>17.100000000000001</v>
      </c>
      <c r="AP52" s="377">
        <v>36484</v>
      </c>
      <c r="AQ52" s="378">
        <v>-3.8</v>
      </c>
      <c r="AR52" s="379">
        <v>20.9</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556</v>
      </c>
      <c r="AL53" s="358"/>
      <c r="AM53" s="366">
        <v>719964</v>
      </c>
      <c r="AN53" s="367">
        <v>24629</v>
      </c>
      <c r="AO53" s="368">
        <v>-36</v>
      </c>
      <c r="AP53" s="369">
        <v>68468</v>
      </c>
      <c r="AQ53" s="370">
        <v>3.9</v>
      </c>
      <c r="AR53" s="371">
        <v>-39.9</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555</v>
      </c>
      <c r="AM54" s="374">
        <v>320964</v>
      </c>
      <c r="AN54" s="375">
        <v>10980</v>
      </c>
      <c r="AO54" s="376">
        <v>-59</v>
      </c>
      <c r="AP54" s="377">
        <v>34140</v>
      </c>
      <c r="AQ54" s="378">
        <v>-6.4</v>
      </c>
      <c r="AR54" s="379">
        <v>-52.6</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557</v>
      </c>
      <c r="AL55" s="358"/>
      <c r="AM55" s="366">
        <v>1037045</v>
      </c>
      <c r="AN55" s="367">
        <v>36049</v>
      </c>
      <c r="AO55" s="368">
        <v>46.4</v>
      </c>
      <c r="AP55" s="369">
        <v>69729</v>
      </c>
      <c r="AQ55" s="370">
        <v>1.8</v>
      </c>
      <c r="AR55" s="371">
        <v>44.6</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555</v>
      </c>
      <c r="AM56" s="374">
        <v>428029</v>
      </c>
      <c r="AN56" s="375">
        <v>14879</v>
      </c>
      <c r="AO56" s="376">
        <v>35.5</v>
      </c>
      <c r="AP56" s="377">
        <v>38908</v>
      </c>
      <c r="AQ56" s="378">
        <v>14</v>
      </c>
      <c r="AR56" s="379">
        <v>21.5</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558</v>
      </c>
      <c r="AL57" s="358"/>
      <c r="AM57" s="366">
        <v>1445839</v>
      </c>
      <c r="AN57" s="367">
        <v>51068</v>
      </c>
      <c r="AO57" s="368">
        <v>41.7</v>
      </c>
      <c r="AP57" s="369">
        <v>74581</v>
      </c>
      <c r="AQ57" s="370">
        <v>7</v>
      </c>
      <c r="AR57" s="371">
        <v>34.700000000000003</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555</v>
      </c>
      <c r="AM58" s="374">
        <v>655143</v>
      </c>
      <c r="AN58" s="375">
        <v>23140</v>
      </c>
      <c r="AO58" s="376">
        <v>55.5</v>
      </c>
      <c r="AP58" s="377">
        <v>41563</v>
      </c>
      <c r="AQ58" s="378">
        <v>6.8</v>
      </c>
      <c r="AR58" s="379">
        <v>48.7</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559</v>
      </c>
      <c r="AL59" s="358"/>
      <c r="AM59" s="366">
        <v>990374</v>
      </c>
      <c r="AN59" s="367">
        <v>35541</v>
      </c>
      <c r="AO59" s="368">
        <v>-30.4</v>
      </c>
      <c r="AP59" s="369">
        <v>76347</v>
      </c>
      <c r="AQ59" s="370">
        <v>2.4</v>
      </c>
      <c r="AR59" s="371">
        <v>-32.799999999999997</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555</v>
      </c>
      <c r="AM60" s="374">
        <v>588046</v>
      </c>
      <c r="AN60" s="375">
        <v>21103</v>
      </c>
      <c r="AO60" s="376">
        <v>-8.8000000000000007</v>
      </c>
      <c r="AP60" s="377">
        <v>41762</v>
      </c>
      <c r="AQ60" s="378">
        <v>0.5</v>
      </c>
      <c r="AR60" s="379">
        <v>-9.3000000000000007</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560</v>
      </c>
      <c r="AL61" s="380"/>
      <c r="AM61" s="381">
        <v>1066879</v>
      </c>
      <c r="AN61" s="382">
        <v>37155</v>
      </c>
      <c r="AO61" s="383">
        <v>0.8</v>
      </c>
      <c r="AP61" s="384">
        <v>71000</v>
      </c>
      <c r="AQ61" s="385">
        <v>-0.9</v>
      </c>
      <c r="AR61" s="371">
        <v>1.7</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555</v>
      </c>
      <c r="AM62" s="374">
        <v>557298</v>
      </c>
      <c r="AN62" s="375">
        <v>19378</v>
      </c>
      <c r="AO62" s="376">
        <v>8.1</v>
      </c>
      <c r="AP62" s="377">
        <v>38571</v>
      </c>
      <c r="AQ62" s="378">
        <v>2.2000000000000002</v>
      </c>
      <c r="AR62" s="379">
        <v>5.9</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jV+r3zZrLWZq8nEi9z//yFzQTDlqXWyonRTBR/WTdHj9DSb1514idCeiRzqJu2JhxoKHGEprlERm/mTPCzvl7w==" saltValue="jpn/jLLx4yf1N9Ee+VfgNg=="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42" orientation="portrait"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5" zoomScaleNormal="75"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562</v>
      </c>
    </row>
    <row r="120" spans="125:125" ht="13.5" hidden="1" customHeight="1" x14ac:dyDescent="0.15"/>
    <row r="121" spans="125:125" ht="13.5" hidden="1" customHeight="1" x14ac:dyDescent="0.15">
      <c r="DU121" s="292"/>
    </row>
  </sheetData>
  <sheetProtection algorithmName="SHA-512" hashValue="hvnLAqxhrS6UeXIjVOKRR42ov4BM8yaZQ0d2PHEebhApK9R8YUrcTu6O2CQ724lu3v5DqEFwD6Q1PHJ8Uh2Jsg==" saltValue="7ooR8+0Gh7MyME6ZKWiVuw=="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5" zoomScaleNormal="75"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563</v>
      </c>
    </row>
  </sheetData>
  <sheetProtection algorithmName="SHA-512" hashValue="4Q6R5tmTpmiWVjjDSvAyjUUPfPY9IeWAVuo10pdaVrtnwVnCKWezYXekojsT1TrC2iOvQnzGTMp+hU6BrGCFLg==" saltValue="/9M12cwPp8zDj8+MYqGGYA=="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5" zoomScaleNormal="7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564</v>
      </c>
      <c r="G46" s="8" t="s">
        <v>565</v>
      </c>
      <c r="H46" s="8" t="s">
        <v>566</v>
      </c>
      <c r="I46" s="8" t="s">
        <v>567</v>
      </c>
      <c r="J46" s="9" t="s">
        <v>568</v>
      </c>
    </row>
    <row r="47" spans="2:10" ht="57.75" customHeight="1" x14ac:dyDescent="0.15">
      <c r="B47" s="10"/>
      <c r="C47" s="1238" t="s">
        <v>3</v>
      </c>
      <c r="D47" s="1238"/>
      <c r="E47" s="1239"/>
      <c r="F47" s="11">
        <v>15.19</v>
      </c>
      <c r="G47" s="12">
        <v>15.25</v>
      </c>
      <c r="H47" s="12">
        <v>12.42</v>
      </c>
      <c r="I47" s="12">
        <v>8.66</v>
      </c>
      <c r="J47" s="13">
        <v>13.43</v>
      </c>
    </row>
    <row r="48" spans="2:10" ht="57.75" customHeight="1" x14ac:dyDescent="0.15">
      <c r="B48" s="14"/>
      <c r="C48" s="1240" t="s">
        <v>4</v>
      </c>
      <c r="D48" s="1240"/>
      <c r="E48" s="1241"/>
      <c r="F48" s="15">
        <v>8.6</v>
      </c>
      <c r="G48" s="16">
        <v>7.08</v>
      </c>
      <c r="H48" s="16">
        <v>6.43</v>
      </c>
      <c r="I48" s="16">
        <v>5.65</v>
      </c>
      <c r="J48" s="17">
        <v>5.4</v>
      </c>
    </row>
    <row r="49" spans="2:10" ht="57.75" customHeight="1" thickBot="1" x14ac:dyDescent="0.2">
      <c r="B49" s="18"/>
      <c r="C49" s="1242" t="s">
        <v>5</v>
      </c>
      <c r="D49" s="1242"/>
      <c r="E49" s="1243"/>
      <c r="F49" s="19" t="s">
        <v>569</v>
      </c>
      <c r="G49" s="20" t="s">
        <v>570</v>
      </c>
      <c r="H49" s="20" t="s">
        <v>571</v>
      </c>
      <c r="I49" s="20" t="s">
        <v>572</v>
      </c>
      <c r="J49" s="21">
        <v>5.96</v>
      </c>
    </row>
    <row r="50" spans="2:10" ht="13.5" customHeight="1" x14ac:dyDescent="0.15"/>
  </sheetData>
  <sheetProtection algorithmName="SHA-512" hashValue="rvrTmqDoCJFBH5a+TJA52sRHbLZT9Txcwbmw1hABzjC2Qnac0KpW60pgoWYul4ARFLHdvT2mK8oVrADwZChSaA==" saltValue="8HuMji8flsThsswdfpruXQ=="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564</v>
      </c>
      <c r="G33" s="29" t="s">
        <v>565</v>
      </c>
      <c r="H33" s="29" t="s">
        <v>566</v>
      </c>
      <c r="I33" s="29" t="s">
        <v>567</v>
      </c>
      <c r="J33" s="30" t="s">
        <v>568</v>
      </c>
      <c r="K33" s="22"/>
      <c r="L33" s="22"/>
      <c r="M33" s="22"/>
      <c r="N33" s="22"/>
      <c r="O33" s="22"/>
      <c r="P33" s="22"/>
    </row>
    <row r="34" spans="1:16" ht="39" customHeight="1" x14ac:dyDescent="0.15">
      <c r="A34" s="22"/>
      <c r="B34" s="31"/>
      <c r="C34" s="1250" t="s">
        <v>573</v>
      </c>
      <c r="D34" s="1250"/>
      <c r="E34" s="1251"/>
      <c r="F34" s="32">
        <v>6.21</v>
      </c>
      <c r="G34" s="33">
        <v>7.87</v>
      </c>
      <c r="H34" s="33">
        <v>9.76</v>
      </c>
      <c r="I34" s="33">
        <v>11.51</v>
      </c>
      <c r="J34" s="34">
        <v>12.11</v>
      </c>
      <c r="K34" s="22"/>
      <c r="L34" s="22"/>
      <c r="M34" s="22"/>
      <c r="N34" s="22"/>
      <c r="O34" s="22"/>
      <c r="P34" s="22"/>
    </row>
    <row r="35" spans="1:16" ht="39" customHeight="1" x14ac:dyDescent="0.15">
      <c r="A35" s="22"/>
      <c r="B35" s="35"/>
      <c r="C35" s="1244" t="s">
        <v>574</v>
      </c>
      <c r="D35" s="1245"/>
      <c r="E35" s="1246"/>
      <c r="F35" s="36">
        <v>6.18</v>
      </c>
      <c r="G35" s="37">
        <v>5.97</v>
      </c>
      <c r="H35" s="37">
        <v>6.83</v>
      </c>
      <c r="I35" s="37">
        <v>7.18</v>
      </c>
      <c r="J35" s="38">
        <v>7.4</v>
      </c>
      <c r="K35" s="22"/>
      <c r="L35" s="22"/>
      <c r="M35" s="22"/>
      <c r="N35" s="22"/>
      <c r="O35" s="22"/>
      <c r="P35" s="22"/>
    </row>
    <row r="36" spans="1:16" ht="39" customHeight="1" x14ac:dyDescent="0.15">
      <c r="A36" s="22"/>
      <c r="B36" s="35"/>
      <c r="C36" s="1244" t="s">
        <v>575</v>
      </c>
      <c r="D36" s="1245"/>
      <c r="E36" s="1246"/>
      <c r="F36" s="36">
        <v>8.5</v>
      </c>
      <c r="G36" s="37">
        <v>6.94</v>
      </c>
      <c r="H36" s="37">
        <v>6.29</v>
      </c>
      <c r="I36" s="37">
        <v>5.62</v>
      </c>
      <c r="J36" s="38">
        <v>5.35</v>
      </c>
      <c r="K36" s="22"/>
      <c r="L36" s="22"/>
      <c r="M36" s="22"/>
      <c r="N36" s="22"/>
      <c r="O36" s="22"/>
      <c r="P36" s="22"/>
    </row>
    <row r="37" spans="1:16" ht="39" customHeight="1" x14ac:dyDescent="0.15">
      <c r="A37" s="22"/>
      <c r="B37" s="35"/>
      <c r="C37" s="1244" t="s">
        <v>576</v>
      </c>
      <c r="D37" s="1245"/>
      <c r="E37" s="1246"/>
      <c r="F37" s="36">
        <v>1.07</v>
      </c>
      <c r="G37" s="37">
        <v>1.02</v>
      </c>
      <c r="H37" s="37">
        <v>1.56</v>
      </c>
      <c r="I37" s="37">
        <v>2.2400000000000002</v>
      </c>
      <c r="J37" s="38">
        <v>2.74</v>
      </c>
      <c r="K37" s="22"/>
      <c r="L37" s="22"/>
      <c r="M37" s="22"/>
      <c r="N37" s="22"/>
      <c r="O37" s="22"/>
      <c r="P37" s="22"/>
    </row>
    <row r="38" spans="1:16" ht="39" customHeight="1" x14ac:dyDescent="0.15">
      <c r="A38" s="22"/>
      <c r="B38" s="35"/>
      <c r="C38" s="1244" t="s">
        <v>577</v>
      </c>
      <c r="D38" s="1245"/>
      <c r="E38" s="1246"/>
      <c r="F38" s="36">
        <v>0.02</v>
      </c>
      <c r="G38" s="37">
        <v>0.01</v>
      </c>
      <c r="H38" s="37">
        <v>0.36</v>
      </c>
      <c r="I38" s="37">
        <v>0.32</v>
      </c>
      <c r="J38" s="38">
        <v>0.38</v>
      </c>
      <c r="K38" s="22"/>
      <c r="L38" s="22"/>
      <c r="M38" s="22"/>
      <c r="N38" s="22"/>
      <c r="O38" s="22"/>
      <c r="P38" s="22"/>
    </row>
    <row r="39" spans="1:16" ht="39" customHeight="1" x14ac:dyDescent="0.15">
      <c r="A39" s="22"/>
      <c r="B39" s="35"/>
      <c r="C39" s="1244" t="s">
        <v>578</v>
      </c>
      <c r="D39" s="1245"/>
      <c r="E39" s="1246"/>
      <c r="F39" s="36">
        <v>0.09</v>
      </c>
      <c r="G39" s="37">
        <v>0.13</v>
      </c>
      <c r="H39" s="37">
        <v>0.13</v>
      </c>
      <c r="I39" s="37">
        <v>0.02</v>
      </c>
      <c r="J39" s="38">
        <v>0.03</v>
      </c>
      <c r="K39" s="22"/>
      <c r="L39" s="22"/>
      <c r="M39" s="22"/>
      <c r="N39" s="22"/>
      <c r="O39" s="22"/>
      <c r="P39" s="22"/>
    </row>
    <row r="40" spans="1:16" ht="39" customHeight="1" x14ac:dyDescent="0.15">
      <c r="A40" s="22"/>
      <c r="B40" s="35"/>
      <c r="C40" s="1244" t="s">
        <v>579</v>
      </c>
      <c r="D40" s="1245"/>
      <c r="E40" s="1246"/>
      <c r="F40" s="36">
        <v>0.05</v>
      </c>
      <c r="G40" s="37">
        <v>0.06</v>
      </c>
      <c r="H40" s="37">
        <v>0</v>
      </c>
      <c r="I40" s="37">
        <v>0</v>
      </c>
      <c r="J40" s="38">
        <v>0</v>
      </c>
      <c r="K40" s="22"/>
      <c r="L40" s="22"/>
      <c r="M40" s="22"/>
      <c r="N40" s="22"/>
      <c r="O40" s="22"/>
      <c r="P40" s="22"/>
    </row>
    <row r="41" spans="1:16" ht="39" customHeight="1" x14ac:dyDescent="0.15">
      <c r="A41" s="22"/>
      <c r="B41" s="35"/>
      <c r="C41" s="1244"/>
      <c r="D41" s="1245"/>
      <c r="E41" s="1246"/>
      <c r="F41" s="36"/>
      <c r="G41" s="37"/>
      <c r="H41" s="37"/>
      <c r="I41" s="37"/>
      <c r="J41" s="38"/>
      <c r="K41" s="22"/>
      <c r="L41" s="22"/>
      <c r="M41" s="22"/>
      <c r="N41" s="22"/>
      <c r="O41" s="22"/>
      <c r="P41" s="22"/>
    </row>
    <row r="42" spans="1:16" ht="39" customHeight="1" x14ac:dyDescent="0.15">
      <c r="A42" s="22"/>
      <c r="B42" s="39"/>
      <c r="C42" s="1244" t="s">
        <v>580</v>
      </c>
      <c r="D42" s="1245"/>
      <c r="E42" s="1246"/>
      <c r="F42" s="36" t="s">
        <v>523</v>
      </c>
      <c r="G42" s="37" t="s">
        <v>523</v>
      </c>
      <c r="H42" s="37" t="s">
        <v>523</v>
      </c>
      <c r="I42" s="37" t="s">
        <v>523</v>
      </c>
      <c r="J42" s="38" t="s">
        <v>523</v>
      </c>
      <c r="K42" s="22"/>
      <c r="L42" s="22"/>
      <c r="M42" s="22"/>
      <c r="N42" s="22"/>
      <c r="O42" s="22"/>
      <c r="P42" s="22"/>
    </row>
    <row r="43" spans="1:16" ht="39" customHeight="1" thickBot="1" x14ac:dyDescent="0.2">
      <c r="A43" s="22"/>
      <c r="B43" s="40"/>
      <c r="C43" s="1247" t="s">
        <v>581</v>
      </c>
      <c r="D43" s="1248"/>
      <c r="E43" s="1249"/>
      <c r="F43" s="41" t="s">
        <v>523</v>
      </c>
      <c r="G43" s="42" t="s">
        <v>523</v>
      </c>
      <c r="H43" s="42" t="s">
        <v>523</v>
      </c>
      <c r="I43" s="42" t="s">
        <v>523</v>
      </c>
      <c r="J43" s="43" t="s">
        <v>523</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c2vT8DKaw/YAirCP/dahEqu84tSzZBzWTRlkXs8n2iNchARhZKNo57UTPBZGCkrUae9Zs3xS6NOzhBhEG9dVbw==" saltValue="DWi4ByYcy5KsRtDD+CEgy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5" zoomScaleNormal="7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564</v>
      </c>
      <c r="L44" s="56" t="s">
        <v>565</v>
      </c>
      <c r="M44" s="56" t="s">
        <v>566</v>
      </c>
      <c r="N44" s="56" t="s">
        <v>567</v>
      </c>
      <c r="O44" s="57" t="s">
        <v>568</v>
      </c>
      <c r="P44" s="48"/>
      <c r="Q44" s="48"/>
      <c r="R44" s="48"/>
      <c r="S44" s="48"/>
      <c r="T44" s="48"/>
      <c r="U44" s="48"/>
    </row>
    <row r="45" spans="1:21" ht="30.75" customHeight="1" x14ac:dyDescent="0.15">
      <c r="A45" s="48"/>
      <c r="B45" s="1252" t="s">
        <v>11</v>
      </c>
      <c r="C45" s="1253"/>
      <c r="D45" s="58"/>
      <c r="E45" s="1258" t="s">
        <v>12</v>
      </c>
      <c r="F45" s="1258"/>
      <c r="G45" s="1258"/>
      <c r="H45" s="1258"/>
      <c r="I45" s="1258"/>
      <c r="J45" s="1259"/>
      <c r="K45" s="59">
        <v>1665</v>
      </c>
      <c r="L45" s="60">
        <v>1709</v>
      </c>
      <c r="M45" s="60">
        <v>1657</v>
      </c>
      <c r="N45" s="60">
        <v>1553</v>
      </c>
      <c r="O45" s="61">
        <v>1485</v>
      </c>
      <c r="P45" s="48"/>
      <c r="Q45" s="48"/>
      <c r="R45" s="48"/>
      <c r="S45" s="48"/>
      <c r="T45" s="48"/>
      <c r="U45" s="48"/>
    </row>
    <row r="46" spans="1:21" ht="30.75" customHeight="1" x14ac:dyDescent="0.15">
      <c r="A46" s="48"/>
      <c r="B46" s="1254"/>
      <c r="C46" s="1255"/>
      <c r="D46" s="62"/>
      <c r="E46" s="1260" t="s">
        <v>13</v>
      </c>
      <c r="F46" s="1260"/>
      <c r="G46" s="1260"/>
      <c r="H46" s="1260"/>
      <c r="I46" s="1260"/>
      <c r="J46" s="1261"/>
      <c r="K46" s="63" t="s">
        <v>523</v>
      </c>
      <c r="L46" s="64" t="s">
        <v>523</v>
      </c>
      <c r="M46" s="64" t="s">
        <v>523</v>
      </c>
      <c r="N46" s="64" t="s">
        <v>523</v>
      </c>
      <c r="O46" s="65" t="s">
        <v>523</v>
      </c>
      <c r="P46" s="48"/>
      <c r="Q46" s="48"/>
      <c r="R46" s="48"/>
      <c r="S46" s="48"/>
      <c r="T46" s="48"/>
      <c r="U46" s="48"/>
    </row>
    <row r="47" spans="1:21" ht="30.75" customHeight="1" x14ac:dyDescent="0.15">
      <c r="A47" s="48"/>
      <c r="B47" s="1254"/>
      <c r="C47" s="1255"/>
      <c r="D47" s="62"/>
      <c r="E47" s="1260" t="s">
        <v>14</v>
      </c>
      <c r="F47" s="1260"/>
      <c r="G47" s="1260"/>
      <c r="H47" s="1260"/>
      <c r="I47" s="1260"/>
      <c r="J47" s="1261"/>
      <c r="K47" s="63" t="s">
        <v>523</v>
      </c>
      <c r="L47" s="64" t="s">
        <v>523</v>
      </c>
      <c r="M47" s="64" t="s">
        <v>523</v>
      </c>
      <c r="N47" s="64" t="s">
        <v>523</v>
      </c>
      <c r="O47" s="65" t="s">
        <v>523</v>
      </c>
      <c r="P47" s="48"/>
      <c r="Q47" s="48"/>
      <c r="R47" s="48"/>
      <c r="S47" s="48"/>
      <c r="T47" s="48"/>
      <c r="U47" s="48"/>
    </row>
    <row r="48" spans="1:21" ht="30.75" customHeight="1" x14ac:dyDescent="0.15">
      <c r="A48" s="48"/>
      <c r="B48" s="1254"/>
      <c r="C48" s="1255"/>
      <c r="D48" s="62"/>
      <c r="E48" s="1260" t="s">
        <v>15</v>
      </c>
      <c r="F48" s="1260"/>
      <c r="G48" s="1260"/>
      <c r="H48" s="1260"/>
      <c r="I48" s="1260"/>
      <c r="J48" s="1261"/>
      <c r="K48" s="63">
        <v>3</v>
      </c>
      <c r="L48" s="64">
        <v>2</v>
      </c>
      <c r="M48" s="64">
        <v>2</v>
      </c>
      <c r="N48" s="64">
        <v>2</v>
      </c>
      <c r="O48" s="65">
        <v>1</v>
      </c>
      <c r="P48" s="48"/>
      <c r="Q48" s="48"/>
      <c r="R48" s="48"/>
      <c r="S48" s="48"/>
      <c r="T48" s="48"/>
      <c r="U48" s="48"/>
    </row>
    <row r="49" spans="1:21" ht="30.75" customHeight="1" x14ac:dyDescent="0.15">
      <c r="A49" s="48"/>
      <c r="B49" s="1254"/>
      <c r="C49" s="1255"/>
      <c r="D49" s="62"/>
      <c r="E49" s="1260" t="s">
        <v>16</v>
      </c>
      <c r="F49" s="1260"/>
      <c r="G49" s="1260"/>
      <c r="H49" s="1260"/>
      <c r="I49" s="1260"/>
      <c r="J49" s="1261"/>
      <c r="K49" s="63">
        <v>373</v>
      </c>
      <c r="L49" s="64">
        <v>347</v>
      </c>
      <c r="M49" s="64">
        <v>333</v>
      </c>
      <c r="N49" s="64">
        <v>304</v>
      </c>
      <c r="O49" s="65">
        <v>288</v>
      </c>
      <c r="P49" s="48"/>
      <c r="Q49" s="48"/>
      <c r="R49" s="48"/>
      <c r="S49" s="48"/>
      <c r="T49" s="48"/>
      <c r="U49" s="48"/>
    </row>
    <row r="50" spans="1:21" ht="30.75" customHeight="1" x14ac:dyDescent="0.15">
      <c r="A50" s="48"/>
      <c r="B50" s="1254"/>
      <c r="C50" s="1255"/>
      <c r="D50" s="62"/>
      <c r="E50" s="1260" t="s">
        <v>17</v>
      </c>
      <c r="F50" s="1260"/>
      <c r="G50" s="1260"/>
      <c r="H50" s="1260"/>
      <c r="I50" s="1260"/>
      <c r="J50" s="1261"/>
      <c r="K50" s="63" t="s">
        <v>523</v>
      </c>
      <c r="L50" s="64" t="s">
        <v>523</v>
      </c>
      <c r="M50" s="64" t="s">
        <v>523</v>
      </c>
      <c r="N50" s="64" t="s">
        <v>523</v>
      </c>
      <c r="O50" s="65" t="s">
        <v>523</v>
      </c>
      <c r="P50" s="48"/>
      <c r="Q50" s="48"/>
      <c r="R50" s="48"/>
      <c r="S50" s="48"/>
      <c r="T50" s="48"/>
      <c r="U50" s="48"/>
    </row>
    <row r="51" spans="1:21" ht="30.75" customHeight="1" x14ac:dyDescent="0.15">
      <c r="A51" s="48"/>
      <c r="B51" s="1256"/>
      <c r="C51" s="1257"/>
      <c r="D51" s="66"/>
      <c r="E51" s="1260" t="s">
        <v>18</v>
      </c>
      <c r="F51" s="1260"/>
      <c r="G51" s="1260"/>
      <c r="H51" s="1260"/>
      <c r="I51" s="1260"/>
      <c r="J51" s="1261"/>
      <c r="K51" s="63" t="s">
        <v>523</v>
      </c>
      <c r="L51" s="64" t="s">
        <v>523</v>
      </c>
      <c r="M51" s="64" t="s">
        <v>523</v>
      </c>
      <c r="N51" s="64" t="s">
        <v>523</v>
      </c>
      <c r="O51" s="65" t="s">
        <v>523</v>
      </c>
      <c r="P51" s="48"/>
      <c r="Q51" s="48"/>
      <c r="R51" s="48"/>
      <c r="S51" s="48"/>
      <c r="T51" s="48"/>
      <c r="U51" s="48"/>
    </row>
    <row r="52" spans="1:21" ht="30.75" customHeight="1" x14ac:dyDescent="0.15">
      <c r="A52" s="48"/>
      <c r="B52" s="1262" t="s">
        <v>19</v>
      </c>
      <c r="C52" s="1263"/>
      <c r="D52" s="66"/>
      <c r="E52" s="1260" t="s">
        <v>20</v>
      </c>
      <c r="F52" s="1260"/>
      <c r="G52" s="1260"/>
      <c r="H52" s="1260"/>
      <c r="I52" s="1260"/>
      <c r="J52" s="1261"/>
      <c r="K52" s="63">
        <v>1440</v>
      </c>
      <c r="L52" s="64">
        <v>1377</v>
      </c>
      <c r="M52" s="64">
        <v>1325</v>
      </c>
      <c r="N52" s="64">
        <v>1302</v>
      </c>
      <c r="O52" s="65">
        <v>1313</v>
      </c>
      <c r="P52" s="48"/>
      <c r="Q52" s="48"/>
      <c r="R52" s="48"/>
      <c r="S52" s="48"/>
      <c r="T52" s="48"/>
      <c r="U52" s="48"/>
    </row>
    <row r="53" spans="1:21" ht="30.75" customHeight="1" thickBot="1" x14ac:dyDescent="0.2">
      <c r="A53" s="48"/>
      <c r="B53" s="1264" t="s">
        <v>21</v>
      </c>
      <c r="C53" s="1265"/>
      <c r="D53" s="67"/>
      <c r="E53" s="1266" t="s">
        <v>22</v>
      </c>
      <c r="F53" s="1266"/>
      <c r="G53" s="1266"/>
      <c r="H53" s="1266"/>
      <c r="I53" s="1266"/>
      <c r="J53" s="1267"/>
      <c r="K53" s="68">
        <v>601</v>
      </c>
      <c r="L53" s="69">
        <v>681</v>
      </c>
      <c r="M53" s="69">
        <v>667</v>
      </c>
      <c r="N53" s="69">
        <v>557</v>
      </c>
      <c r="O53" s="70">
        <v>461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582</v>
      </c>
      <c r="P55" s="48"/>
      <c r="Q55" s="48"/>
      <c r="R55" s="48"/>
      <c r="S55" s="48"/>
      <c r="T55" s="48"/>
      <c r="U55" s="48"/>
    </row>
    <row r="56" spans="1:21" ht="31.5" customHeight="1" thickBot="1" x14ac:dyDescent="0.2">
      <c r="A56" s="48"/>
      <c r="B56" s="76"/>
      <c r="C56" s="77"/>
      <c r="D56" s="77"/>
      <c r="E56" s="78"/>
      <c r="F56" s="78"/>
      <c r="G56" s="78"/>
      <c r="H56" s="78"/>
      <c r="I56" s="78"/>
      <c r="J56" s="79" t="s">
        <v>2</v>
      </c>
      <c r="K56" s="80" t="s">
        <v>583</v>
      </c>
      <c r="L56" s="81" t="s">
        <v>584</v>
      </c>
      <c r="M56" s="81" t="s">
        <v>585</v>
      </c>
      <c r="N56" s="81" t="s">
        <v>586</v>
      </c>
      <c r="O56" s="82" t="s">
        <v>587</v>
      </c>
      <c r="P56" s="48"/>
      <c r="Q56" s="48"/>
      <c r="R56" s="48"/>
      <c r="S56" s="48"/>
      <c r="T56" s="48"/>
      <c r="U56" s="48"/>
    </row>
    <row r="57" spans="1:21" ht="31.5" customHeight="1" x14ac:dyDescent="0.15">
      <c r="B57" s="1268" t="s">
        <v>25</v>
      </c>
      <c r="C57" s="1269"/>
      <c r="D57" s="1272" t="s">
        <v>26</v>
      </c>
      <c r="E57" s="1273"/>
      <c r="F57" s="1273"/>
      <c r="G57" s="1273"/>
      <c r="H57" s="1273"/>
      <c r="I57" s="1273"/>
      <c r="J57" s="1274"/>
      <c r="K57" s="83"/>
      <c r="L57" s="84"/>
      <c r="M57" s="84"/>
      <c r="N57" s="84"/>
      <c r="O57" s="85"/>
    </row>
    <row r="58" spans="1:21" ht="31.5" customHeight="1" thickBot="1" x14ac:dyDescent="0.2">
      <c r="B58" s="1270"/>
      <c r="C58" s="1271"/>
      <c r="D58" s="1275" t="s">
        <v>27</v>
      </c>
      <c r="E58" s="1276"/>
      <c r="F58" s="1276"/>
      <c r="G58" s="1276"/>
      <c r="H58" s="1276"/>
      <c r="I58" s="1276"/>
      <c r="J58" s="1277"/>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LdyUDFcw3hfB3L+NutJGSmbGxyy27QAMlKM/TE18WChvI3WL/OhDxFRdOIc7+bSCWqahm43UQdW6NNIlTinVjw==" saltValue="dWGCSq5ap+pj9eOZEGBsd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5" zoomScaleNormal="75"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564</v>
      </c>
      <c r="J40" s="100" t="s">
        <v>565</v>
      </c>
      <c r="K40" s="100" t="s">
        <v>566</v>
      </c>
      <c r="L40" s="100" t="s">
        <v>567</v>
      </c>
      <c r="M40" s="101" t="s">
        <v>568</v>
      </c>
    </row>
    <row r="41" spans="2:13" ht="27.75" customHeight="1" x14ac:dyDescent="0.15">
      <c r="B41" s="1278" t="s">
        <v>30</v>
      </c>
      <c r="C41" s="1279"/>
      <c r="D41" s="102"/>
      <c r="E41" s="1284" t="s">
        <v>31</v>
      </c>
      <c r="F41" s="1284"/>
      <c r="G41" s="1284"/>
      <c r="H41" s="1285"/>
      <c r="I41" s="103">
        <v>14998</v>
      </c>
      <c r="J41" s="104">
        <v>14587</v>
      </c>
      <c r="K41" s="104">
        <v>14004</v>
      </c>
      <c r="L41" s="104">
        <v>13780</v>
      </c>
      <c r="M41" s="105">
        <v>13343</v>
      </c>
    </row>
    <row r="42" spans="2:13" ht="27.75" customHeight="1" x14ac:dyDescent="0.15">
      <c r="B42" s="1280"/>
      <c r="C42" s="1281"/>
      <c r="D42" s="106"/>
      <c r="E42" s="1286" t="s">
        <v>32</v>
      </c>
      <c r="F42" s="1286"/>
      <c r="G42" s="1286"/>
      <c r="H42" s="1287"/>
      <c r="I42" s="107" t="s">
        <v>523</v>
      </c>
      <c r="J42" s="108" t="s">
        <v>523</v>
      </c>
      <c r="K42" s="108" t="s">
        <v>523</v>
      </c>
      <c r="L42" s="108" t="s">
        <v>523</v>
      </c>
      <c r="M42" s="109" t="s">
        <v>523</v>
      </c>
    </row>
    <row r="43" spans="2:13" ht="27.75" customHeight="1" x14ac:dyDescent="0.15">
      <c r="B43" s="1280"/>
      <c r="C43" s="1281"/>
      <c r="D43" s="106"/>
      <c r="E43" s="1286" t="s">
        <v>33</v>
      </c>
      <c r="F43" s="1286"/>
      <c r="G43" s="1286"/>
      <c r="H43" s="1287"/>
      <c r="I43" s="107">
        <v>16</v>
      </c>
      <c r="J43" s="108">
        <v>17</v>
      </c>
      <c r="K43" s="108">
        <v>18</v>
      </c>
      <c r="L43" s="108">
        <v>17</v>
      </c>
      <c r="M43" s="109">
        <v>13</v>
      </c>
    </row>
    <row r="44" spans="2:13" ht="27.75" customHeight="1" x14ac:dyDescent="0.15">
      <c r="B44" s="1280"/>
      <c r="C44" s="1281"/>
      <c r="D44" s="106"/>
      <c r="E44" s="1286" t="s">
        <v>34</v>
      </c>
      <c r="F44" s="1286"/>
      <c r="G44" s="1286"/>
      <c r="H44" s="1287"/>
      <c r="I44" s="107">
        <v>3408</v>
      </c>
      <c r="J44" s="108">
        <v>2618</v>
      </c>
      <c r="K44" s="108">
        <v>1950</v>
      </c>
      <c r="L44" s="108">
        <v>1860</v>
      </c>
      <c r="M44" s="109">
        <v>1918</v>
      </c>
    </row>
    <row r="45" spans="2:13" ht="27.75" customHeight="1" x14ac:dyDescent="0.15">
      <c r="B45" s="1280"/>
      <c r="C45" s="1281"/>
      <c r="D45" s="106"/>
      <c r="E45" s="1286" t="s">
        <v>35</v>
      </c>
      <c r="F45" s="1286"/>
      <c r="G45" s="1286"/>
      <c r="H45" s="1287"/>
      <c r="I45" s="107">
        <v>2467</v>
      </c>
      <c r="J45" s="108">
        <v>2560</v>
      </c>
      <c r="K45" s="108">
        <v>2468</v>
      </c>
      <c r="L45" s="108">
        <v>2430</v>
      </c>
      <c r="M45" s="109">
        <v>2427</v>
      </c>
    </row>
    <row r="46" spans="2:13" ht="27.75" customHeight="1" x14ac:dyDescent="0.15">
      <c r="B46" s="1280"/>
      <c r="C46" s="1281"/>
      <c r="D46" s="110"/>
      <c r="E46" s="1286" t="s">
        <v>36</v>
      </c>
      <c r="F46" s="1286"/>
      <c r="G46" s="1286"/>
      <c r="H46" s="1287"/>
      <c r="I46" s="107" t="s">
        <v>523</v>
      </c>
      <c r="J46" s="108">
        <v>1</v>
      </c>
      <c r="K46" s="108" t="s">
        <v>523</v>
      </c>
      <c r="L46" s="108">
        <v>0</v>
      </c>
      <c r="M46" s="109">
        <v>0</v>
      </c>
    </row>
    <row r="47" spans="2:13" ht="27.75" customHeight="1" x14ac:dyDescent="0.15">
      <c r="B47" s="1280"/>
      <c r="C47" s="1281"/>
      <c r="D47" s="111"/>
      <c r="E47" s="1288" t="s">
        <v>37</v>
      </c>
      <c r="F47" s="1289"/>
      <c r="G47" s="1289"/>
      <c r="H47" s="1290"/>
      <c r="I47" s="107" t="s">
        <v>523</v>
      </c>
      <c r="J47" s="108" t="s">
        <v>523</v>
      </c>
      <c r="K47" s="108" t="s">
        <v>523</v>
      </c>
      <c r="L47" s="108" t="s">
        <v>523</v>
      </c>
      <c r="M47" s="109" t="s">
        <v>523</v>
      </c>
    </row>
    <row r="48" spans="2:13" ht="27.75" customHeight="1" x14ac:dyDescent="0.15">
      <c r="B48" s="1280"/>
      <c r="C48" s="1281"/>
      <c r="D48" s="106"/>
      <c r="E48" s="1286" t="s">
        <v>38</v>
      </c>
      <c r="F48" s="1286"/>
      <c r="G48" s="1286"/>
      <c r="H48" s="1287"/>
      <c r="I48" s="107" t="s">
        <v>523</v>
      </c>
      <c r="J48" s="108" t="s">
        <v>523</v>
      </c>
      <c r="K48" s="108" t="s">
        <v>523</v>
      </c>
      <c r="L48" s="108" t="s">
        <v>523</v>
      </c>
      <c r="M48" s="109" t="s">
        <v>523</v>
      </c>
    </row>
    <row r="49" spans="2:13" ht="27.75" customHeight="1" x14ac:dyDescent="0.15">
      <c r="B49" s="1282"/>
      <c r="C49" s="1283"/>
      <c r="D49" s="106"/>
      <c r="E49" s="1286" t="s">
        <v>39</v>
      </c>
      <c r="F49" s="1286"/>
      <c r="G49" s="1286"/>
      <c r="H49" s="1287"/>
      <c r="I49" s="107" t="s">
        <v>523</v>
      </c>
      <c r="J49" s="108" t="s">
        <v>523</v>
      </c>
      <c r="K49" s="108" t="s">
        <v>523</v>
      </c>
      <c r="L49" s="108" t="s">
        <v>523</v>
      </c>
      <c r="M49" s="109" t="s">
        <v>523</v>
      </c>
    </row>
    <row r="50" spans="2:13" ht="27.75" customHeight="1" x14ac:dyDescent="0.15">
      <c r="B50" s="1291" t="s">
        <v>40</v>
      </c>
      <c r="C50" s="1292"/>
      <c r="D50" s="112"/>
      <c r="E50" s="1286" t="s">
        <v>41</v>
      </c>
      <c r="F50" s="1286"/>
      <c r="G50" s="1286"/>
      <c r="H50" s="1287"/>
      <c r="I50" s="107">
        <v>2521</v>
      </c>
      <c r="J50" s="108">
        <v>1804</v>
      </c>
      <c r="K50" s="108">
        <v>2137</v>
      </c>
      <c r="L50" s="108">
        <v>1443</v>
      </c>
      <c r="M50" s="109">
        <v>2102</v>
      </c>
    </row>
    <row r="51" spans="2:13" ht="27.75" customHeight="1" x14ac:dyDescent="0.15">
      <c r="B51" s="1280"/>
      <c r="C51" s="1281"/>
      <c r="D51" s="106"/>
      <c r="E51" s="1286" t="s">
        <v>42</v>
      </c>
      <c r="F51" s="1286"/>
      <c r="G51" s="1286"/>
      <c r="H51" s="1287"/>
      <c r="I51" s="107">
        <v>2142</v>
      </c>
      <c r="J51" s="108">
        <v>1788</v>
      </c>
      <c r="K51" s="108">
        <v>1443</v>
      </c>
      <c r="L51" s="108">
        <v>1424</v>
      </c>
      <c r="M51" s="109">
        <v>1433</v>
      </c>
    </row>
    <row r="52" spans="2:13" ht="27.75" customHeight="1" x14ac:dyDescent="0.15">
      <c r="B52" s="1282"/>
      <c r="C52" s="1283"/>
      <c r="D52" s="106"/>
      <c r="E52" s="1286" t="s">
        <v>43</v>
      </c>
      <c r="F52" s="1286"/>
      <c r="G52" s="1286"/>
      <c r="H52" s="1287"/>
      <c r="I52" s="107">
        <v>11404</v>
      </c>
      <c r="J52" s="108">
        <v>11353</v>
      </c>
      <c r="K52" s="108">
        <v>11130</v>
      </c>
      <c r="L52" s="108">
        <v>11043</v>
      </c>
      <c r="M52" s="109">
        <v>11249</v>
      </c>
    </row>
    <row r="53" spans="2:13" ht="27.75" customHeight="1" thickBot="1" x14ac:dyDescent="0.2">
      <c r="B53" s="1293" t="s">
        <v>44</v>
      </c>
      <c r="C53" s="1294"/>
      <c r="D53" s="113"/>
      <c r="E53" s="1295" t="s">
        <v>45</v>
      </c>
      <c r="F53" s="1295"/>
      <c r="G53" s="1295"/>
      <c r="H53" s="1296"/>
      <c r="I53" s="114">
        <v>4822</v>
      </c>
      <c r="J53" s="115">
        <v>4838</v>
      </c>
      <c r="K53" s="115">
        <v>3730</v>
      </c>
      <c r="L53" s="115">
        <v>4177</v>
      </c>
      <c r="M53" s="116">
        <v>2916</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LOiXccMJAb+itxYcFNVPnICokvoIPS67DYzDZ4rD2DoKJq2O098o/GXznkX8MqHiLZu6QmH5o9F//z81cmIhxg==" saltValue="sj3tjwIrdpPR3INhHppud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5" zoomScaleNormal="7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566</v>
      </c>
      <c r="G54" s="125" t="s">
        <v>567</v>
      </c>
      <c r="H54" s="126" t="s">
        <v>568</v>
      </c>
    </row>
    <row r="55" spans="2:8" ht="52.5" customHeight="1" x14ac:dyDescent="0.15">
      <c r="B55" s="127"/>
      <c r="C55" s="1305" t="s">
        <v>48</v>
      </c>
      <c r="D55" s="1305"/>
      <c r="E55" s="1306"/>
      <c r="F55" s="128">
        <v>900</v>
      </c>
      <c r="G55" s="128">
        <v>619</v>
      </c>
      <c r="H55" s="129">
        <v>995</v>
      </c>
    </row>
    <row r="56" spans="2:8" ht="52.5" customHeight="1" x14ac:dyDescent="0.15">
      <c r="B56" s="130"/>
      <c r="C56" s="1307" t="s">
        <v>49</v>
      </c>
      <c r="D56" s="1307"/>
      <c r="E56" s="1308"/>
      <c r="F56" s="131">
        <v>410</v>
      </c>
      <c r="G56" s="131">
        <v>345</v>
      </c>
      <c r="H56" s="132">
        <v>145</v>
      </c>
    </row>
    <row r="57" spans="2:8" ht="53.25" customHeight="1" x14ac:dyDescent="0.15">
      <c r="B57" s="130"/>
      <c r="C57" s="1309" t="s">
        <v>50</v>
      </c>
      <c r="D57" s="1309"/>
      <c r="E57" s="1310"/>
      <c r="F57" s="133">
        <v>557</v>
      </c>
      <c r="G57" s="133">
        <v>539</v>
      </c>
      <c r="H57" s="134">
        <v>539</v>
      </c>
    </row>
    <row r="58" spans="2:8" ht="45.75" customHeight="1" x14ac:dyDescent="0.15">
      <c r="B58" s="135"/>
      <c r="C58" s="1297" t="s">
        <v>590</v>
      </c>
      <c r="D58" s="1298"/>
      <c r="E58" s="1299"/>
      <c r="F58" s="136">
        <v>217</v>
      </c>
      <c r="G58" s="136">
        <v>200</v>
      </c>
      <c r="H58" s="137">
        <v>171</v>
      </c>
    </row>
    <row r="59" spans="2:8" ht="45.75" customHeight="1" x14ac:dyDescent="0.15">
      <c r="B59" s="135"/>
      <c r="C59" s="1297" t="s">
        <v>591</v>
      </c>
      <c r="D59" s="1298"/>
      <c r="E59" s="1299"/>
      <c r="F59" s="136">
        <v>72</v>
      </c>
      <c r="G59" s="136">
        <v>119</v>
      </c>
      <c r="H59" s="137">
        <v>147</v>
      </c>
    </row>
    <row r="60" spans="2:8" ht="45.75" customHeight="1" x14ac:dyDescent="0.15">
      <c r="B60" s="135"/>
      <c r="C60" s="1297" t="s">
        <v>592</v>
      </c>
      <c r="D60" s="1298"/>
      <c r="E60" s="1299"/>
      <c r="F60" s="136">
        <v>129</v>
      </c>
      <c r="G60" s="136">
        <v>95</v>
      </c>
      <c r="H60" s="137">
        <v>72</v>
      </c>
    </row>
    <row r="61" spans="2:8" ht="45.75" customHeight="1" x14ac:dyDescent="0.15">
      <c r="B61" s="135"/>
      <c r="C61" s="1297" t="s">
        <v>593</v>
      </c>
      <c r="D61" s="1298"/>
      <c r="E61" s="1299"/>
      <c r="F61" s="136">
        <v>7</v>
      </c>
      <c r="G61" s="136">
        <v>20</v>
      </c>
      <c r="H61" s="137">
        <v>39</v>
      </c>
    </row>
    <row r="62" spans="2:8" ht="45.75" customHeight="1" thickBot="1" x14ac:dyDescent="0.2">
      <c r="B62" s="138"/>
      <c r="C62" s="1300" t="s">
        <v>594</v>
      </c>
      <c r="D62" s="1301"/>
      <c r="E62" s="1302"/>
      <c r="F62" s="139">
        <v>35</v>
      </c>
      <c r="G62" s="139">
        <v>35</v>
      </c>
      <c r="H62" s="140">
        <v>35</v>
      </c>
    </row>
    <row r="63" spans="2:8" ht="52.5" customHeight="1" thickBot="1" x14ac:dyDescent="0.2">
      <c r="B63" s="141"/>
      <c r="C63" s="1303" t="s">
        <v>51</v>
      </c>
      <c r="D63" s="1303"/>
      <c r="E63" s="1304"/>
      <c r="F63" s="142">
        <v>1867</v>
      </c>
      <c r="G63" s="142">
        <v>1503</v>
      </c>
      <c r="H63" s="143">
        <v>1679</v>
      </c>
    </row>
    <row r="64" spans="2:8" ht="15" customHeight="1" x14ac:dyDescent="0.15"/>
  </sheetData>
  <sheetProtection algorithmName="SHA-512" hashValue="hcIrF8p6liF7NIvPR0P1CcB/1OvmCECMbHMIKK/qQCEjaPkyWG0SAlcLRAN1HKmJjXaI1A1CnoqZ1T3KTztfYg==" saltValue="az6aMVFL3vi5S0fvpnz0l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75" zoomScaleNormal="75" zoomScaleSheetLayoutView="55" workbookViewId="0"/>
  </sheetViews>
  <sheetFormatPr defaultColWidth="0" defaultRowHeight="13.5" customHeight="1" zeroHeight="1" x14ac:dyDescent="0.15"/>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x14ac:dyDescent="0.15">
      <c r="A1" s="388"/>
      <c r="B1" s="389"/>
      <c r="DD1" s="390"/>
      <c r="DE1" s="390"/>
    </row>
    <row r="2" spans="1:143" ht="25.5" customHeight="1" x14ac:dyDescent="0.15">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15">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x14ac:dyDescent="0.15">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606</v>
      </c>
    </row>
    <row r="11" spans="1:143" s="292" customFormat="1" x14ac:dyDescent="0.15">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606</v>
      </c>
    </row>
    <row r="13" spans="1:143" s="292" customFormat="1" x14ac:dyDescent="0.15">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390"/>
      <c r="DE19" s="390"/>
    </row>
    <row r="20" spans="1:351" x14ac:dyDescent="0.15">
      <c r="DD20" s="390"/>
      <c r="DE20" s="390"/>
    </row>
    <row r="21" spans="1:351" ht="17.25" x14ac:dyDescent="0.1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x14ac:dyDescent="0.15">
      <c r="B22" s="397"/>
      <c r="MM22" s="396"/>
    </row>
    <row r="23" spans="1:351" x14ac:dyDescent="0.15">
      <c r="B23" s="397"/>
    </row>
    <row r="24" spans="1:351" x14ac:dyDescent="0.15">
      <c r="B24" s="397"/>
    </row>
    <row r="25" spans="1:351" x14ac:dyDescent="0.15">
      <c r="B25" s="397"/>
    </row>
    <row r="26" spans="1:351" x14ac:dyDescent="0.15">
      <c r="B26" s="397"/>
    </row>
    <row r="27" spans="1:351" x14ac:dyDescent="0.15">
      <c r="B27" s="397"/>
    </row>
    <row r="28" spans="1:351" x14ac:dyDescent="0.15">
      <c r="B28" s="397"/>
    </row>
    <row r="29" spans="1:351" x14ac:dyDescent="0.15">
      <c r="B29" s="397"/>
    </row>
    <row r="30" spans="1:351" x14ac:dyDescent="0.15">
      <c r="B30" s="397"/>
    </row>
    <row r="31" spans="1:351" x14ac:dyDescent="0.15">
      <c r="B31" s="397"/>
    </row>
    <row r="32" spans="1:351" x14ac:dyDescent="0.15">
      <c r="B32" s="397"/>
    </row>
    <row r="33" spans="2:109" x14ac:dyDescent="0.15">
      <c r="B33" s="397"/>
    </row>
    <row r="34" spans="2:109" x14ac:dyDescent="0.15">
      <c r="B34" s="397"/>
    </row>
    <row r="35" spans="2:109" x14ac:dyDescent="0.15">
      <c r="B35" s="397"/>
    </row>
    <row r="36" spans="2:109" x14ac:dyDescent="0.15">
      <c r="B36" s="397"/>
    </row>
    <row r="37" spans="2:109" x14ac:dyDescent="0.15">
      <c r="B37" s="397"/>
    </row>
    <row r="38" spans="2:109" x14ac:dyDescent="0.15">
      <c r="B38" s="397"/>
    </row>
    <row r="39" spans="2:109" x14ac:dyDescent="0.15">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x14ac:dyDescent="0.15">
      <c r="B40" s="402"/>
      <c r="DD40" s="402"/>
      <c r="DE40" s="390"/>
    </row>
    <row r="41" spans="2:109" ht="17.25" x14ac:dyDescent="0.15">
      <c r="B41" s="403" t="s">
        <v>607</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x14ac:dyDescent="0.15">
      <c r="B42" s="397"/>
      <c r="G42" s="404"/>
      <c r="I42" s="405"/>
      <c r="J42" s="405"/>
      <c r="K42" s="405"/>
      <c r="AM42" s="404"/>
      <c r="AN42" s="404" t="s">
        <v>608</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15">
      <c r="B43" s="397"/>
      <c r="AN43" s="1319" t="s">
        <v>617</v>
      </c>
      <c r="AO43" s="1320"/>
      <c r="AP43" s="1320"/>
      <c r="AQ43" s="1320"/>
      <c r="AR43" s="1320"/>
      <c r="AS43" s="1320"/>
      <c r="AT43" s="1320"/>
      <c r="AU43" s="1320"/>
      <c r="AV43" s="1320"/>
      <c r="AW43" s="1320"/>
      <c r="AX43" s="1320"/>
      <c r="AY43" s="1320"/>
      <c r="AZ43" s="1320"/>
      <c r="BA43" s="1320"/>
      <c r="BB43" s="1320"/>
      <c r="BC43" s="1320"/>
      <c r="BD43" s="1320"/>
      <c r="BE43" s="1320"/>
      <c r="BF43" s="1320"/>
      <c r="BG43" s="1320"/>
      <c r="BH43" s="1320"/>
      <c r="BI43" s="1320"/>
      <c r="BJ43" s="1320"/>
      <c r="BK43" s="1320"/>
      <c r="BL43" s="1320"/>
      <c r="BM43" s="1320"/>
      <c r="BN43" s="1320"/>
      <c r="BO43" s="1320"/>
      <c r="BP43" s="1320"/>
      <c r="BQ43" s="1320"/>
      <c r="BR43" s="1320"/>
      <c r="BS43" s="1320"/>
      <c r="BT43" s="1320"/>
      <c r="BU43" s="1320"/>
      <c r="BV43" s="1320"/>
      <c r="BW43" s="1320"/>
      <c r="BX43" s="1320"/>
      <c r="BY43" s="1320"/>
      <c r="BZ43" s="1320"/>
      <c r="CA43" s="1320"/>
      <c r="CB43" s="1320"/>
      <c r="CC43" s="1320"/>
      <c r="CD43" s="1320"/>
      <c r="CE43" s="1320"/>
      <c r="CF43" s="1320"/>
      <c r="CG43" s="1320"/>
      <c r="CH43" s="1320"/>
      <c r="CI43" s="1320"/>
      <c r="CJ43" s="1320"/>
      <c r="CK43" s="1320"/>
      <c r="CL43" s="1320"/>
      <c r="CM43" s="1320"/>
      <c r="CN43" s="1320"/>
      <c r="CO43" s="1320"/>
      <c r="CP43" s="1320"/>
      <c r="CQ43" s="1320"/>
      <c r="CR43" s="1320"/>
      <c r="CS43" s="1320"/>
      <c r="CT43" s="1320"/>
      <c r="CU43" s="1320"/>
      <c r="CV43" s="1320"/>
      <c r="CW43" s="1320"/>
      <c r="CX43" s="1320"/>
      <c r="CY43" s="1320"/>
      <c r="CZ43" s="1320"/>
      <c r="DA43" s="1320"/>
      <c r="DB43" s="1320"/>
      <c r="DC43" s="1321"/>
    </row>
    <row r="44" spans="2:109" x14ac:dyDescent="0.15">
      <c r="B44" s="397"/>
      <c r="AN44" s="1322"/>
      <c r="AO44" s="1323"/>
      <c r="AP44" s="1323"/>
      <c r="AQ44" s="1323"/>
      <c r="AR44" s="1323"/>
      <c r="AS44" s="1323"/>
      <c r="AT44" s="1323"/>
      <c r="AU44" s="1323"/>
      <c r="AV44" s="1323"/>
      <c r="AW44" s="1323"/>
      <c r="AX44" s="1323"/>
      <c r="AY44" s="1323"/>
      <c r="AZ44" s="1323"/>
      <c r="BA44" s="1323"/>
      <c r="BB44" s="1323"/>
      <c r="BC44" s="1323"/>
      <c r="BD44" s="1323"/>
      <c r="BE44" s="1323"/>
      <c r="BF44" s="1323"/>
      <c r="BG44" s="1323"/>
      <c r="BH44" s="1323"/>
      <c r="BI44" s="1323"/>
      <c r="BJ44" s="1323"/>
      <c r="BK44" s="1323"/>
      <c r="BL44" s="1323"/>
      <c r="BM44" s="1323"/>
      <c r="BN44" s="1323"/>
      <c r="BO44" s="1323"/>
      <c r="BP44" s="1323"/>
      <c r="BQ44" s="1323"/>
      <c r="BR44" s="1323"/>
      <c r="BS44" s="1323"/>
      <c r="BT44" s="1323"/>
      <c r="BU44" s="1323"/>
      <c r="BV44" s="1323"/>
      <c r="BW44" s="1323"/>
      <c r="BX44" s="1323"/>
      <c r="BY44" s="1323"/>
      <c r="BZ44" s="1323"/>
      <c r="CA44" s="1323"/>
      <c r="CB44" s="1323"/>
      <c r="CC44" s="1323"/>
      <c r="CD44" s="1323"/>
      <c r="CE44" s="1323"/>
      <c r="CF44" s="1323"/>
      <c r="CG44" s="1323"/>
      <c r="CH44" s="1323"/>
      <c r="CI44" s="1323"/>
      <c r="CJ44" s="1323"/>
      <c r="CK44" s="1323"/>
      <c r="CL44" s="1323"/>
      <c r="CM44" s="1323"/>
      <c r="CN44" s="1323"/>
      <c r="CO44" s="1323"/>
      <c r="CP44" s="1323"/>
      <c r="CQ44" s="1323"/>
      <c r="CR44" s="1323"/>
      <c r="CS44" s="1323"/>
      <c r="CT44" s="1323"/>
      <c r="CU44" s="1323"/>
      <c r="CV44" s="1323"/>
      <c r="CW44" s="1323"/>
      <c r="CX44" s="1323"/>
      <c r="CY44" s="1323"/>
      <c r="CZ44" s="1323"/>
      <c r="DA44" s="1323"/>
      <c r="DB44" s="1323"/>
      <c r="DC44" s="1324"/>
    </row>
    <row r="45" spans="2:109" x14ac:dyDescent="0.15">
      <c r="B45" s="397"/>
      <c r="AN45" s="1322"/>
      <c r="AO45" s="1323"/>
      <c r="AP45" s="1323"/>
      <c r="AQ45" s="1323"/>
      <c r="AR45" s="1323"/>
      <c r="AS45" s="1323"/>
      <c r="AT45" s="1323"/>
      <c r="AU45" s="1323"/>
      <c r="AV45" s="1323"/>
      <c r="AW45" s="1323"/>
      <c r="AX45" s="1323"/>
      <c r="AY45" s="1323"/>
      <c r="AZ45" s="1323"/>
      <c r="BA45" s="1323"/>
      <c r="BB45" s="1323"/>
      <c r="BC45" s="1323"/>
      <c r="BD45" s="1323"/>
      <c r="BE45" s="1323"/>
      <c r="BF45" s="1323"/>
      <c r="BG45" s="1323"/>
      <c r="BH45" s="1323"/>
      <c r="BI45" s="1323"/>
      <c r="BJ45" s="1323"/>
      <c r="BK45" s="1323"/>
      <c r="BL45" s="1323"/>
      <c r="BM45" s="1323"/>
      <c r="BN45" s="1323"/>
      <c r="BO45" s="1323"/>
      <c r="BP45" s="1323"/>
      <c r="BQ45" s="1323"/>
      <c r="BR45" s="1323"/>
      <c r="BS45" s="1323"/>
      <c r="BT45" s="1323"/>
      <c r="BU45" s="1323"/>
      <c r="BV45" s="1323"/>
      <c r="BW45" s="1323"/>
      <c r="BX45" s="1323"/>
      <c r="BY45" s="1323"/>
      <c r="BZ45" s="1323"/>
      <c r="CA45" s="1323"/>
      <c r="CB45" s="1323"/>
      <c r="CC45" s="1323"/>
      <c r="CD45" s="1323"/>
      <c r="CE45" s="1323"/>
      <c r="CF45" s="1323"/>
      <c r="CG45" s="1323"/>
      <c r="CH45" s="1323"/>
      <c r="CI45" s="1323"/>
      <c r="CJ45" s="1323"/>
      <c r="CK45" s="1323"/>
      <c r="CL45" s="1323"/>
      <c r="CM45" s="1323"/>
      <c r="CN45" s="1323"/>
      <c r="CO45" s="1323"/>
      <c r="CP45" s="1323"/>
      <c r="CQ45" s="1323"/>
      <c r="CR45" s="1323"/>
      <c r="CS45" s="1323"/>
      <c r="CT45" s="1323"/>
      <c r="CU45" s="1323"/>
      <c r="CV45" s="1323"/>
      <c r="CW45" s="1323"/>
      <c r="CX45" s="1323"/>
      <c r="CY45" s="1323"/>
      <c r="CZ45" s="1323"/>
      <c r="DA45" s="1323"/>
      <c r="DB45" s="1323"/>
      <c r="DC45" s="1324"/>
    </row>
    <row r="46" spans="2:109" x14ac:dyDescent="0.15">
      <c r="B46" s="397"/>
      <c r="AN46" s="1322"/>
      <c r="AO46" s="1323"/>
      <c r="AP46" s="1323"/>
      <c r="AQ46" s="1323"/>
      <c r="AR46" s="1323"/>
      <c r="AS46" s="1323"/>
      <c r="AT46" s="1323"/>
      <c r="AU46" s="1323"/>
      <c r="AV46" s="1323"/>
      <c r="AW46" s="1323"/>
      <c r="AX46" s="1323"/>
      <c r="AY46" s="1323"/>
      <c r="AZ46" s="1323"/>
      <c r="BA46" s="1323"/>
      <c r="BB46" s="1323"/>
      <c r="BC46" s="1323"/>
      <c r="BD46" s="1323"/>
      <c r="BE46" s="1323"/>
      <c r="BF46" s="1323"/>
      <c r="BG46" s="1323"/>
      <c r="BH46" s="1323"/>
      <c r="BI46" s="1323"/>
      <c r="BJ46" s="1323"/>
      <c r="BK46" s="1323"/>
      <c r="BL46" s="1323"/>
      <c r="BM46" s="1323"/>
      <c r="BN46" s="1323"/>
      <c r="BO46" s="1323"/>
      <c r="BP46" s="1323"/>
      <c r="BQ46" s="1323"/>
      <c r="BR46" s="1323"/>
      <c r="BS46" s="1323"/>
      <c r="BT46" s="1323"/>
      <c r="BU46" s="1323"/>
      <c r="BV46" s="1323"/>
      <c r="BW46" s="1323"/>
      <c r="BX46" s="1323"/>
      <c r="BY46" s="1323"/>
      <c r="BZ46" s="1323"/>
      <c r="CA46" s="1323"/>
      <c r="CB46" s="1323"/>
      <c r="CC46" s="1323"/>
      <c r="CD46" s="1323"/>
      <c r="CE46" s="1323"/>
      <c r="CF46" s="1323"/>
      <c r="CG46" s="1323"/>
      <c r="CH46" s="1323"/>
      <c r="CI46" s="1323"/>
      <c r="CJ46" s="1323"/>
      <c r="CK46" s="1323"/>
      <c r="CL46" s="1323"/>
      <c r="CM46" s="1323"/>
      <c r="CN46" s="1323"/>
      <c r="CO46" s="1323"/>
      <c r="CP46" s="1323"/>
      <c r="CQ46" s="1323"/>
      <c r="CR46" s="1323"/>
      <c r="CS46" s="1323"/>
      <c r="CT46" s="1323"/>
      <c r="CU46" s="1323"/>
      <c r="CV46" s="1323"/>
      <c r="CW46" s="1323"/>
      <c r="CX46" s="1323"/>
      <c r="CY46" s="1323"/>
      <c r="CZ46" s="1323"/>
      <c r="DA46" s="1323"/>
      <c r="DB46" s="1323"/>
      <c r="DC46" s="1324"/>
    </row>
    <row r="47" spans="2:109" x14ac:dyDescent="0.15">
      <c r="B47" s="397"/>
      <c r="AN47" s="1325"/>
      <c r="AO47" s="1326"/>
      <c r="AP47" s="1326"/>
      <c r="AQ47" s="1326"/>
      <c r="AR47" s="1326"/>
      <c r="AS47" s="1326"/>
      <c r="AT47" s="1326"/>
      <c r="AU47" s="1326"/>
      <c r="AV47" s="1326"/>
      <c r="AW47" s="1326"/>
      <c r="AX47" s="1326"/>
      <c r="AY47" s="1326"/>
      <c r="AZ47" s="1326"/>
      <c r="BA47" s="1326"/>
      <c r="BB47" s="1326"/>
      <c r="BC47" s="1326"/>
      <c r="BD47" s="1326"/>
      <c r="BE47" s="1326"/>
      <c r="BF47" s="1326"/>
      <c r="BG47" s="1326"/>
      <c r="BH47" s="1326"/>
      <c r="BI47" s="1326"/>
      <c r="BJ47" s="1326"/>
      <c r="BK47" s="1326"/>
      <c r="BL47" s="1326"/>
      <c r="BM47" s="1326"/>
      <c r="BN47" s="1326"/>
      <c r="BO47" s="1326"/>
      <c r="BP47" s="1326"/>
      <c r="BQ47" s="1326"/>
      <c r="BR47" s="1326"/>
      <c r="BS47" s="1326"/>
      <c r="BT47" s="1326"/>
      <c r="BU47" s="1326"/>
      <c r="BV47" s="1326"/>
      <c r="BW47" s="1326"/>
      <c r="BX47" s="1326"/>
      <c r="BY47" s="1326"/>
      <c r="BZ47" s="1326"/>
      <c r="CA47" s="1326"/>
      <c r="CB47" s="1326"/>
      <c r="CC47" s="1326"/>
      <c r="CD47" s="1326"/>
      <c r="CE47" s="1326"/>
      <c r="CF47" s="1326"/>
      <c r="CG47" s="1326"/>
      <c r="CH47" s="1326"/>
      <c r="CI47" s="1326"/>
      <c r="CJ47" s="1326"/>
      <c r="CK47" s="1326"/>
      <c r="CL47" s="1326"/>
      <c r="CM47" s="1326"/>
      <c r="CN47" s="1326"/>
      <c r="CO47" s="1326"/>
      <c r="CP47" s="1326"/>
      <c r="CQ47" s="1326"/>
      <c r="CR47" s="1326"/>
      <c r="CS47" s="1326"/>
      <c r="CT47" s="1326"/>
      <c r="CU47" s="1326"/>
      <c r="CV47" s="1326"/>
      <c r="CW47" s="1326"/>
      <c r="CX47" s="1326"/>
      <c r="CY47" s="1326"/>
      <c r="CZ47" s="1326"/>
      <c r="DA47" s="1326"/>
      <c r="DB47" s="1326"/>
      <c r="DC47" s="1327"/>
    </row>
    <row r="48" spans="2:109" x14ac:dyDescent="0.15">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x14ac:dyDescent="0.15">
      <c r="B49" s="397"/>
      <c r="AN49" s="390" t="s">
        <v>609</v>
      </c>
    </row>
    <row r="50" spans="1:109" x14ac:dyDescent="0.15">
      <c r="B50" s="397"/>
      <c r="G50" s="1311"/>
      <c r="H50" s="1311"/>
      <c r="I50" s="1311"/>
      <c r="J50" s="1311"/>
      <c r="K50" s="407"/>
      <c r="L50" s="407"/>
      <c r="M50" s="408"/>
      <c r="N50" s="408"/>
      <c r="AN50" s="1329"/>
      <c r="AO50" s="1330"/>
      <c r="AP50" s="1330"/>
      <c r="AQ50" s="1330"/>
      <c r="AR50" s="1330"/>
      <c r="AS50" s="1330"/>
      <c r="AT50" s="1330"/>
      <c r="AU50" s="1330"/>
      <c r="AV50" s="1330"/>
      <c r="AW50" s="1330"/>
      <c r="AX50" s="1330"/>
      <c r="AY50" s="1330"/>
      <c r="AZ50" s="1330"/>
      <c r="BA50" s="1330"/>
      <c r="BB50" s="1330"/>
      <c r="BC50" s="1330"/>
      <c r="BD50" s="1330"/>
      <c r="BE50" s="1330"/>
      <c r="BF50" s="1330"/>
      <c r="BG50" s="1330"/>
      <c r="BH50" s="1330"/>
      <c r="BI50" s="1330"/>
      <c r="BJ50" s="1330"/>
      <c r="BK50" s="1330"/>
      <c r="BL50" s="1330"/>
      <c r="BM50" s="1330"/>
      <c r="BN50" s="1330"/>
      <c r="BO50" s="1331"/>
      <c r="BP50" s="1317" t="s">
        <v>564</v>
      </c>
      <c r="BQ50" s="1317"/>
      <c r="BR50" s="1317"/>
      <c r="BS50" s="1317"/>
      <c r="BT50" s="1317"/>
      <c r="BU50" s="1317"/>
      <c r="BV50" s="1317"/>
      <c r="BW50" s="1317"/>
      <c r="BX50" s="1317" t="s">
        <v>565</v>
      </c>
      <c r="BY50" s="1317"/>
      <c r="BZ50" s="1317"/>
      <c r="CA50" s="1317"/>
      <c r="CB50" s="1317"/>
      <c r="CC50" s="1317"/>
      <c r="CD50" s="1317"/>
      <c r="CE50" s="1317"/>
      <c r="CF50" s="1317" t="s">
        <v>566</v>
      </c>
      <c r="CG50" s="1317"/>
      <c r="CH50" s="1317"/>
      <c r="CI50" s="1317"/>
      <c r="CJ50" s="1317"/>
      <c r="CK50" s="1317"/>
      <c r="CL50" s="1317"/>
      <c r="CM50" s="1317"/>
      <c r="CN50" s="1317" t="s">
        <v>567</v>
      </c>
      <c r="CO50" s="1317"/>
      <c r="CP50" s="1317"/>
      <c r="CQ50" s="1317"/>
      <c r="CR50" s="1317"/>
      <c r="CS50" s="1317"/>
      <c r="CT50" s="1317"/>
      <c r="CU50" s="1317"/>
      <c r="CV50" s="1317" t="s">
        <v>568</v>
      </c>
      <c r="CW50" s="1317"/>
      <c r="CX50" s="1317"/>
      <c r="CY50" s="1317"/>
      <c r="CZ50" s="1317"/>
      <c r="DA50" s="1317"/>
      <c r="DB50" s="1317"/>
      <c r="DC50" s="1317"/>
    </row>
    <row r="51" spans="1:109" ht="13.5" customHeight="1" x14ac:dyDescent="0.15">
      <c r="B51" s="397"/>
      <c r="G51" s="1328"/>
      <c r="H51" s="1328"/>
      <c r="I51" s="1332"/>
      <c r="J51" s="1332"/>
      <c r="K51" s="1318"/>
      <c r="L51" s="1318"/>
      <c r="M51" s="1318"/>
      <c r="N51" s="1318"/>
      <c r="AM51" s="406"/>
      <c r="AN51" s="1316" t="s">
        <v>610</v>
      </c>
      <c r="AO51" s="1316"/>
      <c r="AP51" s="1316"/>
      <c r="AQ51" s="1316"/>
      <c r="AR51" s="1316"/>
      <c r="AS51" s="1316"/>
      <c r="AT51" s="1316"/>
      <c r="AU51" s="1316"/>
      <c r="AV51" s="1316"/>
      <c r="AW51" s="1316"/>
      <c r="AX51" s="1316"/>
      <c r="AY51" s="1316"/>
      <c r="AZ51" s="1316"/>
      <c r="BA51" s="1316"/>
      <c r="BB51" s="1316" t="s">
        <v>611</v>
      </c>
      <c r="BC51" s="1316"/>
      <c r="BD51" s="1316"/>
      <c r="BE51" s="1316"/>
      <c r="BF51" s="1316"/>
      <c r="BG51" s="1316"/>
      <c r="BH51" s="1316"/>
      <c r="BI51" s="1316"/>
      <c r="BJ51" s="1316"/>
      <c r="BK51" s="1316"/>
      <c r="BL51" s="1316"/>
      <c r="BM51" s="1316"/>
      <c r="BN51" s="1316"/>
      <c r="BO51" s="1316"/>
      <c r="BP51" s="1313">
        <v>78.099999999999994</v>
      </c>
      <c r="BQ51" s="1313"/>
      <c r="BR51" s="1313"/>
      <c r="BS51" s="1313"/>
      <c r="BT51" s="1313"/>
      <c r="BU51" s="1313"/>
      <c r="BV51" s="1313"/>
      <c r="BW51" s="1313"/>
      <c r="BX51" s="1313">
        <v>78.7</v>
      </c>
      <c r="BY51" s="1313"/>
      <c r="BZ51" s="1313"/>
      <c r="CA51" s="1313"/>
      <c r="CB51" s="1313"/>
      <c r="CC51" s="1313"/>
      <c r="CD51" s="1313"/>
      <c r="CE51" s="1313"/>
      <c r="CF51" s="1313">
        <v>60.2</v>
      </c>
      <c r="CG51" s="1313"/>
      <c r="CH51" s="1313"/>
      <c r="CI51" s="1313"/>
      <c r="CJ51" s="1313"/>
      <c r="CK51" s="1313"/>
      <c r="CL51" s="1313"/>
      <c r="CM51" s="1313"/>
      <c r="CN51" s="1313">
        <v>67.900000000000006</v>
      </c>
      <c r="CO51" s="1313"/>
      <c r="CP51" s="1313"/>
      <c r="CQ51" s="1313"/>
      <c r="CR51" s="1313"/>
      <c r="CS51" s="1313"/>
      <c r="CT51" s="1313"/>
      <c r="CU51" s="1313"/>
      <c r="CV51" s="1313">
        <v>45.5</v>
      </c>
      <c r="CW51" s="1313"/>
      <c r="CX51" s="1313"/>
      <c r="CY51" s="1313"/>
      <c r="CZ51" s="1313"/>
      <c r="DA51" s="1313"/>
      <c r="DB51" s="1313"/>
      <c r="DC51" s="1313"/>
    </row>
    <row r="52" spans="1:109" x14ac:dyDescent="0.15">
      <c r="B52" s="397"/>
      <c r="G52" s="1328"/>
      <c r="H52" s="1328"/>
      <c r="I52" s="1332"/>
      <c r="J52" s="1332"/>
      <c r="K52" s="1318"/>
      <c r="L52" s="1318"/>
      <c r="M52" s="1318"/>
      <c r="N52" s="1318"/>
      <c r="AM52" s="406"/>
      <c r="AN52" s="1316"/>
      <c r="AO52" s="1316"/>
      <c r="AP52" s="1316"/>
      <c r="AQ52" s="1316"/>
      <c r="AR52" s="1316"/>
      <c r="AS52" s="1316"/>
      <c r="AT52" s="1316"/>
      <c r="AU52" s="1316"/>
      <c r="AV52" s="1316"/>
      <c r="AW52" s="1316"/>
      <c r="AX52" s="1316"/>
      <c r="AY52" s="1316"/>
      <c r="AZ52" s="1316"/>
      <c r="BA52" s="1316"/>
      <c r="BB52" s="1316"/>
      <c r="BC52" s="1316"/>
      <c r="BD52" s="1316"/>
      <c r="BE52" s="1316"/>
      <c r="BF52" s="1316"/>
      <c r="BG52" s="1316"/>
      <c r="BH52" s="1316"/>
      <c r="BI52" s="1316"/>
      <c r="BJ52" s="1316"/>
      <c r="BK52" s="1316"/>
      <c r="BL52" s="1316"/>
      <c r="BM52" s="1316"/>
      <c r="BN52" s="1316"/>
      <c r="BO52" s="1316"/>
      <c r="BP52" s="1313"/>
      <c r="BQ52" s="1313"/>
      <c r="BR52" s="1313"/>
      <c r="BS52" s="1313"/>
      <c r="BT52" s="1313"/>
      <c r="BU52" s="1313"/>
      <c r="BV52" s="1313"/>
      <c r="BW52" s="1313"/>
      <c r="BX52" s="1313"/>
      <c r="BY52" s="1313"/>
      <c r="BZ52" s="1313"/>
      <c r="CA52" s="1313"/>
      <c r="CB52" s="1313"/>
      <c r="CC52" s="1313"/>
      <c r="CD52" s="1313"/>
      <c r="CE52" s="1313"/>
      <c r="CF52" s="1313"/>
      <c r="CG52" s="1313"/>
      <c r="CH52" s="1313"/>
      <c r="CI52" s="1313"/>
      <c r="CJ52" s="1313"/>
      <c r="CK52" s="1313"/>
      <c r="CL52" s="1313"/>
      <c r="CM52" s="1313"/>
      <c r="CN52" s="1313"/>
      <c r="CO52" s="1313"/>
      <c r="CP52" s="1313"/>
      <c r="CQ52" s="1313"/>
      <c r="CR52" s="1313"/>
      <c r="CS52" s="1313"/>
      <c r="CT52" s="1313"/>
      <c r="CU52" s="1313"/>
      <c r="CV52" s="1313"/>
      <c r="CW52" s="1313"/>
      <c r="CX52" s="1313"/>
      <c r="CY52" s="1313"/>
      <c r="CZ52" s="1313"/>
      <c r="DA52" s="1313"/>
      <c r="DB52" s="1313"/>
      <c r="DC52" s="1313"/>
    </row>
    <row r="53" spans="1:109" x14ac:dyDescent="0.15">
      <c r="A53" s="405"/>
      <c r="B53" s="397"/>
      <c r="G53" s="1328"/>
      <c r="H53" s="1328"/>
      <c r="I53" s="1311"/>
      <c r="J53" s="1311"/>
      <c r="K53" s="1318"/>
      <c r="L53" s="1318"/>
      <c r="M53" s="1318"/>
      <c r="N53" s="1318"/>
      <c r="AM53" s="406"/>
      <c r="AN53" s="1316"/>
      <c r="AO53" s="1316"/>
      <c r="AP53" s="1316"/>
      <c r="AQ53" s="1316"/>
      <c r="AR53" s="1316"/>
      <c r="AS53" s="1316"/>
      <c r="AT53" s="1316"/>
      <c r="AU53" s="1316"/>
      <c r="AV53" s="1316"/>
      <c r="AW53" s="1316"/>
      <c r="AX53" s="1316"/>
      <c r="AY53" s="1316"/>
      <c r="AZ53" s="1316"/>
      <c r="BA53" s="1316"/>
      <c r="BB53" s="1316" t="s">
        <v>612</v>
      </c>
      <c r="BC53" s="1316"/>
      <c r="BD53" s="1316"/>
      <c r="BE53" s="1316"/>
      <c r="BF53" s="1316"/>
      <c r="BG53" s="1316"/>
      <c r="BH53" s="1316"/>
      <c r="BI53" s="1316"/>
      <c r="BJ53" s="1316"/>
      <c r="BK53" s="1316"/>
      <c r="BL53" s="1316"/>
      <c r="BM53" s="1316"/>
      <c r="BN53" s="1316"/>
      <c r="BO53" s="1316"/>
      <c r="BP53" s="1313">
        <v>57.1</v>
      </c>
      <c r="BQ53" s="1313"/>
      <c r="BR53" s="1313"/>
      <c r="BS53" s="1313"/>
      <c r="BT53" s="1313"/>
      <c r="BU53" s="1313"/>
      <c r="BV53" s="1313"/>
      <c r="BW53" s="1313"/>
      <c r="BX53" s="1313">
        <v>54.6</v>
      </c>
      <c r="BY53" s="1313"/>
      <c r="BZ53" s="1313"/>
      <c r="CA53" s="1313"/>
      <c r="CB53" s="1313"/>
      <c r="CC53" s="1313"/>
      <c r="CD53" s="1313"/>
      <c r="CE53" s="1313"/>
      <c r="CF53" s="1313">
        <v>55.8</v>
      </c>
      <c r="CG53" s="1313"/>
      <c r="CH53" s="1313"/>
      <c r="CI53" s="1313"/>
      <c r="CJ53" s="1313"/>
      <c r="CK53" s="1313"/>
      <c r="CL53" s="1313"/>
      <c r="CM53" s="1313"/>
      <c r="CN53" s="1313">
        <v>57.2</v>
      </c>
      <c r="CO53" s="1313"/>
      <c r="CP53" s="1313"/>
      <c r="CQ53" s="1313"/>
      <c r="CR53" s="1313"/>
      <c r="CS53" s="1313"/>
      <c r="CT53" s="1313"/>
      <c r="CU53" s="1313"/>
      <c r="CV53" s="1313">
        <v>58.9</v>
      </c>
      <c r="CW53" s="1313"/>
      <c r="CX53" s="1313"/>
      <c r="CY53" s="1313"/>
      <c r="CZ53" s="1313"/>
      <c r="DA53" s="1313"/>
      <c r="DB53" s="1313"/>
      <c r="DC53" s="1313"/>
    </row>
    <row r="54" spans="1:109" x14ac:dyDescent="0.15">
      <c r="A54" s="405"/>
      <c r="B54" s="397"/>
      <c r="G54" s="1328"/>
      <c r="H54" s="1328"/>
      <c r="I54" s="1311"/>
      <c r="J54" s="1311"/>
      <c r="K54" s="1318"/>
      <c r="L54" s="1318"/>
      <c r="M54" s="1318"/>
      <c r="N54" s="1318"/>
      <c r="AM54" s="406"/>
      <c r="AN54" s="1316"/>
      <c r="AO54" s="1316"/>
      <c r="AP54" s="1316"/>
      <c r="AQ54" s="1316"/>
      <c r="AR54" s="1316"/>
      <c r="AS54" s="1316"/>
      <c r="AT54" s="1316"/>
      <c r="AU54" s="1316"/>
      <c r="AV54" s="1316"/>
      <c r="AW54" s="1316"/>
      <c r="AX54" s="1316"/>
      <c r="AY54" s="1316"/>
      <c r="AZ54" s="1316"/>
      <c r="BA54" s="1316"/>
      <c r="BB54" s="1316"/>
      <c r="BC54" s="1316"/>
      <c r="BD54" s="1316"/>
      <c r="BE54" s="1316"/>
      <c r="BF54" s="1316"/>
      <c r="BG54" s="1316"/>
      <c r="BH54" s="1316"/>
      <c r="BI54" s="1316"/>
      <c r="BJ54" s="1316"/>
      <c r="BK54" s="1316"/>
      <c r="BL54" s="1316"/>
      <c r="BM54" s="1316"/>
      <c r="BN54" s="1316"/>
      <c r="BO54" s="1316"/>
      <c r="BP54" s="1313"/>
      <c r="BQ54" s="1313"/>
      <c r="BR54" s="1313"/>
      <c r="BS54" s="1313"/>
      <c r="BT54" s="1313"/>
      <c r="BU54" s="1313"/>
      <c r="BV54" s="1313"/>
      <c r="BW54" s="1313"/>
      <c r="BX54" s="1313"/>
      <c r="BY54" s="1313"/>
      <c r="BZ54" s="1313"/>
      <c r="CA54" s="1313"/>
      <c r="CB54" s="1313"/>
      <c r="CC54" s="1313"/>
      <c r="CD54" s="1313"/>
      <c r="CE54" s="1313"/>
      <c r="CF54" s="1313"/>
      <c r="CG54" s="1313"/>
      <c r="CH54" s="1313"/>
      <c r="CI54" s="1313"/>
      <c r="CJ54" s="1313"/>
      <c r="CK54" s="1313"/>
      <c r="CL54" s="1313"/>
      <c r="CM54" s="1313"/>
      <c r="CN54" s="1313"/>
      <c r="CO54" s="1313"/>
      <c r="CP54" s="1313"/>
      <c r="CQ54" s="1313"/>
      <c r="CR54" s="1313"/>
      <c r="CS54" s="1313"/>
      <c r="CT54" s="1313"/>
      <c r="CU54" s="1313"/>
      <c r="CV54" s="1313"/>
      <c r="CW54" s="1313"/>
      <c r="CX54" s="1313"/>
      <c r="CY54" s="1313"/>
      <c r="CZ54" s="1313"/>
      <c r="DA54" s="1313"/>
      <c r="DB54" s="1313"/>
      <c r="DC54" s="1313"/>
    </row>
    <row r="55" spans="1:109" x14ac:dyDescent="0.15">
      <c r="A55" s="405"/>
      <c r="B55" s="397"/>
      <c r="G55" s="1311"/>
      <c r="H55" s="1311"/>
      <c r="I55" s="1311"/>
      <c r="J55" s="1311"/>
      <c r="K55" s="1318"/>
      <c r="L55" s="1318"/>
      <c r="M55" s="1318"/>
      <c r="N55" s="1318"/>
      <c r="AN55" s="1317" t="s">
        <v>613</v>
      </c>
      <c r="AO55" s="1317"/>
      <c r="AP55" s="1317"/>
      <c r="AQ55" s="1317"/>
      <c r="AR55" s="1317"/>
      <c r="AS55" s="1317"/>
      <c r="AT55" s="1317"/>
      <c r="AU55" s="1317"/>
      <c r="AV55" s="1317"/>
      <c r="AW55" s="1317"/>
      <c r="AX55" s="1317"/>
      <c r="AY55" s="1317"/>
      <c r="AZ55" s="1317"/>
      <c r="BA55" s="1317"/>
      <c r="BB55" s="1316" t="s">
        <v>611</v>
      </c>
      <c r="BC55" s="1316"/>
      <c r="BD55" s="1316"/>
      <c r="BE55" s="1316"/>
      <c r="BF55" s="1316"/>
      <c r="BG55" s="1316"/>
      <c r="BH55" s="1316"/>
      <c r="BI55" s="1316"/>
      <c r="BJ55" s="1316"/>
      <c r="BK55" s="1316"/>
      <c r="BL55" s="1316"/>
      <c r="BM55" s="1316"/>
      <c r="BN55" s="1316"/>
      <c r="BO55" s="1316"/>
      <c r="BP55" s="1313">
        <v>52.3</v>
      </c>
      <c r="BQ55" s="1313"/>
      <c r="BR55" s="1313"/>
      <c r="BS55" s="1313"/>
      <c r="BT55" s="1313"/>
      <c r="BU55" s="1313"/>
      <c r="BV55" s="1313"/>
      <c r="BW55" s="1313"/>
      <c r="BX55" s="1313">
        <v>55.4</v>
      </c>
      <c r="BY55" s="1313"/>
      <c r="BZ55" s="1313"/>
      <c r="CA55" s="1313"/>
      <c r="CB55" s="1313"/>
      <c r="CC55" s="1313"/>
      <c r="CD55" s="1313"/>
      <c r="CE55" s="1313"/>
      <c r="CF55" s="1313">
        <v>52.7</v>
      </c>
      <c r="CG55" s="1313"/>
      <c r="CH55" s="1313"/>
      <c r="CI55" s="1313"/>
      <c r="CJ55" s="1313"/>
      <c r="CK55" s="1313"/>
      <c r="CL55" s="1313"/>
      <c r="CM55" s="1313"/>
      <c r="CN55" s="1313">
        <v>49.7</v>
      </c>
      <c r="CO55" s="1313"/>
      <c r="CP55" s="1313"/>
      <c r="CQ55" s="1313"/>
      <c r="CR55" s="1313"/>
      <c r="CS55" s="1313"/>
      <c r="CT55" s="1313"/>
      <c r="CU55" s="1313"/>
      <c r="CV55" s="1313">
        <v>37.299999999999997</v>
      </c>
      <c r="CW55" s="1313"/>
      <c r="CX55" s="1313"/>
      <c r="CY55" s="1313"/>
      <c r="CZ55" s="1313"/>
      <c r="DA55" s="1313"/>
      <c r="DB55" s="1313"/>
      <c r="DC55" s="1313"/>
    </row>
    <row r="56" spans="1:109" x14ac:dyDescent="0.15">
      <c r="A56" s="405"/>
      <c r="B56" s="397"/>
      <c r="G56" s="1311"/>
      <c r="H56" s="1311"/>
      <c r="I56" s="1311"/>
      <c r="J56" s="1311"/>
      <c r="K56" s="1318"/>
      <c r="L56" s="1318"/>
      <c r="M56" s="1318"/>
      <c r="N56" s="1318"/>
      <c r="AN56" s="1317"/>
      <c r="AO56" s="1317"/>
      <c r="AP56" s="1317"/>
      <c r="AQ56" s="1317"/>
      <c r="AR56" s="1317"/>
      <c r="AS56" s="1317"/>
      <c r="AT56" s="1317"/>
      <c r="AU56" s="1317"/>
      <c r="AV56" s="1317"/>
      <c r="AW56" s="1317"/>
      <c r="AX56" s="1317"/>
      <c r="AY56" s="1317"/>
      <c r="AZ56" s="1317"/>
      <c r="BA56" s="1317"/>
      <c r="BB56" s="1316"/>
      <c r="BC56" s="1316"/>
      <c r="BD56" s="1316"/>
      <c r="BE56" s="1316"/>
      <c r="BF56" s="1316"/>
      <c r="BG56" s="1316"/>
      <c r="BH56" s="1316"/>
      <c r="BI56" s="1316"/>
      <c r="BJ56" s="1316"/>
      <c r="BK56" s="1316"/>
      <c r="BL56" s="1316"/>
      <c r="BM56" s="1316"/>
      <c r="BN56" s="1316"/>
      <c r="BO56" s="1316"/>
      <c r="BP56" s="1313"/>
      <c r="BQ56" s="1313"/>
      <c r="BR56" s="1313"/>
      <c r="BS56" s="1313"/>
      <c r="BT56" s="1313"/>
      <c r="BU56" s="1313"/>
      <c r="BV56" s="1313"/>
      <c r="BW56" s="1313"/>
      <c r="BX56" s="1313"/>
      <c r="BY56" s="1313"/>
      <c r="BZ56" s="1313"/>
      <c r="CA56" s="1313"/>
      <c r="CB56" s="1313"/>
      <c r="CC56" s="1313"/>
      <c r="CD56" s="1313"/>
      <c r="CE56" s="1313"/>
      <c r="CF56" s="1313"/>
      <c r="CG56" s="1313"/>
      <c r="CH56" s="1313"/>
      <c r="CI56" s="1313"/>
      <c r="CJ56" s="1313"/>
      <c r="CK56" s="1313"/>
      <c r="CL56" s="1313"/>
      <c r="CM56" s="1313"/>
      <c r="CN56" s="1313"/>
      <c r="CO56" s="1313"/>
      <c r="CP56" s="1313"/>
      <c r="CQ56" s="1313"/>
      <c r="CR56" s="1313"/>
      <c r="CS56" s="1313"/>
      <c r="CT56" s="1313"/>
      <c r="CU56" s="1313"/>
      <c r="CV56" s="1313"/>
      <c r="CW56" s="1313"/>
      <c r="CX56" s="1313"/>
      <c r="CY56" s="1313"/>
      <c r="CZ56" s="1313"/>
      <c r="DA56" s="1313"/>
      <c r="DB56" s="1313"/>
      <c r="DC56" s="1313"/>
    </row>
    <row r="57" spans="1:109" s="405" customFormat="1" x14ac:dyDescent="0.15">
      <c r="B57" s="409"/>
      <c r="G57" s="1311"/>
      <c r="H57" s="1311"/>
      <c r="I57" s="1314"/>
      <c r="J57" s="1314"/>
      <c r="K57" s="1318"/>
      <c r="L57" s="1318"/>
      <c r="M57" s="1318"/>
      <c r="N57" s="1318"/>
      <c r="AM57" s="390"/>
      <c r="AN57" s="1317"/>
      <c r="AO57" s="1317"/>
      <c r="AP57" s="1317"/>
      <c r="AQ57" s="1317"/>
      <c r="AR57" s="1317"/>
      <c r="AS57" s="1317"/>
      <c r="AT57" s="1317"/>
      <c r="AU57" s="1317"/>
      <c r="AV57" s="1317"/>
      <c r="AW57" s="1317"/>
      <c r="AX57" s="1317"/>
      <c r="AY57" s="1317"/>
      <c r="AZ57" s="1317"/>
      <c r="BA57" s="1317"/>
      <c r="BB57" s="1316" t="s">
        <v>612</v>
      </c>
      <c r="BC57" s="1316"/>
      <c r="BD57" s="1316"/>
      <c r="BE57" s="1316"/>
      <c r="BF57" s="1316"/>
      <c r="BG57" s="1316"/>
      <c r="BH57" s="1316"/>
      <c r="BI57" s="1316"/>
      <c r="BJ57" s="1316"/>
      <c r="BK57" s="1316"/>
      <c r="BL57" s="1316"/>
      <c r="BM57" s="1316"/>
      <c r="BN57" s="1316"/>
      <c r="BO57" s="1316"/>
      <c r="BP57" s="1313">
        <v>57.1</v>
      </c>
      <c r="BQ57" s="1313"/>
      <c r="BR57" s="1313"/>
      <c r="BS57" s="1313"/>
      <c r="BT57" s="1313"/>
      <c r="BU57" s="1313"/>
      <c r="BV57" s="1313"/>
      <c r="BW57" s="1313"/>
      <c r="BX57" s="1313">
        <v>58.7</v>
      </c>
      <c r="BY57" s="1313"/>
      <c r="BZ57" s="1313"/>
      <c r="CA57" s="1313"/>
      <c r="CB57" s="1313"/>
      <c r="CC57" s="1313"/>
      <c r="CD57" s="1313"/>
      <c r="CE57" s="1313"/>
      <c r="CF57" s="1313">
        <v>59.9</v>
      </c>
      <c r="CG57" s="1313"/>
      <c r="CH57" s="1313"/>
      <c r="CI57" s="1313"/>
      <c r="CJ57" s="1313"/>
      <c r="CK57" s="1313"/>
      <c r="CL57" s="1313"/>
      <c r="CM57" s="1313"/>
      <c r="CN57" s="1313">
        <v>60.1</v>
      </c>
      <c r="CO57" s="1313"/>
      <c r="CP57" s="1313"/>
      <c r="CQ57" s="1313"/>
      <c r="CR57" s="1313"/>
      <c r="CS57" s="1313"/>
      <c r="CT57" s="1313"/>
      <c r="CU57" s="1313"/>
      <c r="CV57" s="1313">
        <v>61.8</v>
      </c>
      <c r="CW57" s="1313"/>
      <c r="CX57" s="1313"/>
      <c r="CY57" s="1313"/>
      <c r="CZ57" s="1313"/>
      <c r="DA57" s="1313"/>
      <c r="DB57" s="1313"/>
      <c r="DC57" s="1313"/>
      <c r="DD57" s="410"/>
      <c r="DE57" s="409"/>
    </row>
    <row r="58" spans="1:109" s="405" customFormat="1" x14ac:dyDescent="0.15">
      <c r="A58" s="390"/>
      <c r="B58" s="409"/>
      <c r="G58" s="1311"/>
      <c r="H58" s="1311"/>
      <c r="I58" s="1314"/>
      <c r="J58" s="1314"/>
      <c r="K58" s="1318"/>
      <c r="L58" s="1318"/>
      <c r="M58" s="1318"/>
      <c r="N58" s="1318"/>
      <c r="AM58" s="390"/>
      <c r="AN58" s="1317"/>
      <c r="AO58" s="1317"/>
      <c r="AP58" s="1317"/>
      <c r="AQ58" s="1317"/>
      <c r="AR58" s="1317"/>
      <c r="AS58" s="1317"/>
      <c r="AT58" s="1317"/>
      <c r="AU58" s="1317"/>
      <c r="AV58" s="1317"/>
      <c r="AW58" s="1317"/>
      <c r="AX58" s="1317"/>
      <c r="AY58" s="1317"/>
      <c r="AZ58" s="1317"/>
      <c r="BA58" s="1317"/>
      <c r="BB58" s="1316"/>
      <c r="BC58" s="1316"/>
      <c r="BD58" s="1316"/>
      <c r="BE58" s="1316"/>
      <c r="BF58" s="1316"/>
      <c r="BG58" s="1316"/>
      <c r="BH58" s="1316"/>
      <c r="BI58" s="1316"/>
      <c r="BJ58" s="1316"/>
      <c r="BK58" s="1316"/>
      <c r="BL58" s="1316"/>
      <c r="BM58" s="1316"/>
      <c r="BN58" s="1316"/>
      <c r="BO58" s="1316"/>
      <c r="BP58" s="1313"/>
      <c r="BQ58" s="1313"/>
      <c r="BR58" s="1313"/>
      <c r="BS58" s="1313"/>
      <c r="BT58" s="1313"/>
      <c r="BU58" s="1313"/>
      <c r="BV58" s="1313"/>
      <c r="BW58" s="1313"/>
      <c r="BX58" s="1313"/>
      <c r="BY58" s="1313"/>
      <c r="BZ58" s="1313"/>
      <c r="CA58" s="1313"/>
      <c r="CB58" s="1313"/>
      <c r="CC58" s="1313"/>
      <c r="CD58" s="1313"/>
      <c r="CE58" s="1313"/>
      <c r="CF58" s="1313"/>
      <c r="CG58" s="1313"/>
      <c r="CH58" s="1313"/>
      <c r="CI58" s="1313"/>
      <c r="CJ58" s="1313"/>
      <c r="CK58" s="1313"/>
      <c r="CL58" s="1313"/>
      <c r="CM58" s="1313"/>
      <c r="CN58" s="1313"/>
      <c r="CO58" s="1313"/>
      <c r="CP58" s="1313"/>
      <c r="CQ58" s="1313"/>
      <c r="CR58" s="1313"/>
      <c r="CS58" s="1313"/>
      <c r="CT58" s="1313"/>
      <c r="CU58" s="1313"/>
      <c r="CV58" s="1313"/>
      <c r="CW58" s="1313"/>
      <c r="CX58" s="1313"/>
      <c r="CY58" s="1313"/>
      <c r="CZ58" s="1313"/>
      <c r="DA58" s="1313"/>
      <c r="DB58" s="1313"/>
      <c r="DC58" s="1313"/>
      <c r="DD58" s="410"/>
      <c r="DE58" s="409"/>
    </row>
    <row r="59" spans="1:109" s="405" customFormat="1" x14ac:dyDescent="0.15">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x14ac:dyDescent="0.15">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x14ac:dyDescent="0.15">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x14ac:dyDescent="0.15">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x14ac:dyDescent="0.15">
      <c r="B63" s="416" t="s">
        <v>614</v>
      </c>
    </row>
    <row r="64" spans="1:109" x14ac:dyDescent="0.15">
      <c r="B64" s="397"/>
      <c r="G64" s="404"/>
      <c r="I64" s="417"/>
      <c r="J64" s="417"/>
      <c r="K64" s="417"/>
      <c r="L64" s="417"/>
      <c r="M64" s="417"/>
      <c r="N64" s="418"/>
      <c r="AM64" s="404"/>
      <c r="AN64" s="404" t="s">
        <v>608</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x14ac:dyDescent="0.15">
      <c r="B65" s="397"/>
      <c r="AN65" s="1319" t="s">
        <v>616</v>
      </c>
      <c r="AO65" s="1320"/>
      <c r="AP65" s="1320"/>
      <c r="AQ65" s="1320"/>
      <c r="AR65" s="1320"/>
      <c r="AS65" s="1320"/>
      <c r="AT65" s="1320"/>
      <c r="AU65" s="1320"/>
      <c r="AV65" s="1320"/>
      <c r="AW65" s="1320"/>
      <c r="AX65" s="1320"/>
      <c r="AY65" s="1320"/>
      <c r="AZ65" s="1320"/>
      <c r="BA65" s="1320"/>
      <c r="BB65" s="1320"/>
      <c r="BC65" s="1320"/>
      <c r="BD65" s="1320"/>
      <c r="BE65" s="1320"/>
      <c r="BF65" s="1320"/>
      <c r="BG65" s="1320"/>
      <c r="BH65" s="1320"/>
      <c r="BI65" s="1320"/>
      <c r="BJ65" s="1320"/>
      <c r="BK65" s="1320"/>
      <c r="BL65" s="1320"/>
      <c r="BM65" s="1320"/>
      <c r="BN65" s="1320"/>
      <c r="BO65" s="1320"/>
      <c r="BP65" s="1320"/>
      <c r="BQ65" s="1320"/>
      <c r="BR65" s="1320"/>
      <c r="BS65" s="1320"/>
      <c r="BT65" s="1320"/>
      <c r="BU65" s="1320"/>
      <c r="BV65" s="1320"/>
      <c r="BW65" s="1320"/>
      <c r="BX65" s="1320"/>
      <c r="BY65" s="1320"/>
      <c r="BZ65" s="1320"/>
      <c r="CA65" s="1320"/>
      <c r="CB65" s="1320"/>
      <c r="CC65" s="1320"/>
      <c r="CD65" s="1320"/>
      <c r="CE65" s="1320"/>
      <c r="CF65" s="1320"/>
      <c r="CG65" s="1320"/>
      <c r="CH65" s="1320"/>
      <c r="CI65" s="1320"/>
      <c r="CJ65" s="1320"/>
      <c r="CK65" s="1320"/>
      <c r="CL65" s="1320"/>
      <c r="CM65" s="1320"/>
      <c r="CN65" s="1320"/>
      <c r="CO65" s="1320"/>
      <c r="CP65" s="1320"/>
      <c r="CQ65" s="1320"/>
      <c r="CR65" s="1320"/>
      <c r="CS65" s="1320"/>
      <c r="CT65" s="1320"/>
      <c r="CU65" s="1320"/>
      <c r="CV65" s="1320"/>
      <c r="CW65" s="1320"/>
      <c r="CX65" s="1320"/>
      <c r="CY65" s="1320"/>
      <c r="CZ65" s="1320"/>
      <c r="DA65" s="1320"/>
      <c r="DB65" s="1320"/>
      <c r="DC65" s="1321"/>
    </row>
    <row r="66" spans="2:107" x14ac:dyDescent="0.15">
      <c r="B66" s="397"/>
      <c r="AN66" s="1322"/>
      <c r="AO66" s="1323"/>
      <c r="AP66" s="1323"/>
      <c r="AQ66" s="1323"/>
      <c r="AR66" s="1323"/>
      <c r="AS66" s="1323"/>
      <c r="AT66" s="1323"/>
      <c r="AU66" s="1323"/>
      <c r="AV66" s="1323"/>
      <c r="AW66" s="1323"/>
      <c r="AX66" s="1323"/>
      <c r="AY66" s="1323"/>
      <c r="AZ66" s="1323"/>
      <c r="BA66" s="1323"/>
      <c r="BB66" s="1323"/>
      <c r="BC66" s="1323"/>
      <c r="BD66" s="1323"/>
      <c r="BE66" s="1323"/>
      <c r="BF66" s="1323"/>
      <c r="BG66" s="1323"/>
      <c r="BH66" s="1323"/>
      <c r="BI66" s="1323"/>
      <c r="BJ66" s="1323"/>
      <c r="BK66" s="1323"/>
      <c r="BL66" s="1323"/>
      <c r="BM66" s="1323"/>
      <c r="BN66" s="1323"/>
      <c r="BO66" s="1323"/>
      <c r="BP66" s="1323"/>
      <c r="BQ66" s="1323"/>
      <c r="BR66" s="1323"/>
      <c r="BS66" s="1323"/>
      <c r="BT66" s="1323"/>
      <c r="BU66" s="1323"/>
      <c r="BV66" s="1323"/>
      <c r="BW66" s="1323"/>
      <c r="BX66" s="1323"/>
      <c r="BY66" s="1323"/>
      <c r="BZ66" s="1323"/>
      <c r="CA66" s="1323"/>
      <c r="CB66" s="1323"/>
      <c r="CC66" s="1323"/>
      <c r="CD66" s="1323"/>
      <c r="CE66" s="1323"/>
      <c r="CF66" s="1323"/>
      <c r="CG66" s="1323"/>
      <c r="CH66" s="1323"/>
      <c r="CI66" s="1323"/>
      <c r="CJ66" s="1323"/>
      <c r="CK66" s="1323"/>
      <c r="CL66" s="1323"/>
      <c r="CM66" s="1323"/>
      <c r="CN66" s="1323"/>
      <c r="CO66" s="1323"/>
      <c r="CP66" s="1323"/>
      <c r="CQ66" s="1323"/>
      <c r="CR66" s="1323"/>
      <c r="CS66" s="1323"/>
      <c r="CT66" s="1323"/>
      <c r="CU66" s="1323"/>
      <c r="CV66" s="1323"/>
      <c r="CW66" s="1323"/>
      <c r="CX66" s="1323"/>
      <c r="CY66" s="1323"/>
      <c r="CZ66" s="1323"/>
      <c r="DA66" s="1323"/>
      <c r="DB66" s="1323"/>
      <c r="DC66" s="1324"/>
    </row>
    <row r="67" spans="2:107" x14ac:dyDescent="0.15">
      <c r="B67" s="397"/>
      <c r="AN67" s="1322"/>
      <c r="AO67" s="1323"/>
      <c r="AP67" s="1323"/>
      <c r="AQ67" s="1323"/>
      <c r="AR67" s="1323"/>
      <c r="AS67" s="1323"/>
      <c r="AT67" s="1323"/>
      <c r="AU67" s="1323"/>
      <c r="AV67" s="1323"/>
      <c r="AW67" s="1323"/>
      <c r="AX67" s="1323"/>
      <c r="AY67" s="1323"/>
      <c r="AZ67" s="1323"/>
      <c r="BA67" s="1323"/>
      <c r="BB67" s="1323"/>
      <c r="BC67" s="1323"/>
      <c r="BD67" s="1323"/>
      <c r="BE67" s="1323"/>
      <c r="BF67" s="1323"/>
      <c r="BG67" s="1323"/>
      <c r="BH67" s="1323"/>
      <c r="BI67" s="1323"/>
      <c r="BJ67" s="1323"/>
      <c r="BK67" s="1323"/>
      <c r="BL67" s="1323"/>
      <c r="BM67" s="1323"/>
      <c r="BN67" s="1323"/>
      <c r="BO67" s="1323"/>
      <c r="BP67" s="1323"/>
      <c r="BQ67" s="1323"/>
      <c r="BR67" s="1323"/>
      <c r="BS67" s="1323"/>
      <c r="BT67" s="1323"/>
      <c r="BU67" s="1323"/>
      <c r="BV67" s="1323"/>
      <c r="BW67" s="1323"/>
      <c r="BX67" s="1323"/>
      <c r="BY67" s="1323"/>
      <c r="BZ67" s="1323"/>
      <c r="CA67" s="1323"/>
      <c r="CB67" s="1323"/>
      <c r="CC67" s="1323"/>
      <c r="CD67" s="1323"/>
      <c r="CE67" s="1323"/>
      <c r="CF67" s="1323"/>
      <c r="CG67" s="1323"/>
      <c r="CH67" s="1323"/>
      <c r="CI67" s="1323"/>
      <c r="CJ67" s="1323"/>
      <c r="CK67" s="1323"/>
      <c r="CL67" s="1323"/>
      <c r="CM67" s="1323"/>
      <c r="CN67" s="1323"/>
      <c r="CO67" s="1323"/>
      <c r="CP67" s="1323"/>
      <c r="CQ67" s="1323"/>
      <c r="CR67" s="1323"/>
      <c r="CS67" s="1323"/>
      <c r="CT67" s="1323"/>
      <c r="CU67" s="1323"/>
      <c r="CV67" s="1323"/>
      <c r="CW67" s="1323"/>
      <c r="CX67" s="1323"/>
      <c r="CY67" s="1323"/>
      <c r="CZ67" s="1323"/>
      <c r="DA67" s="1323"/>
      <c r="DB67" s="1323"/>
      <c r="DC67" s="1324"/>
    </row>
    <row r="68" spans="2:107" x14ac:dyDescent="0.15">
      <c r="B68" s="397"/>
      <c r="AN68" s="1322"/>
      <c r="AO68" s="1323"/>
      <c r="AP68" s="1323"/>
      <c r="AQ68" s="1323"/>
      <c r="AR68" s="1323"/>
      <c r="AS68" s="1323"/>
      <c r="AT68" s="1323"/>
      <c r="AU68" s="1323"/>
      <c r="AV68" s="1323"/>
      <c r="AW68" s="1323"/>
      <c r="AX68" s="1323"/>
      <c r="AY68" s="1323"/>
      <c r="AZ68" s="1323"/>
      <c r="BA68" s="1323"/>
      <c r="BB68" s="1323"/>
      <c r="BC68" s="1323"/>
      <c r="BD68" s="1323"/>
      <c r="BE68" s="1323"/>
      <c r="BF68" s="1323"/>
      <c r="BG68" s="1323"/>
      <c r="BH68" s="1323"/>
      <c r="BI68" s="1323"/>
      <c r="BJ68" s="1323"/>
      <c r="BK68" s="1323"/>
      <c r="BL68" s="1323"/>
      <c r="BM68" s="1323"/>
      <c r="BN68" s="1323"/>
      <c r="BO68" s="1323"/>
      <c r="BP68" s="1323"/>
      <c r="BQ68" s="1323"/>
      <c r="BR68" s="1323"/>
      <c r="BS68" s="1323"/>
      <c r="BT68" s="1323"/>
      <c r="BU68" s="1323"/>
      <c r="BV68" s="1323"/>
      <c r="BW68" s="1323"/>
      <c r="BX68" s="1323"/>
      <c r="BY68" s="1323"/>
      <c r="BZ68" s="1323"/>
      <c r="CA68" s="1323"/>
      <c r="CB68" s="1323"/>
      <c r="CC68" s="1323"/>
      <c r="CD68" s="1323"/>
      <c r="CE68" s="1323"/>
      <c r="CF68" s="1323"/>
      <c r="CG68" s="1323"/>
      <c r="CH68" s="1323"/>
      <c r="CI68" s="1323"/>
      <c r="CJ68" s="1323"/>
      <c r="CK68" s="1323"/>
      <c r="CL68" s="1323"/>
      <c r="CM68" s="1323"/>
      <c r="CN68" s="1323"/>
      <c r="CO68" s="1323"/>
      <c r="CP68" s="1323"/>
      <c r="CQ68" s="1323"/>
      <c r="CR68" s="1323"/>
      <c r="CS68" s="1323"/>
      <c r="CT68" s="1323"/>
      <c r="CU68" s="1323"/>
      <c r="CV68" s="1323"/>
      <c r="CW68" s="1323"/>
      <c r="CX68" s="1323"/>
      <c r="CY68" s="1323"/>
      <c r="CZ68" s="1323"/>
      <c r="DA68" s="1323"/>
      <c r="DB68" s="1323"/>
      <c r="DC68" s="1324"/>
    </row>
    <row r="69" spans="2:107" x14ac:dyDescent="0.15">
      <c r="B69" s="397"/>
      <c r="AN69" s="1325"/>
      <c r="AO69" s="1326"/>
      <c r="AP69" s="1326"/>
      <c r="AQ69" s="1326"/>
      <c r="AR69" s="1326"/>
      <c r="AS69" s="1326"/>
      <c r="AT69" s="1326"/>
      <c r="AU69" s="1326"/>
      <c r="AV69" s="1326"/>
      <c r="AW69" s="1326"/>
      <c r="AX69" s="1326"/>
      <c r="AY69" s="1326"/>
      <c r="AZ69" s="1326"/>
      <c r="BA69" s="1326"/>
      <c r="BB69" s="1326"/>
      <c r="BC69" s="1326"/>
      <c r="BD69" s="1326"/>
      <c r="BE69" s="1326"/>
      <c r="BF69" s="1326"/>
      <c r="BG69" s="1326"/>
      <c r="BH69" s="1326"/>
      <c r="BI69" s="1326"/>
      <c r="BJ69" s="1326"/>
      <c r="BK69" s="1326"/>
      <c r="BL69" s="1326"/>
      <c r="BM69" s="1326"/>
      <c r="BN69" s="1326"/>
      <c r="BO69" s="1326"/>
      <c r="BP69" s="1326"/>
      <c r="BQ69" s="1326"/>
      <c r="BR69" s="1326"/>
      <c r="BS69" s="1326"/>
      <c r="BT69" s="1326"/>
      <c r="BU69" s="1326"/>
      <c r="BV69" s="1326"/>
      <c r="BW69" s="1326"/>
      <c r="BX69" s="1326"/>
      <c r="BY69" s="1326"/>
      <c r="BZ69" s="1326"/>
      <c r="CA69" s="1326"/>
      <c r="CB69" s="1326"/>
      <c r="CC69" s="1326"/>
      <c r="CD69" s="1326"/>
      <c r="CE69" s="1326"/>
      <c r="CF69" s="1326"/>
      <c r="CG69" s="1326"/>
      <c r="CH69" s="1326"/>
      <c r="CI69" s="1326"/>
      <c r="CJ69" s="1326"/>
      <c r="CK69" s="1326"/>
      <c r="CL69" s="1326"/>
      <c r="CM69" s="1326"/>
      <c r="CN69" s="1326"/>
      <c r="CO69" s="1326"/>
      <c r="CP69" s="1326"/>
      <c r="CQ69" s="1326"/>
      <c r="CR69" s="1326"/>
      <c r="CS69" s="1326"/>
      <c r="CT69" s="1326"/>
      <c r="CU69" s="1326"/>
      <c r="CV69" s="1326"/>
      <c r="CW69" s="1326"/>
      <c r="CX69" s="1326"/>
      <c r="CY69" s="1326"/>
      <c r="CZ69" s="1326"/>
      <c r="DA69" s="1326"/>
      <c r="DB69" s="1326"/>
      <c r="DC69" s="1327"/>
    </row>
    <row r="70" spans="2:107" x14ac:dyDescent="0.15">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x14ac:dyDescent="0.15">
      <c r="B71" s="397"/>
      <c r="G71" s="422"/>
      <c r="I71" s="423"/>
      <c r="J71" s="420"/>
      <c r="K71" s="420"/>
      <c r="L71" s="421"/>
      <c r="M71" s="420"/>
      <c r="N71" s="421"/>
      <c r="AM71" s="422"/>
      <c r="AN71" s="390" t="s">
        <v>609</v>
      </c>
    </row>
    <row r="72" spans="2:107" x14ac:dyDescent="0.15">
      <c r="B72" s="397"/>
      <c r="G72" s="1311"/>
      <c r="H72" s="1311"/>
      <c r="I72" s="1311"/>
      <c r="J72" s="1311"/>
      <c r="K72" s="407"/>
      <c r="L72" s="407"/>
      <c r="M72" s="408"/>
      <c r="N72" s="408"/>
      <c r="AN72" s="1329"/>
      <c r="AO72" s="1330"/>
      <c r="AP72" s="1330"/>
      <c r="AQ72" s="1330"/>
      <c r="AR72" s="1330"/>
      <c r="AS72" s="1330"/>
      <c r="AT72" s="1330"/>
      <c r="AU72" s="1330"/>
      <c r="AV72" s="1330"/>
      <c r="AW72" s="1330"/>
      <c r="AX72" s="1330"/>
      <c r="AY72" s="1330"/>
      <c r="AZ72" s="1330"/>
      <c r="BA72" s="1330"/>
      <c r="BB72" s="1330"/>
      <c r="BC72" s="1330"/>
      <c r="BD72" s="1330"/>
      <c r="BE72" s="1330"/>
      <c r="BF72" s="1330"/>
      <c r="BG72" s="1330"/>
      <c r="BH72" s="1330"/>
      <c r="BI72" s="1330"/>
      <c r="BJ72" s="1330"/>
      <c r="BK72" s="1330"/>
      <c r="BL72" s="1330"/>
      <c r="BM72" s="1330"/>
      <c r="BN72" s="1330"/>
      <c r="BO72" s="1331"/>
      <c r="BP72" s="1317" t="s">
        <v>564</v>
      </c>
      <c r="BQ72" s="1317"/>
      <c r="BR72" s="1317"/>
      <c r="BS72" s="1317"/>
      <c r="BT72" s="1317"/>
      <c r="BU72" s="1317"/>
      <c r="BV72" s="1317"/>
      <c r="BW72" s="1317"/>
      <c r="BX72" s="1317" t="s">
        <v>565</v>
      </c>
      <c r="BY72" s="1317"/>
      <c r="BZ72" s="1317"/>
      <c r="CA72" s="1317"/>
      <c r="CB72" s="1317"/>
      <c r="CC72" s="1317"/>
      <c r="CD72" s="1317"/>
      <c r="CE72" s="1317"/>
      <c r="CF72" s="1317" t="s">
        <v>566</v>
      </c>
      <c r="CG72" s="1317"/>
      <c r="CH72" s="1317"/>
      <c r="CI72" s="1317"/>
      <c r="CJ72" s="1317"/>
      <c r="CK72" s="1317"/>
      <c r="CL72" s="1317"/>
      <c r="CM72" s="1317"/>
      <c r="CN72" s="1317" t="s">
        <v>567</v>
      </c>
      <c r="CO72" s="1317"/>
      <c r="CP72" s="1317"/>
      <c r="CQ72" s="1317"/>
      <c r="CR72" s="1317"/>
      <c r="CS72" s="1317"/>
      <c r="CT72" s="1317"/>
      <c r="CU72" s="1317"/>
      <c r="CV72" s="1317" t="s">
        <v>568</v>
      </c>
      <c r="CW72" s="1317"/>
      <c r="CX72" s="1317"/>
      <c r="CY72" s="1317"/>
      <c r="CZ72" s="1317"/>
      <c r="DA72" s="1317"/>
      <c r="DB72" s="1317"/>
      <c r="DC72" s="1317"/>
    </row>
    <row r="73" spans="2:107" x14ac:dyDescent="0.15">
      <c r="B73" s="397"/>
      <c r="G73" s="1328"/>
      <c r="H73" s="1328"/>
      <c r="I73" s="1328"/>
      <c r="J73" s="1328"/>
      <c r="K73" s="1312"/>
      <c r="L73" s="1312"/>
      <c r="M73" s="1312"/>
      <c r="N73" s="1312"/>
      <c r="AM73" s="406"/>
      <c r="AN73" s="1316" t="s">
        <v>610</v>
      </c>
      <c r="AO73" s="1316"/>
      <c r="AP73" s="1316"/>
      <c r="AQ73" s="1316"/>
      <c r="AR73" s="1316"/>
      <c r="AS73" s="1316"/>
      <c r="AT73" s="1316"/>
      <c r="AU73" s="1316"/>
      <c r="AV73" s="1316"/>
      <c r="AW73" s="1316"/>
      <c r="AX73" s="1316"/>
      <c r="AY73" s="1316"/>
      <c r="AZ73" s="1316"/>
      <c r="BA73" s="1316"/>
      <c r="BB73" s="1316" t="s">
        <v>611</v>
      </c>
      <c r="BC73" s="1316"/>
      <c r="BD73" s="1316"/>
      <c r="BE73" s="1316"/>
      <c r="BF73" s="1316"/>
      <c r="BG73" s="1316"/>
      <c r="BH73" s="1316"/>
      <c r="BI73" s="1316"/>
      <c r="BJ73" s="1316"/>
      <c r="BK73" s="1316"/>
      <c r="BL73" s="1316"/>
      <c r="BM73" s="1316"/>
      <c r="BN73" s="1316"/>
      <c r="BO73" s="1316"/>
      <c r="BP73" s="1313">
        <v>78.099999999999994</v>
      </c>
      <c r="BQ73" s="1313"/>
      <c r="BR73" s="1313"/>
      <c r="BS73" s="1313"/>
      <c r="BT73" s="1313"/>
      <c r="BU73" s="1313"/>
      <c r="BV73" s="1313"/>
      <c r="BW73" s="1313"/>
      <c r="BX73" s="1313">
        <v>78.7</v>
      </c>
      <c r="BY73" s="1313"/>
      <c r="BZ73" s="1313"/>
      <c r="CA73" s="1313"/>
      <c r="CB73" s="1313"/>
      <c r="CC73" s="1313"/>
      <c r="CD73" s="1313"/>
      <c r="CE73" s="1313"/>
      <c r="CF73" s="1313">
        <v>60.2</v>
      </c>
      <c r="CG73" s="1313"/>
      <c r="CH73" s="1313"/>
      <c r="CI73" s="1313"/>
      <c r="CJ73" s="1313"/>
      <c r="CK73" s="1313"/>
      <c r="CL73" s="1313"/>
      <c r="CM73" s="1313"/>
      <c r="CN73" s="1313">
        <v>67.900000000000006</v>
      </c>
      <c r="CO73" s="1313"/>
      <c r="CP73" s="1313"/>
      <c r="CQ73" s="1313"/>
      <c r="CR73" s="1313"/>
      <c r="CS73" s="1313"/>
      <c r="CT73" s="1313"/>
      <c r="CU73" s="1313"/>
      <c r="CV73" s="1313">
        <v>45.5</v>
      </c>
      <c r="CW73" s="1313"/>
      <c r="CX73" s="1313"/>
      <c r="CY73" s="1313"/>
      <c r="CZ73" s="1313"/>
      <c r="DA73" s="1313"/>
      <c r="DB73" s="1313"/>
      <c r="DC73" s="1313"/>
    </row>
    <row r="74" spans="2:107" x14ac:dyDescent="0.15">
      <c r="B74" s="397"/>
      <c r="G74" s="1328"/>
      <c r="H74" s="1328"/>
      <c r="I74" s="1328"/>
      <c r="J74" s="1328"/>
      <c r="K74" s="1312"/>
      <c r="L74" s="1312"/>
      <c r="M74" s="1312"/>
      <c r="N74" s="1312"/>
      <c r="AM74" s="406"/>
      <c r="AN74" s="1316"/>
      <c r="AO74" s="1316"/>
      <c r="AP74" s="1316"/>
      <c r="AQ74" s="1316"/>
      <c r="AR74" s="1316"/>
      <c r="AS74" s="1316"/>
      <c r="AT74" s="1316"/>
      <c r="AU74" s="1316"/>
      <c r="AV74" s="1316"/>
      <c r="AW74" s="1316"/>
      <c r="AX74" s="1316"/>
      <c r="AY74" s="1316"/>
      <c r="AZ74" s="1316"/>
      <c r="BA74" s="1316"/>
      <c r="BB74" s="1316"/>
      <c r="BC74" s="1316"/>
      <c r="BD74" s="1316"/>
      <c r="BE74" s="1316"/>
      <c r="BF74" s="1316"/>
      <c r="BG74" s="1316"/>
      <c r="BH74" s="1316"/>
      <c r="BI74" s="1316"/>
      <c r="BJ74" s="1316"/>
      <c r="BK74" s="1316"/>
      <c r="BL74" s="1316"/>
      <c r="BM74" s="1316"/>
      <c r="BN74" s="1316"/>
      <c r="BO74" s="1316"/>
      <c r="BP74" s="1313"/>
      <c r="BQ74" s="1313"/>
      <c r="BR74" s="1313"/>
      <c r="BS74" s="1313"/>
      <c r="BT74" s="1313"/>
      <c r="BU74" s="1313"/>
      <c r="BV74" s="1313"/>
      <c r="BW74" s="1313"/>
      <c r="BX74" s="1313"/>
      <c r="BY74" s="1313"/>
      <c r="BZ74" s="1313"/>
      <c r="CA74" s="1313"/>
      <c r="CB74" s="1313"/>
      <c r="CC74" s="1313"/>
      <c r="CD74" s="1313"/>
      <c r="CE74" s="1313"/>
      <c r="CF74" s="1313"/>
      <c r="CG74" s="1313"/>
      <c r="CH74" s="1313"/>
      <c r="CI74" s="1313"/>
      <c r="CJ74" s="1313"/>
      <c r="CK74" s="1313"/>
      <c r="CL74" s="1313"/>
      <c r="CM74" s="1313"/>
      <c r="CN74" s="1313"/>
      <c r="CO74" s="1313"/>
      <c r="CP74" s="1313"/>
      <c r="CQ74" s="1313"/>
      <c r="CR74" s="1313"/>
      <c r="CS74" s="1313"/>
      <c r="CT74" s="1313"/>
      <c r="CU74" s="1313"/>
      <c r="CV74" s="1313"/>
      <c r="CW74" s="1313"/>
      <c r="CX74" s="1313"/>
      <c r="CY74" s="1313"/>
      <c r="CZ74" s="1313"/>
      <c r="DA74" s="1313"/>
      <c r="DB74" s="1313"/>
      <c r="DC74" s="1313"/>
    </row>
    <row r="75" spans="2:107" x14ac:dyDescent="0.15">
      <c r="B75" s="397"/>
      <c r="G75" s="1328"/>
      <c r="H75" s="1328"/>
      <c r="I75" s="1311"/>
      <c r="J75" s="1311"/>
      <c r="K75" s="1318"/>
      <c r="L75" s="1318"/>
      <c r="M75" s="1318"/>
      <c r="N75" s="1318"/>
      <c r="AM75" s="406"/>
      <c r="AN75" s="1316"/>
      <c r="AO75" s="1316"/>
      <c r="AP75" s="1316"/>
      <c r="AQ75" s="1316"/>
      <c r="AR75" s="1316"/>
      <c r="AS75" s="1316"/>
      <c r="AT75" s="1316"/>
      <c r="AU75" s="1316"/>
      <c r="AV75" s="1316"/>
      <c r="AW75" s="1316"/>
      <c r="AX75" s="1316"/>
      <c r="AY75" s="1316"/>
      <c r="AZ75" s="1316"/>
      <c r="BA75" s="1316"/>
      <c r="BB75" s="1316" t="s">
        <v>615</v>
      </c>
      <c r="BC75" s="1316"/>
      <c r="BD75" s="1316"/>
      <c r="BE75" s="1316"/>
      <c r="BF75" s="1316"/>
      <c r="BG75" s="1316"/>
      <c r="BH75" s="1316"/>
      <c r="BI75" s="1316"/>
      <c r="BJ75" s="1316"/>
      <c r="BK75" s="1316"/>
      <c r="BL75" s="1316"/>
      <c r="BM75" s="1316"/>
      <c r="BN75" s="1316"/>
      <c r="BO75" s="1316"/>
      <c r="BP75" s="1313">
        <v>12.5</v>
      </c>
      <c r="BQ75" s="1313"/>
      <c r="BR75" s="1313"/>
      <c r="BS75" s="1313"/>
      <c r="BT75" s="1313"/>
      <c r="BU75" s="1313"/>
      <c r="BV75" s="1313"/>
      <c r="BW75" s="1313"/>
      <c r="BX75" s="1313">
        <v>11.6</v>
      </c>
      <c r="BY75" s="1313"/>
      <c r="BZ75" s="1313"/>
      <c r="CA75" s="1313"/>
      <c r="CB75" s="1313"/>
      <c r="CC75" s="1313"/>
      <c r="CD75" s="1313"/>
      <c r="CE75" s="1313"/>
      <c r="CF75" s="1313">
        <v>10.5</v>
      </c>
      <c r="CG75" s="1313"/>
      <c r="CH75" s="1313"/>
      <c r="CI75" s="1313"/>
      <c r="CJ75" s="1313"/>
      <c r="CK75" s="1313"/>
      <c r="CL75" s="1313"/>
      <c r="CM75" s="1313"/>
      <c r="CN75" s="1313">
        <v>10.199999999999999</v>
      </c>
      <c r="CO75" s="1313"/>
      <c r="CP75" s="1313"/>
      <c r="CQ75" s="1313"/>
      <c r="CR75" s="1313"/>
      <c r="CS75" s="1313"/>
      <c r="CT75" s="1313"/>
      <c r="CU75" s="1313"/>
      <c r="CV75" s="1313">
        <v>8.9</v>
      </c>
      <c r="CW75" s="1313"/>
      <c r="CX75" s="1313"/>
      <c r="CY75" s="1313"/>
      <c r="CZ75" s="1313"/>
      <c r="DA75" s="1313"/>
      <c r="DB75" s="1313"/>
      <c r="DC75" s="1313"/>
    </row>
    <row r="76" spans="2:107" x14ac:dyDescent="0.15">
      <c r="B76" s="397"/>
      <c r="G76" s="1328"/>
      <c r="H76" s="1328"/>
      <c r="I76" s="1311"/>
      <c r="J76" s="1311"/>
      <c r="K76" s="1318"/>
      <c r="L76" s="1318"/>
      <c r="M76" s="1318"/>
      <c r="N76" s="1318"/>
      <c r="AM76" s="406"/>
      <c r="AN76" s="1316"/>
      <c r="AO76" s="1316"/>
      <c r="AP76" s="1316"/>
      <c r="AQ76" s="1316"/>
      <c r="AR76" s="1316"/>
      <c r="AS76" s="1316"/>
      <c r="AT76" s="1316"/>
      <c r="AU76" s="1316"/>
      <c r="AV76" s="1316"/>
      <c r="AW76" s="1316"/>
      <c r="AX76" s="1316"/>
      <c r="AY76" s="1316"/>
      <c r="AZ76" s="1316"/>
      <c r="BA76" s="1316"/>
      <c r="BB76" s="1316"/>
      <c r="BC76" s="1316"/>
      <c r="BD76" s="1316"/>
      <c r="BE76" s="1316"/>
      <c r="BF76" s="1316"/>
      <c r="BG76" s="1316"/>
      <c r="BH76" s="1316"/>
      <c r="BI76" s="1316"/>
      <c r="BJ76" s="1316"/>
      <c r="BK76" s="1316"/>
      <c r="BL76" s="1316"/>
      <c r="BM76" s="1316"/>
      <c r="BN76" s="1316"/>
      <c r="BO76" s="1316"/>
      <c r="BP76" s="1313"/>
      <c r="BQ76" s="1313"/>
      <c r="BR76" s="1313"/>
      <c r="BS76" s="1313"/>
      <c r="BT76" s="1313"/>
      <c r="BU76" s="1313"/>
      <c r="BV76" s="1313"/>
      <c r="BW76" s="1313"/>
      <c r="BX76" s="1313"/>
      <c r="BY76" s="1313"/>
      <c r="BZ76" s="1313"/>
      <c r="CA76" s="1313"/>
      <c r="CB76" s="1313"/>
      <c r="CC76" s="1313"/>
      <c r="CD76" s="1313"/>
      <c r="CE76" s="1313"/>
      <c r="CF76" s="1313"/>
      <c r="CG76" s="1313"/>
      <c r="CH76" s="1313"/>
      <c r="CI76" s="1313"/>
      <c r="CJ76" s="1313"/>
      <c r="CK76" s="1313"/>
      <c r="CL76" s="1313"/>
      <c r="CM76" s="1313"/>
      <c r="CN76" s="1313"/>
      <c r="CO76" s="1313"/>
      <c r="CP76" s="1313"/>
      <c r="CQ76" s="1313"/>
      <c r="CR76" s="1313"/>
      <c r="CS76" s="1313"/>
      <c r="CT76" s="1313"/>
      <c r="CU76" s="1313"/>
      <c r="CV76" s="1313"/>
      <c r="CW76" s="1313"/>
      <c r="CX76" s="1313"/>
      <c r="CY76" s="1313"/>
      <c r="CZ76" s="1313"/>
      <c r="DA76" s="1313"/>
      <c r="DB76" s="1313"/>
      <c r="DC76" s="1313"/>
    </row>
    <row r="77" spans="2:107" x14ac:dyDescent="0.15">
      <c r="B77" s="397"/>
      <c r="G77" s="1311"/>
      <c r="H77" s="1311"/>
      <c r="I77" s="1311"/>
      <c r="J77" s="1311"/>
      <c r="K77" s="1312"/>
      <c r="L77" s="1312"/>
      <c r="M77" s="1312"/>
      <c r="N77" s="1312"/>
      <c r="AN77" s="1317" t="s">
        <v>613</v>
      </c>
      <c r="AO77" s="1317"/>
      <c r="AP77" s="1317"/>
      <c r="AQ77" s="1317"/>
      <c r="AR77" s="1317"/>
      <c r="AS77" s="1317"/>
      <c r="AT77" s="1317"/>
      <c r="AU77" s="1317"/>
      <c r="AV77" s="1317"/>
      <c r="AW77" s="1317"/>
      <c r="AX77" s="1317"/>
      <c r="AY77" s="1317"/>
      <c r="AZ77" s="1317"/>
      <c r="BA77" s="1317"/>
      <c r="BB77" s="1316" t="s">
        <v>611</v>
      </c>
      <c r="BC77" s="1316"/>
      <c r="BD77" s="1316"/>
      <c r="BE77" s="1316"/>
      <c r="BF77" s="1316"/>
      <c r="BG77" s="1316"/>
      <c r="BH77" s="1316"/>
      <c r="BI77" s="1316"/>
      <c r="BJ77" s="1316"/>
      <c r="BK77" s="1316"/>
      <c r="BL77" s="1316"/>
      <c r="BM77" s="1316"/>
      <c r="BN77" s="1316"/>
      <c r="BO77" s="1316"/>
      <c r="BP77" s="1313">
        <v>52.3</v>
      </c>
      <c r="BQ77" s="1313"/>
      <c r="BR77" s="1313"/>
      <c r="BS77" s="1313"/>
      <c r="BT77" s="1313"/>
      <c r="BU77" s="1313"/>
      <c r="BV77" s="1313"/>
      <c r="BW77" s="1313"/>
      <c r="BX77" s="1313">
        <v>55.4</v>
      </c>
      <c r="BY77" s="1313"/>
      <c r="BZ77" s="1313"/>
      <c r="CA77" s="1313"/>
      <c r="CB77" s="1313"/>
      <c r="CC77" s="1313"/>
      <c r="CD77" s="1313"/>
      <c r="CE77" s="1313"/>
      <c r="CF77" s="1313">
        <v>52.7</v>
      </c>
      <c r="CG77" s="1313"/>
      <c r="CH77" s="1313"/>
      <c r="CI77" s="1313"/>
      <c r="CJ77" s="1313"/>
      <c r="CK77" s="1313"/>
      <c r="CL77" s="1313"/>
      <c r="CM77" s="1313"/>
      <c r="CN77" s="1313">
        <v>49.7</v>
      </c>
      <c r="CO77" s="1313"/>
      <c r="CP77" s="1313"/>
      <c r="CQ77" s="1313"/>
      <c r="CR77" s="1313"/>
      <c r="CS77" s="1313"/>
      <c r="CT77" s="1313"/>
      <c r="CU77" s="1313"/>
      <c r="CV77" s="1313">
        <v>37.299999999999997</v>
      </c>
      <c r="CW77" s="1313"/>
      <c r="CX77" s="1313"/>
      <c r="CY77" s="1313"/>
      <c r="CZ77" s="1313"/>
      <c r="DA77" s="1313"/>
      <c r="DB77" s="1313"/>
      <c r="DC77" s="1313"/>
    </row>
    <row r="78" spans="2:107" x14ac:dyDescent="0.15">
      <c r="B78" s="397"/>
      <c r="G78" s="1311"/>
      <c r="H78" s="1311"/>
      <c r="I78" s="1311"/>
      <c r="J78" s="1311"/>
      <c r="K78" s="1312"/>
      <c r="L78" s="1312"/>
      <c r="M78" s="1312"/>
      <c r="N78" s="1312"/>
      <c r="AN78" s="1317"/>
      <c r="AO78" s="1317"/>
      <c r="AP78" s="1317"/>
      <c r="AQ78" s="1317"/>
      <c r="AR78" s="1317"/>
      <c r="AS78" s="1317"/>
      <c r="AT78" s="1317"/>
      <c r="AU78" s="1317"/>
      <c r="AV78" s="1317"/>
      <c r="AW78" s="1317"/>
      <c r="AX78" s="1317"/>
      <c r="AY78" s="1317"/>
      <c r="AZ78" s="1317"/>
      <c r="BA78" s="1317"/>
      <c r="BB78" s="1316"/>
      <c r="BC78" s="1316"/>
      <c r="BD78" s="1316"/>
      <c r="BE78" s="1316"/>
      <c r="BF78" s="1316"/>
      <c r="BG78" s="1316"/>
      <c r="BH78" s="1316"/>
      <c r="BI78" s="1316"/>
      <c r="BJ78" s="1316"/>
      <c r="BK78" s="1316"/>
      <c r="BL78" s="1316"/>
      <c r="BM78" s="1316"/>
      <c r="BN78" s="1316"/>
      <c r="BO78" s="1316"/>
      <c r="BP78" s="1313"/>
      <c r="BQ78" s="1313"/>
      <c r="BR78" s="1313"/>
      <c r="BS78" s="1313"/>
      <c r="BT78" s="1313"/>
      <c r="BU78" s="1313"/>
      <c r="BV78" s="1313"/>
      <c r="BW78" s="1313"/>
      <c r="BX78" s="1313"/>
      <c r="BY78" s="1313"/>
      <c r="BZ78" s="1313"/>
      <c r="CA78" s="1313"/>
      <c r="CB78" s="1313"/>
      <c r="CC78" s="1313"/>
      <c r="CD78" s="1313"/>
      <c r="CE78" s="1313"/>
      <c r="CF78" s="1313"/>
      <c r="CG78" s="1313"/>
      <c r="CH78" s="1313"/>
      <c r="CI78" s="1313"/>
      <c r="CJ78" s="1313"/>
      <c r="CK78" s="1313"/>
      <c r="CL78" s="1313"/>
      <c r="CM78" s="1313"/>
      <c r="CN78" s="1313"/>
      <c r="CO78" s="1313"/>
      <c r="CP78" s="1313"/>
      <c r="CQ78" s="1313"/>
      <c r="CR78" s="1313"/>
      <c r="CS78" s="1313"/>
      <c r="CT78" s="1313"/>
      <c r="CU78" s="1313"/>
      <c r="CV78" s="1313"/>
      <c r="CW78" s="1313"/>
      <c r="CX78" s="1313"/>
      <c r="CY78" s="1313"/>
      <c r="CZ78" s="1313"/>
      <c r="DA78" s="1313"/>
      <c r="DB78" s="1313"/>
      <c r="DC78" s="1313"/>
    </row>
    <row r="79" spans="2:107" x14ac:dyDescent="0.15">
      <c r="B79" s="397"/>
      <c r="G79" s="1311"/>
      <c r="H79" s="1311"/>
      <c r="I79" s="1314"/>
      <c r="J79" s="1314"/>
      <c r="K79" s="1315"/>
      <c r="L79" s="1315"/>
      <c r="M79" s="1315"/>
      <c r="N79" s="1315"/>
      <c r="AN79" s="1317"/>
      <c r="AO79" s="1317"/>
      <c r="AP79" s="1317"/>
      <c r="AQ79" s="1317"/>
      <c r="AR79" s="1317"/>
      <c r="AS79" s="1317"/>
      <c r="AT79" s="1317"/>
      <c r="AU79" s="1317"/>
      <c r="AV79" s="1317"/>
      <c r="AW79" s="1317"/>
      <c r="AX79" s="1317"/>
      <c r="AY79" s="1317"/>
      <c r="AZ79" s="1317"/>
      <c r="BA79" s="1317"/>
      <c r="BB79" s="1316" t="s">
        <v>615</v>
      </c>
      <c r="BC79" s="1316"/>
      <c r="BD79" s="1316"/>
      <c r="BE79" s="1316"/>
      <c r="BF79" s="1316"/>
      <c r="BG79" s="1316"/>
      <c r="BH79" s="1316"/>
      <c r="BI79" s="1316"/>
      <c r="BJ79" s="1316"/>
      <c r="BK79" s="1316"/>
      <c r="BL79" s="1316"/>
      <c r="BM79" s="1316"/>
      <c r="BN79" s="1316"/>
      <c r="BO79" s="1316"/>
      <c r="BP79" s="1313">
        <v>10</v>
      </c>
      <c r="BQ79" s="1313"/>
      <c r="BR79" s="1313"/>
      <c r="BS79" s="1313"/>
      <c r="BT79" s="1313"/>
      <c r="BU79" s="1313"/>
      <c r="BV79" s="1313"/>
      <c r="BW79" s="1313"/>
      <c r="BX79" s="1313">
        <v>9.6999999999999993</v>
      </c>
      <c r="BY79" s="1313"/>
      <c r="BZ79" s="1313"/>
      <c r="CA79" s="1313"/>
      <c r="CB79" s="1313"/>
      <c r="CC79" s="1313"/>
      <c r="CD79" s="1313"/>
      <c r="CE79" s="1313"/>
      <c r="CF79" s="1313">
        <v>9.5</v>
      </c>
      <c r="CG79" s="1313"/>
      <c r="CH79" s="1313"/>
      <c r="CI79" s="1313"/>
      <c r="CJ79" s="1313"/>
      <c r="CK79" s="1313"/>
      <c r="CL79" s="1313"/>
      <c r="CM79" s="1313"/>
      <c r="CN79" s="1313">
        <v>9.1999999999999993</v>
      </c>
      <c r="CO79" s="1313"/>
      <c r="CP79" s="1313"/>
      <c r="CQ79" s="1313"/>
      <c r="CR79" s="1313"/>
      <c r="CS79" s="1313"/>
      <c r="CT79" s="1313"/>
      <c r="CU79" s="1313"/>
      <c r="CV79" s="1313">
        <v>8.6</v>
      </c>
      <c r="CW79" s="1313"/>
      <c r="CX79" s="1313"/>
      <c r="CY79" s="1313"/>
      <c r="CZ79" s="1313"/>
      <c r="DA79" s="1313"/>
      <c r="DB79" s="1313"/>
      <c r="DC79" s="1313"/>
    </row>
    <row r="80" spans="2:107" x14ac:dyDescent="0.15">
      <c r="B80" s="397"/>
      <c r="G80" s="1311"/>
      <c r="H80" s="1311"/>
      <c r="I80" s="1314"/>
      <c r="J80" s="1314"/>
      <c r="K80" s="1315"/>
      <c r="L80" s="1315"/>
      <c r="M80" s="1315"/>
      <c r="N80" s="1315"/>
      <c r="AN80" s="1317"/>
      <c r="AO80" s="1317"/>
      <c r="AP80" s="1317"/>
      <c r="AQ80" s="1317"/>
      <c r="AR80" s="1317"/>
      <c r="AS80" s="1317"/>
      <c r="AT80" s="1317"/>
      <c r="AU80" s="1317"/>
      <c r="AV80" s="1317"/>
      <c r="AW80" s="1317"/>
      <c r="AX80" s="1317"/>
      <c r="AY80" s="1317"/>
      <c r="AZ80" s="1317"/>
      <c r="BA80" s="1317"/>
      <c r="BB80" s="1316"/>
      <c r="BC80" s="1316"/>
      <c r="BD80" s="1316"/>
      <c r="BE80" s="1316"/>
      <c r="BF80" s="1316"/>
      <c r="BG80" s="1316"/>
      <c r="BH80" s="1316"/>
      <c r="BI80" s="1316"/>
      <c r="BJ80" s="1316"/>
      <c r="BK80" s="1316"/>
      <c r="BL80" s="1316"/>
      <c r="BM80" s="1316"/>
      <c r="BN80" s="1316"/>
      <c r="BO80" s="1316"/>
      <c r="BP80" s="1313"/>
      <c r="BQ80" s="1313"/>
      <c r="BR80" s="1313"/>
      <c r="BS80" s="1313"/>
      <c r="BT80" s="1313"/>
      <c r="BU80" s="1313"/>
      <c r="BV80" s="1313"/>
      <c r="BW80" s="1313"/>
      <c r="BX80" s="1313"/>
      <c r="BY80" s="1313"/>
      <c r="BZ80" s="1313"/>
      <c r="CA80" s="1313"/>
      <c r="CB80" s="1313"/>
      <c r="CC80" s="1313"/>
      <c r="CD80" s="1313"/>
      <c r="CE80" s="1313"/>
      <c r="CF80" s="1313"/>
      <c r="CG80" s="1313"/>
      <c r="CH80" s="1313"/>
      <c r="CI80" s="1313"/>
      <c r="CJ80" s="1313"/>
      <c r="CK80" s="1313"/>
      <c r="CL80" s="1313"/>
      <c r="CM80" s="1313"/>
      <c r="CN80" s="1313"/>
      <c r="CO80" s="1313"/>
      <c r="CP80" s="1313"/>
      <c r="CQ80" s="1313"/>
      <c r="CR80" s="1313"/>
      <c r="CS80" s="1313"/>
      <c r="CT80" s="1313"/>
      <c r="CU80" s="1313"/>
      <c r="CV80" s="1313"/>
      <c r="CW80" s="1313"/>
      <c r="CX80" s="1313"/>
      <c r="CY80" s="1313"/>
      <c r="CZ80" s="1313"/>
      <c r="DA80" s="1313"/>
      <c r="DB80" s="1313"/>
      <c r="DC80" s="1313"/>
    </row>
    <row r="81" spans="2:109" x14ac:dyDescent="0.15">
      <c r="B81" s="397"/>
    </row>
    <row r="82" spans="2:109" ht="17.25" x14ac:dyDescent="0.1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x14ac:dyDescent="0.15">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x14ac:dyDescent="0.15">
      <c r="DD84" s="390"/>
      <c r="DE84" s="390"/>
    </row>
    <row r="85" spans="2:109" x14ac:dyDescent="0.15">
      <c r="DD85" s="390"/>
      <c r="DE85" s="390"/>
    </row>
    <row r="86" spans="2:109" hidden="1" x14ac:dyDescent="0.15">
      <c r="DD86" s="390"/>
      <c r="DE86" s="390"/>
    </row>
    <row r="87" spans="2:109" hidden="1" x14ac:dyDescent="0.15">
      <c r="K87" s="425"/>
      <c r="AQ87" s="425"/>
      <c r="BC87" s="425"/>
      <c r="BO87" s="425"/>
      <c r="CA87" s="425"/>
      <c r="CM87" s="425"/>
      <c r="CY87" s="425"/>
      <c r="DD87" s="390"/>
      <c r="DE87" s="390"/>
    </row>
    <row r="88" spans="2:109" hidden="1" x14ac:dyDescent="0.15">
      <c r="DD88" s="390"/>
      <c r="DE88" s="390"/>
    </row>
    <row r="89" spans="2:109" hidden="1" x14ac:dyDescent="0.15">
      <c r="DD89" s="390"/>
      <c r="DE89" s="390"/>
    </row>
    <row r="90" spans="2:109" hidden="1" x14ac:dyDescent="0.15">
      <c r="DD90" s="390"/>
      <c r="DE90" s="390"/>
    </row>
    <row r="91" spans="2:109" hidden="1" x14ac:dyDescent="0.15">
      <c r="DD91" s="390"/>
      <c r="DE91" s="390"/>
    </row>
    <row r="92" spans="2:109" ht="13.5" hidden="1" customHeight="1" x14ac:dyDescent="0.15">
      <c r="DD92" s="390"/>
      <c r="DE92" s="390"/>
    </row>
    <row r="93" spans="2:109" ht="13.5" hidden="1" customHeight="1" x14ac:dyDescent="0.15">
      <c r="DD93" s="390"/>
      <c r="DE93" s="390"/>
    </row>
    <row r="94" spans="2:109" ht="13.5" hidden="1" customHeight="1" x14ac:dyDescent="0.15">
      <c r="DD94" s="390"/>
      <c r="DE94" s="390"/>
    </row>
    <row r="95" spans="2:109" ht="13.5" hidden="1" customHeight="1" x14ac:dyDescent="0.15">
      <c r="DD95" s="390"/>
      <c r="DE95" s="390"/>
    </row>
    <row r="96" spans="2:109" ht="13.5" hidden="1" customHeight="1" x14ac:dyDescent="0.15">
      <c r="DD96" s="390"/>
      <c r="DE96" s="390"/>
    </row>
    <row r="97" s="390" customFormat="1" ht="13.5" hidden="1" customHeight="1" x14ac:dyDescent="0.15"/>
    <row r="98" s="390" customFormat="1" ht="13.5" hidden="1" customHeight="1" x14ac:dyDescent="0.15"/>
    <row r="99" s="390" customFormat="1" ht="13.5" hidden="1" customHeight="1" x14ac:dyDescent="0.15"/>
    <row r="100" s="390" customFormat="1" ht="13.5" hidden="1" customHeight="1" x14ac:dyDescent="0.15"/>
    <row r="101" s="390" customFormat="1" ht="13.5" hidden="1" customHeight="1" x14ac:dyDescent="0.15"/>
    <row r="102" s="390" customFormat="1" ht="13.5" hidden="1" customHeight="1" x14ac:dyDescent="0.15"/>
    <row r="103" s="390" customFormat="1" ht="13.5" hidden="1" customHeight="1" x14ac:dyDescent="0.15"/>
    <row r="104" s="390" customFormat="1" ht="13.5" hidden="1" customHeight="1" x14ac:dyDescent="0.15"/>
    <row r="105" s="390" customFormat="1" ht="13.5" hidden="1" customHeight="1" x14ac:dyDescent="0.15"/>
    <row r="106" s="390" customFormat="1" ht="13.5" hidden="1" customHeight="1" x14ac:dyDescent="0.15"/>
    <row r="107" s="390" customFormat="1" ht="13.5" hidden="1" customHeight="1" x14ac:dyDescent="0.15"/>
    <row r="108" s="390" customFormat="1" ht="13.5" hidden="1" customHeight="1" x14ac:dyDescent="0.15"/>
    <row r="109" s="390" customFormat="1" ht="13.5" hidden="1" customHeight="1" x14ac:dyDescent="0.15"/>
    <row r="110" s="390" customFormat="1" ht="13.5" hidden="1" customHeight="1" x14ac:dyDescent="0.15"/>
    <row r="111" s="390" customFormat="1" ht="13.5" hidden="1" customHeight="1" x14ac:dyDescent="0.15"/>
    <row r="112" s="390" customFormat="1" ht="13.5" hidden="1" customHeight="1" x14ac:dyDescent="0.15"/>
    <row r="113" s="390" customFormat="1" ht="13.5" hidden="1" customHeight="1" x14ac:dyDescent="0.15"/>
    <row r="114" s="390" customFormat="1" ht="13.5" hidden="1" customHeight="1" x14ac:dyDescent="0.15"/>
    <row r="115" s="390" customFormat="1" ht="13.5" hidden="1" customHeight="1" x14ac:dyDescent="0.15"/>
    <row r="116" s="390" customFormat="1" ht="13.5" hidden="1" customHeight="1" x14ac:dyDescent="0.15"/>
    <row r="117" s="390" customFormat="1" ht="13.5" hidden="1" customHeight="1" x14ac:dyDescent="0.15"/>
    <row r="118" s="390" customFormat="1" ht="13.5" hidden="1" customHeight="1" x14ac:dyDescent="0.15"/>
    <row r="119" s="390" customFormat="1" ht="13.5" hidden="1" customHeight="1" x14ac:dyDescent="0.15"/>
    <row r="120" s="390" customFormat="1" ht="13.5" hidden="1" customHeight="1" x14ac:dyDescent="0.15"/>
    <row r="121" s="390" customFormat="1" ht="13.5" hidden="1" customHeight="1" x14ac:dyDescent="0.15"/>
    <row r="122" s="390" customFormat="1" ht="13.5" hidden="1" customHeight="1" x14ac:dyDescent="0.15"/>
    <row r="123" s="390" customFormat="1" ht="13.5" hidden="1" customHeight="1" x14ac:dyDescent="0.15"/>
    <row r="124" s="390" customFormat="1" ht="13.5" hidden="1" customHeight="1" x14ac:dyDescent="0.15"/>
    <row r="125" s="390" customFormat="1" ht="13.5" hidden="1" customHeight="1" x14ac:dyDescent="0.15"/>
    <row r="126" s="390" customFormat="1" ht="13.5" hidden="1" customHeight="1" x14ac:dyDescent="0.15"/>
    <row r="127" s="390" customFormat="1" ht="13.5" hidden="1" customHeight="1" x14ac:dyDescent="0.15"/>
    <row r="128" s="390" customFormat="1" ht="13.5" hidden="1" customHeight="1" x14ac:dyDescent="0.15"/>
    <row r="129" s="390" customFormat="1" ht="13.5" hidden="1" customHeight="1" x14ac:dyDescent="0.15"/>
    <row r="130" s="390" customFormat="1" ht="13.5" hidden="1" customHeight="1" x14ac:dyDescent="0.15"/>
    <row r="131" s="390" customFormat="1" ht="13.5" hidden="1" customHeight="1" x14ac:dyDescent="0.15"/>
    <row r="132" s="390" customFormat="1" ht="13.5" hidden="1" customHeight="1" x14ac:dyDescent="0.15"/>
    <row r="133" s="390" customFormat="1" ht="13.5" hidden="1" customHeight="1" x14ac:dyDescent="0.15"/>
    <row r="134" s="390" customFormat="1" ht="13.5" hidden="1" customHeight="1" x14ac:dyDescent="0.15"/>
    <row r="135" s="390" customFormat="1" ht="13.5" hidden="1" customHeight="1" x14ac:dyDescent="0.15"/>
    <row r="136" s="390" customFormat="1" ht="13.5" hidden="1" customHeight="1" x14ac:dyDescent="0.15"/>
    <row r="137" s="390" customFormat="1" ht="13.5" hidden="1" customHeight="1" x14ac:dyDescent="0.15"/>
    <row r="138" s="390" customFormat="1" ht="13.5" hidden="1" customHeight="1" x14ac:dyDescent="0.15"/>
    <row r="139" s="390" customFormat="1" ht="13.5" hidden="1" customHeight="1" x14ac:dyDescent="0.15"/>
    <row r="140" s="390" customFormat="1" ht="13.5" hidden="1" customHeight="1" x14ac:dyDescent="0.15"/>
    <row r="141" s="390" customFormat="1" ht="13.5" hidden="1" customHeight="1" x14ac:dyDescent="0.15"/>
    <row r="142" s="390" customFormat="1" ht="13.5" hidden="1" customHeight="1" x14ac:dyDescent="0.15"/>
    <row r="143" s="390" customFormat="1" ht="13.5" hidden="1" customHeight="1" x14ac:dyDescent="0.15"/>
    <row r="144" s="390" customFormat="1" ht="13.5" hidden="1" customHeight="1" x14ac:dyDescent="0.15"/>
    <row r="145" s="390" customFormat="1" ht="13.5" hidden="1" customHeight="1" x14ac:dyDescent="0.15"/>
    <row r="146" s="390" customFormat="1" ht="13.5" hidden="1" customHeight="1" x14ac:dyDescent="0.15"/>
    <row r="147" s="390" customFormat="1" ht="13.5" hidden="1" customHeight="1" x14ac:dyDescent="0.15"/>
    <row r="148" s="390" customFormat="1" ht="13.5" hidden="1" customHeight="1" x14ac:dyDescent="0.15"/>
    <row r="149" s="390" customFormat="1" ht="13.5" hidden="1" customHeight="1" x14ac:dyDescent="0.15"/>
    <row r="150" s="390" customFormat="1" ht="13.5" hidden="1" customHeight="1" x14ac:dyDescent="0.15"/>
    <row r="151" s="390" customFormat="1" ht="13.5" hidden="1" customHeight="1" x14ac:dyDescent="0.15"/>
    <row r="152" s="390" customFormat="1" ht="13.5" hidden="1" customHeight="1" x14ac:dyDescent="0.15"/>
    <row r="153" s="390" customFormat="1" ht="13.5" hidden="1" customHeight="1" x14ac:dyDescent="0.15"/>
    <row r="154" s="390" customFormat="1" ht="13.5" hidden="1" customHeight="1" x14ac:dyDescent="0.15"/>
    <row r="155" s="390" customFormat="1" ht="13.5" hidden="1" customHeight="1" x14ac:dyDescent="0.15"/>
    <row r="156" s="390" customFormat="1" ht="13.5" hidden="1" customHeight="1" x14ac:dyDescent="0.15"/>
    <row r="157" s="390" customFormat="1" ht="13.5" hidden="1" customHeight="1" x14ac:dyDescent="0.15"/>
    <row r="158" s="390" customFormat="1" ht="13.5" hidden="1" customHeight="1" x14ac:dyDescent="0.15"/>
    <row r="159" s="390" customFormat="1" ht="13.5" hidden="1" customHeight="1" x14ac:dyDescent="0.15"/>
    <row r="160" s="390" customFormat="1" ht="13.5" hidden="1" customHeight="1" x14ac:dyDescent="0.15"/>
  </sheetData>
  <sheetProtection algorithmName="SHA-512" hashValue="D3WlyJz8LebLHj6BrmeLMrcma89gxq3rF+Q1pl4qsMQltNaE1Fazo5tyn1YkbovgbkTcV9cwMKNUW5fVZDPrig==" saltValue="wemKgT0IDendDqa07/Lkog=="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5" zoomScaleNormal="75"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511</v>
      </c>
    </row>
  </sheetData>
  <sheetProtection algorithmName="SHA-512" hashValue="XxsilnlvZiUO0PFyq90Enh2nJSP4tgky7LAhd8HmWyHuYPET/oQFF7F2dku0oxfLu6r1ghXU/F5ZekqYPRvEyg==" saltValue="dj3BjL8vWG5yNeXdWVubg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5" zoomScaleNormal="75"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511</v>
      </c>
    </row>
  </sheetData>
  <sheetProtection algorithmName="SHA-512" hashValue="IonZ2mVL32LjT0ZgDbz29FLhHjwIXUxadhq/vldcCy6HmAW9UXSnsxkVyqB27lXEG+/Gv9aF+Lay+qGSfZuIrA==" saltValue="Uscd8nGGr/7RjnFb4FA1Q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zoomScale="75" zoomScaleNormal="75"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561</v>
      </c>
      <c r="G2" s="157"/>
      <c r="H2" s="158"/>
    </row>
    <row r="3" spans="1:8" x14ac:dyDescent="0.15">
      <c r="A3" s="154" t="s">
        <v>554</v>
      </c>
      <c r="B3" s="159"/>
      <c r="C3" s="160"/>
      <c r="D3" s="161">
        <v>38489</v>
      </c>
      <c r="E3" s="162"/>
      <c r="F3" s="163">
        <v>65876</v>
      </c>
      <c r="G3" s="164"/>
      <c r="H3" s="165"/>
    </row>
    <row r="4" spans="1:8" x14ac:dyDescent="0.15">
      <c r="A4" s="166"/>
      <c r="B4" s="167"/>
      <c r="C4" s="168"/>
      <c r="D4" s="169">
        <v>26790</v>
      </c>
      <c r="E4" s="170"/>
      <c r="F4" s="171">
        <v>36484</v>
      </c>
      <c r="G4" s="172"/>
      <c r="H4" s="173"/>
    </row>
    <row r="5" spans="1:8" x14ac:dyDescent="0.15">
      <c r="A5" s="154" t="s">
        <v>556</v>
      </c>
      <c r="B5" s="159"/>
      <c r="C5" s="160"/>
      <c r="D5" s="161">
        <v>24629</v>
      </c>
      <c r="E5" s="162"/>
      <c r="F5" s="163">
        <v>68468</v>
      </c>
      <c r="G5" s="164"/>
      <c r="H5" s="165"/>
    </row>
    <row r="6" spans="1:8" x14ac:dyDescent="0.15">
      <c r="A6" s="166"/>
      <c r="B6" s="167"/>
      <c r="C6" s="168"/>
      <c r="D6" s="169">
        <v>10980</v>
      </c>
      <c r="E6" s="170"/>
      <c r="F6" s="171">
        <v>34140</v>
      </c>
      <c r="G6" s="172"/>
      <c r="H6" s="173"/>
    </row>
    <row r="7" spans="1:8" x14ac:dyDescent="0.15">
      <c r="A7" s="154" t="s">
        <v>557</v>
      </c>
      <c r="B7" s="159"/>
      <c r="C7" s="160"/>
      <c r="D7" s="161">
        <v>36049</v>
      </c>
      <c r="E7" s="162"/>
      <c r="F7" s="163">
        <v>69729</v>
      </c>
      <c r="G7" s="164"/>
      <c r="H7" s="165"/>
    </row>
    <row r="8" spans="1:8" x14ac:dyDescent="0.15">
      <c r="A8" s="166"/>
      <c r="B8" s="167"/>
      <c r="C8" s="168"/>
      <c r="D8" s="169">
        <v>14879</v>
      </c>
      <c r="E8" s="170"/>
      <c r="F8" s="171">
        <v>38908</v>
      </c>
      <c r="G8" s="172"/>
      <c r="H8" s="173"/>
    </row>
    <row r="9" spans="1:8" x14ac:dyDescent="0.15">
      <c r="A9" s="154" t="s">
        <v>558</v>
      </c>
      <c r="B9" s="159"/>
      <c r="C9" s="160"/>
      <c r="D9" s="161">
        <v>51068</v>
      </c>
      <c r="E9" s="162"/>
      <c r="F9" s="163">
        <v>74581</v>
      </c>
      <c r="G9" s="164"/>
      <c r="H9" s="165"/>
    </row>
    <row r="10" spans="1:8" x14ac:dyDescent="0.15">
      <c r="A10" s="166"/>
      <c r="B10" s="167"/>
      <c r="C10" s="168"/>
      <c r="D10" s="169">
        <v>23140</v>
      </c>
      <c r="E10" s="170"/>
      <c r="F10" s="171">
        <v>41563</v>
      </c>
      <c r="G10" s="172"/>
      <c r="H10" s="173"/>
    </row>
    <row r="11" spans="1:8" x14ac:dyDescent="0.15">
      <c r="A11" s="154" t="s">
        <v>559</v>
      </c>
      <c r="B11" s="159"/>
      <c r="C11" s="160"/>
      <c r="D11" s="161">
        <v>35541</v>
      </c>
      <c r="E11" s="162"/>
      <c r="F11" s="163">
        <v>76347</v>
      </c>
      <c r="G11" s="164"/>
      <c r="H11" s="165"/>
    </row>
    <row r="12" spans="1:8" x14ac:dyDescent="0.15">
      <c r="A12" s="166"/>
      <c r="B12" s="167"/>
      <c r="C12" s="174"/>
      <c r="D12" s="169">
        <v>21103</v>
      </c>
      <c r="E12" s="170"/>
      <c r="F12" s="171">
        <v>41762</v>
      </c>
      <c r="G12" s="172"/>
      <c r="H12" s="173"/>
    </row>
    <row r="13" spans="1:8" x14ac:dyDescent="0.15">
      <c r="A13" s="154"/>
      <c r="B13" s="159"/>
      <c r="C13" s="175"/>
      <c r="D13" s="176">
        <v>37155</v>
      </c>
      <c r="E13" s="177"/>
      <c r="F13" s="178">
        <v>71000</v>
      </c>
      <c r="G13" s="179"/>
      <c r="H13" s="165"/>
    </row>
    <row r="14" spans="1:8" x14ac:dyDescent="0.15">
      <c r="A14" s="166"/>
      <c r="B14" s="167"/>
      <c r="C14" s="168"/>
      <c r="D14" s="169">
        <v>19378</v>
      </c>
      <c r="E14" s="170"/>
      <c r="F14" s="171">
        <v>38571</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8.6</v>
      </c>
      <c r="C19" s="180">
        <f>ROUND(VALUE(SUBSTITUTE(実質収支比率等に係る経年分析!G$48,"▲","-")),2)</f>
        <v>7.08</v>
      </c>
      <c r="D19" s="180">
        <f>ROUND(VALUE(SUBSTITUTE(実質収支比率等に係る経年分析!H$48,"▲","-")),2)</f>
        <v>6.43</v>
      </c>
      <c r="E19" s="180">
        <f>ROUND(VALUE(SUBSTITUTE(実質収支比率等に係る経年分析!I$48,"▲","-")),2)</f>
        <v>5.65</v>
      </c>
      <c r="F19" s="180">
        <f>ROUND(VALUE(SUBSTITUTE(実質収支比率等に係る経年分析!J$48,"▲","-")),2)</f>
        <v>5.4</v>
      </c>
    </row>
    <row r="20" spans="1:11" x14ac:dyDescent="0.15">
      <c r="A20" s="180" t="s">
        <v>55</v>
      </c>
      <c r="B20" s="180">
        <f>ROUND(VALUE(SUBSTITUTE(実質収支比率等に係る経年分析!F$47,"▲","-")),2)</f>
        <v>15.19</v>
      </c>
      <c r="C20" s="180">
        <f>ROUND(VALUE(SUBSTITUTE(実質収支比率等に係る経年分析!G$47,"▲","-")),2)</f>
        <v>15.25</v>
      </c>
      <c r="D20" s="180">
        <f>ROUND(VALUE(SUBSTITUTE(実質収支比率等に係る経年分析!H$47,"▲","-")),2)</f>
        <v>12.42</v>
      </c>
      <c r="E20" s="180">
        <f>ROUND(VALUE(SUBSTITUTE(実質収支比率等に係る経年分析!I$47,"▲","-")),2)</f>
        <v>8.66</v>
      </c>
      <c r="F20" s="180">
        <f>ROUND(VALUE(SUBSTITUTE(実質収支比率等に係る経年分析!J$47,"▲","-")),2)</f>
        <v>13.43</v>
      </c>
    </row>
    <row r="21" spans="1:11" x14ac:dyDescent="0.15">
      <c r="A21" s="180" t="s">
        <v>56</v>
      </c>
      <c r="B21" s="180">
        <f>IF(ISNUMBER(VALUE(SUBSTITUTE(実質収支比率等に係る経年分析!F$49,"▲","-"))),ROUND(VALUE(SUBSTITUTE(実質収支比率等に係る経年分析!F$49,"▲","-")),2),NA())</f>
        <v>-0.5</v>
      </c>
      <c r="C21" s="180">
        <f>IF(ISNUMBER(VALUE(SUBSTITUTE(実質収支比率等に係る経年分析!G$49,"▲","-"))),ROUND(VALUE(SUBSTITUTE(実質収支比率等に係る経年分析!G$49,"▲","-")),2),NA())</f>
        <v>-1.53</v>
      </c>
      <c r="D21" s="180">
        <f>IF(ISNUMBER(VALUE(SUBSTITUTE(実質収支比率等に係る経年分析!H$49,"▲","-"))),ROUND(VALUE(SUBSTITUTE(実質収支比率等に係る経年分析!H$49,"▲","-")),2),NA())</f>
        <v>-3.4</v>
      </c>
      <c r="E21" s="180">
        <f>IF(ISNUMBER(VALUE(SUBSTITUTE(実質収支比率等に係る経年分析!I$49,"▲","-"))),ROUND(VALUE(SUBSTITUTE(実質収支比率等に係る経年分析!I$49,"▲","-")),2),NA())</f>
        <v>-4.84</v>
      </c>
      <c r="F21" s="180">
        <f>IF(ISNUMBER(VALUE(SUBSTITUTE(実質収支比率等に係る経年分析!J$49,"▲","-"))),ROUND(VALUE(SUBSTITUTE(実質収支比率等に係る経年分析!J$49,"▲","-")),2),NA())</f>
        <v>5.96</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str">
        <f>IF(連結実質赤字比率に係る赤字・黒字の構成分析!C$40="",NA(),連結実質赤字比率に係る赤字・黒字の構成分析!C$40)</f>
        <v>高萩市後期高齢者医療事業特別会計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0.05</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0.06</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高萩市霊園事業特別会計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0.09</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0.13</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0.13</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0.02</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0.03</v>
      </c>
    </row>
    <row r="32" spans="1:11" x14ac:dyDescent="0.15">
      <c r="A32" s="181" t="str">
        <f>IF(連結実質赤字比率に係る赤字・黒字の構成分析!C$38="",NA(),連結実質赤字比率に係る赤字・黒字の構成分析!C$38)</f>
        <v>高萩市国民健康保険事業特別会計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0.02</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0.01</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0.36</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0.32</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0.38</v>
      </c>
    </row>
    <row r="33" spans="1:16" x14ac:dyDescent="0.15">
      <c r="A33" s="181" t="str">
        <f>IF(連結実質赤字比率に係る赤字・黒字の構成分析!C$37="",NA(),連結実質赤字比率に係る赤字・黒字の構成分析!C$37)</f>
        <v>高萩市介護保険事業特別会計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1.07</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1.02</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1.56</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2.2400000000000002</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2.74</v>
      </c>
    </row>
    <row r="34" spans="1:16" x14ac:dyDescent="0.15">
      <c r="A34" s="181" t="str">
        <f>IF(連結実質赤字比率に係る赤字・黒字の構成分析!C$36="",NA(),連結実質赤字比率に係る赤字・黒字の構成分析!C$36)</f>
        <v>一般会計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8.5</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6.94</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6.29</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5.62</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5.35</v>
      </c>
    </row>
    <row r="35" spans="1:16" x14ac:dyDescent="0.15">
      <c r="A35" s="181" t="str">
        <f>IF(連結実質赤字比率に係る赤字・黒字の構成分析!C$35="",NA(),連結実質赤字比率に係る赤字・黒字の構成分析!C$35)</f>
        <v>高萩市工業用水道事業会計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6.18</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5.97</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6.83</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7.18</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7.4</v>
      </c>
    </row>
    <row r="36" spans="1:16" x14ac:dyDescent="0.15">
      <c r="A36" s="181" t="str">
        <f>IF(連結実質赤字比率に係る赤字・黒字の構成分析!C$34="",NA(),連結実質赤字比率に係る赤字・黒字の構成分析!C$34)</f>
        <v>高萩市水道事業会計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6.21</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7.87</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9.76</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11.51</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12.11</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1440</v>
      </c>
      <c r="E42" s="182"/>
      <c r="F42" s="182"/>
      <c r="G42" s="182">
        <f>'実質公債費比率（分子）の構造'!L$52</f>
        <v>1377</v>
      </c>
      <c r="H42" s="182"/>
      <c r="I42" s="182"/>
      <c r="J42" s="182">
        <f>'実質公債費比率（分子）の構造'!M$52</f>
        <v>1325</v>
      </c>
      <c r="K42" s="182"/>
      <c r="L42" s="182"/>
      <c r="M42" s="182">
        <f>'実質公債費比率（分子）の構造'!N$52</f>
        <v>1302</v>
      </c>
      <c r="N42" s="182"/>
      <c r="O42" s="182"/>
      <c r="P42" s="182">
        <f>'実質公債費比率（分子）の構造'!O$52</f>
        <v>1313</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f>'実質公債費比率（分子）の構造'!K$49</f>
        <v>373</v>
      </c>
      <c r="C45" s="182"/>
      <c r="D45" s="182"/>
      <c r="E45" s="182">
        <f>'実質公債費比率（分子）の構造'!L$49</f>
        <v>347</v>
      </c>
      <c r="F45" s="182"/>
      <c r="G45" s="182"/>
      <c r="H45" s="182">
        <f>'実質公債費比率（分子）の構造'!M$49</f>
        <v>333</v>
      </c>
      <c r="I45" s="182"/>
      <c r="J45" s="182"/>
      <c r="K45" s="182">
        <f>'実質公債費比率（分子）の構造'!N$49</f>
        <v>304</v>
      </c>
      <c r="L45" s="182"/>
      <c r="M45" s="182"/>
      <c r="N45" s="182">
        <f>'実質公債費比率（分子）の構造'!O$49</f>
        <v>288</v>
      </c>
      <c r="O45" s="182"/>
      <c r="P45" s="182"/>
    </row>
    <row r="46" spans="1:16" x14ac:dyDescent="0.15">
      <c r="A46" s="182" t="s">
        <v>67</v>
      </c>
      <c r="B46" s="182">
        <f>'実質公債費比率（分子）の構造'!K$48</f>
        <v>3</v>
      </c>
      <c r="C46" s="182"/>
      <c r="D46" s="182"/>
      <c r="E46" s="182">
        <f>'実質公債費比率（分子）の構造'!L$48</f>
        <v>2</v>
      </c>
      <c r="F46" s="182"/>
      <c r="G46" s="182"/>
      <c r="H46" s="182">
        <f>'実質公債費比率（分子）の構造'!M$48</f>
        <v>2</v>
      </c>
      <c r="I46" s="182"/>
      <c r="J46" s="182"/>
      <c r="K46" s="182">
        <f>'実質公債費比率（分子）の構造'!N$48</f>
        <v>2</v>
      </c>
      <c r="L46" s="182"/>
      <c r="M46" s="182"/>
      <c r="N46" s="182">
        <f>'実質公債費比率（分子）の構造'!O$48</f>
        <v>1</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1665</v>
      </c>
      <c r="C49" s="182"/>
      <c r="D49" s="182"/>
      <c r="E49" s="182">
        <f>'実質公債費比率（分子）の構造'!L$45</f>
        <v>1709</v>
      </c>
      <c r="F49" s="182"/>
      <c r="G49" s="182"/>
      <c r="H49" s="182">
        <f>'実質公債費比率（分子）の構造'!M$45</f>
        <v>1657</v>
      </c>
      <c r="I49" s="182"/>
      <c r="J49" s="182"/>
      <c r="K49" s="182">
        <f>'実質公債費比率（分子）の構造'!N$45</f>
        <v>1553</v>
      </c>
      <c r="L49" s="182"/>
      <c r="M49" s="182"/>
      <c r="N49" s="182">
        <f>'実質公債費比率（分子）の構造'!O$45</f>
        <v>1485</v>
      </c>
      <c r="O49" s="182"/>
      <c r="P49" s="182"/>
    </row>
    <row r="50" spans="1:16" x14ac:dyDescent="0.15">
      <c r="A50" s="182" t="s">
        <v>71</v>
      </c>
      <c r="B50" s="182" t="e">
        <f>NA()</f>
        <v>#N/A</v>
      </c>
      <c r="C50" s="182">
        <f>IF(ISNUMBER('実質公債費比率（分子）の構造'!K$53),'実質公債費比率（分子）の構造'!K$53,NA())</f>
        <v>601</v>
      </c>
      <c r="D50" s="182" t="e">
        <f>NA()</f>
        <v>#N/A</v>
      </c>
      <c r="E50" s="182" t="e">
        <f>NA()</f>
        <v>#N/A</v>
      </c>
      <c r="F50" s="182">
        <f>IF(ISNUMBER('実質公債費比率（分子）の構造'!L$53),'実質公債費比率（分子）の構造'!L$53,NA())</f>
        <v>681</v>
      </c>
      <c r="G50" s="182" t="e">
        <f>NA()</f>
        <v>#N/A</v>
      </c>
      <c r="H50" s="182" t="e">
        <f>NA()</f>
        <v>#N/A</v>
      </c>
      <c r="I50" s="182">
        <f>IF(ISNUMBER('実質公債費比率（分子）の構造'!M$53),'実質公債費比率（分子）の構造'!M$53,NA())</f>
        <v>667</v>
      </c>
      <c r="J50" s="182" t="e">
        <f>NA()</f>
        <v>#N/A</v>
      </c>
      <c r="K50" s="182" t="e">
        <f>NA()</f>
        <v>#N/A</v>
      </c>
      <c r="L50" s="182">
        <f>IF(ISNUMBER('実質公債費比率（分子）の構造'!N$53),'実質公債費比率（分子）の構造'!N$53,NA())</f>
        <v>557</v>
      </c>
      <c r="M50" s="182" t="e">
        <f>NA()</f>
        <v>#N/A</v>
      </c>
      <c r="N50" s="182" t="e">
        <f>NA()</f>
        <v>#N/A</v>
      </c>
      <c r="O50" s="182">
        <f>IF(ISNUMBER('実質公債費比率（分子）の構造'!O$53),'実質公債費比率（分子）の構造'!O$53,NA())</f>
        <v>461</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11404</v>
      </c>
      <c r="E56" s="181"/>
      <c r="F56" s="181"/>
      <c r="G56" s="181">
        <f>'将来負担比率（分子）の構造'!J$52</f>
        <v>11353</v>
      </c>
      <c r="H56" s="181"/>
      <c r="I56" s="181"/>
      <c r="J56" s="181">
        <f>'将来負担比率（分子）の構造'!K$52</f>
        <v>11130</v>
      </c>
      <c r="K56" s="181"/>
      <c r="L56" s="181"/>
      <c r="M56" s="181">
        <f>'将来負担比率（分子）の構造'!L$52</f>
        <v>11043</v>
      </c>
      <c r="N56" s="181"/>
      <c r="O56" s="181"/>
      <c r="P56" s="181">
        <f>'将来負担比率（分子）の構造'!M$52</f>
        <v>11249</v>
      </c>
    </row>
    <row r="57" spans="1:16" x14ac:dyDescent="0.15">
      <c r="A57" s="181" t="s">
        <v>42</v>
      </c>
      <c r="B57" s="181"/>
      <c r="C57" s="181"/>
      <c r="D57" s="181">
        <f>'将来負担比率（分子）の構造'!I$51</f>
        <v>2142</v>
      </c>
      <c r="E57" s="181"/>
      <c r="F57" s="181"/>
      <c r="G57" s="181">
        <f>'将来負担比率（分子）の構造'!J$51</f>
        <v>1788</v>
      </c>
      <c r="H57" s="181"/>
      <c r="I57" s="181"/>
      <c r="J57" s="181">
        <f>'将来負担比率（分子）の構造'!K$51</f>
        <v>1443</v>
      </c>
      <c r="K57" s="181"/>
      <c r="L57" s="181"/>
      <c r="M57" s="181">
        <f>'将来負担比率（分子）の構造'!L$51</f>
        <v>1424</v>
      </c>
      <c r="N57" s="181"/>
      <c r="O57" s="181"/>
      <c r="P57" s="181">
        <f>'将来負担比率（分子）の構造'!M$51</f>
        <v>1433</v>
      </c>
    </row>
    <row r="58" spans="1:16" x14ac:dyDescent="0.15">
      <c r="A58" s="181" t="s">
        <v>41</v>
      </c>
      <c r="B58" s="181"/>
      <c r="C58" s="181"/>
      <c r="D58" s="181">
        <f>'将来負担比率（分子）の構造'!I$50</f>
        <v>2521</v>
      </c>
      <c r="E58" s="181"/>
      <c r="F58" s="181"/>
      <c r="G58" s="181">
        <f>'将来負担比率（分子）の構造'!J$50</f>
        <v>1804</v>
      </c>
      <c r="H58" s="181"/>
      <c r="I58" s="181"/>
      <c r="J58" s="181">
        <f>'将来負担比率（分子）の構造'!K$50</f>
        <v>2137</v>
      </c>
      <c r="K58" s="181"/>
      <c r="L58" s="181"/>
      <c r="M58" s="181">
        <f>'将来負担比率（分子）の構造'!L$50</f>
        <v>1443</v>
      </c>
      <c r="N58" s="181"/>
      <c r="O58" s="181"/>
      <c r="P58" s="181">
        <f>'将来負担比率（分子）の構造'!M$50</f>
        <v>2102</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f>'将来負担比率（分子）の構造'!J$46</f>
        <v>1</v>
      </c>
      <c r="F61" s="181"/>
      <c r="G61" s="181"/>
      <c r="H61" s="181" t="str">
        <f>'将来負担比率（分子）の構造'!K$46</f>
        <v>-</v>
      </c>
      <c r="I61" s="181"/>
      <c r="J61" s="181"/>
      <c r="K61" s="181">
        <f>'将来負担比率（分子）の構造'!L$46</f>
        <v>0</v>
      </c>
      <c r="L61" s="181"/>
      <c r="M61" s="181"/>
      <c r="N61" s="181">
        <f>'将来負担比率（分子）の構造'!M$46</f>
        <v>0</v>
      </c>
      <c r="O61" s="181"/>
      <c r="P61" s="181"/>
    </row>
    <row r="62" spans="1:16" x14ac:dyDescent="0.15">
      <c r="A62" s="181" t="s">
        <v>35</v>
      </c>
      <c r="B62" s="181">
        <f>'将来負担比率（分子）の構造'!I$45</f>
        <v>2467</v>
      </c>
      <c r="C62" s="181"/>
      <c r="D62" s="181"/>
      <c r="E62" s="181">
        <f>'将来負担比率（分子）の構造'!J$45</f>
        <v>2560</v>
      </c>
      <c r="F62" s="181"/>
      <c r="G62" s="181"/>
      <c r="H62" s="181">
        <f>'将来負担比率（分子）の構造'!K$45</f>
        <v>2468</v>
      </c>
      <c r="I62" s="181"/>
      <c r="J62" s="181"/>
      <c r="K62" s="181">
        <f>'将来負担比率（分子）の構造'!L$45</f>
        <v>2430</v>
      </c>
      <c r="L62" s="181"/>
      <c r="M62" s="181"/>
      <c r="N62" s="181">
        <f>'将来負担比率（分子）の構造'!M$45</f>
        <v>2427</v>
      </c>
      <c r="O62" s="181"/>
      <c r="P62" s="181"/>
    </row>
    <row r="63" spans="1:16" x14ac:dyDescent="0.15">
      <c r="A63" s="181" t="s">
        <v>34</v>
      </c>
      <c r="B63" s="181">
        <f>'将来負担比率（分子）の構造'!I$44</f>
        <v>3408</v>
      </c>
      <c r="C63" s="181"/>
      <c r="D63" s="181"/>
      <c r="E63" s="181">
        <f>'将来負担比率（分子）の構造'!J$44</f>
        <v>2618</v>
      </c>
      <c r="F63" s="181"/>
      <c r="G63" s="181"/>
      <c r="H63" s="181">
        <f>'将来負担比率（分子）の構造'!K$44</f>
        <v>1950</v>
      </c>
      <c r="I63" s="181"/>
      <c r="J63" s="181"/>
      <c r="K63" s="181">
        <f>'将来負担比率（分子）の構造'!L$44</f>
        <v>1860</v>
      </c>
      <c r="L63" s="181"/>
      <c r="M63" s="181"/>
      <c r="N63" s="181">
        <f>'将来負担比率（分子）の構造'!M$44</f>
        <v>1918</v>
      </c>
      <c r="O63" s="181"/>
      <c r="P63" s="181"/>
    </row>
    <row r="64" spans="1:16" x14ac:dyDescent="0.15">
      <c r="A64" s="181" t="s">
        <v>33</v>
      </c>
      <c r="B64" s="181">
        <f>'将来負担比率（分子）の構造'!I$43</f>
        <v>16</v>
      </c>
      <c r="C64" s="181"/>
      <c r="D64" s="181"/>
      <c r="E64" s="181">
        <f>'将来負担比率（分子）の構造'!J$43</f>
        <v>17</v>
      </c>
      <c r="F64" s="181"/>
      <c r="G64" s="181"/>
      <c r="H64" s="181">
        <f>'将来負担比率（分子）の構造'!K$43</f>
        <v>18</v>
      </c>
      <c r="I64" s="181"/>
      <c r="J64" s="181"/>
      <c r="K64" s="181">
        <f>'将来負担比率（分子）の構造'!L$43</f>
        <v>17</v>
      </c>
      <c r="L64" s="181"/>
      <c r="M64" s="181"/>
      <c r="N64" s="181">
        <f>'将来負担比率（分子）の構造'!M$43</f>
        <v>13</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14998</v>
      </c>
      <c r="C66" s="181"/>
      <c r="D66" s="181"/>
      <c r="E66" s="181">
        <f>'将来負担比率（分子）の構造'!J$41</f>
        <v>14587</v>
      </c>
      <c r="F66" s="181"/>
      <c r="G66" s="181"/>
      <c r="H66" s="181">
        <f>'将来負担比率（分子）の構造'!K$41</f>
        <v>14004</v>
      </c>
      <c r="I66" s="181"/>
      <c r="J66" s="181"/>
      <c r="K66" s="181">
        <f>'将来負担比率（分子）の構造'!L$41</f>
        <v>13780</v>
      </c>
      <c r="L66" s="181"/>
      <c r="M66" s="181"/>
      <c r="N66" s="181">
        <f>'将来負担比率（分子）の構造'!M$41</f>
        <v>13343</v>
      </c>
      <c r="O66" s="181"/>
      <c r="P66" s="181"/>
    </row>
    <row r="67" spans="1:16" x14ac:dyDescent="0.15">
      <c r="A67" s="181" t="s">
        <v>75</v>
      </c>
      <c r="B67" s="181" t="e">
        <f>NA()</f>
        <v>#N/A</v>
      </c>
      <c r="C67" s="181">
        <f>IF(ISNUMBER('将来負担比率（分子）の構造'!I$53), IF('将来負担比率（分子）の構造'!I$53 &lt; 0, 0, '将来負担比率（分子）の構造'!I$53), NA())</f>
        <v>4822</v>
      </c>
      <c r="D67" s="181" t="e">
        <f>NA()</f>
        <v>#N/A</v>
      </c>
      <c r="E67" s="181" t="e">
        <f>NA()</f>
        <v>#N/A</v>
      </c>
      <c r="F67" s="181">
        <f>IF(ISNUMBER('将来負担比率（分子）の構造'!J$53), IF('将来負担比率（分子）の構造'!J$53 &lt; 0, 0, '将来負担比率（分子）の構造'!J$53), NA())</f>
        <v>4838</v>
      </c>
      <c r="G67" s="181" t="e">
        <f>NA()</f>
        <v>#N/A</v>
      </c>
      <c r="H67" s="181" t="e">
        <f>NA()</f>
        <v>#N/A</v>
      </c>
      <c r="I67" s="181">
        <f>IF(ISNUMBER('将来負担比率（分子）の構造'!K$53), IF('将来負担比率（分子）の構造'!K$53 &lt; 0, 0, '将来負担比率（分子）の構造'!K$53), NA())</f>
        <v>3730</v>
      </c>
      <c r="J67" s="181" t="e">
        <f>NA()</f>
        <v>#N/A</v>
      </c>
      <c r="K67" s="181" t="e">
        <f>NA()</f>
        <v>#N/A</v>
      </c>
      <c r="L67" s="181">
        <f>IF(ISNUMBER('将来負担比率（分子）の構造'!L$53), IF('将来負担比率（分子）の構造'!L$53 &lt; 0, 0, '将来負担比率（分子）の構造'!L$53), NA())</f>
        <v>4177</v>
      </c>
      <c r="M67" s="181" t="e">
        <f>NA()</f>
        <v>#N/A</v>
      </c>
      <c r="N67" s="181" t="e">
        <f>NA()</f>
        <v>#N/A</v>
      </c>
      <c r="O67" s="181">
        <f>IF(ISNUMBER('将来負担比率（分子）の構造'!M$53), IF('将来負担比率（分子）の構造'!M$53 &lt; 0, 0, '将来負担比率（分子）の構造'!M$53), NA())</f>
        <v>2916</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900</v>
      </c>
      <c r="C72" s="185">
        <f>基金残高に係る経年分析!G55</f>
        <v>619</v>
      </c>
      <c r="D72" s="185">
        <f>基金残高に係る経年分析!H55</f>
        <v>995</v>
      </c>
    </row>
    <row r="73" spans="1:16" x14ac:dyDescent="0.15">
      <c r="A73" s="184" t="s">
        <v>78</v>
      </c>
      <c r="B73" s="185">
        <f>基金残高に係る経年分析!F56</f>
        <v>410</v>
      </c>
      <c r="C73" s="185">
        <f>基金残高に係る経年分析!G56</f>
        <v>345</v>
      </c>
      <c r="D73" s="185">
        <f>基金残高に係る経年分析!H56</f>
        <v>145</v>
      </c>
    </row>
    <row r="74" spans="1:16" x14ac:dyDescent="0.15">
      <c r="A74" s="184" t="s">
        <v>79</v>
      </c>
      <c r="B74" s="185">
        <f>基金残高に係る経年分析!F57</f>
        <v>557</v>
      </c>
      <c r="C74" s="185">
        <f>基金残高に係る経年分析!G57</f>
        <v>539</v>
      </c>
      <c r="D74" s="185">
        <f>基金残高に係る経年分析!H57</f>
        <v>539</v>
      </c>
    </row>
  </sheetData>
  <sheetProtection algorithmName="SHA-512" hashValue="0iRAKa51jxuUmYQ3M1qFunGvjHZPxFY8vppKRoP91N6DdxigKs7Y3LsewnlmzGOndLO1NHPebHjZf3izaQK0Ig==" saltValue="cyXNWTuNvd0MbzqzCIPuHQ=="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2022-09-12T07:40:27Z</cp:lastPrinted>
  <dcterms:created xsi:type="dcterms:W3CDTF">2022-02-02T03:57:16Z</dcterms:created>
  <dcterms:modified xsi:type="dcterms:W3CDTF">2022-09-27T05:23:01Z</dcterms:modified>
  <cp:category/>
</cp:coreProperties>
</file>