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20" yWindow="-330" windowWidth="10320" windowHeight="963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4" i="12"/>
  <c r="AA33" i="12"/>
  <c r="AA32" i="12" l="1"/>
  <c r="AA31" i="12"/>
  <c r="AA30" i="12"/>
  <c r="AA29" i="12"/>
  <c r="AA28" i="12"/>
  <c r="AA8" i="12"/>
  <c r="AA7" i="12"/>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W34" i="10" l="1"/>
  <c r="BW35" i="10" l="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<sst xmlns="http://schemas.openxmlformats.org/spreadsheetml/2006/main" count="1146" uniqueCount="607">
  <si>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</si>
  <si>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</si>
  <si>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</si>
  <si>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</si>
  <si>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</si>
  <si>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</si>
  <si>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</si>
  <si>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</si>
  <si>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</si>
  <si>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</si>
  <si>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</si>
  <si>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</si>
  <si>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</si>
  <si>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</si>
  <si>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</si>
  <si>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</si>
  <si>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</si>
  <si>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</si>
  <si>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</si>
  <si>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</si>
  <si>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</si>
  <si>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</si>
  <si>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</si>
  <si>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</si>
  <si>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</si>
  <si>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</si>
  <si>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</si>
  <si>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</si>
  <si>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</si>
  <si>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</si>
  <si>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</si>
  <si>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</si>
  <si>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</si>
  <si>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</si>
  <si>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</si>
  <si>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</si>
  <si>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</si>
  <si>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</si>
  <si>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</si>
  <si>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</si>
  <si>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</si>
  <si>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</si>
  <si>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</si>
  <si>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</si>
  <si>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</si>
  <si>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</si>
  <si>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</si>
  <si>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</si>
  <si>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</si>
  <si>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</si>
  <si>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</si>
  <si>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</si>
  <si>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</si>
  <si>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</si>
  <si>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</si>
  <si>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</si>
  <si>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</si>
  <si>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</si>
  <si>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</si>
  <si>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</si>
  <si>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</si>
  <si>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</si>
  <si>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</si>
  <si>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</si>
  <si>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</si>
  <si>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</si>
  <si>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</si>
  <si>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</si>
  <si>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</si>
  <si>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</si>
  <si>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</si>
  <si>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</si>
  <si>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</si>
  <si>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</si>
  <si>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</si>
  <si>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</si>
  <si>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</si>
  <si>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</si>
  <si>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</si>
  <si>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</si>
  <si>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</si>
  <si>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</si>
  <si>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</si>
  <si>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</si>
  <si>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</si>
  <si>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</si>
  <si>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</si>
  <si>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</si>
  <si>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</si>
  <si>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</si>
  <si>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</si>
  <si>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</si>
  <si>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</si>
  <si>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</si>
  <si>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</si>
  <si>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</si>
  <si>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</si>
  <si>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</si>
  <si>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</si>
  <si>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</si>
  <si>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</si>
  <si>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</si>
  <si>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</si>
  <si>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</si>
  <si>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</si>
  <si>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</si>
  <si>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</si>
  <si>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</si>
  <si>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</si>
  <si>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</si>
  <si>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</si>
  <si>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</si>
  <si>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</si>
  <si>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</si>
  <si>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</si>
  <si>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</si>
  <si>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</si>
  <si>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</si>
  <si>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</si>
  <si>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</si>
  <si>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</si>
  <si>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</si>
  <si>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</si>
  <si>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</si>
  <si>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</si>
  <si>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</si>
  <si>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</si>
  <si>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</si>
  <si>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</si>
  <si>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</si>
  <si>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</si>
  <si>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</si>
  <si>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</si>
  <si>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</si>
  <si>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</si>
  <si>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</si>
  <si>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</si>
  <si>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</si>
  <si>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</si>
  <si>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</si>
  <si>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</si>
  <si>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</si>
  <si>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</si>
  <si>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</si>
  <si>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</si>
  <si>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</si>
  <si>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</si>
  <si>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</si>
  <si>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</si>
  <si>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</si>
  <si>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</si>
  <si>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</si>
  <si>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</si>
  <si>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</si>
  <si>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</si>
  <si>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</si>
  <si>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</si>
  <si>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</si>
  <si>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</si>
  <si>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</si>
  <si>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</si>
  <si>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</si>
  <si>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</si>
  <si>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</si>
  <si>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</si>
  <si>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</si>
  <si>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</si>
  <si>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</si>
  <si>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</si>
  <si>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</si>
  <si>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</si>
  <si>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</si>
  <si>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</si>
  <si>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</si>
  <si>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</si>
  <si>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</si>
  <si>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</si>
  <si>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</si>
  <si>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</si>
  <si>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</si>
  <si>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</si>
  <si>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</si>
  <si>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</si>
  <si>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</si>
  <si>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</si>
  <si>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</si>
  <si>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</si>
  <si>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</si>
  <si>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</si>
  <si>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</si>
  <si>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</si>
  <si>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</si>
  <si>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</si>
  <si>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</si>
  <si>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</si>
  <si>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</si>
  <si>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</si>
  <si>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</si>
  <si>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</si>
  <si>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</si>
  <si>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</si>
  <si>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</si>
  <si>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</si>
  <si>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</si>
  <si>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</si>
  <si>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茨城県小美玉市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</si>
  <si>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</si>
  <si>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</si>
  <si>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</si>
  <si>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</si>
  <si>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</si>
  <si>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</si>
  <si>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</si>
  <si>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</si>
  <si>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</si>
  <si>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</si>
  <si>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</si>
  <si>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</si>
  <si>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</si>
  <si>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</si>
  <si>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</si>
  <si>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</si>
  <si>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</si>
  <si>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</si>
  <si>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</si>
  <si>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</si>
  <si>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</si>
  <si>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</si>
  <si>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</si>
  <si>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</si>
  <si>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</si>
  <si>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</si>
  <si>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</si>
  <si>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</si>
  <si>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</si>
  <si>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</si>
  <si>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</si>
  <si>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</si>
  <si>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</si>
  <si>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</si>
  <si>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</si>
  <si>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</si>
  <si>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</si>
  <si>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</si>
  <si>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</si>
  <si>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</si>
  <si>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</si>
  <si>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</si>
  <si>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</si>
  <si>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</si>
  <si>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</si>
  <si>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</si>
  <si>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</si>
  <si>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</si>
  <si>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</si>
  <si>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</si>
  <si>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</si>
  <si>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</si>
  <si>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</si>
  <si>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</si>
  <si>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</si>
  <si>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</si>
  <si>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</si>
  <si>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</si>
  <si>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</si>
  <si>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</si>
  <si>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</si>
  <si>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</si>
  <si>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</si>
  <si>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</si>
  <si>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</si>
  <si>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</si>
  <si>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</si>
  <si>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</si>
  <si>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</si>
  <si>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</si>
  <si>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</si>
  <si>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</si>
  <si>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</si>
  <si>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</si>
  <si>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</si>
  <si>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</si>
  <si>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</si>
  <si>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</si>
  <si>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</si>
  <si>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</si>
  <si>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</si>
  <si>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</si>
  <si>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</si>
  <si>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</si>
  <si>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</si>
  <si>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</si>
  <si>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</si>
  <si>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</si>
  <si>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</si>
  <si>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</si>
  <si>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</si>
  <si>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</si>
  <si>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</si>
  <si>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</si>
  <si>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</si>
  <si>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</si>
  <si>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</si>
  <si>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</si>
  <si>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</si>
  <si>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</si>
  <si>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</si>
  <si>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</si>
  <si>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</si>
  <si>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</si>
  <si>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</si>
  <si>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</si>
  <si>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</si>
  <si>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</si>
  <si>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</si>
  <si>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</si>
  <si>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</si>
  <si>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</si>
  <si>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</si>
  <si>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</si>
  <si>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</si>
  <si>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</si>
  <si>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</si>
  <si>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</si>
  <si>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</si>
  <si>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</si>
  <si>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</si>
  <si>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</si>
  <si>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</si>
  <si>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</si>
  <si>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</si>
  <si>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</si>
  <si>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</si>
  <si>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</si>
  <si>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</si>
  <si>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</si>
  <si>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</si>
  <si>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</si>
  <si>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</si>
  <si>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</si>
  <si>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</si>
  <si>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</si>
  <si>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</si>
  <si>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</si>
  <si>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</si>
  <si>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</si>
  <si>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</si>
  <si>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</si>
  <si>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</si>
  <si>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</si>
  <si>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</si>
  <si>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</si>
  <si>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</si>
  <si>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</si>
  <si>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</si>
  <si>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</si>
  <si>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茨城県小美玉市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</si>
  <si>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</si>
  <si>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</si>
  <si>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</si>
  <si>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</si>
  <si>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</si>
  <si>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</si>
  <si>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</si>
  <si>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</si>
  <si>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</si>
  <si>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</si>
  <si>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</si>
  <si>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</si>
  <si>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</si>
  <si>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</si>
  <si>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</si>
  <si>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</si>
  <si>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</si>
  <si>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</si>
  <si>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</si>
  <si>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</si>
  <si>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</si>
  <si>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</si>
  <si>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</si>
  <si>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</si>
  <si>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</si>
  <si>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</si>
  <si>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</si>
  <si>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</si>
  <si>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</si>
  <si>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</si>
  <si>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</si>
  <si>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</si>
  <si>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</si>
  <si>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</si>
  <si>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</si>
  <si>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</si>
  <si>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</si>
  <si>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</si>
  <si>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</si>
  <si>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</si>
  <si>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</si>
  <si>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</si>
  <si>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</si>
  <si>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</si>
  <si>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</si>
  <si>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</si>
  <si>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</si>
  <si>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戸別浄化槽事業特別会計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</si>
  <si>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</si>
  <si>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</si>
  <si>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</si>
  <si>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</si>
  <si>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</si>
  <si>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</si>
  <si>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</si>
  <si>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</si>
  <si>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</si>
  <si>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</si>
  <si>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</si>
  <si>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</si>
  <si>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</si>
  <si>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</si>
  <si>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</si>
  <si>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</si>
  <si>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</si>
  <si>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</si>
  <si>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</si>
  <si>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</si>
  <si>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</si>
  <si>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</si>
  <si>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</si>
  <si>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</si>
  <si>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</si>
  <si>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</si>
  <si>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</si>
  <si>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</si>
  <si>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</si>
  <si>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</si>
  <si>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</si>
  <si>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</si>
  <si>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</si>
  <si>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</si>
  <si>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</si>
  <si>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</si>
  <si>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</si>
  <si>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</si>
  <si>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</si>
  <si>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</si>
  <si>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</si>
  <si>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</si>
  <si>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</si>
  <si>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</si>
  <si>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</si>
  <si>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</si>
  <si>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</si>
  <si>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</si>
  <si>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</si>
  <si>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</si>
  <si>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</si>
  <si>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</si>
  <si>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</si>
  <si>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</si>
  <si>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</si>
  <si>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</si>
  <si>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</si>
  <si>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</si>
  <si>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</si>
  <si>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</si>
  <si>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</si>
  <si>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</si>
  <si>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</si>
  <si>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</si>
  <si>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</si>
  <si>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</si>
  <si>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</si>
  <si>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</si>
  <si>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</si>
  <si>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</si>
  <si>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</si>
  <si>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</si>
  <si>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</si>
  <si>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</si>
  <si>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</si>
  <si>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</si>
  <si>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</si>
  <si>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</si>
  <si>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</si>
  <si>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</si>
  <si>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</si>
  <si>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</si>
  <si>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</si>
  <si>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</si>
  <si>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</si>
  <si>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</si>
  <si>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</si>
  <si>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</si>
  <si>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</si>
  <si>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</si>
  <si>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</si>
  <si>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</si>
  <si>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</si>
  <si>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</si>
  <si>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</si>
  <si>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</si>
  <si>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</si>
  <si>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</si>
  <si>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</si>
  <si>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</si>
  <si>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</si>
  <si>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</si>
  <si>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</si>
  <si>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</si>
  <si>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</si>
  <si>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</si>
  <si>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</si>
  <si>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</si>
  <si>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</si>
  <si>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</si>
  <si>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</si>
  <si>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</si>
  <si>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</si>
  <si>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</si>
  <si>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</si>
  <si>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</si>
  <si>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</si>
  <si>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</si>
  <si>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</si>
  <si>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</si>
  <si>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</si>
  <si>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</si>
  <si>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</si>
  <si>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</si>
  <si>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</si>
  <si>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</si>
  <si>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</si>
  <si>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</si>
  <si>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</si>
  <si>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</si>
  <si>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</si>
  <si>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</si>
  <si>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</si>
  <si>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</si>
  <si>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</si>
  <si>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</si>
  <si>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</si>
  <si>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</si>
  <si>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</si>
  <si>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</si>
  <si>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</si>
  <si>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</si>
  <si>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</si>
  <si>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</si>
  <si>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</si>
  <si>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</si>
  <si>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</si>
  <si>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</si>
  <si>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</si>
  <si>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4.78</t>
  </si>
  <si>
    <t>▲ 0.15</t>
  </si>
  <si>
    <t>水道事業会計</t>
  </si>
  <si>
    <t>一般会計</t>
  </si>
  <si>
    <t>病院事業会計</t>
  </si>
  <si>
    <t>介護保険特別会計（保険事業勘定）</t>
  </si>
  <si>
    <t>国民健康保険特別会計（事業勘定）</t>
  </si>
  <si>
    <t>下水道事業特別会計</t>
  </si>
  <si>
    <t>農業集落排水事業特別会計</t>
  </si>
  <si>
    <t>国民健康保険特別会計（直診勘定）</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</si>
  <si>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</si>
  <si>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</si>
  <si>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</si>
  <si>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</si>
  <si>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</si>
  <si>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</si>
  <si>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</si>
  <si>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</si>
  <si>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</si>
  <si>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</si>
  <si>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</si>
  <si>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</si>
  <si>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</si>
  <si>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</si>
  <si>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石岡地方斎場組合</t>
    <rPh sb="0" eb="2">
      <t>イシオカ</t>
    </rPh>
    <rPh sb="2" eb="4">
      <t>チホウ</t>
    </rPh>
    <rPh sb="4" eb="6">
      <t>サイジョウ</t>
    </rPh>
    <rPh sb="6" eb="8">
      <t>クミアイ</t>
    </rPh>
    <phoneticPr fontId="2"/>
  </si>
  <si>
    <t>小美玉市土地開発公社</t>
    <rPh sb="0" eb="4">
      <t>オミタマシ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</si>
  <si>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</si>
  <si>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3" eb="5">
      <t>ノウギョウ</t>
    </rPh>
    <rPh sb="5" eb="7">
      <t>コウシャ</t>
    </rPh>
    <phoneticPr fontId="2"/>
  </si>
  <si>
    <t>-</t>
    <phoneticPr fontId="2"/>
  </si>
  <si>
    <t>-</t>
    <phoneticPr fontId="2"/>
  </si>
  <si>
    <t>合併振興基金</t>
    <phoneticPr fontId="2"/>
  </si>
  <si>
    <t>公共施設整備基金</t>
    <phoneticPr fontId="2"/>
  </si>
  <si>
    <t>道路整備基金</t>
    <phoneticPr fontId="11"/>
  </si>
  <si>
    <t>ふるさと応援基金</t>
    <phoneticPr fontId="11"/>
  </si>
  <si>
    <t>再編関連訓練移転等交付金事業基金</t>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</si>
  <si>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</si>
  <si>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</si>
  <si>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</si>
  <si>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</si>
  <si>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</si>
  <si>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</si>
  <si>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</si>
  <si>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</si>
  <si>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</si>
  <si>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</si>
  <si>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</si>
  <si>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</si>
  <si>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</si>
  <si>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</si>
  <si>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</si>
  <si>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</si>
  <si>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t>
    </r>
    <r>
      <rPr>
        <sz val="11"/>
        <rFont val="ＭＳ Ｐゴシック"/>
        <family val="3"/>
        <charset val="128"/>
      </rPr>
      <t>将来負担比率については，前年度と比較すると2.9ポイント増加し類似団体平均を33.9ポイント上回っている。普通交付税の一本算定への段階的な縮減により標準財政規模が減少したことや財政調整基金残高が減少したことにより比率が上昇した。有形固定資産減価償却率については，前年度と比較すると0.5ポイント増加したものの，類似団体平均を3.8ポイント下回っている。公民館の減価償却が進んだことから比率が上昇した。新市建設計画に基づく４大事業の完了により一時的な有形固定資産減価償却率の下降が見込まれるが，R2に策定される個別施設計画に基づき着実に公共施設の統廃合・長寿命化を図っていく。</t>
    </r>
    <r>
      <rPr>
        <sz val="11"/>
        <color rgb="FF00B0F0"/>
        <rFont val="ＭＳ Ｐゴシック"/>
        <family val="3"/>
        <charset val="128"/>
      </rPr>
      <t xml:space="preserve">
</t>
    </r>
    <rPh sb="13" eb="16">
      <t>ゼンネンド</t>
    </rPh>
    <rPh sb="17" eb="19">
      <t>ヒカク</t>
    </rPh>
    <rPh sb="29" eb="31">
      <t>ゾウカ</t>
    </rPh>
    <rPh sb="32" eb="34">
      <t>ルイジ</t>
    </rPh>
    <rPh sb="34" eb="36">
      <t>ダンタイ</t>
    </rPh>
    <rPh sb="36" eb="38">
      <t>ヘイキン</t>
    </rPh>
    <rPh sb="89" eb="93">
      <t>ザイセイチョウセイ</t>
    </rPh>
    <rPh sb="93" eb="95">
      <t>キキン</t>
    </rPh>
    <rPh sb="95" eb="97">
      <t>ザンダカ</t>
    </rPh>
    <rPh sb="98" eb="100">
      <t>ゲンショウ</t>
    </rPh>
    <rPh sb="170" eb="171">
      <t>シタ</t>
    </rPh>
    <rPh sb="177" eb="180">
      <t>コウミンカン</t>
    </rPh>
    <rPh sb="181" eb="185">
      <t>ゲンカショウキャク</t>
    </rPh>
    <rPh sb="186" eb="187">
      <t>スス</t>
    </rPh>
    <rPh sb="196" eb="198">
      <t>ジョウショウ</t>
    </rPh>
    <rPh sb="201" eb="202">
      <t>シン</t>
    </rPh>
    <rPh sb="202" eb="203">
      <t>シ</t>
    </rPh>
    <rPh sb="203" eb="205">
      <t>ケンセツ</t>
    </rPh>
    <rPh sb="205" eb="207">
      <t>ケイカク</t>
    </rPh>
    <rPh sb="208" eb="209">
      <t>モト</t>
    </rPh>
    <rPh sb="212" eb="213">
      <t>ダイ</t>
    </rPh>
    <rPh sb="213" eb="215">
      <t>ジギョウ</t>
    </rPh>
    <rPh sb="221" eb="224">
      <t>イチジテキ</t>
    </rPh>
    <rPh sb="237" eb="239">
      <t>カコウ</t>
    </rPh>
    <rPh sb="265" eb="267">
      <t>チャクジツ</t>
    </rPh>
    <phoneticPr fontId="5"/>
  </si>
  <si>
    <t>　実質公債費比率については，近年ほぼ横ばいで推移しているのに対し，将来負担比率については，比率が上昇傾向にある。また，類似団体との比較については，実質公債費比率で類似団体内平均を下回っているのに対し，将来負担比率で類似団体内平均を大きく上回っている。普通交付税の一本算定への段階的な縮減により標準財政規模が減少することや新市建設計画に基づく４大事業が最盛期を迎え地方債残高が増加することから，今後も将来負担比率は上昇することが見込まれる。実質公債費比率については，大規模建設事業の財源に普通交付税算定に有利な合併特例債を活用していることから，交付税算入率の低い起債償還額が減少し算入率の高い起債償還額が増加することから，7～8％で推移することが見込まれる。今後も大規模な建設事業が続くことから，引き続き交付税算定に有利な合併特例債等の活用や合併市町村幹線道路緊急支援市町村補助金等の財源を確保しながら財政の健全化に努める。</t>
    <rPh sb="30" eb="31">
      <t>タイ</t>
    </rPh>
    <rPh sb="50" eb="52">
      <t>ケイコウ</t>
    </rPh>
    <rPh sb="65" eb="67">
      <t>ヒカク</t>
    </rPh>
    <rPh sb="89" eb="90">
      <t>シタ</t>
    </rPh>
    <rPh sb="97" eb="98">
      <t>タイ</t>
    </rPh>
    <rPh sb="107" eb="111">
      <t>ルイジダンタイ</t>
    </rPh>
    <rPh sb="111" eb="112">
      <t>ナイ</t>
    </rPh>
    <rPh sb="112" eb="114">
      <t>ヘイキン</t>
    </rPh>
    <rPh sb="115" eb="116">
      <t>オオ</t>
    </rPh>
    <rPh sb="118" eb="119">
      <t>ウエ</t>
    </rPh>
    <rPh sb="160" eb="161">
      <t>シン</t>
    </rPh>
    <rPh sb="161" eb="162">
      <t>シ</t>
    </rPh>
    <rPh sb="162" eb="164">
      <t>ケンセツ</t>
    </rPh>
    <rPh sb="164" eb="166">
      <t>ケイカク</t>
    </rPh>
    <rPh sb="167" eb="168">
      <t>モト</t>
    </rPh>
    <rPh sb="171" eb="172">
      <t>ダイ</t>
    </rPh>
    <rPh sb="199" eb="205">
      <t>ショウライフタンヒリツ</t>
    </rPh>
    <rPh sb="271" eb="274">
      <t>コウフゼイ</t>
    </rPh>
    <rPh sb="274" eb="276">
      <t>サンニュウ</t>
    </rPh>
    <rPh sb="276" eb="277">
      <t>リツ</t>
    </rPh>
    <rPh sb="278" eb="279">
      <t>ヒク</t>
    </rPh>
    <rPh sb="280" eb="282">
      <t>キサイ</t>
    </rPh>
    <rPh sb="282" eb="284">
      <t>ショウカン</t>
    </rPh>
    <rPh sb="284" eb="285">
      <t>ガク</t>
    </rPh>
    <rPh sb="286" eb="288">
      <t>ゲンショウ</t>
    </rPh>
    <rPh sb="289" eb="292">
      <t>サンニュウリツ</t>
    </rPh>
    <rPh sb="293" eb="294">
      <t>タカ</t>
    </rPh>
    <rPh sb="295" eb="297">
      <t>キサイ</t>
    </rPh>
    <rPh sb="297" eb="300">
      <t>ショウカンガク</t>
    </rPh>
    <rPh sb="301" eb="30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</si>
</sst>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B0F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4"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4D63-4D1D-83D3-C39930168B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113835</c:v>
                </c:pt>
                <c:pt idx="1">
                  <c:v>122906</c:v>
                </c:pt>
                <c:pt idx="2">
                  <c:v>85124</c:v>
                </c:pt>
                <c:pt idx="3">
                  <c:v>93813</c:v>
                </c:pt>
                <c:pt idx="4">
                  <c:v>80551</c:v>
                </c:pt>
              </c:numCache>
            </c:numRef>
          </c:val>
          <c:smooth val="0"/>
          <c:extLst xmlns:c16r2="http://schemas.microsoft.com/office/drawing/2015/06/chart">
            <c:ext xmlns:c16="http://schemas.microsoft.com/office/drawing/2014/chart" uri="{C3380CC4-5D6E-409C-BE32-E72D297353CC}">
              <c16:uniqueId val="{00000001-4D63-4D1D-83D3-C39930168B95}"/>
            </c:ext>
          </c:extLst>
        </c:ser>
        <c:dLbls>
          <c:showLegendKey val="0"/>
          <c:showVal val="0"/>
          <c:showCatName val="0"/>
          <c:showSerName val="0"/>
          <c:showPercent val="0"/>
          <c:showBubbleSize val="0"/>
        </c:dLbls>
        <c:marker val="1"/>
        <c:smooth val="0"/>
        <c:axId val="174386176"/>
        <c:axId val="192218240"/>
      </c:lineChart>
      <c:catAx>
        <c:axId val="17438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218240"/>
        <c:crosses val="autoZero"/>
        <c:auto val="1"/>
        <c:lblAlgn val="ctr"/>
        <c:lblOffset val="100"/>
        <c:tickLblSkip val="1"/>
        <c:tickMarkSkip val="1"/>
        <c:noMultiLvlLbl val="0"/>
      </c:catAx>
      <c:valAx>
        <c:axId val="1922182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38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3.89</c:v>
                </c:pt>
                <c:pt idx="1">
                  <c:v>3.7</c:v>
                </c:pt>
                <c:pt idx="2">
                  <c:v>4.41</c:v>
                </c:pt>
                <c:pt idx="3">
                  <c:v>4.53</c:v>
                </c:pt>
                <c:pt idx="4">
                  <c:v>7.15</c:v>
                </c:pt>
              </c:numCache>
            </c:numRef>
          </c:val>
          <c:extLst xmlns:c16r2="http://schemas.microsoft.com/office/drawing/2015/06/chart">
            <c:ext xmlns:c16="http://schemas.microsoft.com/office/drawing/2014/chart" uri="{C3380CC4-5D6E-409C-BE32-E72D297353CC}">
              <c16:uniqueId val="{00000000-0B7C-4470-8B5C-763947C61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25.19</c:v>
                </c:pt>
                <c:pt idx="1">
                  <c:v>25.12</c:v>
                </c:pt>
                <c:pt idx="2">
                  <c:v>24.71</c:v>
                </c:pt>
                <c:pt idx="3">
                  <c:v>24.95</c:v>
                </c:pt>
                <c:pt idx="4">
                  <c:v>23.95</c:v>
                </c:pt>
              </c:numCache>
            </c:numRef>
          </c:val>
          <c:extLst xmlns:c16r2="http://schemas.microsoft.com/office/drawing/2015/06/chart">
            <c:ext xmlns:c16="http://schemas.microsoft.com/office/drawing/2014/chart" uri="{C3380CC4-5D6E-409C-BE32-E72D297353CC}">
              <c16:uniqueId val="{00000001-0B7C-4470-8B5C-763947C61ACA}"/>
            </c:ext>
          </c:extLst>
        </c:ser>
        <c:dLbls>
          <c:showLegendKey val="0"/>
          <c:showVal val="0"/>
          <c:showCatName val="0"/>
          <c:showSerName val="0"/>
          <c:showPercent val="0"/>
          <c:showBubbleSize val="0"/>
        </c:dLbls>
        <c:gapWidth val="250"/>
        <c:overlap val="100"/>
        <c:axId val="199506176"/>
        <c:axId val="19951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-4.78</c:v>
                </c:pt>
                <c:pt idx="1">
                  <c:v>-0.15</c:v>
                </c:pt>
                <c:pt idx="2">
                  <c:v>0.79</c:v>
                </c:pt>
                <c:pt idx="3">
                  <c:v>0.1</c:v>
                </c:pt>
                <c:pt idx="4">
                  <c:v>1.21</c:v>
                </c:pt>
              </c:numCache>
            </c:numRef>
          </c:val>
          <c:smooth val="0"/>
          <c:extLst xmlns:c16r2="http://schemas.microsoft.com/office/drawing/2015/06/chart">
            <c:ext xmlns:c16="http://schemas.microsoft.com/office/drawing/2014/chart" uri="{C3380CC4-5D6E-409C-BE32-E72D297353CC}">
              <c16:uniqueId val="{00000002-0B7C-4470-8B5C-763947C61ACA}"/>
            </c:ext>
          </c:extLst>
        </c:ser>
        <c:dLbls>
          <c:showLegendKey val="0"/>
          <c:showVal val="0"/>
          <c:showCatName val="0"/>
          <c:showSerName val="0"/>
          <c:showPercent val="0"/>
          <c:showBubbleSize val="0"/>
        </c:dLbls>
        <c:marker val="1"/>
        <c:smooth val="0"/>
        <c:axId val="199506176"/>
        <c:axId val="199516544"/>
      </c:lineChart>
      <c:catAx>
        <c:axId val="19950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516544"/>
        <c:crosses val="autoZero"/>
        <c:auto val="1"/>
        <c:lblAlgn val="ctr"/>
        <c:lblOffset val="100"/>
        <c:tickLblSkip val="1"/>
        <c:tickMarkSkip val="1"/>
        <c:noMultiLvlLbl val="0"/>
      </c:catAx>
      <c:valAx>
        <c:axId val="19951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0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0.12</c:v>
                </c:pt>
                <c:pt idx="4">
                  <c:v>#N/A</c:v>
                </c:pt>
                <c:pt idx="5">
                  <c:v>0.06</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0-A9E1-4838-8896-6AB9988398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E1-4838-8896-6AB998839835}"/>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2-A9E1-4838-8896-6AB99883983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c:v>
                </c:pt>
                <c:pt idx="4">
                  <c:v>#N/A</c:v>
                </c:pt>
                <c:pt idx="5">
                  <c:v>0.13</c:v>
                </c:pt>
                <c:pt idx="6">
                  <c:v>#N/A</c:v>
                </c:pt>
                <c:pt idx="7">
                  <c:v>0.14000000000000001</c:v>
                </c:pt>
                <c:pt idx="8">
                  <c:v>#N/A</c:v>
                </c:pt>
                <c:pt idx="9">
                  <c:v>0.1</c:v>
                </c:pt>
              </c:numCache>
            </c:numRef>
          </c:val>
          <c:extLst xmlns:c16r2="http://schemas.microsoft.com/office/drawing/2015/06/chart">
            <c:ext xmlns:c16="http://schemas.microsoft.com/office/drawing/2014/chart" uri="{C3380CC4-5D6E-409C-BE32-E72D297353CC}">
              <c16:uniqueId val="{00000003-A9E1-4838-8896-6AB99883983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0.21</c:v>
                </c:pt>
                <c:pt idx="4">
                  <c:v>#N/A</c:v>
                </c:pt>
                <c:pt idx="5">
                  <c:v>0.3</c:v>
                </c:pt>
                <c:pt idx="6">
                  <c:v>#N/A</c:v>
                </c:pt>
                <c:pt idx="7">
                  <c:v>0.28999999999999998</c:v>
                </c:pt>
                <c:pt idx="8">
                  <c:v>#N/A</c:v>
                </c:pt>
                <c:pt idx="9">
                  <c:v>0.24</c:v>
                </c:pt>
              </c:numCache>
            </c:numRef>
          </c:val>
          <c:extLst xmlns:c16r2="http://schemas.microsoft.com/office/drawing/2015/06/chart">
            <c:ext xmlns:c16="http://schemas.microsoft.com/office/drawing/2014/chart" uri="{C3380CC4-5D6E-409C-BE32-E72D297353CC}">
              <c16:uniqueId val="{00000004-A9E1-4838-8896-6AB99883983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1.27</c:v>
                </c:pt>
                <c:pt idx="2">
                  <c:v>#N/A</c:v>
                </c:pt>
                <c:pt idx="3">
                  <c:v>0.03</c:v>
                </c:pt>
                <c:pt idx="4">
                  <c:v>#N/A</c:v>
                </c:pt>
                <c:pt idx="5">
                  <c:v>0.49</c:v>
                </c:pt>
                <c:pt idx="6">
                  <c:v>#N/A</c:v>
                </c:pt>
                <c:pt idx="7">
                  <c:v>0.4</c:v>
                </c:pt>
                <c:pt idx="8">
                  <c:v>#N/A</c:v>
                </c:pt>
                <c:pt idx="9">
                  <c:v>0.67</c:v>
                </c:pt>
              </c:numCache>
            </c:numRef>
          </c:val>
          <c:extLst xmlns:c16r2="http://schemas.microsoft.com/office/drawing/2015/06/chart">
            <c:ext xmlns:c16="http://schemas.microsoft.com/office/drawing/2014/chart" uri="{C3380CC4-5D6E-409C-BE32-E72D297353CC}">
              <c16:uniqueId val="{00000005-A9E1-4838-8896-6AB99883983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0.43</c:v>
                </c:pt>
                <c:pt idx="4">
                  <c:v>#N/A</c:v>
                </c:pt>
                <c:pt idx="5">
                  <c:v>0.88</c:v>
                </c:pt>
                <c:pt idx="6">
                  <c:v>#N/A</c:v>
                </c:pt>
                <c:pt idx="7">
                  <c:v>0.8</c:v>
                </c:pt>
                <c:pt idx="8">
                  <c:v>#N/A</c:v>
                </c:pt>
                <c:pt idx="9">
                  <c:v>0.78</c:v>
                </c:pt>
              </c:numCache>
            </c:numRef>
          </c:val>
          <c:extLst xmlns:c16r2="http://schemas.microsoft.com/office/drawing/2015/06/chart">
            <c:ext xmlns:c16="http://schemas.microsoft.com/office/drawing/2014/chart" uri="{C3380CC4-5D6E-409C-BE32-E72D297353CC}">
              <c16:uniqueId val="{00000006-A9E1-4838-8896-6AB99883983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1.74</c:v>
                </c:pt>
                <c:pt idx="2">
                  <c:v>#N/A</c:v>
                </c:pt>
                <c:pt idx="3">
                  <c:v>1.63</c:v>
                </c:pt>
                <c:pt idx="4">
                  <c:v>#N/A</c:v>
                </c:pt>
                <c:pt idx="5">
                  <c:v>1.63</c:v>
                </c:pt>
                <c:pt idx="6">
                  <c:v>#N/A</c:v>
                </c:pt>
                <c:pt idx="7">
                  <c:v>1.67</c:v>
                </c:pt>
                <c:pt idx="8">
                  <c:v>#N/A</c:v>
                </c:pt>
                <c:pt idx="9">
                  <c:v>1.88</c:v>
                </c:pt>
              </c:numCache>
            </c:numRef>
          </c:val>
          <c:extLst xmlns:c16r2="http://schemas.microsoft.com/office/drawing/2015/06/chart">
            <c:ext xmlns:c16="http://schemas.microsoft.com/office/drawing/2014/chart" uri="{C3380CC4-5D6E-409C-BE32-E72D297353CC}">
              <c16:uniqueId val="{00000007-A9E1-4838-8896-6AB9988398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3.86</c:v>
                </c:pt>
                <c:pt idx="2">
                  <c:v>#N/A</c:v>
                </c:pt>
                <c:pt idx="3">
                  <c:v>3.7</c:v>
                </c:pt>
                <c:pt idx="4">
                  <c:v>#N/A</c:v>
                </c:pt>
                <c:pt idx="5">
                  <c:v>4.4000000000000004</c:v>
                </c:pt>
                <c:pt idx="6">
                  <c:v>#N/A</c:v>
                </c:pt>
                <c:pt idx="7">
                  <c:v>4.51</c:v>
                </c:pt>
                <c:pt idx="8">
                  <c:v>#N/A</c:v>
                </c:pt>
                <c:pt idx="9">
                  <c:v>7.13</c:v>
                </c:pt>
              </c:numCache>
            </c:numRef>
          </c:val>
          <c:extLst xmlns:c16r2="http://schemas.microsoft.com/office/drawing/2015/06/chart">
            <c:ext xmlns:c16="http://schemas.microsoft.com/office/drawing/2014/chart" uri="{C3380CC4-5D6E-409C-BE32-E72D297353CC}">
              <c16:uniqueId val="{00000008-A9E1-4838-8896-6AB9988398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10.9</c:v>
                </c:pt>
                <c:pt idx="2">
                  <c:v>#N/A</c:v>
                </c:pt>
                <c:pt idx="3">
                  <c:v>11.44</c:v>
                </c:pt>
                <c:pt idx="4">
                  <c:v>#N/A</c:v>
                </c:pt>
                <c:pt idx="5">
                  <c:v>11.52</c:v>
                </c:pt>
                <c:pt idx="6">
                  <c:v>#N/A</c:v>
                </c:pt>
                <c:pt idx="7">
                  <c:v>10.92</c:v>
                </c:pt>
                <c:pt idx="8">
                  <c:v>#N/A</c:v>
                </c:pt>
                <c:pt idx="9">
                  <c:v>9.5</c:v>
                </c:pt>
              </c:numCache>
            </c:numRef>
          </c:val>
          <c:extLst xmlns:c16r2="http://schemas.microsoft.com/office/drawing/2015/06/chart">
            <c:ext xmlns:c16="http://schemas.microsoft.com/office/drawing/2014/chart" uri="{C3380CC4-5D6E-409C-BE32-E72D297353CC}">
              <c16:uniqueId val="{00000009-A9E1-4838-8896-6AB998839835}"/>
            </c:ext>
          </c:extLst>
        </c:ser>
        <c:dLbls>
          <c:showLegendKey val="0"/>
          <c:showVal val="0"/>
          <c:showCatName val="0"/>
          <c:showSerName val="0"/>
          <c:showPercent val="0"/>
          <c:showBubbleSize val="0"/>
        </c:dLbls>
        <c:gapWidth val="150"/>
        <c:overlap val="100"/>
        <c:axId val="199238400"/>
        <c:axId val="199239936"/>
      </c:barChart>
      <c:catAx>
        <c:axId val="1992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239936"/>
        <c:crosses val="autoZero"/>
        <c:auto val="1"/>
        <c:lblAlgn val="ctr"/>
        <c:lblOffset val="100"/>
        <c:tickLblSkip val="1"/>
        <c:tickMarkSkip val="1"/>
        <c:noMultiLvlLbl val="0"/>
      </c:catAx>
      <c:valAx>
        <c:axId val="19923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38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1765</c:v>
                </c:pt>
                <c:pt idx="5">
                  <c:v>1973</c:v>
                </c:pt>
                <c:pt idx="8">
                  <c:v>2002</c:v>
                </c:pt>
                <c:pt idx="11">
                  <c:v>2096</c:v>
                </c:pt>
                <c:pt idx="14">
                  <c:v>2148</c:v>
                </c:pt>
              </c:numCache>
            </c:numRef>
          </c:val>
          <c:extLst xmlns:c16r2="http://schemas.microsoft.com/office/drawing/2015/06/chart">
            <c:ext xmlns:c16="http://schemas.microsoft.com/office/drawing/2014/chart" uri="{C3380CC4-5D6E-409C-BE32-E72D297353CC}">
              <c16:uniqueId val="{00000000-917A-41A1-B060-AB058530C8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17A-41A1-B060-AB058530C8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17A-41A1-B060-AB058530C8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62</c:v>
                </c:pt>
                <c:pt idx="6">
                  <c:v>57</c:v>
                </c:pt>
                <c:pt idx="9">
                  <c:v>60</c:v>
                </c:pt>
                <c:pt idx="12">
                  <c:v>59</c:v>
                </c:pt>
              </c:numCache>
            </c:numRef>
          </c:val>
          <c:extLst xmlns:c16r2="http://schemas.microsoft.com/office/drawing/2015/06/chart">
            <c:ext xmlns:c16="http://schemas.microsoft.com/office/drawing/2014/chart" uri="{C3380CC4-5D6E-409C-BE32-E72D297353CC}">
              <c16:uniqueId val="{00000003-917A-41A1-B060-AB058530C8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741</c:v>
                </c:pt>
                <c:pt idx="3">
                  <c:v>810</c:v>
                </c:pt>
                <c:pt idx="6">
                  <c:v>834</c:v>
                </c:pt>
                <c:pt idx="9">
                  <c:v>810</c:v>
                </c:pt>
                <c:pt idx="12">
                  <c:v>805</c:v>
                </c:pt>
              </c:numCache>
            </c:numRef>
          </c:val>
          <c:extLst xmlns:c16r2="http://schemas.microsoft.com/office/drawing/2015/06/chart">
            <c:ext xmlns:c16="http://schemas.microsoft.com/office/drawing/2014/chart" uri="{C3380CC4-5D6E-409C-BE32-E72D297353CC}">
              <c16:uniqueId val="{00000004-917A-41A1-B060-AB058530C8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7A-41A1-B060-AB058530C8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17A-41A1-B060-AB058530C8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1691</c:v>
                </c:pt>
                <c:pt idx="3">
                  <c:v>1873</c:v>
                </c:pt>
                <c:pt idx="6">
                  <c:v>1997</c:v>
                </c:pt>
                <c:pt idx="9">
                  <c:v>2023</c:v>
                </c:pt>
                <c:pt idx="12">
                  <c:v>2065</c:v>
                </c:pt>
              </c:numCache>
            </c:numRef>
          </c:val>
          <c:extLst xmlns:c16r2="http://schemas.microsoft.com/office/drawing/2015/06/chart">
            <c:ext xmlns:c16="http://schemas.microsoft.com/office/drawing/2014/chart" uri="{C3380CC4-5D6E-409C-BE32-E72D297353CC}">
              <c16:uniqueId val="{00000007-917A-41A1-B060-AB058530C86A}"/>
            </c:ext>
          </c:extLst>
        </c:ser>
        <c:dLbls>
          <c:showLegendKey val="0"/>
          <c:showVal val="0"/>
          <c:showCatName val="0"/>
          <c:showSerName val="0"/>
          <c:showPercent val="0"/>
          <c:showBubbleSize val="0"/>
        </c:dLbls>
        <c:gapWidth val="100"/>
        <c:overlap val="100"/>
        <c:axId val="174243840"/>
        <c:axId val="17424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945</c:v>
                </c:pt>
                <c:pt idx="2">
                  <c:v>#N/A</c:v>
                </c:pt>
                <c:pt idx="3">
                  <c:v>#N/A</c:v>
                </c:pt>
                <c:pt idx="4">
                  <c:v>772</c:v>
                </c:pt>
                <c:pt idx="5">
                  <c:v>#N/A</c:v>
                </c:pt>
                <c:pt idx="6">
                  <c:v>#N/A</c:v>
                </c:pt>
                <c:pt idx="7">
                  <c:v>886</c:v>
                </c:pt>
                <c:pt idx="8">
                  <c:v>#N/A</c:v>
                </c:pt>
                <c:pt idx="9">
                  <c:v>#N/A</c:v>
                </c:pt>
                <c:pt idx="10">
                  <c:v>797</c:v>
                </c:pt>
                <c:pt idx="11">
                  <c:v>#N/A</c:v>
                </c:pt>
                <c:pt idx="12">
                  <c:v>#N/A</c:v>
                </c:pt>
                <c:pt idx="13">
                  <c:v>781</c:v>
                </c:pt>
                <c:pt idx="14">
                  <c:v>#N/A</c:v>
                </c:pt>
              </c:numCache>
            </c:numRef>
          </c:val>
          <c:smooth val="0"/>
          <c:extLst xmlns:c16r2="http://schemas.microsoft.com/office/drawing/2015/06/chart">
            <c:ext xmlns:c16="http://schemas.microsoft.com/office/drawing/2014/chart" uri="{C3380CC4-5D6E-409C-BE32-E72D297353CC}">
              <c16:uniqueId val="{00000008-917A-41A1-B060-AB058530C86A}"/>
            </c:ext>
          </c:extLst>
        </c:ser>
        <c:dLbls>
          <c:showLegendKey val="0"/>
          <c:showVal val="0"/>
          <c:showCatName val="0"/>
          <c:showSerName val="0"/>
          <c:showPercent val="0"/>
          <c:showBubbleSize val="0"/>
        </c:dLbls>
        <c:marker val="1"/>
        <c:smooth val="0"/>
        <c:axId val="174243840"/>
        <c:axId val="174245760"/>
      </c:lineChart>
      <c:catAx>
        <c:axId val="1742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245760"/>
        <c:crosses val="autoZero"/>
        <c:auto val="1"/>
        <c:lblAlgn val="ctr"/>
        <c:lblOffset val="100"/>
        <c:tickLblSkip val="1"/>
        <c:tickMarkSkip val="1"/>
        <c:noMultiLvlLbl val="0"/>
      </c:catAx>
      <c:valAx>
        <c:axId val="17424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4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23676</c:v>
                </c:pt>
                <c:pt idx="5">
                  <c:v>25246</c:v>
                </c:pt>
                <c:pt idx="8">
                  <c:v>26572</c:v>
                </c:pt>
                <c:pt idx="11">
                  <c:v>26851</c:v>
                </c:pt>
                <c:pt idx="14">
                  <c:v>26851</c:v>
                </c:pt>
              </c:numCache>
            </c:numRef>
          </c:val>
          <c:extLst xmlns:c16r2="http://schemas.microsoft.com/office/drawing/2015/06/chart">
            <c:ext xmlns:c16="http://schemas.microsoft.com/office/drawing/2014/chart" uri="{C3380CC4-5D6E-409C-BE32-E72D297353CC}">
              <c16:uniqueId val="{00000000-4405-4D92-A29D-B8E96DFFD3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568</c:v>
                </c:pt>
                <c:pt idx="5">
                  <c:v>853</c:v>
                </c:pt>
                <c:pt idx="8">
                  <c:v>928</c:v>
                </c:pt>
                <c:pt idx="11">
                  <c:v>906</c:v>
                </c:pt>
                <c:pt idx="14">
                  <c:v>936</c:v>
                </c:pt>
              </c:numCache>
            </c:numRef>
          </c:val>
          <c:extLst xmlns:c16r2="http://schemas.microsoft.com/office/drawing/2015/06/chart">
            <c:ext xmlns:c16="http://schemas.microsoft.com/office/drawing/2014/chart" uri="{C3380CC4-5D6E-409C-BE32-E72D297353CC}">
              <c16:uniqueId val="{00000001-4405-4D92-A29D-B8E96DFFD3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6370</c:v>
                </c:pt>
                <c:pt idx="5">
                  <c:v>6581</c:v>
                </c:pt>
                <c:pt idx="8">
                  <c:v>6819</c:v>
                </c:pt>
                <c:pt idx="11">
                  <c:v>7146</c:v>
                </c:pt>
                <c:pt idx="14">
                  <c:v>6880</c:v>
                </c:pt>
              </c:numCache>
            </c:numRef>
          </c:val>
          <c:extLst xmlns:c16r2="http://schemas.microsoft.com/office/drawing/2015/06/chart">
            <c:ext xmlns:c16="http://schemas.microsoft.com/office/drawing/2014/chart" uri="{C3380CC4-5D6E-409C-BE32-E72D297353CC}">
              <c16:uniqueId val="{00000002-4405-4D92-A29D-B8E96DFFD3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05-4D92-A29D-B8E96DFFD3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05-4D92-A29D-B8E96DFFD3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05-4D92-A29D-B8E96DFFD3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3458</c:v>
                </c:pt>
                <c:pt idx="3">
                  <c:v>2832</c:v>
                </c:pt>
                <c:pt idx="6">
                  <c:v>3196</c:v>
                </c:pt>
                <c:pt idx="9">
                  <c:v>3094</c:v>
                </c:pt>
                <c:pt idx="12">
                  <c:v>3107</c:v>
                </c:pt>
              </c:numCache>
            </c:numRef>
          </c:val>
          <c:extLst xmlns:c16r2="http://schemas.microsoft.com/office/drawing/2015/06/chart">
            <c:ext xmlns:c16="http://schemas.microsoft.com/office/drawing/2014/chart" uri="{C3380CC4-5D6E-409C-BE32-E72D297353CC}">
              <c16:uniqueId val="{00000006-4405-4D92-A29D-B8E96DFFD3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272</c:v>
                </c:pt>
                <c:pt idx="3">
                  <c:v>231</c:v>
                </c:pt>
                <c:pt idx="6">
                  <c:v>174</c:v>
                </c:pt>
                <c:pt idx="9">
                  <c:v>117</c:v>
                </c:pt>
                <c:pt idx="12">
                  <c:v>57</c:v>
                </c:pt>
              </c:numCache>
            </c:numRef>
          </c:val>
          <c:extLst xmlns:c16r2="http://schemas.microsoft.com/office/drawing/2015/06/chart">
            <c:ext xmlns:c16="http://schemas.microsoft.com/office/drawing/2014/chart" uri="{C3380CC4-5D6E-409C-BE32-E72D297353CC}">
              <c16:uniqueId val="{00000007-4405-4D92-A29D-B8E96DFFD3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12684</c:v>
                </c:pt>
                <c:pt idx="3">
                  <c:v>12681</c:v>
                </c:pt>
                <c:pt idx="6">
                  <c:v>12613</c:v>
                </c:pt>
                <c:pt idx="9">
                  <c:v>12688</c:v>
                </c:pt>
                <c:pt idx="12">
                  <c:v>12403</c:v>
                </c:pt>
              </c:numCache>
            </c:numRef>
          </c:val>
          <c:extLst xmlns:c16r2="http://schemas.microsoft.com/office/drawing/2015/06/chart">
            <c:ext xmlns:c16="http://schemas.microsoft.com/office/drawing/2014/chart" uri="{C3380CC4-5D6E-409C-BE32-E72D297353CC}">
              <c16:uniqueId val="{00000008-4405-4D92-A29D-B8E96DFFD3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405-4D92-A29D-B8E96DFFD3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21053</c:v>
                </c:pt>
                <c:pt idx="3">
                  <c:v>23446</c:v>
                </c:pt>
                <c:pt idx="6">
                  <c:v>25137</c:v>
                </c:pt>
                <c:pt idx="9">
                  <c:v>25828</c:v>
                </c:pt>
                <c:pt idx="12">
                  <c:v>25981</c:v>
                </c:pt>
              </c:numCache>
            </c:numRef>
          </c:val>
          <c:extLst xmlns:c16r2="http://schemas.microsoft.com/office/drawing/2015/06/chart">
            <c:ext xmlns:c16="http://schemas.microsoft.com/office/drawing/2014/chart" uri="{C3380CC4-5D6E-409C-BE32-E72D297353CC}">
              <c16:uniqueId val="{0000000A-4405-4D92-A29D-B8E96DFFD3D3}"/>
            </c:ext>
          </c:extLst>
        </c:ser>
        <c:dLbls>
          <c:showLegendKey val="0"/>
          <c:showVal val="0"/>
          <c:showCatName val="0"/>
          <c:showSerName val="0"/>
          <c:showPercent val="0"/>
          <c:showBubbleSize val="0"/>
        </c:dLbls>
        <c:gapWidth val="100"/>
        <c:overlap val="100"/>
        <c:axId val="199334912"/>
        <c:axId val="19934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7082</c:v>
                </c:pt>
                <c:pt idx="2">
                  <c:v>#N/A</c:v>
                </c:pt>
                <c:pt idx="3">
                  <c:v>#N/A</c:v>
                </c:pt>
                <c:pt idx="4">
                  <c:v>6509</c:v>
                </c:pt>
                <c:pt idx="5">
                  <c:v>#N/A</c:v>
                </c:pt>
                <c:pt idx="6">
                  <c:v>#N/A</c:v>
                </c:pt>
                <c:pt idx="7">
                  <c:v>6802</c:v>
                </c:pt>
                <c:pt idx="8">
                  <c:v>#N/A</c:v>
                </c:pt>
                <c:pt idx="9">
                  <c:v>#N/A</c:v>
                </c:pt>
                <c:pt idx="10">
                  <c:v>6824</c:v>
                </c:pt>
                <c:pt idx="11">
                  <c:v>#N/A</c:v>
                </c:pt>
                <c:pt idx="12">
                  <c:v>#N/A</c:v>
                </c:pt>
                <c:pt idx="13">
                  <c:v>6880</c:v>
                </c:pt>
                <c:pt idx="14">
                  <c:v>#N/A</c:v>
                </c:pt>
              </c:numCache>
            </c:numRef>
          </c:val>
          <c:smooth val="0"/>
          <c:extLst xmlns:c16r2="http://schemas.microsoft.com/office/drawing/2015/06/chart">
            <c:ext xmlns:c16="http://schemas.microsoft.com/office/drawing/2014/chart" uri="{C3380CC4-5D6E-409C-BE32-E72D297353CC}">
              <c16:uniqueId val="{0000000B-4405-4D92-A29D-B8E96DFFD3D3}"/>
            </c:ext>
          </c:extLst>
        </c:ser>
        <c:dLbls>
          <c:showLegendKey val="0"/>
          <c:showVal val="0"/>
          <c:showCatName val="0"/>
          <c:showSerName val="0"/>
          <c:showPercent val="0"/>
          <c:showBubbleSize val="0"/>
        </c:dLbls>
        <c:marker val="1"/>
        <c:smooth val="0"/>
        <c:axId val="199334912"/>
        <c:axId val="199341184"/>
      </c:lineChart>
      <c:catAx>
        <c:axId val="1993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341184"/>
        <c:crosses val="autoZero"/>
        <c:auto val="1"/>
        <c:lblAlgn val="ctr"/>
        <c:lblOffset val="100"/>
        <c:tickLblSkip val="1"/>
        <c:tickMarkSkip val="1"/>
        <c:noMultiLvlLbl val="0"/>
      </c:catAx>
      <c:valAx>
        <c:axId val="19934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3279</c:v>
                </c:pt>
                <c:pt idx="1">
                  <c:v>3281</c:v>
                </c:pt>
                <c:pt idx="2">
                  <c:v>3062</c:v>
                </c:pt>
              </c:numCache>
            </c:numRef>
          </c:val>
          <c:extLst xmlns:c16r2="http://schemas.microsoft.com/office/drawing/2015/06/chart">
            <c:ext xmlns:c16="http://schemas.microsoft.com/office/drawing/2014/chart" uri="{C3380CC4-5D6E-409C-BE32-E72D297353CC}">
              <c16:uniqueId val="{00000000-BF64-4BF0-ACF5-3923FE7957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2041</c:v>
                </c:pt>
                <c:pt idx="1">
                  <c:v>2046</c:v>
                </c:pt>
                <c:pt idx="2">
                  <c:v>1996</c:v>
                </c:pt>
              </c:numCache>
            </c:numRef>
          </c:val>
          <c:extLst xmlns:c16r2="http://schemas.microsoft.com/office/drawing/2015/06/chart">
            <c:ext xmlns:c16="http://schemas.microsoft.com/office/drawing/2014/chart" uri="{C3380CC4-5D6E-409C-BE32-E72D297353CC}">
              <c16:uniqueId val="{00000001-BF64-4BF0-ACF5-3923FE7957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3497</c:v>
                </c:pt>
                <c:pt idx="1">
                  <c:v>3655</c:v>
                </c:pt>
                <c:pt idx="2">
                  <c:v>3560</c:v>
                </c:pt>
              </c:numCache>
            </c:numRef>
          </c:val>
          <c:extLst xmlns:c16r2="http://schemas.microsoft.com/office/drawing/2015/06/chart">
            <c:ext xmlns:c16="http://schemas.microsoft.com/office/drawing/2014/chart" uri="{C3380CC4-5D6E-409C-BE32-E72D297353CC}">
              <c16:uniqueId val="{00000002-BF64-4BF0-ACF5-3923FE79570F}"/>
            </c:ext>
          </c:extLst>
        </c:ser>
        <c:dLbls>
          <c:showLegendKey val="0"/>
          <c:showVal val="0"/>
          <c:showCatName val="0"/>
          <c:showSerName val="0"/>
          <c:showPercent val="0"/>
          <c:showBubbleSize val="0"/>
        </c:dLbls>
        <c:gapWidth val="120"/>
        <c:overlap val="100"/>
        <c:axId val="199467776"/>
        <c:axId val="199469312"/>
      </c:barChart>
      <c:catAx>
        <c:axId val="19946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469312"/>
        <c:crosses val="autoZero"/>
        <c:auto val="1"/>
        <c:lblAlgn val="ctr"/>
        <c:lblOffset val="100"/>
        <c:tickLblSkip val="1"/>
        <c:tickMarkSkip val="1"/>
        <c:noMultiLvlLbl val="0"/>
      </c:catAx>
      <c:valAx>
        <c:axId val="199469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46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{69EA01EC-9A6F-446F-B8B8-77D621C17C72}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05E-4A22-A48F-BF3D895E937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{B6ACC6E6-80D0-4539-AD14-941BD29AB82A}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5E-4A22-A48F-BF3D895E937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{AA8A74E7-A14F-4A39-B4CB-39A282478614}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5E-4A22-A48F-BF3D895E937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{36056A1A-6965-42DA-9683-79C191F9BE5E}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5E-4A22-A48F-BF3D895E937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{79B242C7-68B7-48F9-9295-CA960EE4386E}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5E-4A22-A48F-BF3D895E937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{33A20174-1734-4CFD-8EDC-DEA0FB797629}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05E-4A22-A48F-BF3D895E937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{C4C8BA9A-A1AA-49AA-80BA-4EB3BC0630C8}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05E-4A22-A48F-BF3D895E937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{24D7CE74-C891-47D1-BC8D-A4897E9DF468}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05E-4A22-A48F-BF3D895E937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{DAFE94F8-5265-4209-BC79-5071DE53381D}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05E-4A22-A48F-BF3D895E9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53.3</c:v>
                </c:pt>
                <c:pt idx="32">
                  <c:v>53.8</c:v>
                </c:pt>
              </c:numCache>
            </c:numRef>
          </c:xVal>
          <c:yVal>
            <c:numRef>
              <c:f>公会計指標分析・財政指標組合せ分析表!$BP$51:$DC$51</c:f>
              <c:numCache>
                <c:formatCode>#,##0.0;"▲ "#,##0.0</c:formatCode>
                <c:ptCount val="40"/>
                <c:pt idx="16">
                  <c:v>59.9</c:v>
                </c:pt>
                <c:pt idx="24">
                  <c:v>61.2</c:v>
                </c:pt>
                <c:pt idx="32">
                  <c:v>64.099999999999994</c:v>
                </c:pt>
              </c:numCache>
            </c:numRef>
          </c:yVal>
          <c:smooth val="0"/>
          <c:extLst xmlns:c16r2="http://schemas.microsoft.com/office/drawing/2015/06/chart">
            <c:ext xmlns:c16="http://schemas.microsoft.com/office/drawing/2014/chart" uri="{C3380CC4-5D6E-409C-BE32-E72D297353CC}">
              <c16:uniqueId val="{00000009-E05E-4A22-A48F-BF3D895E93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{78E6C7B7-0F8F-4C8B-9D42-BAA20844DCC4}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05E-4A22-A48F-BF3D895E937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{A5B40400-9EBC-46E6-925B-76E1D50FD312}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5E-4A22-A48F-BF3D895E937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{FDFF3634-D6F5-405A-B57F-1FDE71DDC7BF}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5E-4A22-A48F-BF3D895E937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{ADF9371B-AF8C-4F7B-A42F-9BD5A0E64511}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5E-4A22-A48F-BF3D895E937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{85ED29D0-C4F1-4C88-B7C8-584A4E93AA7C}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5E-4A22-A48F-BF3D895E937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{6D121405-A1F2-4EEC-ABFC-55AC005C5315}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05E-4A22-A48F-BF3D895E937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{3CACECBF-2293-40F2-B1D6-F90E2E571456}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05E-4A22-A48F-BF3D895E937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{091EA992-1441-441F-89A9-D9B5A108E53A}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05E-4A22-A48F-BF3D895E937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{FD3AC5FE-6471-4111-BA9E-7759A4E31FBE}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05E-4A22-A48F-BF3D895E9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E05E-4A22-A48F-BF3D895E9377}"/>
            </c:ext>
          </c:extLst>
        </c:ser>
        <c:dLbls>
          <c:showLegendKey val="0"/>
          <c:showVal val="1"/>
          <c:showCatName val="0"/>
          <c:showSerName val="0"/>
          <c:showPercent val="0"/>
          <c:showBubbleSize val="0"/>
        </c:dLbls>
        <c:axId val="199614848"/>
        <c:axId val="199616768"/>
      </c:scatterChart>
      <c:valAx>
        <c:axId val="199614848"/>
        <c:scaling>
          <c:orientation val="minMax"/>
          <c:max val="5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616768"/>
        <c:crosses val="autoZero"/>
        <c:crossBetween val="midCat"/>
      </c:valAx>
      <c:valAx>
        <c:axId val="199616768"/>
        <c:scaling>
          <c:orientation val="minMax"/>
          <c:max val="7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614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{95149438-7A76-41B1-8EEA-2F320C9E9182}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F3F-42B2-AD7C-10BB3025A4E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{15E68115-D8EC-4F14-BCAB-B46729385261}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3F-42B2-AD7C-10BB3025A4E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{4B878189-E74C-4C90-8750-871654FD3F8B}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3F-42B2-AD7C-10BB3025A4E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{6E31D8AE-5EB2-4960-B1FC-810249D2A897}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3F-42B2-AD7C-10BB3025A4E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{A2B28376-2301-43B8-A4DC-20F0046B42F4}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3F-42B2-AD7C-10BB3025A4E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{A427E0B3-22CC-4485-9573-D8CF7255BC47}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F3F-42B2-AD7C-10BB3025A4E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{E58F6984-B368-49B8-8A4F-1C2B7D749F2E}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F3F-42B2-AD7C-10BB3025A4E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{1C6F6720-F526-4A0A-A5BD-BD503F58BE56}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F3F-42B2-AD7C-10BB3025A4E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{845F0CD9-CA9F-4B92-97A6-2C8FA304D554}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F3F-42B2-AD7C-10BB3025A4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7.3</c:v>
                </c:pt>
                <c:pt idx="16">
                  <c:v>7.6</c:v>
                </c:pt>
                <c:pt idx="24">
                  <c:v>7.2</c:v>
                </c:pt>
                <c:pt idx="32">
                  <c:v>7.4</c:v>
                </c:pt>
              </c:numCache>
            </c:numRef>
          </c:xVal>
          <c:yVal>
            <c:numRef>
              <c:f>公会計指標分析・財政指標組合せ分析表!$BP$73:$DC$73</c:f>
              <c:numCache>
                <c:formatCode>#,##0.0;"▲ "#,##0.0</c:formatCode>
                <c:ptCount val="40"/>
                <c:pt idx="0">
                  <c:v>62.6</c:v>
                </c:pt>
                <c:pt idx="8">
                  <c:v>58.2</c:v>
                </c:pt>
                <c:pt idx="16">
                  <c:v>59.9</c:v>
                </c:pt>
                <c:pt idx="24">
                  <c:v>61.2</c:v>
                </c:pt>
                <c:pt idx="32">
                  <c:v>64.099999999999994</c:v>
                </c:pt>
              </c:numCache>
            </c:numRef>
          </c:yVal>
          <c:smooth val="0"/>
          <c:extLst xmlns:c16r2="http://schemas.microsoft.com/office/drawing/2015/06/chart">
            <c:ext xmlns:c16="http://schemas.microsoft.com/office/drawing/2014/chart" uri="{C3380CC4-5D6E-409C-BE32-E72D297353CC}">
              <c16:uniqueId val="{00000009-9F3F-42B2-AD7C-10BB3025A4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{BBFD5AE6-2916-4CF2-9B76-3817D558E592}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F3F-42B2-AD7C-10BB3025A4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{C5E4FBFE-4930-4432-99E8-1732B8C9B05A}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3F-42B2-AD7C-10BB3025A4E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{0DF9ACDE-FB33-4EB2-B526-8E7FDF353373}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3F-42B2-AD7C-10BB3025A4E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{9659FDC9-5A91-45A2-BB45-631DECF5E69B}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3F-42B2-AD7C-10BB3025A4E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{C621A29E-025F-4D96-AC5B-86497175BFD7}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3F-42B2-AD7C-10BB3025A4E3}"/>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{3B1DBAB3-9804-4231-86AF-51FCA79329DB}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F3F-42B2-AD7C-10BB3025A4E3}"/>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{F06253F8-B550-41F4-9C0D-1D59F5D4DB09}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F3F-42B2-AD7C-10BB3025A4E3}"/>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{8BA8B796-9C84-4350-A8C4-41A80C163EBD}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F3F-42B2-AD7C-10BB3025A4E3}"/>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{330E98BC-3453-47BF-86EE-3C69FEBC031E}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F3F-42B2-AD7C-10BB3025A4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9F3F-42B2-AD7C-10BB3025A4E3}"/>
            </c:ext>
          </c:extLst>
        </c:ser>
        <c:dLbls>
          <c:showLegendKey val="0"/>
          <c:showVal val="1"/>
          <c:showCatName val="0"/>
          <c:showSerName val="0"/>
          <c:showPercent val="0"/>
          <c:showBubbleSize val="0"/>
        </c:dLbls>
        <c:axId val="202801152"/>
        <c:axId val="202803072"/>
      </c:scatterChart>
      <c:valAx>
        <c:axId val="202801152"/>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803072"/>
        <c:crosses val="autoZero"/>
        <c:crossBetween val="midCat"/>
      </c:valAx>
      <c:valAx>
        <c:axId val="202803072"/>
        <c:scaling>
          <c:orientation val="minMax"/>
          <c:max val="7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801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基準財政収入額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百万円増に対し、基準財政需要額は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百万円減となったが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前年度と同数となった。類似団体平均との比較では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ポイント上回る結果となった。今後も大規模事業による公債費算入額の増加により</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基準財政需要額の増加が見込まれるため</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比率はさらに低下していくと考えられる。今後も類似団体平均を下回らないために市税のさらなる徴収率向上を図るなど財源確保に努めたい。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百万円減に対し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経常一般財源総額と臨時財政対策債の総額が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百万円減となり</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ポイント上昇した。類似団体平均を上回っているが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扶助費と公債費は年々増加傾向にある。障害・児童福祉扶助費及び合併特例債等の元利償還金によるものが大きく</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今後も社会保障制度の拡充や償還額の増加が見込まれるため</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財政構造の硬直化が懸念される。引き続き</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行財政改革への取り組みを推進し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現在の水準を維持するよう努めたい。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68580</xdr:rowOff>
    </xdr:to>
    <xdr:cxnSp macro="">
      <xdr:nvCxnSpPr>
        <xdr:cNvPr id="132" name="直線コネクタ 131"/>
        <xdr:cNvCxnSpPr/>
      </xdr:nvCxnSpPr>
      <xdr:spPr>
        <a:xfrm>
          <a:off x="4114800" y="105778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119380</xdr:rowOff>
    </xdr:to>
    <xdr:cxnSp macro="">
      <xdr:nvCxnSpPr>
        <xdr:cNvPr id="135" name="直線コネクタ 134"/>
        <xdr:cNvCxnSpPr/>
      </xdr:nvCxnSpPr>
      <xdr:spPr>
        <a:xfrm>
          <a:off x="3225800" y="104652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38946</xdr:rowOff>
    </xdr:to>
    <xdr:cxnSp macro="">
      <xdr:nvCxnSpPr>
        <xdr:cNvPr id="138" name="直線コネクタ 137"/>
        <xdr:cNvCxnSpPr/>
      </xdr:nvCxnSpPr>
      <xdr:spPr>
        <a:xfrm flipV="1">
          <a:off x="2336800" y="1046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61</xdr:row>
      <xdr:rowOff>38946</xdr:rowOff>
    </xdr:to>
    <xdr:cxnSp macro="">
      <xdr:nvCxnSpPr>
        <xdr:cNvPr id="141" name="直線コネクタ 140"/>
        <xdr:cNvCxnSpPr/>
      </xdr:nvCxnSpPr>
      <xdr:spPr>
        <a:xfrm>
          <a:off x="1447800" y="1024805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7" name="楕円 156"/>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8" name="テキスト ボックス 157"/>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類似団体平均より低いものの</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前年度より高い決算額となった。要因としては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人口が減少したことと</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物件費において</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道路ストック総点検調査業務委託料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百万円や玉里小中一貫校基本設計業務委託料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百万円の支出により、人口１人当たりのコストが前年度より増加となり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131,656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円となった。今後は公共施設管理計画に基づく施設の整理統合を実施し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施設維持管理費等の内部管理経費や施設使用料を見直していきたい。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33961</xdr:rowOff>
    </xdr:from>
    <xdr:to>
      <xdr:col>23</xdr:col>
      <xdr:colOff>133350</xdr:colOff>
      <xdr:row>84</xdr:row>
      <xdr:rowOff>55652</xdr:rowOff>
    </xdr:to>
    <xdr:cxnSp macro="">
      <xdr:nvCxnSpPr>
        <xdr:cNvPr id="195" name="直線コネクタ 194"/>
        <xdr:cNvCxnSpPr/>
      </xdr:nvCxnSpPr>
      <xdr:spPr>
        <a:xfrm>
          <a:off x="4114800" y="14435761"/>
          <a:ext cx="8382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8937</xdr:rowOff>
    </xdr:from>
    <xdr:to>
      <xdr:col>19</xdr:col>
      <xdr:colOff>133350</xdr:colOff>
      <xdr:row>84</xdr:row>
      <xdr:rowOff>33961</xdr:rowOff>
    </xdr:to>
    <xdr:cxnSp macro="">
      <xdr:nvCxnSpPr>
        <xdr:cNvPr id="198" name="直線コネクタ 197"/>
        <xdr:cNvCxnSpPr/>
      </xdr:nvCxnSpPr>
      <xdr:spPr>
        <a:xfrm>
          <a:off x="3225800" y="14410737"/>
          <a:ext cx="8890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160351</xdr:rowOff>
    </xdr:from>
    <xdr:to>
      <xdr:col>15</xdr:col>
      <xdr:colOff>82550</xdr:colOff>
      <xdr:row>84</xdr:row>
      <xdr:rowOff>8937</xdr:rowOff>
    </xdr:to>
    <xdr:cxnSp macro="">
      <xdr:nvCxnSpPr>
        <xdr:cNvPr id="201" name="直線コネクタ 200"/>
        <xdr:cNvCxnSpPr/>
      </xdr:nvCxnSpPr>
      <xdr:spPr>
        <a:xfrm>
          <a:off x="2336800" y="14390701"/>
          <a:ext cx="88900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80634</xdr:rowOff>
    </xdr:from>
    <xdr:to>
      <xdr:col>11</xdr:col>
      <xdr:colOff>31750</xdr:colOff>
      <xdr:row>83</xdr:row>
      <xdr:rowOff>160351</xdr:rowOff>
    </xdr:to>
    <xdr:cxnSp macro="">
      <xdr:nvCxnSpPr>
        <xdr:cNvPr id="204" name="直線コネクタ 203"/>
        <xdr:cNvCxnSpPr/>
      </xdr:nvCxnSpPr>
      <xdr:spPr>
        <a:xfrm>
          <a:off x="1447800" y="14310984"/>
          <a:ext cx="8890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4852</xdr:rowOff>
    </xdr:from>
    <xdr:to>
      <xdr:col>23</xdr:col>
      <xdr:colOff>184150</xdr:colOff>
      <xdr:row>84</xdr:row>
      <xdr:rowOff>106452</xdr:rowOff>
    </xdr:to>
    <xdr:sp macro="" textlink="">
      <xdr:nvSpPr>
        <xdr:cNvPr id="214" name="楕円 213"/>
        <xdr:cNvSpPr/>
      </xdr:nvSpPr>
      <xdr:spPr>
        <a:xfrm>
          <a:off x="4902200" y="144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21379</xdr:rowOff>
    </xdr:from>
    <xdr:ext cx="762000" cy="259045"/>
    <xdr:sp macro="" textlink="">
      <xdr:nvSpPr>
        <xdr:cNvPr id="215" name="人件費・物件費等の状況該当値テキスト"/>
        <xdr:cNvSpPr txBox="1"/>
      </xdr:nvSpPr>
      <xdr:spPr>
        <a:xfrm>
          <a:off x="5041900" y="142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154611</xdr:rowOff>
    </xdr:from>
    <xdr:to>
      <xdr:col>19</xdr:col>
      <xdr:colOff>184150</xdr:colOff>
      <xdr:row>84</xdr:row>
      <xdr:rowOff>84761</xdr:rowOff>
    </xdr:to>
    <xdr:sp macro="" textlink="">
      <xdr:nvSpPr>
        <xdr:cNvPr id="216" name="楕円 215"/>
        <xdr:cNvSpPr/>
      </xdr:nvSpPr>
      <xdr:spPr>
        <a:xfrm>
          <a:off x="4064000" y="14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94938</xdr:rowOff>
    </xdr:from>
    <xdr:ext cx="736600" cy="259045"/>
    <xdr:sp macro="" textlink="">
      <xdr:nvSpPr>
        <xdr:cNvPr id="217" name="テキスト ボックス 216"/>
        <xdr:cNvSpPr txBox="1"/>
      </xdr:nvSpPr>
      <xdr:spPr>
        <a:xfrm>
          <a:off x="3733800" y="14153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129587</xdr:rowOff>
    </xdr:from>
    <xdr:to>
      <xdr:col>15</xdr:col>
      <xdr:colOff>133350</xdr:colOff>
      <xdr:row>84</xdr:row>
      <xdr:rowOff>59737</xdr:rowOff>
    </xdr:to>
    <xdr:sp macro="" textlink="">
      <xdr:nvSpPr>
        <xdr:cNvPr id="218" name="楕円 217"/>
        <xdr:cNvSpPr/>
      </xdr:nvSpPr>
      <xdr:spPr>
        <a:xfrm>
          <a:off x="3175000" y="143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69914</xdr:rowOff>
    </xdr:from>
    <xdr:ext cx="762000" cy="259045"/>
    <xdr:sp macro="" textlink="">
      <xdr:nvSpPr>
        <xdr:cNvPr id="219" name="テキスト ボックス 218"/>
        <xdr:cNvSpPr txBox="1"/>
      </xdr:nvSpPr>
      <xdr:spPr>
        <a:xfrm>
          <a:off x="2844800" y="141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109551</xdr:rowOff>
    </xdr:from>
    <xdr:to>
      <xdr:col>11</xdr:col>
      <xdr:colOff>82550</xdr:colOff>
      <xdr:row>84</xdr:row>
      <xdr:rowOff>39701</xdr:rowOff>
    </xdr:to>
    <xdr:sp macro="" textlink="">
      <xdr:nvSpPr>
        <xdr:cNvPr id="220" name="楕円 219"/>
        <xdr:cNvSpPr/>
      </xdr:nvSpPr>
      <xdr:spPr>
        <a:xfrm>
          <a:off x="2286000" y="143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24478</xdr:rowOff>
    </xdr:from>
    <xdr:ext cx="762000" cy="259045"/>
    <xdr:sp macro="" textlink="">
      <xdr:nvSpPr>
        <xdr:cNvPr id="221" name="テキスト ボックス 220"/>
        <xdr:cNvSpPr txBox="1"/>
      </xdr:nvSpPr>
      <xdr:spPr>
        <a:xfrm>
          <a:off x="1955800" y="1442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29834</xdr:rowOff>
    </xdr:from>
    <xdr:to>
      <xdr:col>7</xdr:col>
      <xdr:colOff>31750</xdr:colOff>
      <xdr:row>83</xdr:row>
      <xdr:rowOff>131434</xdr:rowOff>
    </xdr:to>
    <xdr:sp macro="" textlink="">
      <xdr:nvSpPr>
        <xdr:cNvPr id="222" name="楕円 221"/>
        <xdr:cNvSpPr/>
      </xdr:nvSpPr>
      <xdr:spPr>
        <a:xfrm>
          <a:off x="1397000" y="14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141611</xdr:rowOff>
    </xdr:from>
    <xdr:ext cx="762000" cy="259045"/>
    <xdr:sp macro="" textlink="">
      <xdr:nvSpPr>
        <xdr:cNvPr id="223" name="テキスト ボックス 222"/>
        <xdr:cNvSpPr txBox="1"/>
      </xdr:nvSpPr>
      <xdr:spPr>
        <a:xfrm>
          <a:off x="1066800" y="140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国家公務員の時限的な給与減額支給措置により平成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より高くなっていたが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年度からは特例措置がなくなり下がっている。前年度と比較すると同数となり類似団体平均を上回っている。今後も継続的に定員適正化計画に沿って人事管理を行うとともに</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人事評価制度に基づく職務成績等に応じた昇給制度を導入していくことにより</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より一層の給与の適正化に努めたい。（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数値は給与実態調査公表前につき前年度数値を引用）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7" name="直線コネクタ 256"/>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58561</xdr:rowOff>
    </xdr:to>
    <xdr:cxnSp macro="">
      <xdr:nvCxnSpPr>
        <xdr:cNvPr id="260" name="直線コネクタ 259"/>
        <xdr:cNvCxnSpPr/>
      </xdr:nvCxnSpPr>
      <xdr:spPr>
        <a:xfrm>
          <a:off x="15290800" y="145245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122766</xdr:rowOff>
    </xdr:to>
    <xdr:cxnSp macro="">
      <xdr:nvCxnSpPr>
        <xdr:cNvPr id="263" name="直線コネクタ 262"/>
        <xdr:cNvCxnSpPr/>
      </xdr:nvCxnSpPr>
      <xdr:spPr>
        <a:xfrm>
          <a:off x="14401800" y="143905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109361</xdr:rowOff>
    </xdr:to>
    <xdr:cxnSp macro="">
      <xdr:nvCxnSpPr>
        <xdr:cNvPr id="266" name="直線コネクタ 265"/>
        <xdr:cNvCxnSpPr/>
      </xdr:nvCxnSpPr>
      <xdr:spPr>
        <a:xfrm flipV="1">
          <a:off x="13512800" y="1439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6" name="楕円 275"/>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7"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8" name="楕円 277"/>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9" name="テキスト ボックス 278"/>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81" name="テキスト ボックス 28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2" name="楕円 281"/>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3" name="テキスト ボックス 282"/>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85" name="テキスト ボックス 284"/>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類似団体平均を上回っている。主な要因としては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人口が減少したこととに対し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一般職員等数が前年度同数であったことが挙げられる。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今後も定員適正化計画に基づき</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職員数の適正化に努めたい。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125125</xdr:rowOff>
    </xdr:from>
    <xdr:to>
      <xdr:col>81</xdr:col>
      <xdr:colOff>44450</xdr:colOff>
      <xdr:row>61</xdr:row>
      <xdr:rowOff>133169</xdr:rowOff>
    </xdr:to>
    <xdr:cxnSp macro="">
      <xdr:nvCxnSpPr>
        <xdr:cNvPr id="322" name="直線コネクタ 321"/>
        <xdr:cNvCxnSpPr/>
      </xdr:nvCxnSpPr>
      <xdr:spPr>
        <a:xfrm>
          <a:off x="16179800" y="1058357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125125</xdr:rowOff>
    </xdr:from>
    <xdr:to>
      <xdr:col>77</xdr:col>
      <xdr:colOff>44450</xdr:colOff>
      <xdr:row>61</xdr:row>
      <xdr:rowOff>128572</xdr:rowOff>
    </xdr:to>
    <xdr:cxnSp macro="">
      <xdr:nvCxnSpPr>
        <xdr:cNvPr id="325" name="直線コネクタ 324"/>
        <xdr:cNvCxnSpPr/>
      </xdr:nvCxnSpPr>
      <xdr:spPr>
        <a:xfrm flipV="1">
          <a:off x="15290800" y="105835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110188</xdr:rowOff>
    </xdr:from>
    <xdr:to>
      <xdr:col>72</xdr:col>
      <xdr:colOff>203200</xdr:colOff>
      <xdr:row>61</xdr:row>
      <xdr:rowOff>128572</xdr:rowOff>
    </xdr:to>
    <xdr:cxnSp macro="">
      <xdr:nvCxnSpPr>
        <xdr:cNvPr id="328" name="直線コネクタ 327"/>
        <xdr:cNvCxnSpPr/>
      </xdr:nvCxnSpPr>
      <xdr:spPr>
        <a:xfrm>
          <a:off x="14401800" y="1056863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90654</xdr:rowOff>
    </xdr:from>
    <xdr:to>
      <xdr:col>68</xdr:col>
      <xdr:colOff>152400</xdr:colOff>
      <xdr:row>61</xdr:row>
      <xdr:rowOff>110188</xdr:rowOff>
    </xdr:to>
    <xdr:cxnSp macro="">
      <xdr:nvCxnSpPr>
        <xdr:cNvPr id="331" name="直線コネクタ 330"/>
        <xdr:cNvCxnSpPr/>
      </xdr:nvCxnSpPr>
      <xdr:spPr>
        <a:xfrm>
          <a:off x="13512800" y="1054910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41" name="楕円 340"/>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2"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74325</xdr:rowOff>
    </xdr:from>
    <xdr:to>
      <xdr:col>77</xdr:col>
      <xdr:colOff>95250</xdr:colOff>
      <xdr:row>62</xdr:row>
      <xdr:rowOff>4475</xdr:rowOff>
    </xdr:to>
    <xdr:sp macro="" textlink="">
      <xdr:nvSpPr>
        <xdr:cNvPr id="343" name="楕円 342"/>
        <xdr:cNvSpPr/>
      </xdr:nvSpPr>
      <xdr:spPr>
        <a:xfrm>
          <a:off x="16129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160702</xdr:rowOff>
    </xdr:from>
    <xdr:ext cx="736600" cy="259045"/>
    <xdr:sp macro="" textlink="">
      <xdr:nvSpPr>
        <xdr:cNvPr id="344" name="テキスト ボックス 343"/>
        <xdr:cNvSpPr txBox="1"/>
      </xdr:nvSpPr>
      <xdr:spPr>
        <a:xfrm>
          <a:off x="15798800" y="1061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77772</xdr:rowOff>
    </xdr:from>
    <xdr:to>
      <xdr:col>73</xdr:col>
      <xdr:colOff>44450</xdr:colOff>
      <xdr:row>62</xdr:row>
      <xdr:rowOff>7922</xdr:rowOff>
    </xdr:to>
    <xdr:sp macro="" textlink="">
      <xdr:nvSpPr>
        <xdr:cNvPr id="345" name="楕円 344"/>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164149</xdr:rowOff>
    </xdr:from>
    <xdr:ext cx="762000" cy="259045"/>
    <xdr:sp macro="" textlink="">
      <xdr:nvSpPr>
        <xdr:cNvPr id="346" name="テキスト ボックス 345"/>
        <xdr:cNvSpPr txBox="1"/>
      </xdr:nvSpPr>
      <xdr:spPr>
        <a:xfrm>
          <a:off x="14909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59388</xdr:rowOff>
    </xdr:from>
    <xdr:to>
      <xdr:col>68</xdr:col>
      <xdr:colOff>203200</xdr:colOff>
      <xdr:row>61</xdr:row>
      <xdr:rowOff>160988</xdr:rowOff>
    </xdr:to>
    <xdr:sp macro="" textlink="">
      <xdr:nvSpPr>
        <xdr:cNvPr id="347" name="楕円 346"/>
        <xdr:cNvSpPr/>
      </xdr:nvSpPr>
      <xdr:spPr>
        <a:xfrm>
          <a:off x="14351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145765</xdr:rowOff>
    </xdr:from>
    <xdr:ext cx="762000" cy="259045"/>
    <xdr:sp macro="" textlink="">
      <xdr:nvSpPr>
        <xdr:cNvPr id="348" name="テキスト ボックス 347"/>
        <xdr:cNvSpPr txBox="1"/>
      </xdr:nvSpPr>
      <xdr:spPr>
        <a:xfrm>
          <a:off x="14020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39854</xdr:rowOff>
    </xdr:from>
    <xdr:to>
      <xdr:col>64</xdr:col>
      <xdr:colOff>152400</xdr:colOff>
      <xdr:row>61</xdr:row>
      <xdr:rowOff>141454</xdr:rowOff>
    </xdr:to>
    <xdr:sp macro="" textlink="">
      <xdr:nvSpPr>
        <xdr:cNvPr id="349" name="楕円 348"/>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126231</xdr:rowOff>
    </xdr:from>
    <xdr:ext cx="762000" cy="259045"/>
    <xdr:sp macro="" textlink="">
      <xdr:nvSpPr>
        <xdr:cNvPr id="350" name="テキスト ボックス 349"/>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類似団体平均を下回っている。要因としては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合併特例債や臨時財政対策債の借入に対する元利償還金の増加</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一本算定への縮減期間に入ったこと等による普通交付税の減少したことが挙げられる。今後も大規模事業が本格的に展開され元利償還金が増加していくことが確実なことから</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交付税算定に有利な合併特例債の活用や事業を厳選し市債発行を抑制するなど</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類似団体平均を下回らないよう計画的な事業推進を図りたい。</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117348</xdr:rowOff>
    </xdr:to>
    <xdr:cxnSp macro="">
      <xdr:nvCxnSpPr>
        <xdr:cNvPr id="382" name="直線コネクタ 381"/>
        <xdr:cNvCxnSpPr/>
      </xdr:nvCxnSpPr>
      <xdr:spPr>
        <a:xfrm>
          <a:off x="16179800" y="695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136652</xdr:rowOff>
    </xdr:to>
    <xdr:cxnSp macro="">
      <xdr:nvCxnSpPr>
        <xdr:cNvPr id="385" name="直線コネクタ 384"/>
        <xdr:cNvCxnSpPr/>
      </xdr:nvCxnSpPr>
      <xdr:spPr>
        <a:xfrm flipV="1">
          <a:off x="15290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8" name="直線コネクタ 387"/>
        <xdr:cNvCxnSpPr/>
      </xdr:nvCxnSpPr>
      <xdr:spPr>
        <a:xfrm>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155956</xdr:rowOff>
    </xdr:to>
    <xdr:cxnSp macro="">
      <xdr:nvCxnSpPr>
        <xdr:cNvPr id="391" name="直線コネクタ 390"/>
        <xdr:cNvCxnSpPr/>
      </xdr:nvCxnSpPr>
      <xdr:spPr>
        <a:xfrm flipV="1">
          <a:off x="13512800" y="6965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1" name="楕円 400"/>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2"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3" name="楕円 402"/>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4" name="テキスト ボックス 40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5" name="楕円 404"/>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6" name="テキスト ボックス 405"/>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7" name="楕円 406"/>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8" name="テキスト ボックス 40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9" name="楕円 408"/>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10" name="テキスト ボックス 409"/>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類似団体平均を上回る</a:t>
          </a:r>
          <a:r>
            <a:rPr kumimoji="1" lang="ja-JP" altLang="en-US" sz="1300">
              <a:latin typeface="ＭＳ Ｐゴシック" panose="020B0600070205080204" pitchFamily="50" charset="-128"/>
              <a:ea typeface="ＭＳ Ｐゴシック" panose="020B0600070205080204" pitchFamily="50" charset="-128"/>
            </a:rPr>
            <a:t>結果となった。要因としては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財政調整基金を繰入れたことによる充当可能基金の減少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一本算定への縮減期間に入ったこと等による普通交付税の減少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地方債現在高が増加したことが挙げられる。今後も大規模事業の本格的な展開による地方債残高の増加、一本算定への縮減期間にある普通交付税の減少により、将来負担比率の悪化が懸念される。今後は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将来の財政負担を見極めつつ</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事業を厳選して市債発行の適正化に努めたい。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119719</xdr:rowOff>
    </xdr:from>
    <xdr:to>
      <xdr:col>81</xdr:col>
      <xdr:colOff>44450</xdr:colOff>
      <xdr:row>16</xdr:row>
      <xdr:rowOff>143044</xdr:rowOff>
    </xdr:to>
    <xdr:cxnSp macro="">
      <xdr:nvCxnSpPr>
        <xdr:cNvPr id="444" name="直線コネクタ 443"/>
        <xdr:cNvCxnSpPr/>
      </xdr:nvCxnSpPr>
      <xdr:spPr>
        <a:xfrm>
          <a:off x="16179800" y="2862919"/>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109262</xdr:rowOff>
    </xdr:from>
    <xdr:to>
      <xdr:col>77</xdr:col>
      <xdr:colOff>44450</xdr:colOff>
      <xdr:row>16</xdr:row>
      <xdr:rowOff>119719</xdr:rowOff>
    </xdr:to>
    <xdr:cxnSp macro="">
      <xdr:nvCxnSpPr>
        <xdr:cNvPr id="447" name="直線コネクタ 446"/>
        <xdr:cNvCxnSpPr/>
      </xdr:nvCxnSpPr>
      <xdr:spPr>
        <a:xfrm>
          <a:off x="15290800" y="2852462"/>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16</xdr:row>
      <xdr:rowOff>109262</xdr:rowOff>
    </xdr:to>
    <xdr:cxnSp macro="">
      <xdr:nvCxnSpPr>
        <xdr:cNvPr id="450" name="直線コネクタ 449"/>
        <xdr:cNvCxnSpPr/>
      </xdr:nvCxnSpPr>
      <xdr:spPr>
        <a:xfrm>
          <a:off x="14401800" y="283878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16</xdr:row>
      <xdr:rowOff>130979</xdr:rowOff>
    </xdr:to>
    <xdr:cxnSp macro="">
      <xdr:nvCxnSpPr>
        <xdr:cNvPr id="453" name="直線コネクタ 452"/>
        <xdr:cNvCxnSpPr/>
      </xdr:nvCxnSpPr>
      <xdr:spPr>
        <a:xfrm flipV="1">
          <a:off x="13512800" y="2838789"/>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92244</xdr:rowOff>
    </xdr:from>
    <xdr:to>
      <xdr:col>81</xdr:col>
      <xdr:colOff>95250</xdr:colOff>
      <xdr:row>17</xdr:row>
      <xdr:rowOff>22394</xdr:rowOff>
    </xdr:to>
    <xdr:sp macro="" textlink="">
      <xdr:nvSpPr>
        <xdr:cNvPr id="463" name="楕円 462"/>
        <xdr:cNvSpPr/>
      </xdr:nvSpPr>
      <xdr:spPr>
        <a:xfrm>
          <a:off x="169672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64321</xdr:rowOff>
    </xdr:from>
    <xdr:ext cx="762000" cy="259045"/>
    <xdr:sp macro="" textlink="">
      <xdr:nvSpPr>
        <xdr:cNvPr id="464" name="将来負担の状況該当値テキスト"/>
        <xdr:cNvSpPr txBox="1"/>
      </xdr:nvSpPr>
      <xdr:spPr>
        <a:xfrm>
          <a:off x="17106900" y="280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68919</xdr:rowOff>
    </xdr:from>
    <xdr:to>
      <xdr:col>77</xdr:col>
      <xdr:colOff>95250</xdr:colOff>
      <xdr:row>16</xdr:row>
      <xdr:rowOff>170519</xdr:rowOff>
    </xdr:to>
    <xdr:sp macro="" textlink="">
      <xdr:nvSpPr>
        <xdr:cNvPr id="465" name="楕円 464"/>
        <xdr:cNvSpPr/>
      </xdr:nvSpPr>
      <xdr:spPr>
        <a:xfrm>
          <a:off x="16129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155296</xdr:rowOff>
    </xdr:from>
    <xdr:ext cx="736600" cy="259045"/>
    <xdr:sp macro="" textlink="">
      <xdr:nvSpPr>
        <xdr:cNvPr id="466" name="テキスト ボックス 465"/>
        <xdr:cNvSpPr txBox="1"/>
      </xdr:nvSpPr>
      <xdr:spPr>
        <a:xfrm>
          <a:off x="15798800" y="289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58462</xdr:rowOff>
    </xdr:from>
    <xdr:to>
      <xdr:col>73</xdr:col>
      <xdr:colOff>44450</xdr:colOff>
      <xdr:row>16</xdr:row>
      <xdr:rowOff>160062</xdr:rowOff>
    </xdr:to>
    <xdr:sp macro="" textlink="">
      <xdr:nvSpPr>
        <xdr:cNvPr id="467" name="楕円 466"/>
        <xdr:cNvSpPr/>
      </xdr:nvSpPr>
      <xdr:spPr>
        <a:xfrm>
          <a:off x="15240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144839</xdr:rowOff>
    </xdr:from>
    <xdr:ext cx="762000" cy="259045"/>
    <xdr:sp macro="" textlink="">
      <xdr:nvSpPr>
        <xdr:cNvPr id="468" name="テキスト ボックス 467"/>
        <xdr:cNvSpPr txBox="1"/>
      </xdr:nvSpPr>
      <xdr:spPr>
        <a:xfrm>
          <a:off x="14909800" y="28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44789</xdr:rowOff>
    </xdr:from>
    <xdr:to>
      <xdr:col>68</xdr:col>
      <xdr:colOff>203200</xdr:colOff>
      <xdr:row>16</xdr:row>
      <xdr:rowOff>146389</xdr:rowOff>
    </xdr:to>
    <xdr:sp macro="" textlink="">
      <xdr:nvSpPr>
        <xdr:cNvPr id="469" name="楕円 468"/>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131166</xdr:rowOff>
    </xdr:from>
    <xdr:ext cx="762000" cy="259045"/>
    <xdr:sp macro="" textlink="">
      <xdr:nvSpPr>
        <xdr:cNvPr id="470" name="テキスト ボックス 46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80179</xdr:rowOff>
    </xdr:from>
    <xdr:to>
      <xdr:col>64</xdr:col>
      <xdr:colOff>152400</xdr:colOff>
      <xdr:row>17</xdr:row>
      <xdr:rowOff>10329</xdr:rowOff>
    </xdr:to>
    <xdr:sp macro="" textlink="">
      <xdr:nvSpPr>
        <xdr:cNvPr id="471" name="楕円 470"/>
        <xdr:cNvSpPr/>
      </xdr:nvSpPr>
      <xdr:spPr>
        <a:xfrm>
          <a:off x="13462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166556</xdr:rowOff>
    </xdr:from>
    <xdr:ext cx="762000" cy="259045"/>
    <xdr:sp macro="" textlink="">
      <xdr:nvSpPr>
        <xdr:cNvPr id="472" name="テキスト ボックス 471"/>
        <xdr:cNvSpPr txBox="1"/>
      </xdr:nvSpPr>
      <xdr:spPr>
        <a:xfrm>
          <a:off x="13131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類似団体平均を上回っている。主な要因としては、一本算定への縮減期間にある普通交付税が減少したことによる。また町村合併時に消防一部事務組合の職員（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人）を引き継いだことで、合併後継続して類似団体平均を上回っている。平成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年度より会計年度任用職員制度の導入により、人件費が増加することが見込まれることから，臨時職員の雇用見直しと定員適正化計画に沿った人事管理を着実に行っていく必要がある。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27940</xdr:rowOff>
    </xdr:to>
    <xdr:cxnSp macro="">
      <xdr:nvCxnSpPr>
        <xdr:cNvPr id="66" name="直線コネクタ 65"/>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20320</xdr:rowOff>
    </xdr:to>
    <xdr:cxnSp macro="">
      <xdr:nvCxnSpPr>
        <xdr:cNvPr id="69" name="直線コネクタ 68"/>
        <xdr:cNvCxnSpPr/>
      </xdr:nvCxnSpPr>
      <xdr:spPr>
        <a:xfrm>
          <a:off x="3098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81280</xdr:rowOff>
    </xdr:to>
    <xdr:cxnSp macro="">
      <xdr:nvCxnSpPr>
        <xdr:cNvPr id="72" name="直線コネクタ 71"/>
        <xdr:cNvCxnSpPr/>
      </xdr:nvCxnSpPr>
      <xdr:spPr>
        <a:xfrm flipV="1">
          <a:off x="2209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134620</xdr:rowOff>
    </xdr:to>
    <xdr:cxnSp macro="">
      <xdr:nvCxnSpPr>
        <xdr:cNvPr id="75" name="直線コネクタ 74"/>
        <xdr:cNvCxnSpPr/>
      </xdr:nvCxnSpPr>
      <xdr:spPr>
        <a:xfrm flipV="1">
          <a:off x="1320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ja-JP" altLang="en-US" sz="1200" strike="noStrike" baseline="0">
              <a:solidFill>
                <a:sysClr val="windowText" lastClr="000000"/>
              </a:solidFill>
              <a:latin typeface="ＭＳ Ｐゴシック" panose="020B0600070205080204" pitchFamily="50" charset="-128"/>
              <a:ea typeface="ＭＳ Ｐゴシック" panose="020B0600070205080204" pitchFamily="50" charset="-128"/>
            </a:rPr>
            <a:t>たが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固定資産税基礎資料修正業務委託料や各種予防接種委託料等で減少したことが挙げられる。今後も老朽化により公共施設の維持管理費が増加していくことが見込まれることから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類似している公共施設の統廃合や指定管理制度導入による施設の運営体系の見直しなどを行い</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コスト削減を図っていく必要がある。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7" name="直線コネクタ 126"/>
        <xdr:cNvCxnSpPr/>
      </xdr:nvCxnSpPr>
      <xdr:spPr>
        <a:xfrm flipV="1">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50800</xdr:rowOff>
    </xdr:to>
    <xdr:cxnSp macro="">
      <xdr:nvCxnSpPr>
        <xdr:cNvPr id="130" name="直線コネクタ 129"/>
        <xdr:cNvCxnSpPr/>
      </xdr:nvCxnSpPr>
      <xdr:spPr>
        <a:xfrm>
          <a:off x="14782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27940</xdr:rowOff>
    </xdr:to>
    <xdr:cxnSp macro="">
      <xdr:nvCxnSpPr>
        <xdr:cNvPr id="133" name="直線コネクタ 132"/>
        <xdr:cNvCxnSpPr/>
      </xdr:nvCxnSpPr>
      <xdr:spPr>
        <a:xfrm flipV="1">
          <a:off x="13893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27940</xdr:rowOff>
    </xdr:to>
    <xdr:cxnSp macro="">
      <xdr:nvCxnSpPr>
        <xdr:cNvPr id="136" name="直線コネクタ 135"/>
        <xdr:cNvCxnSpPr/>
      </xdr:nvCxnSpPr>
      <xdr:spPr>
        <a:xfrm>
          <a:off x="13004800" y="270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民間保育所入所児童委託料や認定子ども園施設型給付費などの児童福祉扶助費</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障害児施設給付費や障害者自立支援給付費などの障害福祉扶助費が増加したことが挙げられる。社会保障費は年々増加傾向にあるため</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引き続き請求チェックシステムを活用した給付の適正化を実施し、市単独制度の見直しについても今後行っていく必要がある。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31750</xdr:rowOff>
    </xdr:to>
    <xdr:cxnSp macro="">
      <xdr:nvCxnSpPr>
        <xdr:cNvPr id="188" name="直線コネクタ 187"/>
        <xdr:cNvCxnSpPr/>
      </xdr:nvCxnSpPr>
      <xdr:spPr>
        <a:xfrm>
          <a:off x="3987800" y="9408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54</xdr:row>
      <xdr:rowOff>149860</xdr:rowOff>
    </xdr:to>
    <xdr:cxnSp macro="">
      <xdr:nvCxnSpPr>
        <xdr:cNvPr id="191" name="直線コネクタ 190"/>
        <xdr:cNvCxnSpPr/>
      </xdr:nvCxnSpPr>
      <xdr:spPr>
        <a:xfrm>
          <a:off x="3098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142240</xdr:rowOff>
    </xdr:to>
    <xdr:cxnSp macro="">
      <xdr:nvCxnSpPr>
        <xdr:cNvPr id="194" name="直線コネクタ 193"/>
        <xdr:cNvCxnSpPr/>
      </xdr:nvCxnSpPr>
      <xdr:spPr>
        <a:xfrm>
          <a:off x="2209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54</xdr:row>
      <xdr:rowOff>104140</xdr:rowOff>
    </xdr:to>
    <xdr:cxnSp macro="">
      <xdr:nvCxnSpPr>
        <xdr:cNvPr id="197" name="直線コネクタ 196"/>
        <xdr:cNvCxnSpPr/>
      </xdr:nvCxnSpPr>
      <xdr:spPr>
        <a:xfrm>
          <a:off x="1320800" y="9286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11" name="楕円 210"/>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2" name="テキスト ボックス 211"/>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13" name="楕円 212"/>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14" name="テキスト ボックス 213"/>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148590</xdr:rowOff>
    </xdr:from>
    <xdr:to>
      <xdr:col>6</xdr:col>
      <xdr:colOff>171450</xdr:colOff>
      <xdr:row>54</xdr:row>
      <xdr:rowOff>78740</xdr:rowOff>
    </xdr:to>
    <xdr:sp macro="" textlink="">
      <xdr:nvSpPr>
        <xdr:cNvPr id="215" name="楕円 214"/>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88917</xdr:rowOff>
    </xdr:from>
    <xdr:ext cx="762000" cy="259045"/>
    <xdr:sp macro="" textlink="">
      <xdr:nvSpPr>
        <xdr:cNvPr id="216" name="テキスト ボックス 215"/>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ポイント上昇となり、類似団体平均を上回っている。主な要因としては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一本算定への縮減期間にある普通交付税が減少したこと</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維持補修費で道路舗装・路盤補修費が増加したことが挙げられる。今後は施設の老朽化で維持補修費の増加が見込まれることから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施設の統廃合や施設使用料の見直しを実施し、また高齢化による給付費の増加で、特別会計への繰出金の増加が見込まれることから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保険料の見直しについても実施する必要がある。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143328</xdr:rowOff>
    </xdr:to>
    <xdr:cxnSp macro="">
      <xdr:nvCxnSpPr>
        <xdr:cNvPr id="251" name="直線コネクタ 250"/>
        <xdr:cNvCxnSpPr/>
      </xdr:nvCxnSpPr>
      <xdr:spPr>
        <a:xfrm>
          <a:off x="15671800" y="97053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56</xdr:row>
      <xdr:rowOff>104140</xdr:rowOff>
    </xdr:to>
    <xdr:cxnSp macro="">
      <xdr:nvCxnSpPr>
        <xdr:cNvPr id="254" name="直線コネクタ 253"/>
        <xdr:cNvCxnSpPr/>
      </xdr:nvCxnSpPr>
      <xdr:spPr>
        <a:xfrm>
          <a:off x="14782800" y="9685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91077</xdr:rowOff>
    </xdr:to>
    <xdr:cxnSp macro="">
      <xdr:nvCxnSpPr>
        <xdr:cNvPr id="257" name="直線コネクタ 256"/>
        <xdr:cNvCxnSpPr/>
      </xdr:nvCxnSpPr>
      <xdr:spPr>
        <a:xfrm flipV="1">
          <a:off x="13893800" y="9685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91077</xdr:rowOff>
    </xdr:to>
    <xdr:cxnSp macro="">
      <xdr:nvCxnSpPr>
        <xdr:cNvPr id="260" name="直線コネクタ 259"/>
        <xdr:cNvCxnSpPr/>
      </xdr:nvCxnSpPr>
      <xdr:spPr>
        <a:xfrm>
          <a:off x="13004800" y="9646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1" name="その他該当値テキスト"/>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3" name="テキスト ボックス 272"/>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4" name="楕円 273"/>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75" name="テキスト ボックス 274"/>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6" name="楕円 275"/>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7" name="テキスト ボックス 276"/>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広域ごみ処理施設建設負担金や石岡地方斎場組合負担金などの一部事務組合負担金の増加が挙げられる。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今後は霞台厚生施設組合への広域ごみ処理施設建設負担金が増加し、比率が高くなることが見込まれることから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補助金等審議会の答申を踏まえた市単独補助金の見直しを図っていく必要がある。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152146</xdr:rowOff>
    </xdr:to>
    <xdr:cxnSp macro="">
      <xdr:nvCxnSpPr>
        <xdr:cNvPr id="309" name="直線コネクタ 308"/>
        <xdr:cNvCxnSpPr/>
      </xdr:nvCxnSpPr>
      <xdr:spPr>
        <a:xfrm>
          <a:off x="15671800" y="6148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147574</xdr:rowOff>
    </xdr:to>
    <xdr:cxnSp macro="">
      <xdr:nvCxnSpPr>
        <xdr:cNvPr id="312" name="直線コネクタ 311"/>
        <xdr:cNvCxnSpPr/>
      </xdr:nvCxnSpPr>
      <xdr:spPr>
        <a:xfrm>
          <a:off x="14782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165862</xdr:rowOff>
    </xdr:to>
    <xdr:cxnSp macro="">
      <xdr:nvCxnSpPr>
        <xdr:cNvPr id="315" name="直線コネクタ 314"/>
        <xdr:cNvCxnSpPr/>
      </xdr:nvCxnSpPr>
      <xdr:spPr>
        <a:xfrm flipV="1">
          <a:off x="13893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35</xdr:row>
      <xdr:rowOff>165862</xdr:rowOff>
    </xdr:to>
    <xdr:cxnSp macro="">
      <xdr:nvCxnSpPr>
        <xdr:cNvPr id="318" name="直線コネクタ 317"/>
        <xdr:cNvCxnSpPr/>
      </xdr:nvCxnSpPr>
      <xdr:spPr>
        <a:xfrm>
          <a:off x="13004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0" name="楕円 329"/>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31" name="テキスト ボックス 330"/>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合併特例債を活用した事業が進み元利償還金が増加したことが挙げられる。今後も大規模事業が本格的に展開され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元利償還金が増加していくことが確実である。国庫補助の活用や事業規模を精査し</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市債の発行を抑制していく必要がある。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115570</xdr:rowOff>
    </xdr:to>
    <xdr:cxnSp macro="">
      <xdr:nvCxnSpPr>
        <xdr:cNvPr id="366" name="直線コネクタ 365"/>
        <xdr:cNvCxnSpPr/>
      </xdr:nvCxnSpPr>
      <xdr:spPr>
        <a:xfrm>
          <a:off x="3987800" y="12945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86995</xdr:rowOff>
    </xdr:to>
    <xdr:cxnSp macro="">
      <xdr:nvCxnSpPr>
        <xdr:cNvPr id="369" name="直線コネクタ 368"/>
        <xdr:cNvCxnSpPr/>
      </xdr:nvCxnSpPr>
      <xdr:spPr>
        <a:xfrm>
          <a:off x="3098800" y="12928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69850</xdr:rowOff>
    </xdr:to>
    <xdr:cxnSp macro="">
      <xdr:nvCxnSpPr>
        <xdr:cNvPr id="372" name="直線コネクタ 371"/>
        <xdr:cNvCxnSpPr/>
      </xdr:nvCxnSpPr>
      <xdr:spPr>
        <a:xfrm>
          <a:off x="2209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75</xdr:row>
      <xdr:rowOff>24130</xdr:rowOff>
    </xdr:to>
    <xdr:cxnSp macro="">
      <xdr:nvCxnSpPr>
        <xdr:cNvPr id="375" name="直線コネクタ 374"/>
        <xdr:cNvCxnSpPr/>
      </xdr:nvCxnSpPr>
      <xdr:spPr>
        <a:xfrm>
          <a:off x="1320800" y="12820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5" name="楕円 384"/>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6"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87" name="楕円 386"/>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147972</xdr:rowOff>
    </xdr:from>
    <xdr:ext cx="736600" cy="259045"/>
    <xdr:sp macro="" textlink="">
      <xdr:nvSpPr>
        <xdr:cNvPr id="388" name="テキスト ボックス 387"/>
        <xdr:cNvSpPr txBox="1"/>
      </xdr:nvSpPr>
      <xdr:spPr>
        <a:xfrm>
          <a:off x="3606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9" name="楕円 388"/>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0" name="テキスト ボックス 389"/>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1" name="楕円 390"/>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2" name="テキスト ボックス 391"/>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3" name="楕円 392"/>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4" name="テキスト ボックス 393"/>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類似団体平均を上回っている。公共施設の老朽化による維持補修費等の増加や高齢化による扶助費・繰出金の増加により、年々増加傾向にある。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今後も行財政改革への取組みを推進し</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類似団体平均を下回れるよう全体的な経常経費の抑制や歳入確保に努めていく必要がある。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24130</xdr:rowOff>
    </xdr:to>
    <xdr:cxnSp macro="">
      <xdr:nvCxnSpPr>
        <xdr:cNvPr id="425" name="直線コネクタ 424"/>
        <xdr:cNvCxnSpPr/>
      </xdr:nvCxnSpPr>
      <xdr:spPr>
        <a:xfrm>
          <a:off x="15671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149861</xdr:rowOff>
    </xdr:to>
    <xdr:cxnSp macro="">
      <xdr:nvCxnSpPr>
        <xdr:cNvPr id="428" name="直線コネクタ 427"/>
        <xdr:cNvCxnSpPr/>
      </xdr:nvCxnSpPr>
      <xdr:spPr>
        <a:xfrm>
          <a:off x="14782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154432</xdr:rowOff>
    </xdr:to>
    <xdr:cxnSp macro="">
      <xdr:nvCxnSpPr>
        <xdr:cNvPr id="431" name="直線コネクタ 430"/>
        <xdr:cNvCxnSpPr/>
      </xdr:nvCxnSpPr>
      <xdr:spPr>
        <a:xfrm flipV="1">
          <a:off x="13893800" y="13129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154432</xdr:rowOff>
    </xdr:to>
    <xdr:cxnSp macro="">
      <xdr:nvCxnSpPr>
        <xdr:cNvPr id="434" name="直線コネクタ 433"/>
        <xdr:cNvCxnSpPr/>
      </xdr:nvCxnSpPr>
      <xdr:spPr>
        <a:xfrm>
          <a:off x="13004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5"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6" name="楕円 44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7" name="テキスト ボックス 44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8" name="楕円 447"/>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9" name="テキスト ボックス 448"/>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0" name="楕円 449"/>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1" name="テキスト ボックス 450"/>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2" name="楕円 451"/>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3" name="テキスト ボックス 452"/>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146932</xdr:rowOff>
    </xdr:from>
    <xdr:to>
      <xdr:col>29</xdr:col>
      <xdr:colOff>127000</xdr:colOff>
      <xdr:row>16</xdr:row>
      <xdr:rowOff>152745</xdr:rowOff>
    </xdr:to>
    <xdr:cxnSp macro="">
      <xdr:nvCxnSpPr>
        <xdr:cNvPr id="52" name="直線コネクタ 51"/>
        <xdr:cNvCxnSpPr/>
      </xdr:nvCxnSpPr>
      <xdr:spPr bwMode="auto">
        <a:xfrm flipV="1">
          <a:off x="5003800" y="2937757"/>
          <a:ext cx="6477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152745</xdr:rowOff>
    </xdr:from>
    <xdr:to>
      <xdr:col>26</xdr:col>
      <xdr:colOff>50800</xdr:colOff>
      <xdr:row>16</xdr:row>
      <xdr:rowOff>153577</xdr:rowOff>
    </xdr:to>
    <xdr:cxnSp macro="">
      <xdr:nvCxnSpPr>
        <xdr:cNvPr id="55" name="直線コネクタ 54"/>
        <xdr:cNvCxnSpPr/>
      </xdr:nvCxnSpPr>
      <xdr:spPr bwMode="auto">
        <a:xfrm flipV="1">
          <a:off x="4305300" y="2943570"/>
          <a:ext cx="698500" cy="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153577</xdr:rowOff>
    </xdr:from>
    <xdr:to>
      <xdr:col>22</xdr:col>
      <xdr:colOff>114300</xdr:colOff>
      <xdr:row>16</xdr:row>
      <xdr:rowOff>167342</xdr:rowOff>
    </xdr:to>
    <xdr:cxnSp macro="">
      <xdr:nvCxnSpPr>
        <xdr:cNvPr id="58" name="直線コネクタ 57"/>
        <xdr:cNvCxnSpPr/>
      </xdr:nvCxnSpPr>
      <xdr:spPr bwMode="auto">
        <a:xfrm flipV="1">
          <a:off x="3606800" y="2944402"/>
          <a:ext cx="698500" cy="1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167342</xdr:rowOff>
    </xdr:from>
    <xdr:to>
      <xdr:col>18</xdr:col>
      <xdr:colOff>177800</xdr:colOff>
      <xdr:row>17</xdr:row>
      <xdr:rowOff>40175</xdr:rowOff>
    </xdr:to>
    <xdr:cxnSp macro="">
      <xdr:nvCxnSpPr>
        <xdr:cNvPr id="61" name="直線コネクタ 60"/>
        <xdr:cNvCxnSpPr/>
      </xdr:nvCxnSpPr>
      <xdr:spPr bwMode="auto">
        <a:xfrm flipV="1">
          <a:off x="2908300" y="2958167"/>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96132</xdr:rowOff>
    </xdr:from>
    <xdr:to>
      <xdr:col>29</xdr:col>
      <xdr:colOff>177800</xdr:colOff>
      <xdr:row>17</xdr:row>
      <xdr:rowOff>26282</xdr:rowOff>
    </xdr:to>
    <xdr:sp macro="" textlink="">
      <xdr:nvSpPr>
        <xdr:cNvPr id="71" name="楕円 70"/>
        <xdr:cNvSpPr/>
      </xdr:nvSpPr>
      <xdr:spPr bwMode="auto">
        <a:xfrm>
          <a:off x="5600700" y="28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68209</xdr:rowOff>
    </xdr:from>
    <xdr:ext cx="762000" cy="259045"/>
    <xdr:sp macro="" textlink="">
      <xdr:nvSpPr>
        <xdr:cNvPr id="72" name="人口1人当たり決算額の推移該当値テキスト130"/>
        <xdr:cNvSpPr txBox="1"/>
      </xdr:nvSpPr>
      <xdr:spPr>
        <a:xfrm>
          <a:off x="5740400" y="28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101945</xdr:rowOff>
    </xdr:from>
    <xdr:to>
      <xdr:col>26</xdr:col>
      <xdr:colOff>101600</xdr:colOff>
      <xdr:row>17</xdr:row>
      <xdr:rowOff>32095</xdr:rowOff>
    </xdr:to>
    <xdr:sp macro="" textlink="">
      <xdr:nvSpPr>
        <xdr:cNvPr id="73" name="楕円 72"/>
        <xdr:cNvSpPr/>
      </xdr:nvSpPr>
      <xdr:spPr bwMode="auto">
        <a:xfrm>
          <a:off x="4953000" y="28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16872</xdr:rowOff>
    </xdr:from>
    <xdr:ext cx="736600" cy="259045"/>
    <xdr:sp macro="" textlink="">
      <xdr:nvSpPr>
        <xdr:cNvPr id="74" name="テキスト ボックス 73"/>
        <xdr:cNvSpPr txBox="1"/>
      </xdr:nvSpPr>
      <xdr:spPr>
        <a:xfrm>
          <a:off x="4622800" y="297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102777</xdr:rowOff>
    </xdr:from>
    <xdr:to>
      <xdr:col>22</xdr:col>
      <xdr:colOff>165100</xdr:colOff>
      <xdr:row>17</xdr:row>
      <xdr:rowOff>32927</xdr:rowOff>
    </xdr:to>
    <xdr:sp macro="" textlink="">
      <xdr:nvSpPr>
        <xdr:cNvPr id="75" name="楕円 74"/>
        <xdr:cNvSpPr/>
      </xdr:nvSpPr>
      <xdr:spPr bwMode="auto">
        <a:xfrm>
          <a:off x="4254500" y="289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17704</xdr:rowOff>
    </xdr:from>
    <xdr:ext cx="762000" cy="259045"/>
    <xdr:sp macro="" textlink="">
      <xdr:nvSpPr>
        <xdr:cNvPr id="76" name="テキスト ボックス 75"/>
        <xdr:cNvSpPr txBox="1"/>
      </xdr:nvSpPr>
      <xdr:spPr>
        <a:xfrm>
          <a:off x="3924300" y="29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116542</xdr:rowOff>
    </xdr:from>
    <xdr:to>
      <xdr:col>19</xdr:col>
      <xdr:colOff>38100</xdr:colOff>
      <xdr:row>17</xdr:row>
      <xdr:rowOff>46692</xdr:rowOff>
    </xdr:to>
    <xdr:sp macro="" textlink="">
      <xdr:nvSpPr>
        <xdr:cNvPr id="77" name="楕円 76"/>
        <xdr:cNvSpPr/>
      </xdr:nvSpPr>
      <xdr:spPr bwMode="auto">
        <a:xfrm>
          <a:off x="3556000" y="29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56869</xdr:rowOff>
    </xdr:from>
    <xdr:ext cx="762000" cy="259045"/>
    <xdr:sp macro="" textlink="">
      <xdr:nvSpPr>
        <xdr:cNvPr id="78" name="テキスト ボックス 77"/>
        <xdr:cNvSpPr txBox="1"/>
      </xdr:nvSpPr>
      <xdr:spPr>
        <a:xfrm>
          <a:off x="3225800" y="26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160825</xdr:rowOff>
    </xdr:from>
    <xdr:to>
      <xdr:col>15</xdr:col>
      <xdr:colOff>101600</xdr:colOff>
      <xdr:row>17</xdr:row>
      <xdr:rowOff>90975</xdr:rowOff>
    </xdr:to>
    <xdr:sp macro="" textlink="">
      <xdr:nvSpPr>
        <xdr:cNvPr id="79" name="楕円 78"/>
        <xdr:cNvSpPr/>
      </xdr:nvSpPr>
      <xdr:spPr bwMode="auto">
        <a:xfrm>
          <a:off x="2857500" y="29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101152</xdr:rowOff>
    </xdr:from>
    <xdr:ext cx="762000" cy="259045"/>
    <xdr:sp macro="" textlink="">
      <xdr:nvSpPr>
        <xdr:cNvPr id="80" name="テキスト ボックス 79"/>
        <xdr:cNvSpPr txBox="1"/>
      </xdr:nvSpPr>
      <xdr:spPr>
        <a:xfrm>
          <a:off x="2527300" y="27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6939</xdr:rowOff>
    </xdr:from>
    <xdr:to>
      <xdr:col>29</xdr:col>
      <xdr:colOff>127000</xdr:colOff>
      <xdr:row>37</xdr:row>
      <xdr:rowOff>10231</xdr:rowOff>
    </xdr:to>
    <xdr:cxnSp macro="">
      <xdr:nvCxnSpPr>
        <xdr:cNvPr id="112" name="直線コネクタ 111"/>
        <xdr:cNvCxnSpPr/>
      </xdr:nvCxnSpPr>
      <xdr:spPr bwMode="auto">
        <a:xfrm>
          <a:off x="5003800" y="7131639"/>
          <a:ext cx="647700" cy="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141174</xdr:rowOff>
    </xdr:from>
    <xdr:to>
      <xdr:col>26</xdr:col>
      <xdr:colOff>50800</xdr:colOff>
      <xdr:row>37</xdr:row>
      <xdr:rowOff>6939</xdr:rowOff>
    </xdr:to>
    <xdr:cxnSp macro="">
      <xdr:nvCxnSpPr>
        <xdr:cNvPr id="115" name="直線コネクタ 114"/>
        <xdr:cNvCxnSpPr/>
      </xdr:nvCxnSpPr>
      <xdr:spPr bwMode="auto">
        <a:xfrm>
          <a:off x="4305300" y="709442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141174</xdr:rowOff>
    </xdr:from>
    <xdr:to>
      <xdr:col>22</xdr:col>
      <xdr:colOff>114300</xdr:colOff>
      <xdr:row>37</xdr:row>
      <xdr:rowOff>22004</xdr:rowOff>
    </xdr:to>
    <xdr:cxnSp macro="">
      <xdr:nvCxnSpPr>
        <xdr:cNvPr id="118" name="直線コネクタ 117"/>
        <xdr:cNvCxnSpPr/>
      </xdr:nvCxnSpPr>
      <xdr:spPr bwMode="auto">
        <a:xfrm flipV="1">
          <a:off x="3606800" y="7094424"/>
          <a:ext cx="698500" cy="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122542</xdr:rowOff>
    </xdr:from>
    <xdr:to>
      <xdr:col>18</xdr:col>
      <xdr:colOff>177800</xdr:colOff>
      <xdr:row>37</xdr:row>
      <xdr:rowOff>22004</xdr:rowOff>
    </xdr:to>
    <xdr:cxnSp macro="">
      <xdr:nvCxnSpPr>
        <xdr:cNvPr id="121" name="直線コネクタ 120"/>
        <xdr:cNvCxnSpPr/>
      </xdr:nvCxnSpPr>
      <xdr:spPr bwMode="auto">
        <a:xfrm>
          <a:off x="2908300" y="7075792"/>
          <a:ext cx="698500" cy="7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130881</xdr:rowOff>
    </xdr:from>
    <xdr:to>
      <xdr:col>29</xdr:col>
      <xdr:colOff>177800</xdr:colOff>
      <xdr:row>37</xdr:row>
      <xdr:rowOff>61031</xdr:rowOff>
    </xdr:to>
    <xdr:sp macro="" textlink="">
      <xdr:nvSpPr>
        <xdr:cNvPr id="131" name="楕円 130"/>
        <xdr:cNvSpPr/>
      </xdr:nvSpPr>
      <xdr:spPr bwMode="auto">
        <a:xfrm>
          <a:off x="5600700" y="708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102958</xdr:rowOff>
    </xdr:from>
    <xdr:ext cx="762000" cy="259045"/>
    <xdr:sp macro="" textlink="">
      <xdr:nvSpPr>
        <xdr:cNvPr id="132" name="人口1人当たり決算額の推移該当値テキスト445"/>
        <xdr:cNvSpPr txBox="1"/>
      </xdr:nvSpPr>
      <xdr:spPr>
        <a:xfrm>
          <a:off x="5740400" y="705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127589</xdr:rowOff>
    </xdr:from>
    <xdr:to>
      <xdr:col>26</xdr:col>
      <xdr:colOff>101600</xdr:colOff>
      <xdr:row>37</xdr:row>
      <xdr:rowOff>57739</xdr:rowOff>
    </xdr:to>
    <xdr:sp macro="" textlink="">
      <xdr:nvSpPr>
        <xdr:cNvPr id="133" name="楕円 132"/>
        <xdr:cNvSpPr/>
      </xdr:nvSpPr>
      <xdr:spPr bwMode="auto">
        <a:xfrm>
          <a:off x="4953000" y="708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42516</xdr:rowOff>
    </xdr:from>
    <xdr:ext cx="736600" cy="259045"/>
    <xdr:sp macro="" textlink="">
      <xdr:nvSpPr>
        <xdr:cNvPr id="134" name="テキスト ボックス 133"/>
        <xdr:cNvSpPr txBox="1"/>
      </xdr:nvSpPr>
      <xdr:spPr>
        <a:xfrm>
          <a:off x="4622800" y="716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90374</xdr:rowOff>
    </xdr:from>
    <xdr:to>
      <xdr:col>22</xdr:col>
      <xdr:colOff>165100</xdr:colOff>
      <xdr:row>37</xdr:row>
      <xdr:rowOff>20524</xdr:rowOff>
    </xdr:to>
    <xdr:sp macro="" textlink="">
      <xdr:nvSpPr>
        <xdr:cNvPr id="135" name="楕円 134"/>
        <xdr:cNvSpPr/>
      </xdr:nvSpPr>
      <xdr:spPr bwMode="auto">
        <a:xfrm>
          <a:off x="4254500" y="70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5301</xdr:rowOff>
    </xdr:from>
    <xdr:ext cx="762000" cy="259045"/>
    <xdr:sp macro="" textlink="">
      <xdr:nvSpPr>
        <xdr:cNvPr id="136" name="テキスト ボックス 135"/>
        <xdr:cNvSpPr txBox="1"/>
      </xdr:nvSpPr>
      <xdr:spPr>
        <a:xfrm>
          <a:off x="3924300" y="713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142654</xdr:rowOff>
    </xdr:from>
    <xdr:to>
      <xdr:col>19</xdr:col>
      <xdr:colOff>38100</xdr:colOff>
      <xdr:row>37</xdr:row>
      <xdr:rowOff>72804</xdr:rowOff>
    </xdr:to>
    <xdr:sp macro="" textlink="">
      <xdr:nvSpPr>
        <xdr:cNvPr id="137" name="楕円 136"/>
        <xdr:cNvSpPr/>
      </xdr:nvSpPr>
      <xdr:spPr bwMode="auto">
        <a:xfrm>
          <a:off x="3556000" y="70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57581</xdr:rowOff>
    </xdr:from>
    <xdr:ext cx="762000" cy="259045"/>
    <xdr:sp macro="" textlink="">
      <xdr:nvSpPr>
        <xdr:cNvPr id="138" name="テキスト ボックス 137"/>
        <xdr:cNvSpPr txBox="1"/>
      </xdr:nvSpPr>
      <xdr:spPr>
        <a:xfrm>
          <a:off x="3225800" y="718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71742</xdr:rowOff>
    </xdr:from>
    <xdr:to>
      <xdr:col>15</xdr:col>
      <xdr:colOff>101600</xdr:colOff>
      <xdr:row>37</xdr:row>
      <xdr:rowOff>1892</xdr:rowOff>
    </xdr:to>
    <xdr:sp macro="" textlink="">
      <xdr:nvSpPr>
        <xdr:cNvPr id="139" name="楕円 138"/>
        <xdr:cNvSpPr/>
      </xdr:nvSpPr>
      <xdr:spPr bwMode="auto">
        <a:xfrm>
          <a:off x="2857500" y="702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158119</xdr:rowOff>
    </xdr:from>
    <xdr:ext cx="762000" cy="259045"/>
    <xdr:sp macro="" textlink="">
      <xdr:nvSpPr>
        <xdr:cNvPr id="140" name="テキスト ボックス 139"/>
        <xdr:cNvSpPr txBox="1"/>
      </xdr:nvSpPr>
      <xdr:spPr>
        <a:xfrm>
          <a:off x="2527300" y="711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68148</xdr:rowOff>
    </xdr:from>
    <xdr:to>
      <xdr:col>24</xdr:col>
      <xdr:colOff>63500</xdr:colOff>
      <xdr:row>36</xdr:row>
      <xdr:rowOff>84003</xdr:rowOff>
    </xdr:to>
    <xdr:cxnSp macro="">
      <xdr:nvCxnSpPr>
        <xdr:cNvPr id="63" name="直線コネクタ 62"/>
        <xdr:cNvCxnSpPr/>
      </xdr:nvCxnSpPr>
      <xdr:spPr>
        <a:xfrm>
          <a:off x="3797300" y="6240348"/>
          <a:ext cx="8382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68148</xdr:rowOff>
    </xdr:from>
    <xdr:to>
      <xdr:col>19</xdr:col>
      <xdr:colOff>177800</xdr:colOff>
      <xdr:row>36</xdr:row>
      <xdr:rowOff>71643</xdr:rowOff>
    </xdr:to>
    <xdr:cxnSp macro="">
      <xdr:nvCxnSpPr>
        <xdr:cNvPr id="66" name="直線コネクタ 65"/>
        <xdr:cNvCxnSpPr/>
      </xdr:nvCxnSpPr>
      <xdr:spPr>
        <a:xfrm flipV="1">
          <a:off x="2908300" y="624034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71643</xdr:rowOff>
    </xdr:from>
    <xdr:to>
      <xdr:col>15</xdr:col>
      <xdr:colOff>50800</xdr:colOff>
      <xdr:row>36</xdr:row>
      <xdr:rowOff>90224</xdr:rowOff>
    </xdr:to>
    <xdr:cxnSp macro="">
      <xdr:nvCxnSpPr>
        <xdr:cNvPr id="69" name="直線コネクタ 68"/>
        <xdr:cNvCxnSpPr/>
      </xdr:nvCxnSpPr>
      <xdr:spPr>
        <a:xfrm flipV="1">
          <a:off x="2019300" y="6243843"/>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70989</xdr:rowOff>
    </xdr:from>
    <xdr:to>
      <xdr:col>10</xdr:col>
      <xdr:colOff>114300</xdr:colOff>
      <xdr:row>36</xdr:row>
      <xdr:rowOff>90224</xdr:rowOff>
    </xdr:to>
    <xdr:cxnSp macro="">
      <xdr:nvCxnSpPr>
        <xdr:cNvPr id="72" name="直線コネクタ 71"/>
        <xdr:cNvCxnSpPr/>
      </xdr:nvCxnSpPr>
      <xdr:spPr>
        <a:xfrm>
          <a:off x="1130300" y="6243189"/>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33203</xdr:rowOff>
    </xdr:from>
    <xdr:to>
      <xdr:col>24</xdr:col>
      <xdr:colOff>114300</xdr:colOff>
      <xdr:row>36</xdr:row>
      <xdr:rowOff>134803</xdr:rowOff>
    </xdr:to>
    <xdr:sp macro="" textlink="">
      <xdr:nvSpPr>
        <xdr:cNvPr id="82" name="楕円 81"/>
        <xdr:cNvSpPr/>
      </xdr:nvSpPr>
      <xdr:spPr>
        <a:xfrm>
          <a:off x="4584700" y="62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11630</xdr:rowOff>
    </xdr:from>
    <xdr:ext cx="534377" cy="259045"/>
    <xdr:sp macro="" textlink="">
      <xdr:nvSpPr>
        <xdr:cNvPr id="83" name="人件費該当値テキスト"/>
        <xdr:cNvSpPr txBox="1"/>
      </xdr:nvSpPr>
      <xdr:spPr>
        <a:xfrm>
          <a:off x="4686300" y="61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17348</xdr:rowOff>
    </xdr:from>
    <xdr:to>
      <xdr:col>20</xdr:col>
      <xdr:colOff>38100</xdr:colOff>
      <xdr:row>36</xdr:row>
      <xdr:rowOff>118948</xdr:rowOff>
    </xdr:to>
    <xdr:sp macro="" textlink="">
      <xdr:nvSpPr>
        <xdr:cNvPr id="84" name="楕円 83"/>
        <xdr:cNvSpPr/>
      </xdr:nvSpPr>
      <xdr:spPr>
        <a:xfrm>
          <a:off x="3746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135475</xdr:rowOff>
    </xdr:from>
    <xdr:ext cx="534377" cy="259045"/>
    <xdr:sp macro="" textlink="">
      <xdr:nvSpPr>
        <xdr:cNvPr id="85" name="テキスト ボックス 84"/>
        <xdr:cNvSpPr txBox="1"/>
      </xdr:nvSpPr>
      <xdr:spPr>
        <a:xfrm>
          <a:off x="3530111" y="59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20843</xdr:rowOff>
    </xdr:from>
    <xdr:to>
      <xdr:col>15</xdr:col>
      <xdr:colOff>101600</xdr:colOff>
      <xdr:row>36</xdr:row>
      <xdr:rowOff>122443</xdr:rowOff>
    </xdr:to>
    <xdr:sp macro="" textlink="">
      <xdr:nvSpPr>
        <xdr:cNvPr id="86" name="楕円 85"/>
        <xdr:cNvSpPr/>
      </xdr:nvSpPr>
      <xdr:spPr>
        <a:xfrm>
          <a:off x="2857500" y="61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138970</xdr:rowOff>
    </xdr:from>
    <xdr:ext cx="534377" cy="259045"/>
    <xdr:sp macro="" textlink="">
      <xdr:nvSpPr>
        <xdr:cNvPr id="87" name="テキスト ボックス 86"/>
        <xdr:cNvSpPr txBox="1"/>
      </xdr:nvSpPr>
      <xdr:spPr>
        <a:xfrm>
          <a:off x="2641111" y="59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39424</xdr:rowOff>
    </xdr:from>
    <xdr:to>
      <xdr:col>10</xdr:col>
      <xdr:colOff>165100</xdr:colOff>
      <xdr:row>36</xdr:row>
      <xdr:rowOff>141024</xdr:rowOff>
    </xdr:to>
    <xdr:sp macro="" textlink="">
      <xdr:nvSpPr>
        <xdr:cNvPr id="88" name="楕円 87"/>
        <xdr:cNvSpPr/>
      </xdr:nvSpPr>
      <xdr:spPr>
        <a:xfrm>
          <a:off x="1968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157551</xdr:rowOff>
    </xdr:from>
    <xdr:ext cx="534377" cy="259045"/>
    <xdr:sp macro="" textlink="">
      <xdr:nvSpPr>
        <xdr:cNvPr id="89" name="テキスト ボックス 88"/>
        <xdr:cNvSpPr txBox="1"/>
      </xdr:nvSpPr>
      <xdr:spPr>
        <a:xfrm>
          <a:off x="1752111" y="59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20189</xdr:rowOff>
    </xdr:from>
    <xdr:to>
      <xdr:col>6</xdr:col>
      <xdr:colOff>38100</xdr:colOff>
      <xdr:row>36</xdr:row>
      <xdr:rowOff>121789</xdr:rowOff>
    </xdr:to>
    <xdr:sp macro="" textlink="">
      <xdr:nvSpPr>
        <xdr:cNvPr id="90" name="楕円 89"/>
        <xdr:cNvSpPr/>
      </xdr:nvSpPr>
      <xdr:spPr>
        <a:xfrm>
          <a:off x="1079500" y="6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138316</xdr:rowOff>
    </xdr:from>
    <xdr:ext cx="534377" cy="259045"/>
    <xdr:sp macro="" textlink="">
      <xdr:nvSpPr>
        <xdr:cNvPr id="91" name="テキスト ボックス 90"/>
        <xdr:cNvSpPr txBox="1"/>
      </xdr:nvSpPr>
      <xdr:spPr>
        <a:xfrm>
          <a:off x="863111" y="59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153171</xdr:rowOff>
    </xdr:from>
    <xdr:to>
      <xdr:col>24</xdr:col>
      <xdr:colOff>63500</xdr:colOff>
      <xdr:row>56</xdr:row>
      <xdr:rowOff>1348</xdr:rowOff>
    </xdr:to>
    <xdr:cxnSp macro="">
      <xdr:nvCxnSpPr>
        <xdr:cNvPr id="123" name="直線コネクタ 122"/>
        <xdr:cNvCxnSpPr/>
      </xdr:nvCxnSpPr>
      <xdr:spPr>
        <a:xfrm flipV="1">
          <a:off x="3797300" y="9582921"/>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1348</xdr:rowOff>
    </xdr:from>
    <xdr:to>
      <xdr:col>19</xdr:col>
      <xdr:colOff>177800</xdr:colOff>
      <xdr:row>56</xdr:row>
      <xdr:rowOff>45876</xdr:rowOff>
    </xdr:to>
    <xdr:cxnSp macro="">
      <xdr:nvCxnSpPr>
        <xdr:cNvPr id="126" name="直線コネクタ 125"/>
        <xdr:cNvCxnSpPr/>
      </xdr:nvCxnSpPr>
      <xdr:spPr>
        <a:xfrm flipV="1">
          <a:off x="2908300" y="9602548"/>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45876</xdr:rowOff>
    </xdr:from>
    <xdr:to>
      <xdr:col>15</xdr:col>
      <xdr:colOff>50800</xdr:colOff>
      <xdr:row>56</xdr:row>
      <xdr:rowOff>81244</xdr:rowOff>
    </xdr:to>
    <xdr:cxnSp macro="">
      <xdr:nvCxnSpPr>
        <xdr:cNvPr id="129" name="直線コネクタ 128"/>
        <xdr:cNvCxnSpPr/>
      </xdr:nvCxnSpPr>
      <xdr:spPr>
        <a:xfrm flipV="1">
          <a:off x="2019300" y="9647076"/>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81244</xdr:rowOff>
    </xdr:from>
    <xdr:to>
      <xdr:col>10</xdr:col>
      <xdr:colOff>114300</xdr:colOff>
      <xdr:row>57</xdr:row>
      <xdr:rowOff>36128</xdr:rowOff>
    </xdr:to>
    <xdr:cxnSp macro="">
      <xdr:nvCxnSpPr>
        <xdr:cNvPr id="132" name="直線コネクタ 131"/>
        <xdr:cNvCxnSpPr/>
      </xdr:nvCxnSpPr>
      <xdr:spPr>
        <a:xfrm flipV="1">
          <a:off x="1130300" y="9682444"/>
          <a:ext cx="889000" cy="1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102371</xdr:rowOff>
    </xdr:from>
    <xdr:to>
      <xdr:col>24</xdr:col>
      <xdr:colOff>114300</xdr:colOff>
      <xdr:row>56</xdr:row>
      <xdr:rowOff>32521</xdr:rowOff>
    </xdr:to>
    <xdr:sp macro="" textlink="">
      <xdr:nvSpPr>
        <xdr:cNvPr id="142" name="楕円 141"/>
        <xdr:cNvSpPr/>
      </xdr:nvSpPr>
      <xdr:spPr>
        <a:xfrm>
          <a:off x="4584700" y="95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80798</xdr:rowOff>
    </xdr:from>
    <xdr:ext cx="534377" cy="259045"/>
    <xdr:sp macro="" textlink="">
      <xdr:nvSpPr>
        <xdr:cNvPr id="143" name="物件費該当値テキスト"/>
        <xdr:cNvSpPr txBox="1"/>
      </xdr:nvSpPr>
      <xdr:spPr>
        <a:xfrm>
          <a:off x="4686300" y="9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121998</xdr:rowOff>
    </xdr:from>
    <xdr:to>
      <xdr:col>20</xdr:col>
      <xdr:colOff>38100</xdr:colOff>
      <xdr:row>56</xdr:row>
      <xdr:rowOff>52148</xdr:rowOff>
    </xdr:to>
    <xdr:sp macro="" textlink="">
      <xdr:nvSpPr>
        <xdr:cNvPr id="144" name="楕円 143"/>
        <xdr:cNvSpPr/>
      </xdr:nvSpPr>
      <xdr:spPr>
        <a:xfrm>
          <a:off x="3746500" y="95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43275</xdr:rowOff>
    </xdr:from>
    <xdr:ext cx="534377" cy="259045"/>
    <xdr:sp macro="" textlink="">
      <xdr:nvSpPr>
        <xdr:cNvPr id="145" name="テキスト ボックス 144"/>
        <xdr:cNvSpPr txBox="1"/>
      </xdr:nvSpPr>
      <xdr:spPr>
        <a:xfrm>
          <a:off x="3530111" y="9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166526</xdr:rowOff>
    </xdr:from>
    <xdr:to>
      <xdr:col>15</xdr:col>
      <xdr:colOff>101600</xdr:colOff>
      <xdr:row>56</xdr:row>
      <xdr:rowOff>96676</xdr:rowOff>
    </xdr:to>
    <xdr:sp macro="" textlink="">
      <xdr:nvSpPr>
        <xdr:cNvPr id="146" name="楕円 145"/>
        <xdr:cNvSpPr/>
      </xdr:nvSpPr>
      <xdr:spPr>
        <a:xfrm>
          <a:off x="2857500" y="95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87803</xdr:rowOff>
    </xdr:from>
    <xdr:ext cx="534377" cy="259045"/>
    <xdr:sp macro="" textlink="">
      <xdr:nvSpPr>
        <xdr:cNvPr id="147" name="テキスト ボックス 146"/>
        <xdr:cNvSpPr txBox="1"/>
      </xdr:nvSpPr>
      <xdr:spPr>
        <a:xfrm>
          <a:off x="2641111" y="96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30444</xdr:rowOff>
    </xdr:from>
    <xdr:to>
      <xdr:col>10</xdr:col>
      <xdr:colOff>165100</xdr:colOff>
      <xdr:row>56</xdr:row>
      <xdr:rowOff>132044</xdr:rowOff>
    </xdr:to>
    <xdr:sp macro="" textlink="">
      <xdr:nvSpPr>
        <xdr:cNvPr id="148" name="楕円 147"/>
        <xdr:cNvSpPr/>
      </xdr:nvSpPr>
      <xdr:spPr>
        <a:xfrm>
          <a:off x="1968500" y="9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123171</xdr:rowOff>
    </xdr:from>
    <xdr:ext cx="534377" cy="259045"/>
    <xdr:sp macro="" textlink="">
      <xdr:nvSpPr>
        <xdr:cNvPr id="149" name="テキスト ボックス 148"/>
        <xdr:cNvSpPr txBox="1"/>
      </xdr:nvSpPr>
      <xdr:spPr>
        <a:xfrm>
          <a:off x="1752111" y="97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156778</xdr:rowOff>
    </xdr:from>
    <xdr:to>
      <xdr:col>6</xdr:col>
      <xdr:colOff>38100</xdr:colOff>
      <xdr:row>57</xdr:row>
      <xdr:rowOff>86928</xdr:rowOff>
    </xdr:to>
    <xdr:sp macro="" textlink="">
      <xdr:nvSpPr>
        <xdr:cNvPr id="150" name="楕円 149"/>
        <xdr:cNvSpPr/>
      </xdr:nvSpPr>
      <xdr:spPr>
        <a:xfrm>
          <a:off x="1079500" y="97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78055</xdr:rowOff>
    </xdr:from>
    <xdr:ext cx="534377" cy="259045"/>
    <xdr:sp macro="" textlink="">
      <xdr:nvSpPr>
        <xdr:cNvPr id="151" name="テキスト ボックス 150"/>
        <xdr:cNvSpPr txBox="1"/>
      </xdr:nvSpPr>
      <xdr:spPr>
        <a:xfrm>
          <a:off x="863111" y="98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51209</xdr:rowOff>
    </xdr:from>
    <xdr:to>
      <xdr:col>24</xdr:col>
      <xdr:colOff>63500</xdr:colOff>
      <xdr:row>78</xdr:row>
      <xdr:rowOff>66890</xdr:rowOff>
    </xdr:to>
    <xdr:cxnSp macro="">
      <xdr:nvCxnSpPr>
        <xdr:cNvPr id="178" name="直線コネクタ 177"/>
        <xdr:cNvCxnSpPr/>
      </xdr:nvCxnSpPr>
      <xdr:spPr>
        <a:xfrm flipV="1">
          <a:off x="3797300" y="13424309"/>
          <a:ext cx="8382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66890</xdr:rowOff>
    </xdr:from>
    <xdr:to>
      <xdr:col>19</xdr:col>
      <xdr:colOff>177800</xdr:colOff>
      <xdr:row>78</xdr:row>
      <xdr:rowOff>74321</xdr:rowOff>
    </xdr:to>
    <xdr:cxnSp macro="">
      <xdr:nvCxnSpPr>
        <xdr:cNvPr id="181" name="直線コネクタ 180"/>
        <xdr:cNvCxnSpPr/>
      </xdr:nvCxnSpPr>
      <xdr:spPr>
        <a:xfrm flipV="1">
          <a:off x="2908300" y="13439990"/>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69954</xdr:rowOff>
    </xdr:from>
    <xdr:to>
      <xdr:col>15</xdr:col>
      <xdr:colOff>50800</xdr:colOff>
      <xdr:row>78</xdr:row>
      <xdr:rowOff>74321</xdr:rowOff>
    </xdr:to>
    <xdr:cxnSp macro="">
      <xdr:nvCxnSpPr>
        <xdr:cNvPr id="184" name="直線コネクタ 183"/>
        <xdr:cNvCxnSpPr/>
      </xdr:nvCxnSpPr>
      <xdr:spPr>
        <a:xfrm>
          <a:off x="2019300" y="13443054"/>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69954</xdr:rowOff>
    </xdr:from>
    <xdr:to>
      <xdr:col>10</xdr:col>
      <xdr:colOff>114300</xdr:colOff>
      <xdr:row>78</xdr:row>
      <xdr:rowOff>72811</xdr:rowOff>
    </xdr:to>
    <xdr:cxnSp macro="">
      <xdr:nvCxnSpPr>
        <xdr:cNvPr id="187" name="直線コネクタ 186"/>
        <xdr:cNvCxnSpPr/>
      </xdr:nvCxnSpPr>
      <xdr:spPr>
        <a:xfrm flipV="1">
          <a:off x="1130300" y="1344305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xdr:rowOff>
    </xdr:from>
    <xdr:to>
      <xdr:col>24</xdr:col>
      <xdr:colOff>114300</xdr:colOff>
      <xdr:row>78</xdr:row>
      <xdr:rowOff>102009</xdr:rowOff>
    </xdr:to>
    <xdr:sp macro="" textlink="">
      <xdr:nvSpPr>
        <xdr:cNvPr id="197" name="楕円 196"/>
        <xdr:cNvSpPr/>
      </xdr:nvSpPr>
      <xdr:spPr>
        <a:xfrm>
          <a:off x="4584700" y="133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86786</xdr:rowOff>
    </xdr:from>
    <xdr:ext cx="469744" cy="259045"/>
    <xdr:sp macro="" textlink="">
      <xdr:nvSpPr>
        <xdr:cNvPr id="198" name="維持補修費該当値テキスト"/>
        <xdr:cNvSpPr txBox="1"/>
      </xdr:nvSpPr>
      <xdr:spPr>
        <a:xfrm>
          <a:off x="4686300" y="132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16090</xdr:rowOff>
    </xdr:from>
    <xdr:to>
      <xdr:col>20</xdr:col>
      <xdr:colOff>38100</xdr:colOff>
      <xdr:row>78</xdr:row>
      <xdr:rowOff>117690</xdr:rowOff>
    </xdr:to>
    <xdr:sp macro="" textlink="">
      <xdr:nvSpPr>
        <xdr:cNvPr id="199" name="楕円 198"/>
        <xdr:cNvSpPr/>
      </xdr:nvSpPr>
      <xdr:spPr>
        <a:xfrm>
          <a:off x="3746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108817</xdr:rowOff>
    </xdr:from>
    <xdr:ext cx="469744" cy="259045"/>
    <xdr:sp macro="" textlink="">
      <xdr:nvSpPr>
        <xdr:cNvPr id="200" name="テキスト ボックス 199"/>
        <xdr:cNvSpPr txBox="1"/>
      </xdr:nvSpPr>
      <xdr:spPr>
        <a:xfrm>
          <a:off x="3562428" y="134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23521</xdr:rowOff>
    </xdr:from>
    <xdr:to>
      <xdr:col>15</xdr:col>
      <xdr:colOff>101600</xdr:colOff>
      <xdr:row>78</xdr:row>
      <xdr:rowOff>125121</xdr:rowOff>
    </xdr:to>
    <xdr:sp macro="" textlink="">
      <xdr:nvSpPr>
        <xdr:cNvPr id="201" name="楕円 200"/>
        <xdr:cNvSpPr/>
      </xdr:nvSpPr>
      <xdr:spPr>
        <a:xfrm>
          <a:off x="2857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116248</xdr:rowOff>
    </xdr:from>
    <xdr:ext cx="469744" cy="259045"/>
    <xdr:sp macro="" textlink="">
      <xdr:nvSpPr>
        <xdr:cNvPr id="202" name="テキスト ボックス 201"/>
        <xdr:cNvSpPr txBox="1"/>
      </xdr:nvSpPr>
      <xdr:spPr>
        <a:xfrm>
          <a:off x="2673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19154</xdr:rowOff>
    </xdr:from>
    <xdr:to>
      <xdr:col>10</xdr:col>
      <xdr:colOff>165100</xdr:colOff>
      <xdr:row>78</xdr:row>
      <xdr:rowOff>120754</xdr:rowOff>
    </xdr:to>
    <xdr:sp macro="" textlink="">
      <xdr:nvSpPr>
        <xdr:cNvPr id="203" name="楕円 202"/>
        <xdr:cNvSpPr/>
      </xdr:nvSpPr>
      <xdr:spPr>
        <a:xfrm>
          <a:off x="1968500" y="133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111881</xdr:rowOff>
    </xdr:from>
    <xdr:ext cx="469744" cy="259045"/>
    <xdr:sp macro="" textlink="">
      <xdr:nvSpPr>
        <xdr:cNvPr id="204" name="テキスト ボックス 203"/>
        <xdr:cNvSpPr txBox="1"/>
      </xdr:nvSpPr>
      <xdr:spPr>
        <a:xfrm>
          <a:off x="1784428" y="134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22011</xdr:rowOff>
    </xdr:from>
    <xdr:to>
      <xdr:col>6</xdr:col>
      <xdr:colOff>38100</xdr:colOff>
      <xdr:row>78</xdr:row>
      <xdr:rowOff>123611</xdr:rowOff>
    </xdr:to>
    <xdr:sp macro="" textlink="">
      <xdr:nvSpPr>
        <xdr:cNvPr id="205" name="楕円 204"/>
        <xdr:cNvSpPr/>
      </xdr:nvSpPr>
      <xdr:spPr>
        <a:xfrm>
          <a:off x="1079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114738</xdr:rowOff>
    </xdr:from>
    <xdr:ext cx="469744" cy="259045"/>
    <xdr:sp macro="" textlink="">
      <xdr:nvSpPr>
        <xdr:cNvPr id="206" name="テキスト ボックス 205"/>
        <xdr:cNvSpPr txBox="1"/>
      </xdr:nvSpPr>
      <xdr:spPr>
        <a:xfrm>
          <a:off x="895428" y="134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42100</xdr:rowOff>
    </xdr:from>
    <xdr:to>
      <xdr:col>24</xdr:col>
      <xdr:colOff>63500</xdr:colOff>
      <xdr:row>97</xdr:row>
      <xdr:rowOff>89446</xdr:rowOff>
    </xdr:to>
    <xdr:cxnSp macro="">
      <xdr:nvCxnSpPr>
        <xdr:cNvPr id="236" name="直線コネクタ 235"/>
        <xdr:cNvCxnSpPr/>
      </xdr:nvCxnSpPr>
      <xdr:spPr>
        <a:xfrm flipV="1">
          <a:off x="3797300" y="16672750"/>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89446</xdr:rowOff>
    </xdr:from>
    <xdr:to>
      <xdr:col>19</xdr:col>
      <xdr:colOff>177800</xdr:colOff>
      <xdr:row>97</xdr:row>
      <xdr:rowOff>118656</xdr:rowOff>
    </xdr:to>
    <xdr:cxnSp macro="">
      <xdr:nvCxnSpPr>
        <xdr:cNvPr id="239" name="直線コネクタ 238"/>
        <xdr:cNvCxnSpPr/>
      </xdr:nvCxnSpPr>
      <xdr:spPr>
        <a:xfrm flipV="1">
          <a:off x="2908300" y="16720096"/>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118656</xdr:rowOff>
    </xdr:from>
    <xdr:to>
      <xdr:col>15</xdr:col>
      <xdr:colOff>50800</xdr:colOff>
      <xdr:row>98</xdr:row>
      <xdr:rowOff>8370</xdr:rowOff>
    </xdr:to>
    <xdr:cxnSp macro="">
      <xdr:nvCxnSpPr>
        <xdr:cNvPr id="242" name="直線コネクタ 241"/>
        <xdr:cNvCxnSpPr/>
      </xdr:nvCxnSpPr>
      <xdr:spPr>
        <a:xfrm flipV="1">
          <a:off x="2019300" y="16749306"/>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8370</xdr:rowOff>
    </xdr:from>
    <xdr:to>
      <xdr:col>10</xdr:col>
      <xdr:colOff>114300</xdr:colOff>
      <xdr:row>98</xdr:row>
      <xdr:rowOff>101612</xdr:rowOff>
    </xdr:to>
    <xdr:cxnSp macro="">
      <xdr:nvCxnSpPr>
        <xdr:cNvPr id="245" name="直線コネクタ 244"/>
        <xdr:cNvCxnSpPr/>
      </xdr:nvCxnSpPr>
      <xdr:spPr>
        <a:xfrm flipV="1">
          <a:off x="1130300" y="16810470"/>
          <a:ext cx="889000" cy="9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162750</xdr:rowOff>
    </xdr:from>
    <xdr:to>
      <xdr:col>24</xdr:col>
      <xdr:colOff>114300</xdr:colOff>
      <xdr:row>97</xdr:row>
      <xdr:rowOff>92900</xdr:rowOff>
    </xdr:to>
    <xdr:sp macro="" textlink="">
      <xdr:nvSpPr>
        <xdr:cNvPr id="255" name="楕円 254"/>
        <xdr:cNvSpPr/>
      </xdr:nvSpPr>
      <xdr:spPr>
        <a:xfrm>
          <a:off x="45847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141177</xdr:rowOff>
    </xdr:from>
    <xdr:ext cx="534377" cy="259045"/>
    <xdr:sp macro="" textlink="">
      <xdr:nvSpPr>
        <xdr:cNvPr id="256" name="扶助費該当値テキスト"/>
        <xdr:cNvSpPr txBox="1"/>
      </xdr:nvSpPr>
      <xdr:spPr>
        <a:xfrm>
          <a:off x="4686300" y="166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38646</xdr:rowOff>
    </xdr:from>
    <xdr:to>
      <xdr:col>20</xdr:col>
      <xdr:colOff>38100</xdr:colOff>
      <xdr:row>97</xdr:row>
      <xdr:rowOff>140246</xdr:rowOff>
    </xdr:to>
    <xdr:sp macro="" textlink="">
      <xdr:nvSpPr>
        <xdr:cNvPr id="257" name="楕円 256"/>
        <xdr:cNvSpPr/>
      </xdr:nvSpPr>
      <xdr:spPr>
        <a:xfrm>
          <a:off x="3746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131373</xdr:rowOff>
    </xdr:from>
    <xdr:ext cx="534377" cy="259045"/>
    <xdr:sp macro="" textlink="">
      <xdr:nvSpPr>
        <xdr:cNvPr id="258" name="テキスト ボックス 257"/>
        <xdr:cNvSpPr txBox="1"/>
      </xdr:nvSpPr>
      <xdr:spPr>
        <a:xfrm>
          <a:off x="3530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67856</xdr:rowOff>
    </xdr:from>
    <xdr:to>
      <xdr:col>15</xdr:col>
      <xdr:colOff>101600</xdr:colOff>
      <xdr:row>97</xdr:row>
      <xdr:rowOff>169456</xdr:rowOff>
    </xdr:to>
    <xdr:sp macro="" textlink="">
      <xdr:nvSpPr>
        <xdr:cNvPr id="259" name="楕円 258"/>
        <xdr:cNvSpPr/>
      </xdr:nvSpPr>
      <xdr:spPr>
        <a:xfrm>
          <a:off x="2857500" y="166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160583</xdr:rowOff>
    </xdr:from>
    <xdr:ext cx="534377" cy="259045"/>
    <xdr:sp macro="" textlink="">
      <xdr:nvSpPr>
        <xdr:cNvPr id="260" name="テキスト ボックス 259"/>
        <xdr:cNvSpPr txBox="1"/>
      </xdr:nvSpPr>
      <xdr:spPr>
        <a:xfrm>
          <a:off x="2641111" y="167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129020</xdr:rowOff>
    </xdr:from>
    <xdr:to>
      <xdr:col>10</xdr:col>
      <xdr:colOff>165100</xdr:colOff>
      <xdr:row>98</xdr:row>
      <xdr:rowOff>59170</xdr:rowOff>
    </xdr:to>
    <xdr:sp macro="" textlink="">
      <xdr:nvSpPr>
        <xdr:cNvPr id="261" name="楕円 260"/>
        <xdr:cNvSpPr/>
      </xdr:nvSpPr>
      <xdr:spPr>
        <a:xfrm>
          <a:off x="1968500" y="167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50297</xdr:rowOff>
    </xdr:from>
    <xdr:ext cx="534377" cy="259045"/>
    <xdr:sp macro="" textlink="">
      <xdr:nvSpPr>
        <xdr:cNvPr id="262" name="テキスト ボックス 261"/>
        <xdr:cNvSpPr txBox="1"/>
      </xdr:nvSpPr>
      <xdr:spPr>
        <a:xfrm>
          <a:off x="1752111" y="168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50812</xdr:rowOff>
    </xdr:from>
    <xdr:to>
      <xdr:col>6</xdr:col>
      <xdr:colOff>38100</xdr:colOff>
      <xdr:row>98</xdr:row>
      <xdr:rowOff>152412</xdr:rowOff>
    </xdr:to>
    <xdr:sp macro="" textlink="">
      <xdr:nvSpPr>
        <xdr:cNvPr id="263" name="楕円 262"/>
        <xdr:cNvSpPr/>
      </xdr:nvSpPr>
      <xdr:spPr>
        <a:xfrm>
          <a:off x="1079500" y="168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143539</xdr:rowOff>
    </xdr:from>
    <xdr:ext cx="534377" cy="259045"/>
    <xdr:sp macro="" textlink="">
      <xdr:nvSpPr>
        <xdr:cNvPr id="264" name="テキスト ボックス 263"/>
        <xdr:cNvSpPr txBox="1"/>
      </xdr:nvSpPr>
      <xdr:spPr>
        <a:xfrm>
          <a:off x="863111" y="169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117591</xdr:rowOff>
    </xdr:from>
    <xdr:to>
      <xdr:col>55</xdr:col>
      <xdr:colOff>0</xdr:colOff>
      <xdr:row>37</xdr:row>
      <xdr:rowOff>144631</xdr:rowOff>
    </xdr:to>
    <xdr:cxnSp macro="">
      <xdr:nvCxnSpPr>
        <xdr:cNvPr id="296" name="直線コネクタ 295"/>
        <xdr:cNvCxnSpPr/>
      </xdr:nvCxnSpPr>
      <xdr:spPr>
        <a:xfrm flipV="1">
          <a:off x="9639300" y="6461241"/>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64931</xdr:rowOff>
    </xdr:from>
    <xdr:to>
      <xdr:col>50</xdr:col>
      <xdr:colOff>114300</xdr:colOff>
      <xdr:row>37</xdr:row>
      <xdr:rowOff>144631</xdr:rowOff>
    </xdr:to>
    <xdr:cxnSp macro="">
      <xdr:nvCxnSpPr>
        <xdr:cNvPr id="299" name="直線コネクタ 298"/>
        <xdr:cNvCxnSpPr/>
      </xdr:nvCxnSpPr>
      <xdr:spPr>
        <a:xfrm>
          <a:off x="8750300" y="6408581"/>
          <a:ext cx="889000" cy="7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64931</xdr:rowOff>
    </xdr:from>
    <xdr:to>
      <xdr:col>45</xdr:col>
      <xdr:colOff>177800</xdr:colOff>
      <xdr:row>37</xdr:row>
      <xdr:rowOff>120498</xdr:rowOff>
    </xdr:to>
    <xdr:cxnSp macro="">
      <xdr:nvCxnSpPr>
        <xdr:cNvPr id="302" name="直線コネクタ 301"/>
        <xdr:cNvCxnSpPr/>
      </xdr:nvCxnSpPr>
      <xdr:spPr>
        <a:xfrm flipV="1">
          <a:off x="7861300" y="6408581"/>
          <a:ext cx="889000" cy="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162577</xdr:rowOff>
    </xdr:from>
    <xdr:to>
      <xdr:col>41</xdr:col>
      <xdr:colOff>50800</xdr:colOff>
      <xdr:row>37</xdr:row>
      <xdr:rowOff>120498</xdr:rowOff>
    </xdr:to>
    <xdr:cxnSp macro="">
      <xdr:nvCxnSpPr>
        <xdr:cNvPr id="305" name="直線コネクタ 304"/>
        <xdr:cNvCxnSpPr/>
      </xdr:nvCxnSpPr>
      <xdr:spPr>
        <a:xfrm>
          <a:off x="6972300" y="6334777"/>
          <a:ext cx="889000" cy="12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66791</xdr:rowOff>
    </xdr:from>
    <xdr:to>
      <xdr:col>55</xdr:col>
      <xdr:colOff>50800</xdr:colOff>
      <xdr:row>37</xdr:row>
      <xdr:rowOff>168391</xdr:rowOff>
    </xdr:to>
    <xdr:sp macro="" textlink="">
      <xdr:nvSpPr>
        <xdr:cNvPr id="315" name="楕円 314"/>
        <xdr:cNvSpPr/>
      </xdr:nvSpPr>
      <xdr:spPr>
        <a:xfrm>
          <a:off x="10426700" y="64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45218</xdr:rowOff>
    </xdr:from>
    <xdr:ext cx="534377" cy="259045"/>
    <xdr:sp macro="" textlink="">
      <xdr:nvSpPr>
        <xdr:cNvPr id="316" name="補助費等該当値テキスト"/>
        <xdr:cNvSpPr txBox="1"/>
      </xdr:nvSpPr>
      <xdr:spPr>
        <a:xfrm>
          <a:off x="10528300" y="63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93831</xdr:rowOff>
    </xdr:from>
    <xdr:to>
      <xdr:col>50</xdr:col>
      <xdr:colOff>165100</xdr:colOff>
      <xdr:row>38</xdr:row>
      <xdr:rowOff>23981</xdr:rowOff>
    </xdr:to>
    <xdr:sp macro="" textlink="">
      <xdr:nvSpPr>
        <xdr:cNvPr id="317" name="楕円 316"/>
        <xdr:cNvSpPr/>
      </xdr:nvSpPr>
      <xdr:spPr>
        <a:xfrm>
          <a:off x="9588500" y="64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15108</xdr:rowOff>
    </xdr:from>
    <xdr:ext cx="534377" cy="259045"/>
    <xdr:sp macro="" textlink="">
      <xdr:nvSpPr>
        <xdr:cNvPr id="318" name="テキスト ボックス 317"/>
        <xdr:cNvSpPr txBox="1"/>
      </xdr:nvSpPr>
      <xdr:spPr>
        <a:xfrm>
          <a:off x="9372111" y="65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14131</xdr:rowOff>
    </xdr:from>
    <xdr:to>
      <xdr:col>46</xdr:col>
      <xdr:colOff>38100</xdr:colOff>
      <xdr:row>37</xdr:row>
      <xdr:rowOff>115731</xdr:rowOff>
    </xdr:to>
    <xdr:sp macro="" textlink="">
      <xdr:nvSpPr>
        <xdr:cNvPr id="319" name="楕円 318"/>
        <xdr:cNvSpPr/>
      </xdr:nvSpPr>
      <xdr:spPr>
        <a:xfrm>
          <a:off x="8699500" y="63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106858</xdr:rowOff>
    </xdr:from>
    <xdr:ext cx="534377" cy="259045"/>
    <xdr:sp macro="" textlink="">
      <xdr:nvSpPr>
        <xdr:cNvPr id="320" name="テキスト ボックス 319"/>
        <xdr:cNvSpPr txBox="1"/>
      </xdr:nvSpPr>
      <xdr:spPr>
        <a:xfrm>
          <a:off x="8483111" y="64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69698</xdr:rowOff>
    </xdr:from>
    <xdr:to>
      <xdr:col>41</xdr:col>
      <xdr:colOff>101600</xdr:colOff>
      <xdr:row>37</xdr:row>
      <xdr:rowOff>171298</xdr:rowOff>
    </xdr:to>
    <xdr:sp macro="" textlink="">
      <xdr:nvSpPr>
        <xdr:cNvPr id="321" name="楕円 320"/>
        <xdr:cNvSpPr/>
      </xdr:nvSpPr>
      <xdr:spPr>
        <a:xfrm>
          <a:off x="7810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16375</xdr:rowOff>
    </xdr:from>
    <xdr:ext cx="534377" cy="259045"/>
    <xdr:sp macro="" textlink="">
      <xdr:nvSpPr>
        <xdr:cNvPr id="322" name="テキスト ボックス 321"/>
        <xdr:cNvSpPr txBox="1"/>
      </xdr:nvSpPr>
      <xdr:spPr>
        <a:xfrm>
          <a:off x="7594111" y="61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111777</xdr:rowOff>
    </xdr:from>
    <xdr:to>
      <xdr:col>36</xdr:col>
      <xdr:colOff>165100</xdr:colOff>
      <xdr:row>37</xdr:row>
      <xdr:rowOff>41927</xdr:rowOff>
    </xdr:to>
    <xdr:sp macro="" textlink="">
      <xdr:nvSpPr>
        <xdr:cNvPr id="323" name="楕円 322"/>
        <xdr:cNvSpPr/>
      </xdr:nvSpPr>
      <xdr:spPr>
        <a:xfrm>
          <a:off x="6921500" y="62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58454</xdr:rowOff>
    </xdr:from>
    <xdr:ext cx="534377" cy="259045"/>
    <xdr:sp macro="" textlink="">
      <xdr:nvSpPr>
        <xdr:cNvPr id="324" name="テキスト ボックス 323"/>
        <xdr:cNvSpPr txBox="1"/>
      </xdr:nvSpPr>
      <xdr:spPr>
        <a:xfrm>
          <a:off x="6705111" y="60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106357</xdr:rowOff>
    </xdr:from>
    <xdr:to>
      <xdr:col>55</xdr:col>
      <xdr:colOff>0</xdr:colOff>
      <xdr:row>54</xdr:row>
      <xdr:rowOff>79273</xdr:rowOff>
    </xdr:to>
    <xdr:cxnSp macro="">
      <xdr:nvCxnSpPr>
        <xdr:cNvPr id="355" name="直線コネクタ 354"/>
        <xdr:cNvCxnSpPr/>
      </xdr:nvCxnSpPr>
      <xdr:spPr>
        <a:xfrm>
          <a:off x="9639300" y="9193207"/>
          <a:ext cx="838200" cy="1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106357</xdr:rowOff>
    </xdr:from>
    <xdr:to>
      <xdr:col>50</xdr:col>
      <xdr:colOff>114300</xdr:colOff>
      <xdr:row>54</xdr:row>
      <xdr:rowOff>29493</xdr:rowOff>
    </xdr:to>
    <xdr:cxnSp macro="">
      <xdr:nvCxnSpPr>
        <xdr:cNvPr id="358" name="直線コネクタ 357"/>
        <xdr:cNvCxnSpPr/>
      </xdr:nvCxnSpPr>
      <xdr:spPr>
        <a:xfrm flipV="1">
          <a:off x="8750300" y="9193207"/>
          <a:ext cx="889000" cy="9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132559</xdr:rowOff>
    </xdr:from>
    <xdr:to>
      <xdr:col>45</xdr:col>
      <xdr:colOff>177800</xdr:colOff>
      <xdr:row>54</xdr:row>
      <xdr:rowOff>29493</xdr:rowOff>
    </xdr:to>
    <xdr:cxnSp macro="">
      <xdr:nvCxnSpPr>
        <xdr:cNvPr id="361" name="直線コネクタ 360"/>
        <xdr:cNvCxnSpPr/>
      </xdr:nvCxnSpPr>
      <xdr:spPr>
        <a:xfrm>
          <a:off x="7861300" y="8876509"/>
          <a:ext cx="889000" cy="4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132559</xdr:rowOff>
    </xdr:from>
    <xdr:to>
      <xdr:col>41</xdr:col>
      <xdr:colOff>50800</xdr:colOff>
      <xdr:row>52</xdr:row>
      <xdr:rowOff>59853</xdr:rowOff>
    </xdr:to>
    <xdr:cxnSp macro="">
      <xdr:nvCxnSpPr>
        <xdr:cNvPr id="364" name="直線コネクタ 363"/>
        <xdr:cNvCxnSpPr/>
      </xdr:nvCxnSpPr>
      <xdr:spPr>
        <a:xfrm flipV="1">
          <a:off x="6972300" y="8876509"/>
          <a:ext cx="8890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28473</xdr:rowOff>
    </xdr:from>
    <xdr:to>
      <xdr:col>55</xdr:col>
      <xdr:colOff>50800</xdr:colOff>
      <xdr:row>54</xdr:row>
      <xdr:rowOff>130073</xdr:rowOff>
    </xdr:to>
    <xdr:sp macro="" textlink="">
      <xdr:nvSpPr>
        <xdr:cNvPr id="374" name="楕円 373"/>
        <xdr:cNvSpPr/>
      </xdr:nvSpPr>
      <xdr:spPr>
        <a:xfrm>
          <a:off x="10426700" y="92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51350</xdr:rowOff>
    </xdr:from>
    <xdr:ext cx="534377" cy="259045"/>
    <xdr:sp macro="" textlink="">
      <xdr:nvSpPr>
        <xdr:cNvPr id="375" name="普通建設事業費該当値テキスト"/>
        <xdr:cNvSpPr txBox="1"/>
      </xdr:nvSpPr>
      <xdr:spPr>
        <a:xfrm>
          <a:off x="10528300" y="913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55557</xdr:rowOff>
    </xdr:from>
    <xdr:to>
      <xdr:col>50</xdr:col>
      <xdr:colOff>165100</xdr:colOff>
      <xdr:row>53</xdr:row>
      <xdr:rowOff>157157</xdr:rowOff>
    </xdr:to>
    <xdr:sp macro="" textlink="">
      <xdr:nvSpPr>
        <xdr:cNvPr id="376" name="楕円 375"/>
        <xdr:cNvSpPr/>
      </xdr:nvSpPr>
      <xdr:spPr>
        <a:xfrm>
          <a:off x="9588500" y="91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2234</xdr:rowOff>
    </xdr:from>
    <xdr:ext cx="534377" cy="259045"/>
    <xdr:sp macro="" textlink="">
      <xdr:nvSpPr>
        <xdr:cNvPr id="377" name="テキスト ボックス 376"/>
        <xdr:cNvSpPr txBox="1"/>
      </xdr:nvSpPr>
      <xdr:spPr>
        <a:xfrm>
          <a:off x="9372111" y="89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150143</xdr:rowOff>
    </xdr:from>
    <xdr:to>
      <xdr:col>46</xdr:col>
      <xdr:colOff>38100</xdr:colOff>
      <xdr:row>54</xdr:row>
      <xdr:rowOff>80293</xdr:rowOff>
    </xdr:to>
    <xdr:sp macro="" textlink="">
      <xdr:nvSpPr>
        <xdr:cNvPr id="378" name="楕円 377"/>
        <xdr:cNvSpPr/>
      </xdr:nvSpPr>
      <xdr:spPr>
        <a:xfrm>
          <a:off x="8699500" y="92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71420</xdr:rowOff>
    </xdr:from>
    <xdr:ext cx="534377" cy="259045"/>
    <xdr:sp macro="" textlink="">
      <xdr:nvSpPr>
        <xdr:cNvPr id="379" name="テキスト ボックス 378"/>
        <xdr:cNvSpPr txBox="1"/>
      </xdr:nvSpPr>
      <xdr:spPr>
        <a:xfrm>
          <a:off x="8483111" y="932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81759</xdr:rowOff>
    </xdr:from>
    <xdr:to>
      <xdr:col>41</xdr:col>
      <xdr:colOff>101600</xdr:colOff>
      <xdr:row>52</xdr:row>
      <xdr:rowOff>11909</xdr:rowOff>
    </xdr:to>
    <xdr:sp macro="" textlink="">
      <xdr:nvSpPr>
        <xdr:cNvPr id="380" name="楕円 379"/>
        <xdr:cNvSpPr/>
      </xdr:nvSpPr>
      <xdr:spPr>
        <a:xfrm>
          <a:off x="7810500" y="88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28436</xdr:rowOff>
    </xdr:from>
    <xdr:ext cx="599010" cy="259045"/>
    <xdr:sp macro="" textlink="">
      <xdr:nvSpPr>
        <xdr:cNvPr id="381" name="テキスト ボックス 380"/>
        <xdr:cNvSpPr txBox="1"/>
      </xdr:nvSpPr>
      <xdr:spPr>
        <a:xfrm>
          <a:off x="7561795" y="86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9053</xdr:rowOff>
    </xdr:from>
    <xdr:to>
      <xdr:col>36</xdr:col>
      <xdr:colOff>165100</xdr:colOff>
      <xdr:row>52</xdr:row>
      <xdr:rowOff>110653</xdr:rowOff>
    </xdr:to>
    <xdr:sp macro="" textlink="">
      <xdr:nvSpPr>
        <xdr:cNvPr id="382" name="楕円 381"/>
        <xdr:cNvSpPr/>
      </xdr:nvSpPr>
      <xdr:spPr>
        <a:xfrm>
          <a:off x="6921500" y="8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127180</xdr:rowOff>
    </xdr:from>
    <xdr:ext cx="599010" cy="259045"/>
    <xdr:sp macro="" textlink="">
      <xdr:nvSpPr>
        <xdr:cNvPr id="383" name="テキスト ボックス 382"/>
        <xdr:cNvSpPr txBox="1"/>
      </xdr:nvSpPr>
      <xdr:spPr>
        <a:xfrm>
          <a:off x="6672795" y="869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141866</xdr:rowOff>
    </xdr:from>
    <xdr:to>
      <xdr:col>55</xdr:col>
      <xdr:colOff>0</xdr:colOff>
      <xdr:row>78</xdr:row>
      <xdr:rowOff>16560</xdr:rowOff>
    </xdr:to>
    <xdr:cxnSp macro="">
      <xdr:nvCxnSpPr>
        <xdr:cNvPr id="414" name="直線コネクタ 413"/>
        <xdr:cNvCxnSpPr/>
      </xdr:nvCxnSpPr>
      <xdr:spPr>
        <a:xfrm flipV="1">
          <a:off x="9639300" y="13172066"/>
          <a:ext cx="838200" cy="2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141976</xdr:rowOff>
    </xdr:from>
    <xdr:to>
      <xdr:col>50</xdr:col>
      <xdr:colOff>114300</xdr:colOff>
      <xdr:row>78</xdr:row>
      <xdr:rowOff>16560</xdr:rowOff>
    </xdr:to>
    <xdr:cxnSp macro="">
      <xdr:nvCxnSpPr>
        <xdr:cNvPr id="417" name="直線コネクタ 416"/>
        <xdr:cNvCxnSpPr/>
      </xdr:nvCxnSpPr>
      <xdr:spPr>
        <a:xfrm>
          <a:off x="8750300" y="13172176"/>
          <a:ext cx="889000" cy="2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13197</xdr:rowOff>
    </xdr:from>
    <xdr:to>
      <xdr:col>45</xdr:col>
      <xdr:colOff>177800</xdr:colOff>
      <xdr:row>76</xdr:row>
      <xdr:rowOff>141976</xdr:rowOff>
    </xdr:to>
    <xdr:cxnSp macro="">
      <xdr:nvCxnSpPr>
        <xdr:cNvPr id="420" name="直線コネクタ 419"/>
        <xdr:cNvCxnSpPr/>
      </xdr:nvCxnSpPr>
      <xdr:spPr>
        <a:xfrm>
          <a:off x="7861300" y="12529047"/>
          <a:ext cx="889000" cy="6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91066</xdr:rowOff>
    </xdr:from>
    <xdr:to>
      <xdr:col>55</xdr:col>
      <xdr:colOff>50800</xdr:colOff>
      <xdr:row>77</xdr:row>
      <xdr:rowOff>21216</xdr:rowOff>
    </xdr:to>
    <xdr:sp macro="" textlink="">
      <xdr:nvSpPr>
        <xdr:cNvPr id="430" name="楕円 429"/>
        <xdr:cNvSpPr/>
      </xdr:nvSpPr>
      <xdr:spPr>
        <a:xfrm>
          <a:off x="10426700" y="131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113943</xdr:rowOff>
    </xdr:from>
    <xdr:ext cx="534377" cy="259045"/>
    <xdr:sp macro="" textlink="">
      <xdr:nvSpPr>
        <xdr:cNvPr id="431" name="普通建設事業費 （ うち新規整備　）該当値テキスト"/>
        <xdr:cNvSpPr txBox="1"/>
      </xdr:nvSpPr>
      <xdr:spPr>
        <a:xfrm>
          <a:off x="10528300" y="129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137210</xdr:rowOff>
    </xdr:from>
    <xdr:to>
      <xdr:col>50</xdr:col>
      <xdr:colOff>165100</xdr:colOff>
      <xdr:row>78</xdr:row>
      <xdr:rowOff>67360</xdr:rowOff>
    </xdr:to>
    <xdr:sp macro="" textlink="">
      <xdr:nvSpPr>
        <xdr:cNvPr id="432" name="楕円 431"/>
        <xdr:cNvSpPr/>
      </xdr:nvSpPr>
      <xdr:spPr>
        <a:xfrm>
          <a:off x="9588500" y="133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83887</xdr:rowOff>
    </xdr:from>
    <xdr:ext cx="534377" cy="259045"/>
    <xdr:sp macro="" textlink="">
      <xdr:nvSpPr>
        <xdr:cNvPr id="433" name="テキスト ボックス 432"/>
        <xdr:cNvSpPr txBox="1"/>
      </xdr:nvSpPr>
      <xdr:spPr>
        <a:xfrm>
          <a:off x="9372111" y="131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91176</xdr:rowOff>
    </xdr:from>
    <xdr:to>
      <xdr:col>46</xdr:col>
      <xdr:colOff>38100</xdr:colOff>
      <xdr:row>77</xdr:row>
      <xdr:rowOff>21326</xdr:rowOff>
    </xdr:to>
    <xdr:sp macro="" textlink="">
      <xdr:nvSpPr>
        <xdr:cNvPr id="434" name="楕円 433"/>
        <xdr:cNvSpPr/>
      </xdr:nvSpPr>
      <xdr:spPr>
        <a:xfrm>
          <a:off x="8699500" y="13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12453</xdr:rowOff>
    </xdr:from>
    <xdr:ext cx="534377" cy="259045"/>
    <xdr:sp macro="" textlink="">
      <xdr:nvSpPr>
        <xdr:cNvPr id="435" name="テキスト ボックス 434"/>
        <xdr:cNvSpPr txBox="1"/>
      </xdr:nvSpPr>
      <xdr:spPr>
        <a:xfrm>
          <a:off x="8483111" y="13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133847</xdr:rowOff>
    </xdr:from>
    <xdr:to>
      <xdr:col>41</xdr:col>
      <xdr:colOff>101600</xdr:colOff>
      <xdr:row>73</xdr:row>
      <xdr:rowOff>63997</xdr:rowOff>
    </xdr:to>
    <xdr:sp macro="" textlink="">
      <xdr:nvSpPr>
        <xdr:cNvPr id="436" name="楕円 435"/>
        <xdr:cNvSpPr/>
      </xdr:nvSpPr>
      <xdr:spPr>
        <a:xfrm>
          <a:off x="7810500" y="12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80524</xdr:rowOff>
    </xdr:from>
    <xdr:ext cx="599010" cy="259045"/>
    <xdr:sp macro="" textlink="">
      <xdr:nvSpPr>
        <xdr:cNvPr id="437" name="テキスト ボックス 436"/>
        <xdr:cNvSpPr txBox="1"/>
      </xdr:nvSpPr>
      <xdr:spPr>
        <a:xfrm>
          <a:off x="7561795" y="1225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28981</xdr:rowOff>
    </xdr:from>
    <xdr:to>
      <xdr:col>55</xdr:col>
      <xdr:colOff>0</xdr:colOff>
      <xdr:row>97</xdr:row>
      <xdr:rowOff>101955</xdr:rowOff>
    </xdr:to>
    <xdr:cxnSp macro="">
      <xdr:nvCxnSpPr>
        <xdr:cNvPr id="466" name="直線コネクタ 465"/>
        <xdr:cNvCxnSpPr/>
      </xdr:nvCxnSpPr>
      <xdr:spPr>
        <a:xfrm>
          <a:off x="9639300" y="16316731"/>
          <a:ext cx="838200" cy="4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28981</xdr:rowOff>
    </xdr:from>
    <xdr:to>
      <xdr:col>50</xdr:col>
      <xdr:colOff>114300</xdr:colOff>
      <xdr:row>97</xdr:row>
      <xdr:rowOff>79490</xdr:rowOff>
    </xdr:to>
    <xdr:cxnSp macro="">
      <xdr:nvCxnSpPr>
        <xdr:cNvPr id="469" name="直線コネクタ 468"/>
        <xdr:cNvCxnSpPr/>
      </xdr:nvCxnSpPr>
      <xdr:spPr>
        <a:xfrm flipV="1">
          <a:off x="8750300" y="16316731"/>
          <a:ext cx="889000" cy="39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79490</xdr:rowOff>
    </xdr:from>
    <xdr:to>
      <xdr:col>45</xdr:col>
      <xdr:colOff>177800</xdr:colOff>
      <xdr:row>98</xdr:row>
      <xdr:rowOff>163525</xdr:rowOff>
    </xdr:to>
    <xdr:cxnSp macro="">
      <xdr:nvCxnSpPr>
        <xdr:cNvPr id="472" name="直線コネクタ 471"/>
        <xdr:cNvCxnSpPr/>
      </xdr:nvCxnSpPr>
      <xdr:spPr>
        <a:xfrm flipV="1">
          <a:off x="7861300" y="16710140"/>
          <a:ext cx="889000" cy="2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51155</xdr:rowOff>
    </xdr:from>
    <xdr:to>
      <xdr:col>55</xdr:col>
      <xdr:colOff>50800</xdr:colOff>
      <xdr:row>97</xdr:row>
      <xdr:rowOff>152755</xdr:rowOff>
    </xdr:to>
    <xdr:sp macro="" textlink="">
      <xdr:nvSpPr>
        <xdr:cNvPr id="482" name="楕円 481"/>
        <xdr:cNvSpPr/>
      </xdr:nvSpPr>
      <xdr:spPr>
        <a:xfrm>
          <a:off x="10426700" y="16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29582</xdr:rowOff>
    </xdr:from>
    <xdr:ext cx="534377" cy="259045"/>
    <xdr:sp macro="" textlink="">
      <xdr:nvSpPr>
        <xdr:cNvPr id="483" name="普通建設事業費 （ うち更新整備　）該当値テキスト"/>
        <xdr:cNvSpPr txBox="1"/>
      </xdr:nvSpPr>
      <xdr:spPr>
        <a:xfrm>
          <a:off x="10528300" y="166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149631</xdr:rowOff>
    </xdr:from>
    <xdr:to>
      <xdr:col>50</xdr:col>
      <xdr:colOff>165100</xdr:colOff>
      <xdr:row>95</xdr:row>
      <xdr:rowOff>79781</xdr:rowOff>
    </xdr:to>
    <xdr:sp macro="" textlink="">
      <xdr:nvSpPr>
        <xdr:cNvPr id="484" name="楕円 483"/>
        <xdr:cNvSpPr/>
      </xdr:nvSpPr>
      <xdr:spPr>
        <a:xfrm>
          <a:off x="9588500" y="162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96308</xdr:rowOff>
    </xdr:from>
    <xdr:ext cx="534377" cy="259045"/>
    <xdr:sp macro="" textlink="">
      <xdr:nvSpPr>
        <xdr:cNvPr id="485" name="テキスト ボックス 484"/>
        <xdr:cNvSpPr txBox="1"/>
      </xdr:nvSpPr>
      <xdr:spPr>
        <a:xfrm>
          <a:off x="9372111" y="160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28690</xdr:rowOff>
    </xdr:from>
    <xdr:to>
      <xdr:col>46</xdr:col>
      <xdr:colOff>38100</xdr:colOff>
      <xdr:row>97</xdr:row>
      <xdr:rowOff>130290</xdr:rowOff>
    </xdr:to>
    <xdr:sp macro="" textlink="">
      <xdr:nvSpPr>
        <xdr:cNvPr id="486" name="楕円 485"/>
        <xdr:cNvSpPr/>
      </xdr:nvSpPr>
      <xdr:spPr>
        <a:xfrm>
          <a:off x="8699500" y="166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121417</xdr:rowOff>
    </xdr:from>
    <xdr:ext cx="534377" cy="259045"/>
    <xdr:sp macro="" textlink="">
      <xdr:nvSpPr>
        <xdr:cNvPr id="487" name="テキスト ボックス 486"/>
        <xdr:cNvSpPr txBox="1"/>
      </xdr:nvSpPr>
      <xdr:spPr>
        <a:xfrm>
          <a:off x="8483111" y="167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112725</xdr:rowOff>
    </xdr:from>
    <xdr:to>
      <xdr:col>41</xdr:col>
      <xdr:colOff>101600</xdr:colOff>
      <xdr:row>99</xdr:row>
      <xdr:rowOff>42875</xdr:rowOff>
    </xdr:to>
    <xdr:sp macro="" textlink="">
      <xdr:nvSpPr>
        <xdr:cNvPr id="488" name="楕円 487"/>
        <xdr:cNvSpPr/>
      </xdr:nvSpPr>
      <xdr:spPr>
        <a:xfrm>
          <a:off x="7810500" y="169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34002</xdr:rowOff>
    </xdr:from>
    <xdr:ext cx="469744" cy="259045"/>
    <xdr:sp macro="" textlink="">
      <xdr:nvSpPr>
        <xdr:cNvPr id="489" name="テキスト ボックス 488"/>
        <xdr:cNvSpPr txBox="1"/>
      </xdr:nvSpPr>
      <xdr:spPr>
        <a:xfrm>
          <a:off x="7626428" y="170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38215</xdr:rowOff>
    </xdr:from>
    <xdr:to>
      <xdr:col>85</xdr:col>
      <xdr:colOff>127000</xdr:colOff>
      <xdr:row>76</xdr:row>
      <xdr:rowOff>66421</xdr:rowOff>
    </xdr:to>
    <xdr:cxnSp macro="">
      <xdr:nvCxnSpPr>
        <xdr:cNvPr id="626" name="直線コネクタ 625"/>
        <xdr:cNvCxnSpPr/>
      </xdr:nvCxnSpPr>
      <xdr:spPr>
        <a:xfrm flipV="1">
          <a:off x="15481300" y="13068415"/>
          <a:ext cx="8382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66421</xdr:rowOff>
    </xdr:from>
    <xdr:to>
      <xdr:col>81</xdr:col>
      <xdr:colOff>50800</xdr:colOff>
      <xdr:row>76</xdr:row>
      <xdr:rowOff>75578</xdr:rowOff>
    </xdr:to>
    <xdr:cxnSp macro="">
      <xdr:nvCxnSpPr>
        <xdr:cNvPr id="629" name="直線コネクタ 628"/>
        <xdr:cNvCxnSpPr/>
      </xdr:nvCxnSpPr>
      <xdr:spPr>
        <a:xfrm flipV="1">
          <a:off x="14592300" y="13096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75578</xdr:rowOff>
    </xdr:from>
    <xdr:to>
      <xdr:col>76</xdr:col>
      <xdr:colOff>114300</xdr:colOff>
      <xdr:row>76</xdr:row>
      <xdr:rowOff>109156</xdr:rowOff>
    </xdr:to>
    <xdr:cxnSp macro="">
      <xdr:nvCxnSpPr>
        <xdr:cNvPr id="632" name="直線コネクタ 631"/>
        <xdr:cNvCxnSpPr/>
      </xdr:nvCxnSpPr>
      <xdr:spPr>
        <a:xfrm flipV="1">
          <a:off x="13703300" y="13105778"/>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109156</xdr:rowOff>
    </xdr:from>
    <xdr:to>
      <xdr:col>71</xdr:col>
      <xdr:colOff>177800</xdr:colOff>
      <xdr:row>76</xdr:row>
      <xdr:rowOff>156959</xdr:rowOff>
    </xdr:to>
    <xdr:cxnSp macro="">
      <xdr:nvCxnSpPr>
        <xdr:cNvPr id="635" name="直線コネクタ 634"/>
        <xdr:cNvCxnSpPr/>
      </xdr:nvCxnSpPr>
      <xdr:spPr>
        <a:xfrm flipV="1">
          <a:off x="12814300" y="13139356"/>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158865</xdr:rowOff>
    </xdr:from>
    <xdr:to>
      <xdr:col>85</xdr:col>
      <xdr:colOff>177800</xdr:colOff>
      <xdr:row>76</xdr:row>
      <xdr:rowOff>89015</xdr:rowOff>
    </xdr:to>
    <xdr:sp macro="" textlink="">
      <xdr:nvSpPr>
        <xdr:cNvPr id="645" name="楕円 644"/>
        <xdr:cNvSpPr/>
      </xdr:nvSpPr>
      <xdr:spPr>
        <a:xfrm>
          <a:off x="16268700" y="13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137292</xdr:rowOff>
    </xdr:from>
    <xdr:ext cx="534377" cy="259045"/>
    <xdr:sp macro="" textlink="">
      <xdr:nvSpPr>
        <xdr:cNvPr id="646" name="公債費該当値テキスト"/>
        <xdr:cNvSpPr txBox="1"/>
      </xdr:nvSpPr>
      <xdr:spPr>
        <a:xfrm>
          <a:off x="16370300" y="129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15621</xdr:rowOff>
    </xdr:from>
    <xdr:to>
      <xdr:col>81</xdr:col>
      <xdr:colOff>101600</xdr:colOff>
      <xdr:row>76</xdr:row>
      <xdr:rowOff>117221</xdr:rowOff>
    </xdr:to>
    <xdr:sp macro="" textlink="">
      <xdr:nvSpPr>
        <xdr:cNvPr id="647" name="楕円 646"/>
        <xdr:cNvSpPr/>
      </xdr:nvSpPr>
      <xdr:spPr>
        <a:xfrm>
          <a:off x="15430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108348</xdr:rowOff>
    </xdr:from>
    <xdr:ext cx="534377" cy="259045"/>
    <xdr:sp macro="" textlink="">
      <xdr:nvSpPr>
        <xdr:cNvPr id="648" name="テキスト ボックス 647"/>
        <xdr:cNvSpPr txBox="1"/>
      </xdr:nvSpPr>
      <xdr:spPr>
        <a:xfrm>
          <a:off x="15214111" y="131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24778</xdr:rowOff>
    </xdr:from>
    <xdr:to>
      <xdr:col>76</xdr:col>
      <xdr:colOff>165100</xdr:colOff>
      <xdr:row>76</xdr:row>
      <xdr:rowOff>126378</xdr:rowOff>
    </xdr:to>
    <xdr:sp macro="" textlink="">
      <xdr:nvSpPr>
        <xdr:cNvPr id="649" name="楕円 648"/>
        <xdr:cNvSpPr/>
      </xdr:nvSpPr>
      <xdr:spPr>
        <a:xfrm>
          <a:off x="14541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117505</xdr:rowOff>
    </xdr:from>
    <xdr:ext cx="534377" cy="259045"/>
    <xdr:sp macro="" textlink="">
      <xdr:nvSpPr>
        <xdr:cNvPr id="650" name="テキスト ボックス 649"/>
        <xdr:cNvSpPr txBox="1"/>
      </xdr:nvSpPr>
      <xdr:spPr>
        <a:xfrm>
          <a:off x="14325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58356</xdr:rowOff>
    </xdr:from>
    <xdr:to>
      <xdr:col>72</xdr:col>
      <xdr:colOff>38100</xdr:colOff>
      <xdr:row>76</xdr:row>
      <xdr:rowOff>159956</xdr:rowOff>
    </xdr:to>
    <xdr:sp macro="" textlink="">
      <xdr:nvSpPr>
        <xdr:cNvPr id="651" name="楕円 650"/>
        <xdr:cNvSpPr/>
      </xdr:nvSpPr>
      <xdr:spPr>
        <a:xfrm>
          <a:off x="13652500" y="130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151083</xdr:rowOff>
    </xdr:from>
    <xdr:ext cx="534377" cy="259045"/>
    <xdr:sp macro="" textlink="">
      <xdr:nvSpPr>
        <xdr:cNvPr id="652" name="テキスト ボックス 651"/>
        <xdr:cNvSpPr txBox="1"/>
      </xdr:nvSpPr>
      <xdr:spPr>
        <a:xfrm>
          <a:off x="13436111" y="131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106159</xdr:rowOff>
    </xdr:from>
    <xdr:to>
      <xdr:col>67</xdr:col>
      <xdr:colOff>101600</xdr:colOff>
      <xdr:row>77</xdr:row>
      <xdr:rowOff>36309</xdr:rowOff>
    </xdr:to>
    <xdr:sp macro="" textlink="">
      <xdr:nvSpPr>
        <xdr:cNvPr id="653" name="楕円 652"/>
        <xdr:cNvSpPr/>
      </xdr:nvSpPr>
      <xdr:spPr>
        <a:xfrm>
          <a:off x="12763500" y="131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27436</xdr:rowOff>
    </xdr:from>
    <xdr:ext cx="534377" cy="259045"/>
    <xdr:sp macro="" textlink="">
      <xdr:nvSpPr>
        <xdr:cNvPr id="654" name="テキスト ボックス 653"/>
        <xdr:cNvSpPr txBox="1"/>
      </xdr:nvSpPr>
      <xdr:spPr>
        <a:xfrm>
          <a:off x="12547111" y="13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117160</xdr:rowOff>
    </xdr:from>
    <xdr:to>
      <xdr:col>85</xdr:col>
      <xdr:colOff>127000</xdr:colOff>
      <xdr:row>97</xdr:row>
      <xdr:rowOff>158331</xdr:rowOff>
    </xdr:to>
    <xdr:cxnSp macro="">
      <xdr:nvCxnSpPr>
        <xdr:cNvPr id="681" name="直線コネクタ 680"/>
        <xdr:cNvCxnSpPr/>
      </xdr:nvCxnSpPr>
      <xdr:spPr>
        <a:xfrm>
          <a:off x="15481300" y="16747810"/>
          <a:ext cx="8382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161234</xdr:rowOff>
    </xdr:from>
    <xdr:to>
      <xdr:col>81</xdr:col>
      <xdr:colOff>50800</xdr:colOff>
      <xdr:row>97</xdr:row>
      <xdr:rowOff>117160</xdr:rowOff>
    </xdr:to>
    <xdr:cxnSp macro="">
      <xdr:nvCxnSpPr>
        <xdr:cNvPr id="684" name="直線コネクタ 683"/>
        <xdr:cNvCxnSpPr/>
      </xdr:nvCxnSpPr>
      <xdr:spPr>
        <a:xfrm>
          <a:off x="14592300" y="16448984"/>
          <a:ext cx="889000" cy="29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161234</xdr:rowOff>
    </xdr:from>
    <xdr:to>
      <xdr:col>76</xdr:col>
      <xdr:colOff>114300</xdr:colOff>
      <xdr:row>96</xdr:row>
      <xdr:rowOff>50888</xdr:rowOff>
    </xdr:to>
    <xdr:cxnSp macro="">
      <xdr:nvCxnSpPr>
        <xdr:cNvPr id="687" name="直線コネクタ 686"/>
        <xdr:cNvCxnSpPr/>
      </xdr:nvCxnSpPr>
      <xdr:spPr>
        <a:xfrm flipV="1">
          <a:off x="13703300" y="16448984"/>
          <a:ext cx="889000" cy="6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33584</xdr:rowOff>
    </xdr:from>
    <xdr:to>
      <xdr:col>71</xdr:col>
      <xdr:colOff>177800</xdr:colOff>
      <xdr:row>96</xdr:row>
      <xdr:rowOff>50888</xdr:rowOff>
    </xdr:to>
    <xdr:cxnSp macro="">
      <xdr:nvCxnSpPr>
        <xdr:cNvPr id="690" name="直線コネクタ 689"/>
        <xdr:cNvCxnSpPr/>
      </xdr:nvCxnSpPr>
      <xdr:spPr>
        <a:xfrm>
          <a:off x="12814300" y="15978434"/>
          <a:ext cx="889000" cy="5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107531</xdr:rowOff>
    </xdr:from>
    <xdr:to>
      <xdr:col>85</xdr:col>
      <xdr:colOff>177800</xdr:colOff>
      <xdr:row>98</xdr:row>
      <xdr:rowOff>37681</xdr:rowOff>
    </xdr:to>
    <xdr:sp macro="" textlink="">
      <xdr:nvSpPr>
        <xdr:cNvPr id="700" name="楕円 699"/>
        <xdr:cNvSpPr/>
      </xdr:nvSpPr>
      <xdr:spPr>
        <a:xfrm>
          <a:off x="16268700" y="167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85958</xdr:rowOff>
    </xdr:from>
    <xdr:ext cx="469744" cy="259045"/>
    <xdr:sp macro="" textlink="">
      <xdr:nvSpPr>
        <xdr:cNvPr id="701" name="積立金該当値テキスト"/>
        <xdr:cNvSpPr txBox="1"/>
      </xdr:nvSpPr>
      <xdr:spPr>
        <a:xfrm>
          <a:off x="16370300" y="167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66360</xdr:rowOff>
    </xdr:from>
    <xdr:to>
      <xdr:col>81</xdr:col>
      <xdr:colOff>101600</xdr:colOff>
      <xdr:row>97</xdr:row>
      <xdr:rowOff>167960</xdr:rowOff>
    </xdr:to>
    <xdr:sp macro="" textlink="">
      <xdr:nvSpPr>
        <xdr:cNvPr id="702" name="楕円 701"/>
        <xdr:cNvSpPr/>
      </xdr:nvSpPr>
      <xdr:spPr>
        <a:xfrm>
          <a:off x="15430500" y="166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159087</xdr:rowOff>
    </xdr:from>
    <xdr:ext cx="469744" cy="259045"/>
    <xdr:sp macro="" textlink="">
      <xdr:nvSpPr>
        <xdr:cNvPr id="703" name="テキスト ボックス 702"/>
        <xdr:cNvSpPr txBox="1"/>
      </xdr:nvSpPr>
      <xdr:spPr>
        <a:xfrm>
          <a:off x="15246428" y="167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110434</xdr:rowOff>
    </xdr:from>
    <xdr:to>
      <xdr:col>76</xdr:col>
      <xdr:colOff>165100</xdr:colOff>
      <xdr:row>96</xdr:row>
      <xdr:rowOff>40584</xdr:rowOff>
    </xdr:to>
    <xdr:sp macro="" textlink="">
      <xdr:nvSpPr>
        <xdr:cNvPr id="704" name="楕円 703"/>
        <xdr:cNvSpPr/>
      </xdr:nvSpPr>
      <xdr:spPr>
        <a:xfrm>
          <a:off x="14541500" y="1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31711</xdr:rowOff>
    </xdr:from>
    <xdr:ext cx="534377" cy="259045"/>
    <xdr:sp macro="" textlink="">
      <xdr:nvSpPr>
        <xdr:cNvPr id="705" name="テキスト ボックス 704"/>
        <xdr:cNvSpPr txBox="1"/>
      </xdr:nvSpPr>
      <xdr:spPr>
        <a:xfrm>
          <a:off x="14325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xdr:rowOff>
    </xdr:from>
    <xdr:to>
      <xdr:col>72</xdr:col>
      <xdr:colOff>38100</xdr:colOff>
      <xdr:row>96</xdr:row>
      <xdr:rowOff>101688</xdr:rowOff>
    </xdr:to>
    <xdr:sp macro="" textlink="">
      <xdr:nvSpPr>
        <xdr:cNvPr id="706" name="楕円 705"/>
        <xdr:cNvSpPr/>
      </xdr:nvSpPr>
      <xdr:spPr>
        <a:xfrm>
          <a:off x="13652500" y="164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118215</xdr:rowOff>
    </xdr:from>
    <xdr:ext cx="534377" cy="259045"/>
    <xdr:sp macro="" textlink="">
      <xdr:nvSpPr>
        <xdr:cNvPr id="707" name="テキスト ボックス 706"/>
        <xdr:cNvSpPr txBox="1"/>
      </xdr:nvSpPr>
      <xdr:spPr>
        <a:xfrm>
          <a:off x="13436111" y="1623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154234</xdr:rowOff>
    </xdr:from>
    <xdr:to>
      <xdr:col>67</xdr:col>
      <xdr:colOff>101600</xdr:colOff>
      <xdr:row>93</xdr:row>
      <xdr:rowOff>84384</xdr:rowOff>
    </xdr:to>
    <xdr:sp macro="" textlink="">
      <xdr:nvSpPr>
        <xdr:cNvPr id="708" name="楕円 707"/>
        <xdr:cNvSpPr/>
      </xdr:nvSpPr>
      <xdr:spPr>
        <a:xfrm>
          <a:off x="12763500" y="159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100911</xdr:rowOff>
    </xdr:from>
    <xdr:ext cx="534377" cy="259045"/>
    <xdr:sp macro="" textlink="">
      <xdr:nvSpPr>
        <xdr:cNvPr id="709" name="テキスト ボックス 708"/>
        <xdr:cNvSpPr txBox="1"/>
      </xdr:nvSpPr>
      <xdr:spPr>
        <a:xfrm>
          <a:off x="12547111" y="157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42291</xdr:rowOff>
    </xdr:from>
    <xdr:to>
      <xdr:col>116</xdr:col>
      <xdr:colOff>63500</xdr:colOff>
      <xdr:row>39</xdr:row>
      <xdr:rowOff>43942</xdr:rowOff>
    </xdr:to>
    <xdr:cxnSp macro="">
      <xdr:nvCxnSpPr>
        <xdr:cNvPr id="738" name="直線コネクタ 737"/>
        <xdr:cNvCxnSpPr/>
      </xdr:nvCxnSpPr>
      <xdr:spPr>
        <a:xfrm flipV="1">
          <a:off x="21323300" y="672884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43942</xdr:rowOff>
    </xdr:to>
    <xdr:cxnSp macro="">
      <xdr:nvCxnSpPr>
        <xdr:cNvPr id="741" name="直線コネクタ 740"/>
        <xdr:cNvCxnSpPr/>
      </xdr:nvCxnSpPr>
      <xdr:spPr>
        <a:xfrm>
          <a:off x="20434300" y="672985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35052</xdr:rowOff>
    </xdr:from>
    <xdr:to>
      <xdr:col>107</xdr:col>
      <xdr:colOff>50800</xdr:colOff>
      <xdr:row>39</xdr:row>
      <xdr:rowOff>43307</xdr:rowOff>
    </xdr:to>
    <xdr:cxnSp macro="">
      <xdr:nvCxnSpPr>
        <xdr:cNvPr id="744" name="直線コネクタ 743"/>
        <xdr:cNvCxnSpPr/>
      </xdr:nvCxnSpPr>
      <xdr:spPr>
        <a:xfrm>
          <a:off x="19545300" y="672160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35052</xdr:rowOff>
    </xdr:from>
    <xdr:to>
      <xdr:col>102</xdr:col>
      <xdr:colOff>114300</xdr:colOff>
      <xdr:row>39</xdr:row>
      <xdr:rowOff>40640</xdr:rowOff>
    </xdr:to>
    <xdr:cxnSp macro="">
      <xdr:nvCxnSpPr>
        <xdr:cNvPr id="747" name="直線コネクタ 746"/>
        <xdr:cNvCxnSpPr/>
      </xdr:nvCxnSpPr>
      <xdr:spPr>
        <a:xfrm flipV="1">
          <a:off x="18656300" y="672160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162941</xdr:rowOff>
    </xdr:from>
    <xdr:to>
      <xdr:col>116</xdr:col>
      <xdr:colOff>114300</xdr:colOff>
      <xdr:row>39</xdr:row>
      <xdr:rowOff>93091</xdr:rowOff>
    </xdr:to>
    <xdr:sp macro="" textlink="">
      <xdr:nvSpPr>
        <xdr:cNvPr id="757" name="楕円 756"/>
        <xdr:cNvSpPr/>
      </xdr:nvSpPr>
      <xdr:spPr>
        <a:xfrm>
          <a:off x="22110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77868</xdr:rowOff>
    </xdr:from>
    <xdr:ext cx="313932" cy="259045"/>
    <xdr:sp macro="" textlink="">
      <xdr:nvSpPr>
        <xdr:cNvPr id="758" name="投資及び出資金該当値テキスト"/>
        <xdr:cNvSpPr txBox="1"/>
      </xdr:nvSpPr>
      <xdr:spPr>
        <a:xfrm>
          <a:off x="22212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164592</xdr:rowOff>
    </xdr:from>
    <xdr:to>
      <xdr:col>112</xdr:col>
      <xdr:colOff>38100</xdr:colOff>
      <xdr:row>39</xdr:row>
      <xdr:rowOff>94742</xdr:rowOff>
    </xdr:to>
    <xdr:sp macro="" textlink="">
      <xdr:nvSpPr>
        <xdr:cNvPr id="759" name="楕円 758"/>
        <xdr:cNvSpPr/>
      </xdr:nvSpPr>
      <xdr:spPr>
        <a:xfrm>
          <a:off x="21272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85869</xdr:rowOff>
    </xdr:from>
    <xdr:ext cx="249299" cy="259045"/>
    <xdr:sp macro="" textlink="">
      <xdr:nvSpPr>
        <xdr:cNvPr id="760" name="テキスト ボックス 759"/>
        <xdr:cNvSpPr txBox="1"/>
      </xdr:nvSpPr>
      <xdr:spPr>
        <a:xfrm>
          <a:off x="21198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163957</xdr:rowOff>
    </xdr:from>
    <xdr:to>
      <xdr:col>107</xdr:col>
      <xdr:colOff>101600</xdr:colOff>
      <xdr:row>39</xdr:row>
      <xdr:rowOff>94107</xdr:rowOff>
    </xdr:to>
    <xdr:sp macro="" textlink="">
      <xdr:nvSpPr>
        <xdr:cNvPr id="761" name="楕円 760"/>
        <xdr:cNvSpPr/>
      </xdr:nvSpPr>
      <xdr:spPr>
        <a:xfrm>
          <a:off x="20383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85234</xdr:rowOff>
    </xdr:from>
    <xdr:ext cx="249299" cy="259045"/>
    <xdr:sp macro="" textlink="">
      <xdr:nvSpPr>
        <xdr:cNvPr id="762" name="テキスト ボックス 761"/>
        <xdr:cNvSpPr txBox="1"/>
      </xdr:nvSpPr>
      <xdr:spPr>
        <a:xfrm>
          <a:off x="20309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155702</xdr:rowOff>
    </xdr:from>
    <xdr:to>
      <xdr:col>102</xdr:col>
      <xdr:colOff>165100</xdr:colOff>
      <xdr:row>39</xdr:row>
      <xdr:rowOff>85852</xdr:rowOff>
    </xdr:to>
    <xdr:sp macro="" textlink="">
      <xdr:nvSpPr>
        <xdr:cNvPr id="763" name="楕円 762"/>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76979</xdr:rowOff>
    </xdr:from>
    <xdr:ext cx="313932" cy="259045"/>
    <xdr:sp macro="" textlink="">
      <xdr:nvSpPr>
        <xdr:cNvPr id="764" name="テキスト ボックス 763"/>
        <xdr:cNvSpPr txBox="1"/>
      </xdr:nvSpPr>
      <xdr:spPr>
        <a:xfrm>
          <a:off x="19388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5" name="楕円 764"/>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82567</xdr:rowOff>
    </xdr:from>
    <xdr:ext cx="313932" cy="259045"/>
    <xdr:sp macro="" textlink="">
      <xdr:nvSpPr>
        <xdr:cNvPr id="766" name="テキスト ボックス 765"/>
        <xdr:cNvSpPr txBox="1"/>
      </xdr:nvSpPr>
      <xdr:spPr>
        <a:xfrm>
          <a:off x="18499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32677</xdr:rowOff>
    </xdr:from>
    <xdr:to>
      <xdr:col>116</xdr:col>
      <xdr:colOff>63500</xdr:colOff>
      <xdr:row>59</xdr:row>
      <xdr:rowOff>32753</xdr:rowOff>
    </xdr:to>
    <xdr:cxnSp macro="">
      <xdr:nvCxnSpPr>
        <xdr:cNvPr id="795" name="直線コネクタ 794"/>
        <xdr:cNvCxnSpPr/>
      </xdr:nvCxnSpPr>
      <xdr:spPr>
        <a:xfrm flipV="1">
          <a:off x="21323300" y="1014822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32106</xdr:rowOff>
    </xdr:from>
    <xdr:to>
      <xdr:col>111</xdr:col>
      <xdr:colOff>177800</xdr:colOff>
      <xdr:row>59</xdr:row>
      <xdr:rowOff>32753</xdr:rowOff>
    </xdr:to>
    <xdr:cxnSp macro="">
      <xdr:nvCxnSpPr>
        <xdr:cNvPr id="798" name="直線コネクタ 797"/>
        <xdr:cNvCxnSpPr/>
      </xdr:nvCxnSpPr>
      <xdr:spPr>
        <a:xfrm>
          <a:off x="20434300" y="1014765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31496</xdr:rowOff>
    </xdr:from>
    <xdr:to>
      <xdr:col>107</xdr:col>
      <xdr:colOff>50800</xdr:colOff>
      <xdr:row>59</xdr:row>
      <xdr:rowOff>32106</xdr:rowOff>
    </xdr:to>
    <xdr:cxnSp macro="">
      <xdr:nvCxnSpPr>
        <xdr:cNvPr id="801" name="直線コネクタ 800"/>
        <xdr:cNvCxnSpPr/>
      </xdr:nvCxnSpPr>
      <xdr:spPr>
        <a:xfrm>
          <a:off x="19545300" y="1014704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28715</xdr:rowOff>
    </xdr:from>
    <xdr:to>
      <xdr:col>102</xdr:col>
      <xdr:colOff>114300</xdr:colOff>
      <xdr:row>59</xdr:row>
      <xdr:rowOff>31496</xdr:rowOff>
    </xdr:to>
    <xdr:cxnSp macro="">
      <xdr:nvCxnSpPr>
        <xdr:cNvPr id="804" name="直線コネクタ 803"/>
        <xdr:cNvCxnSpPr/>
      </xdr:nvCxnSpPr>
      <xdr:spPr>
        <a:xfrm>
          <a:off x="18656300" y="1014426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153327</xdr:rowOff>
    </xdr:from>
    <xdr:to>
      <xdr:col>116</xdr:col>
      <xdr:colOff>114300</xdr:colOff>
      <xdr:row>59</xdr:row>
      <xdr:rowOff>83477</xdr:rowOff>
    </xdr:to>
    <xdr:sp macro="" textlink="">
      <xdr:nvSpPr>
        <xdr:cNvPr id="814" name="楕円 813"/>
        <xdr:cNvSpPr/>
      </xdr:nvSpPr>
      <xdr:spPr>
        <a:xfrm>
          <a:off x="22110700" y="100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68254</xdr:rowOff>
    </xdr:from>
    <xdr:ext cx="378565" cy="259045"/>
    <xdr:sp macro="" textlink="">
      <xdr:nvSpPr>
        <xdr:cNvPr id="815" name="貸付金該当値テキスト"/>
        <xdr:cNvSpPr txBox="1"/>
      </xdr:nvSpPr>
      <xdr:spPr>
        <a:xfrm>
          <a:off x="22212300" y="1001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153403</xdr:rowOff>
    </xdr:from>
    <xdr:to>
      <xdr:col>112</xdr:col>
      <xdr:colOff>38100</xdr:colOff>
      <xdr:row>59</xdr:row>
      <xdr:rowOff>83553</xdr:rowOff>
    </xdr:to>
    <xdr:sp macro="" textlink="">
      <xdr:nvSpPr>
        <xdr:cNvPr id="816" name="楕円 815"/>
        <xdr:cNvSpPr/>
      </xdr:nvSpPr>
      <xdr:spPr>
        <a:xfrm>
          <a:off x="21272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74680</xdr:rowOff>
    </xdr:from>
    <xdr:ext cx="378565" cy="259045"/>
    <xdr:sp macro="" textlink="">
      <xdr:nvSpPr>
        <xdr:cNvPr id="817" name="テキスト ボックス 816"/>
        <xdr:cNvSpPr txBox="1"/>
      </xdr:nvSpPr>
      <xdr:spPr>
        <a:xfrm>
          <a:off x="21134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152756</xdr:rowOff>
    </xdr:from>
    <xdr:to>
      <xdr:col>107</xdr:col>
      <xdr:colOff>101600</xdr:colOff>
      <xdr:row>59</xdr:row>
      <xdr:rowOff>82906</xdr:rowOff>
    </xdr:to>
    <xdr:sp macro="" textlink="">
      <xdr:nvSpPr>
        <xdr:cNvPr id="818" name="楕円 817"/>
        <xdr:cNvSpPr/>
      </xdr:nvSpPr>
      <xdr:spPr>
        <a:xfrm>
          <a:off x="203835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74033</xdr:rowOff>
    </xdr:from>
    <xdr:ext cx="378565" cy="259045"/>
    <xdr:sp macro="" textlink="">
      <xdr:nvSpPr>
        <xdr:cNvPr id="819" name="テキスト ボックス 818"/>
        <xdr:cNvSpPr txBox="1"/>
      </xdr:nvSpPr>
      <xdr:spPr>
        <a:xfrm>
          <a:off x="20245017" y="1018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152146</xdr:rowOff>
    </xdr:from>
    <xdr:to>
      <xdr:col>102</xdr:col>
      <xdr:colOff>165100</xdr:colOff>
      <xdr:row>59</xdr:row>
      <xdr:rowOff>82296</xdr:rowOff>
    </xdr:to>
    <xdr:sp macro="" textlink="">
      <xdr:nvSpPr>
        <xdr:cNvPr id="820" name="楕円 819"/>
        <xdr:cNvSpPr/>
      </xdr:nvSpPr>
      <xdr:spPr>
        <a:xfrm>
          <a:off x="19494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73423</xdr:rowOff>
    </xdr:from>
    <xdr:ext cx="378565" cy="259045"/>
    <xdr:sp macro="" textlink="">
      <xdr:nvSpPr>
        <xdr:cNvPr id="821" name="テキスト ボックス 820"/>
        <xdr:cNvSpPr txBox="1"/>
      </xdr:nvSpPr>
      <xdr:spPr>
        <a:xfrm>
          <a:off x="19356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149365</xdr:rowOff>
    </xdr:from>
    <xdr:to>
      <xdr:col>98</xdr:col>
      <xdr:colOff>38100</xdr:colOff>
      <xdr:row>59</xdr:row>
      <xdr:rowOff>79515</xdr:rowOff>
    </xdr:to>
    <xdr:sp macro="" textlink="">
      <xdr:nvSpPr>
        <xdr:cNvPr id="822" name="楕円 821"/>
        <xdr:cNvSpPr/>
      </xdr:nvSpPr>
      <xdr:spPr>
        <a:xfrm>
          <a:off x="186055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70642</xdr:rowOff>
    </xdr:from>
    <xdr:ext cx="378565" cy="259045"/>
    <xdr:sp macro="" textlink="">
      <xdr:nvSpPr>
        <xdr:cNvPr id="823" name="テキスト ボックス 822"/>
        <xdr:cNvSpPr txBox="1"/>
      </xdr:nvSpPr>
      <xdr:spPr>
        <a:xfrm>
          <a:off x="18467017" y="1018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130289</xdr:rowOff>
    </xdr:from>
    <xdr:to>
      <xdr:col>116</xdr:col>
      <xdr:colOff>63500</xdr:colOff>
      <xdr:row>76</xdr:row>
      <xdr:rowOff>55632</xdr:rowOff>
    </xdr:to>
    <xdr:cxnSp macro="">
      <xdr:nvCxnSpPr>
        <xdr:cNvPr id="853" name="直線コネクタ 852"/>
        <xdr:cNvCxnSpPr/>
      </xdr:nvCxnSpPr>
      <xdr:spPr>
        <a:xfrm>
          <a:off x="21323300" y="12989039"/>
          <a:ext cx="8382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122803</xdr:rowOff>
    </xdr:from>
    <xdr:to>
      <xdr:col>111</xdr:col>
      <xdr:colOff>177800</xdr:colOff>
      <xdr:row>75</xdr:row>
      <xdr:rowOff>130289</xdr:rowOff>
    </xdr:to>
    <xdr:cxnSp macro="">
      <xdr:nvCxnSpPr>
        <xdr:cNvPr id="856" name="直線コネクタ 855"/>
        <xdr:cNvCxnSpPr/>
      </xdr:nvCxnSpPr>
      <xdr:spPr>
        <a:xfrm>
          <a:off x="20434300" y="1298155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122803</xdr:rowOff>
    </xdr:from>
    <xdr:to>
      <xdr:col>107</xdr:col>
      <xdr:colOff>50800</xdr:colOff>
      <xdr:row>76</xdr:row>
      <xdr:rowOff>59843</xdr:rowOff>
    </xdr:to>
    <xdr:cxnSp macro="">
      <xdr:nvCxnSpPr>
        <xdr:cNvPr id="859" name="直線コネクタ 858"/>
        <xdr:cNvCxnSpPr/>
      </xdr:nvCxnSpPr>
      <xdr:spPr>
        <a:xfrm flipV="1">
          <a:off x="19545300" y="12981553"/>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59843</xdr:rowOff>
    </xdr:from>
    <xdr:to>
      <xdr:col>102</xdr:col>
      <xdr:colOff>114300</xdr:colOff>
      <xdr:row>76</xdr:row>
      <xdr:rowOff>132251</xdr:rowOff>
    </xdr:to>
    <xdr:cxnSp macro="">
      <xdr:nvCxnSpPr>
        <xdr:cNvPr id="862" name="直線コネクタ 861"/>
        <xdr:cNvCxnSpPr/>
      </xdr:nvCxnSpPr>
      <xdr:spPr>
        <a:xfrm flipV="1">
          <a:off x="18656300" y="13090043"/>
          <a:ext cx="889000" cy="7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4832</xdr:rowOff>
    </xdr:from>
    <xdr:to>
      <xdr:col>116</xdr:col>
      <xdr:colOff>114300</xdr:colOff>
      <xdr:row>76</xdr:row>
      <xdr:rowOff>106432</xdr:rowOff>
    </xdr:to>
    <xdr:sp macro="" textlink="">
      <xdr:nvSpPr>
        <xdr:cNvPr id="872" name="楕円 871"/>
        <xdr:cNvSpPr/>
      </xdr:nvSpPr>
      <xdr:spPr>
        <a:xfrm>
          <a:off x="221107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154709</xdr:rowOff>
    </xdr:from>
    <xdr:ext cx="534377" cy="259045"/>
    <xdr:sp macro="" textlink="">
      <xdr:nvSpPr>
        <xdr:cNvPr id="873" name="繰出金該当値テキスト"/>
        <xdr:cNvSpPr txBox="1"/>
      </xdr:nvSpPr>
      <xdr:spPr>
        <a:xfrm>
          <a:off x="22212300" y="130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79489</xdr:rowOff>
    </xdr:from>
    <xdr:to>
      <xdr:col>112</xdr:col>
      <xdr:colOff>38100</xdr:colOff>
      <xdr:row>76</xdr:row>
      <xdr:rowOff>9640</xdr:rowOff>
    </xdr:to>
    <xdr:sp macro="" textlink="">
      <xdr:nvSpPr>
        <xdr:cNvPr id="874" name="楕円 873"/>
        <xdr:cNvSpPr/>
      </xdr:nvSpPr>
      <xdr:spPr>
        <a:xfrm>
          <a:off x="21272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26166</xdr:rowOff>
    </xdr:from>
    <xdr:ext cx="534377" cy="259045"/>
    <xdr:sp macro="" textlink="">
      <xdr:nvSpPr>
        <xdr:cNvPr id="875" name="テキスト ボックス 874"/>
        <xdr:cNvSpPr txBox="1"/>
      </xdr:nvSpPr>
      <xdr:spPr>
        <a:xfrm>
          <a:off x="21056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72003</xdr:rowOff>
    </xdr:from>
    <xdr:to>
      <xdr:col>107</xdr:col>
      <xdr:colOff>101600</xdr:colOff>
      <xdr:row>76</xdr:row>
      <xdr:rowOff>2152</xdr:rowOff>
    </xdr:to>
    <xdr:sp macro="" textlink="">
      <xdr:nvSpPr>
        <xdr:cNvPr id="876" name="楕円 875"/>
        <xdr:cNvSpPr/>
      </xdr:nvSpPr>
      <xdr:spPr>
        <a:xfrm>
          <a:off x="20383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18680</xdr:rowOff>
    </xdr:from>
    <xdr:ext cx="534377" cy="259045"/>
    <xdr:sp macro="" textlink="">
      <xdr:nvSpPr>
        <xdr:cNvPr id="877" name="テキスト ボックス 876"/>
        <xdr:cNvSpPr txBox="1"/>
      </xdr:nvSpPr>
      <xdr:spPr>
        <a:xfrm>
          <a:off x="20167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9043</xdr:rowOff>
    </xdr:from>
    <xdr:to>
      <xdr:col>102</xdr:col>
      <xdr:colOff>165100</xdr:colOff>
      <xdr:row>76</xdr:row>
      <xdr:rowOff>110643</xdr:rowOff>
    </xdr:to>
    <xdr:sp macro="" textlink="">
      <xdr:nvSpPr>
        <xdr:cNvPr id="878" name="楕円 877"/>
        <xdr:cNvSpPr/>
      </xdr:nvSpPr>
      <xdr:spPr>
        <a:xfrm>
          <a:off x="19494500" y="130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127169</xdr:rowOff>
    </xdr:from>
    <xdr:ext cx="534377" cy="259045"/>
    <xdr:sp macro="" textlink="">
      <xdr:nvSpPr>
        <xdr:cNvPr id="879" name="テキスト ボックス 878"/>
        <xdr:cNvSpPr txBox="1"/>
      </xdr:nvSpPr>
      <xdr:spPr>
        <a:xfrm>
          <a:off x="19278111" y="128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81451</xdr:rowOff>
    </xdr:from>
    <xdr:to>
      <xdr:col>98</xdr:col>
      <xdr:colOff>38100</xdr:colOff>
      <xdr:row>77</xdr:row>
      <xdr:rowOff>11601</xdr:rowOff>
    </xdr:to>
    <xdr:sp macro="" textlink="">
      <xdr:nvSpPr>
        <xdr:cNvPr id="880" name="楕円 879"/>
        <xdr:cNvSpPr/>
      </xdr:nvSpPr>
      <xdr:spPr>
        <a:xfrm>
          <a:off x="18605500" y="13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28129</xdr:rowOff>
    </xdr:from>
    <xdr:ext cx="534377" cy="259045"/>
    <xdr:sp macro="" textlink="">
      <xdr:nvSpPr>
        <xdr:cNvPr id="881" name="テキスト ボックス 880"/>
        <xdr:cNvSpPr txBox="1"/>
      </xdr:nvSpPr>
      <xdr:spPr>
        <a:xfrm>
          <a:off x="18389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類似団体平均に比べ高いものとして</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普通建設事業費が挙げられる。主な要因としては、新規整備で広域幹線道路整備事業費、小川南小学校建設事業費が増加したことが挙げられる。今後も</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羽鳥駅及び駅前周辺整備事業や玉里学園義務教育学校建設事業など大規模事業が予定されていることから</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住民一人当たりコストは増加することが見込まれる。なお、更新整備では本庁舎耐震補強事業と小川南中学校整備事業が完了したことにより事業費が減少したことで、類似団体平均と比べ低くなった。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今年度に類似団体平均を下回った人件費の主な要因としては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定員適正化計画に沿って人事管理を行っていることが挙げられ、同様に類似団体平均を下回った繰出金については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国民健康保険特別会計・下水道事業特別会計・農業集落排水事業特別会計・戸別浄化槽事業特別会計への繰出金が減少したことが挙げられる。今後は高齢化による給付費の増加により扶助費や繰出金が増加することが見込まれることから、保険料見直しや給付費の適正化を着実に実施する。公債費についても</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大規模事業が本格的に展開され元利償還金が増加していくことが確実であることから</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国庫補助の活用や事業規模を精査し、市債の発行を抑制を図っていく必要がある。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138328</xdr:rowOff>
    </xdr:from>
    <xdr:to>
      <xdr:col>24</xdr:col>
      <xdr:colOff>63500</xdr:colOff>
      <xdr:row>33</xdr:row>
      <xdr:rowOff>141529</xdr:rowOff>
    </xdr:to>
    <xdr:cxnSp macro="">
      <xdr:nvCxnSpPr>
        <xdr:cNvPr id="59" name="直線コネクタ 58"/>
        <xdr:cNvCxnSpPr/>
      </xdr:nvCxnSpPr>
      <xdr:spPr>
        <a:xfrm flipV="1">
          <a:off x="3797300" y="579617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140157</xdr:rowOff>
    </xdr:from>
    <xdr:to>
      <xdr:col>19</xdr:col>
      <xdr:colOff>177800</xdr:colOff>
      <xdr:row>33</xdr:row>
      <xdr:rowOff>141529</xdr:rowOff>
    </xdr:to>
    <xdr:cxnSp macro="">
      <xdr:nvCxnSpPr>
        <xdr:cNvPr id="62" name="直線コネクタ 61"/>
        <xdr:cNvCxnSpPr/>
      </xdr:nvCxnSpPr>
      <xdr:spPr>
        <a:xfrm>
          <a:off x="2908300" y="57980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140157</xdr:rowOff>
    </xdr:from>
    <xdr:to>
      <xdr:col>15</xdr:col>
      <xdr:colOff>50800</xdr:colOff>
      <xdr:row>34</xdr:row>
      <xdr:rowOff>19914</xdr:rowOff>
    </xdr:to>
    <xdr:cxnSp macro="">
      <xdr:nvCxnSpPr>
        <xdr:cNvPr id="65" name="直線コネクタ 64"/>
        <xdr:cNvCxnSpPr/>
      </xdr:nvCxnSpPr>
      <xdr:spPr>
        <a:xfrm flipV="1">
          <a:off x="2019300" y="579800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19914</xdr:rowOff>
    </xdr:from>
    <xdr:to>
      <xdr:col>10</xdr:col>
      <xdr:colOff>114300</xdr:colOff>
      <xdr:row>34</xdr:row>
      <xdr:rowOff>159360</xdr:rowOff>
    </xdr:to>
    <xdr:cxnSp macro="">
      <xdr:nvCxnSpPr>
        <xdr:cNvPr id="68" name="直線コネクタ 67"/>
        <xdr:cNvCxnSpPr/>
      </xdr:nvCxnSpPr>
      <xdr:spPr>
        <a:xfrm flipV="1">
          <a:off x="1130300" y="584921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87528</xdr:rowOff>
    </xdr:from>
    <xdr:to>
      <xdr:col>24</xdr:col>
      <xdr:colOff>114300</xdr:colOff>
      <xdr:row>34</xdr:row>
      <xdr:rowOff>17678</xdr:rowOff>
    </xdr:to>
    <xdr:sp macro="" textlink="">
      <xdr:nvSpPr>
        <xdr:cNvPr id="78" name="楕円 77"/>
        <xdr:cNvSpPr/>
      </xdr:nvSpPr>
      <xdr:spPr>
        <a:xfrm>
          <a:off x="45847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110405</xdr:rowOff>
    </xdr:from>
    <xdr:ext cx="469744" cy="259045"/>
    <xdr:sp macro="" textlink="">
      <xdr:nvSpPr>
        <xdr:cNvPr id="79" name="議会費該当値テキスト"/>
        <xdr:cNvSpPr txBox="1"/>
      </xdr:nvSpPr>
      <xdr:spPr>
        <a:xfrm>
          <a:off x="4686300" y="559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90729</xdr:rowOff>
    </xdr:from>
    <xdr:to>
      <xdr:col>20</xdr:col>
      <xdr:colOff>38100</xdr:colOff>
      <xdr:row>34</xdr:row>
      <xdr:rowOff>20879</xdr:rowOff>
    </xdr:to>
    <xdr:sp macro="" textlink="">
      <xdr:nvSpPr>
        <xdr:cNvPr id="80" name="楕円 79"/>
        <xdr:cNvSpPr/>
      </xdr:nvSpPr>
      <xdr:spPr>
        <a:xfrm>
          <a:off x="3746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37406</xdr:rowOff>
    </xdr:from>
    <xdr:ext cx="469744" cy="259045"/>
    <xdr:sp macro="" textlink="">
      <xdr:nvSpPr>
        <xdr:cNvPr id="81" name="テキスト ボックス 80"/>
        <xdr:cNvSpPr txBox="1"/>
      </xdr:nvSpPr>
      <xdr:spPr>
        <a:xfrm>
          <a:off x="3562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89357</xdr:rowOff>
    </xdr:from>
    <xdr:to>
      <xdr:col>15</xdr:col>
      <xdr:colOff>101600</xdr:colOff>
      <xdr:row>34</xdr:row>
      <xdr:rowOff>19507</xdr:rowOff>
    </xdr:to>
    <xdr:sp macro="" textlink="">
      <xdr:nvSpPr>
        <xdr:cNvPr id="82" name="楕円 81"/>
        <xdr:cNvSpPr/>
      </xdr:nvSpPr>
      <xdr:spPr>
        <a:xfrm>
          <a:off x="2857500" y="5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36034</xdr:rowOff>
    </xdr:from>
    <xdr:ext cx="469744" cy="259045"/>
    <xdr:sp macro="" textlink="">
      <xdr:nvSpPr>
        <xdr:cNvPr id="83" name="テキスト ボックス 82"/>
        <xdr:cNvSpPr txBox="1"/>
      </xdr:nvSpPr>
      <xdr:spPr>
        <a:xfrm>
          <a:off x="2673428" y="55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140564</xdr:rowOff>
    </xdr:from>
    <xdr:to>
      <xdr:col>10</xdr:col>
      <xdr:colOff>165100</xdr:colOff>
      <xdr:row>34</xdr:row>
      <xdr:rowOff>70714</xdr:rowOff>
    </xdr:to>
    <xdr:sp macro="" textlink="">
      <xdr:nvSpPr>
        <xdr:cNvPr id="84" name="楕円 83"/>
        <xdr:cNvSpPr/>
      </xdr:nvSpPr>
      <xdr:spPr>
        <a:xfrm>
          <a:off x="1968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87241</xdr:rowOff>
    </xdr:from>
    <xdr:ext cx="469744" cy="259045"/>
    <xdr:sp macro="" textlink="">
      <xdr:nvSpPr>
        <xdr:cNvPr id="85" name="テキスト ボックス 84"/>
        <xdr:cNvSpPr txBox="1"/>
      </xdr:nvSpPr>
      <xdr:spPr>
        <a:xfrm>
          <a:off x="1784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108560</xdr:rowOff>
    </xdr:from>
    <xdr:to>
      <xdr:col>6</xdr:col>
      <xdr:colOff>38100</xdr:colOff>
      <xdr:row>35</xdr:row>
      <xdr:rowOff>38710</xdr:rowOff>
    </xdr:to>
    <xdr:sp macro="" textlink="">
      <xdr:nvSpPr>
        <xdr:cNvPr id="86" name="楕円 85"/>
        <xdr:cNvSpPr/>
      </xdr:nvSpPr>
      <xdr:spPr>
        <a:xfrm>
          <a:off x="1079500" y="59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29837</xdr:rowOff>
    </xdr:from>
    <xdr:ext cx="469744" cy="259045"/>
    <xdr:sp macro="" textlink="">
      <xdr:nvSpPr>
        <xdr:cNvPr id="87" name="テキスト ボックス 86"/>
        <xdr:cNvSpPr txBox="1"/>
      </xdr:nvSpPr>
      <xdr:spPr>
        <a:xfrm>
          <a:off x="895428" y="60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19444</xdr:rowOff>
    </xdr:from>
    <xdr:to>
      <xdr:col>24</xdr:col>
      <xdr:colOff>63500</xdr:colOff>
      <xdr:row>57</xdr:row>
      <xdr:rowOff>145682</xdr:rowOff>
    </xdr:to>
    <xdr:cxnSp macro="">
      <xdr:nvCxnSpPr>
        <xdr:cNvPr id="117" name="直線コネクタ 116"/>
        <xdr:cNvCxnSpPr/>
      </xdr:nvCxnSpPr>
      <xdr:spPr>
        <a:xfrm>
          <a:off x="3797300" y="9792094"/>
          <a:ext cx="838200"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53619</xdr:rowOff>
    </xdr:from>
    <xdr:to>
      <xdr:col>19</xdr:col>
      <xdr:colOff>177800</xdr:colOff>
      <xdr:row>57</xdr:row>
      <xdr:rowOff>19444</xdr:rowOff>
    </xdr:to>
    <xdr:cxnSp macro="">
      <xdr:nvCxnSpPr>
        <xdr:cNvPr id="120" name="直線コネクタ 119"/>
        <xdr:cNvCxnSpPr/>
      </xdr:nvCxnSpPr>
      <xdr:spPr>
        <a:xfrm>
          <a:off x="2908300" y="9654819"/>
          <a:ext cx="889000" cy="1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53619</xdr:rowOff>
    </xdr:from>
    <xdr:to>
      <xdr:col>15</xdr:col>
      <xdr:colOff>50800</xdr:colOff>
      <xdr:row>57</xdr:row>
      <xdr:rowOff>43612</xdr:rowOff>
    </xdr:to>
    <xdr:cxnSp macro="">
      <xdr:nvCxnSpPr>
        <xdr:cNvPr id="123" name="直線コネクタ 122"/>
        <xdr:cNvCxnSpPr/>
      </xdr:nvCxnSpPr>
      <xdr:spPr>
        <a:xfrm flipV="1">
          <a:off x="2019300" y="9654819"/>
          <a:ext cx="889000" cy="1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83426</xdr:rowOff>
    </xdr:from>
    <xdr:to>
      <xdr:col>10</xdr:col>
      <xdr:colOff>114300</xdr:colOff>
      <xdr:row>57</xdr:row>
      <xdr:rowOff>43612</xdr:rowOff>
    </xdr:to>
    <xdr:cxnSp macro="">
      <xdr:nvCxnSpPr>
        <xdr:cNvPr id="126" name="直線コネクタ 125"/>
        <xdr:cNvCxnSpPr/>
      </xdr:nvCxnSpPr>
      <xdr:spPr>
        <a:xfrm>
          <a:off x="1130300" y="9513176"/>
          <a:ext cx="889000" cy="30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94882</xdr:rowOff>
    </xdr:from>
    <xdr:to>
      <xdr:col>24</xdr:col>
      <xdr:colOff>114300</xdr:colOff>
      <xdr:row>58</xdr:row>
      <xdr:rowOff>25032</xdr:rowOff>
    </xdr:to>
    <xdr:sp macro="" textlink="">
      <xdr:nvSpPr>
        <xdr:cNvPr id="136" name="楕円 135"/>
        <xdr:cNvSpPr/>
      </xdr:nvSpPr>
      <xdr:spPr>
        <a:xfrm>
          <a:off x="4584700" y="9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73309</xdr:rowOff>
    </xdr:from>
    <xdr:ext cx="534377" cy="259045"/>
    <xdr:sp macro="" textlink="">
      <xdr:nvSpPr>
        <xdr:cNvPr id="137" name="総務費該当値テキスト"/>
        <xdr:cNvSpPr txBox="1"/>
      </xdr:nvSpPr>
      <xdr:spPr>
        <a:xfrm>
          <a:off x="4686300" y="98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140094</xdr:rowOff>
    </xdr:from>
    <xdr:to>
      <xdr:col>20</xdr:col>
      <xdr:colOff>38100</xdr:colOff>
      <xdr:row>57</xdr:row>
      <xdr:rowOff>70244</xdr:rowOff>
    </xdr:to>
    <xdr:sp macro="" textlink="">
      <xdr:nvSpPr>
        <xdr:cNvPr id="138" name="楕円 137"/>
        <xdr:cNvSpPr/>
      </xdr:nvSpPr>
      <xdr:spPr>
        <a:xfrm>
          <a:off x="3746500" y="97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61371</xdr:rowOff>
    </xdr:from>
    <xdr:ext cx="534377" cy="259045"/>
    <xdr:sp macro="" textlink="">
      <xdr:nvSpPr>
        <xdr:cNvPr id="139" name="テキスト ボックス 138"/>
        <xdr:cNvSpPr txBox="1"/>
      </xdr:nvSpPr>
      <xdr:spPr>
        <a:xfrm>
          <a:off x="3530111" y="98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2819</xdr:rowOff>
    </xdr:from>
    <xdr:to>
      <xdr:col>15</xdr:col>
      <xdr:colOff>101600</xdr:colOff>
      <xdr:row>56</xdr:row>
      <xdr:rowOff>104419</xdr:rowOff>
    </xdr:to>
    <xdr:sp macro="" textlink="">
      <xdr:nvSpPr>
        <xdr:cNvPr id="140" name="楕円 139"/>
        <xdr:cNvSpPr/>
      </xdr:nvSpPr>
      <xdr:spPr>
        <a:xfrm>
          <a:off x="2857500" y="9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95546</xdr:rowOff>
    </xdr:from>
    <xdr:ext cx="534377" cy="259045"/>
    <xdr:sp macro="" textlink="">
      <xdr:nvSpPr>
        <xdr:cNvPr id="141" name="テキスト ボックス 140"/>
        <xdr:cNvSpPr txBox="1"/>
      </xdr:nvSpPr>
      <xdr:spPr>
        <a:xfrm>
          <a:off x="2641111" y="96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164262</xdr:rowOff>
    </xdr:from>
    <xdr:to>
      <xdr:col>10</xdr:col>
      <xdr:colOff>165100</xdr:colOff>
      <xdr:row>57</xdr:row>
      <xdr:rowOff>94412</xdr:rowOff>
    </xdr:to>
    <xdr:sp macro="" textlink="">
      <xdr:nvSpPr>
        <xdr:cNvPr id="142" name="楕円 141"/>
        <xdr:cNvSpPr/>
      </xdr:nvSpPr>
      <xdr:spPr>
        <a:xfrm>
          <a:off x="1968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85539</xdr:rowOff>
    </xdr:from>
    <xdr:ext cx="534377" cy="259045"/>
    <xdr:sp macro="" textlink="">
      <xdr:nvSpPr>
        <xdr:cNvPr id="143" name="テキスト ボックス 142"/>
        <xdr:cNvSpPr txBox="1"/>
      </xdr:nvSpPr>
      <xdr:spPr>
        <a:xfrm>
          <a:off x="1752111" y="98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32626</xdr:rowOff>
    </xdr:from>
    <xdr:to>
      <xdr:col>6</xdr:col>
      <xdr:colOff>38100</xdr:colOff>
      <xdr:row>55</xdr:row>
      <xdr:rowOff>134226</xdr:rowOff>
    </xdr:to>
    <xdr:sp macro="" textlink="">
      <xdr:nvSpPr>
        <xdr:cNvPr id="144" name="楕円 143"/>
        <xdr:cNvSpPr/>
      </xdr:nvSpPr>
      <xdr:spPr>
        <a:xfrm>
          <a:off x="1079500" y="94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150753</xdr:rowOff>
    </xdr:from>
    <xdr:ext cx="534377" cy="259045"/>
    <xdr:sp macro="" textlink="">
      <xdr:nvSpPr>
        <xdr:cNvPr id="145" name="テキスト ボックス 144"/>
        <xdr:cNvSpPr txBox="1"/>
      </xdr:nvSpPr>
      <xdr:spPr>
        <a:xfrm>
          <a:off x="863111" y="923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64860</xdr:rowOff>
    </xdr:from>
    <xdr:to>
      <xdr:col>24</xdr:col>
      <xdr:colOff>63500</xdr:colOff>
      <xdr:row>78</xdr:row>
      <xdr:rowOff>68605</xdr:rowOff>
    </xdr:to>
    <xdr:cxnSp macro="">
      <xdr:nvCxnSpPr>
        <xdr:cNvPr id="175" name="直線コネクタ 174"/>
        <xdr:cNvCxnSpPr/>
      </xdr:nvCxnSpPr>
      <xdr:spPr>
        <a:xfrm flipV="1">
          <a:off x="3797300" y="13437960"/>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68605</xdr:rowOff>
    </xdr:from>
    <xdr:to>
      <xdr:col>19</xdr:col>
      <xdr:colOff>177800</xdr:colOff>
      <xdr:row>78</xdr:row>
      <xdr:rowOff>83629</xdr:rowOff>
    </xdr:to>
    <xdr:cxnSp macro="">
      <xdr:nvCxnSpPr>
        <xdr:cNvPr id="178" name="直線コネクタ 177"/>
        <xdr:cNvCxnSpPr/>
      </xdr:nvCxnSpPr>
      <xdr:spPr>
        <a:xfrm flipV="1">
          <a:off x="2908300" y="13441705"/>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83629</xdr:rowOff>
    </xdr:from>
    <xdr:to>
      <xdr:col>15</xdr:col>
      <xdr:colOff>50800</xdr:colOff>
      <xdr:row>78</xdr:row>
      <xdr:rowOff>158114</xdr:rowOff>
    </xdr:to>
    <xdr:cxnSp macro="">
      <xdr:nvCxnSpPr>
        <xdr:cNvPr id="181" name="直線コネクタ 180"/>
        <xdr:cNvCxnSpPr/>
      </xdr:nvCxnSpPr>
      <xdr:spPr>
        <a:xfrm flipV="1">
          <a:off x="2019300" y="13456729"/>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158114</xdr:rowOff>
    </xdr:from>
    <xdr:to>
      <xdr:col>10</xdr:col>
      <xdr:colOff>114300</xdr:colOff>
      <xdr:row>79</xdr:row>
      <xdr:rowOff>24854</xdr:rowOff>
    </xdr:to>
    <xdr:cxnSp macro="">
      <xdr:nvCxnSpPr>
        <xdr:cNvPr id="184" name="直線コネクタ 183"/>
        <xdr:cNvCxnSpPr/>
      </xdr:nvCxnSpPr>
      <xdr:spPr>
        <a:xfrm flipV="1">
          <a:off x="1130300" y="13531214"/>
          <a:ext cx="8890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14060</xdr:rowOff>
    </xdr:from>
    <xdr:to>
      <xdr:col>24</xdr:col>
      <xdr:colOff>114300</xdr:colOff>
      <xdr:row>78</xdr:row>
      <xdr:rowOff>115660</xdr:rowOff>
    </xdr:to>
    <xdr:sp macro="" textlink="">
      <xdr:nvSpPr>
        <xdr:cNvPr id="194" name="楕円 193"/>
        <xdr:cNvSpPr/>
      </xdr:nvSpPr>
      <xdr:spPr>
        <a:xfrm>
          <a:off x="4584700" y="133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163937</xdr:rowOff>
    </xdr:from>
    <xdr:ext cx="599010" cy="259045"/>
    <xdr:sp macro="" textlink="">
      <xdr:nvSpPr>
        <xdr:cNvPr id="195" name="民生費該当値テキスト"/>
        <xdr:cNvSpPr txBox="1"/>
      </xdr:nvSpPr>
      <xdr:spPr>
        <a:xfrm>
          <a:off x="4686300" y="1336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17805</xdr:rowOff>
    </xdr:from>
    <xdr:to>
      <xdr:col>20</xdr:col>
      <xdr:colOff>38100</xdr:colOff>
      <xdr:row>78</xdr:row>
      <xdr:rowOff>119405</xdr:rowOff>
    </xdr:to>
    <xdr:sp macro="" textlink="">
      <xdr:nvSpPr>
        <xdr:cNvPr id="196" name="楕円 195"/>
        <xdr:cNvSpPr/>
      </xdr:nvSpPr>
      <xdr:spPr>
        <a:xfrm>
          <a:off x="3746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110532</xdr:rowOff>
    </xdr:from>
    <xdr:ext cx="599010" cy="259045"/>
    <xdr:sp macro="" textlink="">
      <xdr:nvSpPr>
        <xdr:cNvPr id="197" name="テキスト ボックス 196"/>
        <xdr:cNvSpPr txBox="1"/>
      </xdr:nvSpPr>
      <xdr:spPr>
        <a:xfrm>
          <a:off x="3497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32829</xdr:rowOff>
    </xdr:from>
    <xdr:to>
      <xdr:col>15</xdr:col>
      <xdr:colOff>101600</xdr:colOff>
      <xdr:row>78</xdr:row>
      <xdr:rowOff>134429</xdr:rowOff>
    </xdr:to>
    <xdr:sp macro="" textlink="">
      <xdr:nvSpPr>
        <xdr:cNvPr id="198" name="楕円 197"/>
        <xdr:cNvSpPr/>
      </xdr:nvSpPr>
      <xdr:spPr>
        <a:xfrm>
          <a:off x="2857500" y="13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125556</xdr:rowOff>
    </xdr:from>
    <xdr:ext cx="599010" cy="259045"/>
    <xdr:sp macro="" textlink="">
      <xdr:nvSpPr>
        <xdr:cNvPr id="199" name="テキスト ボックス 198"/>
        <xdr:cNvSpPr txBox="1"/>
      </xdr:nvSpPr>
      <xdr:spPr>
        <a:xfrm>
          <a:off x="2608795" y="134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107314</xdr:rowOff>
    </xdr:from>
    <xdr:to>
      <xdr:col>10</xdr:col>
      <xdr:colOff>165100</xdr:colOff>
      <xdr:row>79</xdr:row>
      <xdr:rowOff>37464</xdr:rowOff>
    </xdr:to>
    <xdr:sp macro="" textlink="">
      <xdr:nvSpPr>
        <xdr:cNvPr id="200" name="楕円 199"/>
        <xdr:cNvSpPr/>
      </xdr:nvSpPr>
      <xdr:spPr>
        <a:xfrm>
          <a:off x="1968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28591</xdr:rowOff>
    </xdr:from>
    <xdr:ext cx="599010" cy="259045"/>
    <xdr:sp macro="" textlink="">
      <xdr:nvSpPr>
        <xdr:cNvPr id="201" name="テキスト ボックス 200"/>
        <xdr:cNvSpPr txBox="1"/>
      </xdr:nvSpPr>
      <xdr:spPr>
        <a:xfrm>
          <a:off x="1719795" y="1357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145504</xdr:rowOff>
    </xdr:from>
    <xdr:to>
      <xdr:col>6</xdr:col>
      <xdr:colOff>38100</xdr:colOff>
      <xdr:row>79</xdr:row>
      <xdr:rowOff>75654</xdr:rowOff>
    </xdr:to>
    <xdr:sp macro="" textlink="">
      <xdr:nvSpPr>
        <xdr:cNvPr id="202" name="楕円 201"/>
        <xdr:cNvSpPr/>
      </xdr:nvSpPr>
      <xdr:spPr>
        <a:xfrm>
          <a:off x="1079500" y="135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66781</xdr:rowOff>
    </xdr:from>
    <xdr:ext cx="599010" cy="259045"/>
    <xdr:sp macro="" textlink="">
      <xdr:nvSpPr>
        <xdr:cNvPr id="203" name="テキスト ボックス 202"/>
        <xdr:cNvSpPr txBox="1"/>
      </xdr:nvSpPr>
      <xdr:spPr>
        <a:xfrm>
          <a:off x="830795" y="1361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163792</xdr:rowOff>
    </xdr:from>
    <xdr:to>
      <xdr:col>24</xdr:col>
      <xdr:colOff>63500</xdr:colOff>
      <xdr:row>96</xdr:row>
      <xdr:rowOff>169863</xdr:rowOff>
    </xdr:to>
    <xdr:cxnSp macro="">
      <xdr:nvCxnSpPr>
        <xdr:cNvPr id="232" name="直線コネクタ 231"/>
        <xdr:cNvCxnSpPr/>
      </xdr:nvCxnSpPr>
      <xdr:spPr>
        <a:xfrm flipV="1">
          <a:off x="3797300" y="16622992"/>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114452</xdr:rowOff>
    </xdr:from>
    <xdr:to>
      <xdr:col>19</xdr:col>
      <xdr:colOff>177800</xdr:colOff>
      <xdr:row>96</xdr:row>
      <xdr:rowOff>169863</xdr:rowOff>
    </xdr:to>
    <xdr:cxnSp macro="">
      <xdr:nvCxnSpPr>
        <xdr:cNvPr id="235" name="直線コネクタ 234"/>
        <xdr:cNvCxnSpPr/>
      </xdr:nvCxnSpPr>
      <xdr:spPr>
        <a:xfrm>
          <a:off x="2908300" y="16573652"/>
          <a:ext cx="889000" cy="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114452</xdr:rowOff>
    </xdr:from>
    <xdr:to>
      <xdr:col>15</xdr:col>
      <xdr:colOff>50800</xdr:colOff>
      <xdr:row>96</xdr:row>
      <xdr:rowOff>137973</xdr:rowOff>
    </xdr:to>
    <xdr:cxnSp macro="">
      <xdr:nvCxnSpPr>
        <xdr:cNvPr id="238" name="直線コネクタ 237"/>
        <xdr:cNvCxnSpPr/>
      </xdr:nvCxnSpPr>
      <xdr:spPr>
        <a:xfrm flipV="1">
          <a:off x="2019300" y="16573652"/>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81178</xdr:rowOff>
    </xdr:from>
    <xdr:to>
      <xdr:col>10</xdr:col>
      <xdr:colOff>114300</xdr:colOff>
      <xdr:row>96</xdr:row>
      <xdr:rowOff>137973</xdr:rowOff>
    </xdr:to>
    <xdr:cxnSp macro="">
      <xdr:nvCxnSpPr>
        <xdr:cNvPr id="241" name="直線コネクタ 240"/>
        <xdr:cNvCxnSpPr/>
      </xdr:nvCxnSpPr>
      <xdr:spPr>
        <a:xfrm>
          <a:off x="1130300" y="16540378"/>
          <a:ext cx="889000" cy="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112992</xdr:rowOff>
    </xdr:from>
    <xdr:to>
      <xdr:col>24</xdr:col>
      <xdr:colOff>114300</xdr:colOff>
      <xdr:row>97</xdr:row>
      <xdr:rowOff>43142</xdr:rowOff>
    </xdr:to>
    <xdr:sp macro="" textlink="">
      <xdr:nvSpPr>
        <xdr:cNvPr id="251" name="楕円 250"/>
        <xdr:cNvSpPr/>
      </xdr:nvSpPr>
      <xdr:spPr>
        <a:xfrm>
          <a:off x="45847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91419</xdr:rowOff>
    </xdr:from>
    <xdr:ext cx="534377" cy="259045"/>
    <xdr:sp macro="" textlink="">
      <xdr:nvSpPr>
        <xdr:cNvPr id="252" name="衛生費該当値テキスト"/>
        <xdr:cNvSpPr txBox="1"/>
      </xdr:nvSpPr>
      <xdr:spPr>
        <a:xfrm>
          <a:off x="4686300" y="1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119063</xdr:rowOff>
    </xdr:from>
    <xdr:to>
      <xdr:col>20</xdr:col>
      <xdr:colOff>38100</xdr:colOff>
      <xdr:row>97</xdr:row>
      <xdr:rowOff>49213</xdr:rowOff>
    </xdr:to>
    <xdr:sp macro="" textlink="">
      <xdr:nvSpPr>
        <xdr:cNvPr id="253" name="楕円 252"/>
        <xdr:cNvSpPr/>
      </xdr:nvSpPr>
      <xdr:spPr>
        <a:xfrm>
          <a:off x="3746500" y="165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40340</xdr:rowOff>
    </xdr:from>
    <xdr:ext cx="534377" cy="259045"/>
    <xdr:sp macro="" textlink="">
      <xdr:nvSpPr>
        <xdr:cNvPr id="254" name="テキスト ボックス 253"/>
        <xdr:cNvSpPr txBox="1"/>
      </xdr:nvSpPr>
      <xdr:spPr>
        <a:xfrm>
          <a:off x="3530111" y="166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63652</xdr:rowOff>
    </xdr:from>
    <xdr:to>
      <xdr:col>15</xdr:col>
      <xdr:colOff>101600</xdr:colOff>
      <xdr:row>96</xdr:row>
      <xdr:rowOff>165252</xdr:rowOff>
    </xdr:to>
    <xdr:sp macro="" textlink="">
      <xdr:nvSpPr>
        <xdr:cNvPr id="255" name="楕円 254"/>
        <xdr:cNvSpPr/>
      </xdr:nvSpPr>
      <xdr:spPr>
        <a:xfrm>
          <a:off x="2857500" y="16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156379</xdr:rowOff>
    </xdr:from>
    <xdr:ext cx="534377" cy="259045"/>
    <xdr:sp macro="" textlink="">
      <xdr:nvSpPr>
        <xdr:cNvPr id="256" name="テキスト ボックス 255"/>
        <xdr:cNvSpPr txBox="1"/>
      </xdr:nvSpPr>
      <xdr:spPr>
        <a:xfrm>
          <a:off x="2641111" y="166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87173</xdr:rowOff>
    </xdr:from>
    <xdr:to>
      <xdr:col>10</xdr:col>
      <xdr:colOff>165100</xdr:colOff>
      <xdr:row>97</xdr:row>
      <xdr:rowOff>17323</xdr:rowOff>
    </xdr:to>
    <xdr:sp macro="" textlink="">
      <xdr:nvSpPr>
        <xdr:cNvPr id="257" name="楕円 256"/>
        <xdr:cNvSpPr/>
      </xdr:nvSpPr>
      <xdr:spPr>
        <a:xfrm>
          <a:off x="1968500" y="165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8450</xdr:rowOff>
    </xdr:from>
    <xdr:ext cx="534377" cy="259045"/>
    <xdr:sp macro="" textlink="">
      <xdr:nvSpPr>
        <xdr:cNvPr id="258" name="テキスト ボックス 257"/>
        <xdr:cNvSpPr txBox="1"/>
      </xdr:nvSpPr>
      <xdr:spPr>
        <a:xfrm>
          <a:off x="1752111" y="166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30378</xdr:rowOff>
    </xdr:from>
    <xdr:to>
      <xdr:col>6</xdr:col>
      <xdr:colOff>38100</xdr:colOff>
      <xdr:row>96</xdr:row>
      <xdr:rowOff>131978</xdr:rowOff>
    </xdr:to>
    <xdr:sp macro="" textlink="">
      <xdr:nvSpPr>
        <xdr:cNvPr id="259" name="楕円 258"/>
        <xdr:cNvSpPr/>
      </xdr:nvSpPr>
      <xdr:spPr>
        <a:xfrm>
          <a:off x="10795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123105</xdr:rowOff>
    </xdr:from>
    <xdr:ext cx="534377" cy="259045"/>
    <xdr:sp macro="" textlink="">
      <xdr:nvSpPr>
        <xdr:cNvPr id="260" name="テキスト ボックス 259"/>
        <xdr:cNvSpPr txBox="1"/>
      </xdr:nvSpPr>
      <xdr:spPr>
        <a:xfrm>
          <a:off x="863111" y="165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97899</xdr:rowOff>
    </xdr:to>
    <xdr:cxnSp macro="">
      <xdr:nvCxnSpPr>
        <xdr:cNvPr id="291" name="直線コネクタ 290"/>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97246</xdr:rowOff>
    </xdr:from>
    <xdr:to>
      <xdr:col>50</xdr:col>
      <xdr:colOff>114300</xdr:colOff>
      <xdr:row>39</xdr:row>
      <xdr:rowOff>97899</xdr:rowOff>
    </xdr:to>
    <xdr:cxnSp macro="">
      <xdr:nvCxnSpPr>
        <xdr:cNvPr id="294" name="直線コネクタ 293"/>
        <xdr:cNvCxnSpPr/>
      </xdr:nvCxnSpPr>
      <xdr:spPr>
        <a:xfrm>
          <a:off x="8750300" y="678379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71773</xdr:rowOff>
    </xdr:from>
    <xdr:to>
      <xdr:col>45</xdr:col>
      <xdr:colOff>177800</xdr:colOff>
      <xdr:row>39</xdr:row>
      <xdr:rowOff>97246</xdr:rowOff>
    </xdr:to>
    <xdr:cxnSp macro="">
      <xdr:nvCxnSpPr>
        <xdr:cNvPr id="297" name="直線コネクタ 296"/>
        <xdr:cNvCxnSpPr/>
      </xdr:nvCxnSpPr>
      <xdr:spPr>
        <a:xfrm>
          <a:off x="7861300" y="6415423"/>
          <a:ext cx="889000" cy="3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71773</xdr:rowOff>
    </xdr:from>
    <xdr:to>
      <xdr:col>41</xdr:col>
      <xdr:colOff>50800</xdr:colOff>
      <xdr:row>39</xdr:row>
      <xdr:rowOff>34871</xdr:rowOff>
    </xdr:to>
    <xdr:cxnSp macro="">
      <xdr:nvCxnSpPr>
        <xdr:cNvPr id="300" name="直線コネクタ 299"/>
        <xdr:cNvCxnSpPr/>
      </xdr:nvCxnSpPr>
      <xdr:spPr>
        <a:xfrm flipV="1">
          <a:off x="6972300" y="6415423"/>
          <a:ext cx="889000" cy="3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0" name="楕円 309"/>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1"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2" name="楕円 311"/>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3" name="テキスト ボックス 312"/>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46446</xdr:rowOff>
    </xdr:from>
    <xdr:to>
      <xdr:col>46</xdr:col>
      <xdr:colOff>38100</xdr:colOff>
      <xdr:row>39</xdr:row>
      <xdr:rowOff>148046</xdr:rowOff>
    </xdr:to>
    <xdr:sp macro="" textlink="">
      <xdr:nvSpPr>
        <xdr:cNvPr id="314" name="楕円 313"/>
        <xdr:cNvSpPr/>
      </xdr:nvSpPr>
      <xdr:spPr>
        <a:xfrm>
          <a:off x="869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139173</xdr:rowOff>
    </xdr:from>
    <xdr:ext cx="249299" cy="259045"/>
    <xdr:sp macro="" textlink="">
      <xdr:nvSpPr>
        <xdr:cNvPr id="315" name="テキスト ボックス 314"/>
        <xdr:cNvSpPr txBox="1"/>
      </xdr:nvSpPr>
      <xdr:spPr>
        <a:xfrm>
          <a:off x="8625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20973</xdr:rowOff>
    </xdr:from>
    <xdr:to>
      <xdr:col>41</xdr:col>
      <xdr:colOff>101600</xdr:colOff>
      <xdr:row>37</xdr:row>
      <xdr:rowOff>122573</xdr:rowOff>
    </xdr:to>
    <xdr:sp macro="" textlink="">
      <xdr:nvSpPr>
        <xdr:cNvPr id="316" name="楕円 315"/>
        <xdr:cNvSpPr/>
      </xdr:nvSpPr>
      <xdr:spPr>
        <a:xfrm>
          <a:off x="7810500" y="63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113700</xdr:rowOff>
    </xdr:from>
    <xdr:ext cx="469744" cy="259045"/>
    <xdr:sp macro="" textlink="">
      <xdr:nvSpPr>
        <xdr:cNvPr id="317" name="テキスト ボックス 316"/>
        <xdr:cNvSpPr txBox="1"/>
      </xdr:nvSpPr>
      <xdr:spPr>
        <a:xfrm>
          <a:off x="7626428" y="64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155521</xdr:rowOff>
    </xdr:from>
    <xdr:to>
      <xdr:col>36</xdr:col>
      <xdr:colOff>165100</xdr:colOff>
      <xdr:row>39</xdr:row>
      <xdr:rowOff>85671</xdr:rowOff>
    </xdr:to>
    <xdr:sp macro="" textlink="">
      <xdr:nvSpPr>
        <xdr:cNvPr id="318" name="楕円 317"/>
        <xdr:cNvSpPr/>
      </xdr:nvSpPr>
      <xdr:spPr>
        <a:xfrm>
          <a:off x="69215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76798</xdr:rowOff>
    </xdr:from>
    <xdr:ext cx="378565" cy="259045"/>
    <xdr:sp macro="" textlink="">
      <xdr:nvSpPr>
        <xdr:cNvPr id="319" name="テキスト ボックス 318"/>
        <xdr:cNvSpPr txBox="1"/>
      </xdr:nvSpPr>
      <xdr:spPr>
        <a:xfrm>
          <a:off x="6783017" y="6763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24067</xdr:rowOff>
    </xdr:from>
    <xdr:to>
      <xdr:col>55</xdr:col>
      <xdr:colOff>0</xdr:colOff>
      <xdr:row>57</xdr:row>
      <xdr:rowOff>60395</xdr:rowOff>
    </xdr:to>
    <xdr:cxnSp macro="">
      <xdr:nvCxnSpPr>
        <xdr:cNvPr id="348" name="直線コネクタ 347"/>
        <xdr:cNvCxnSpPr/>
      </xdr:nvCxnSpPr>
      <xdr:spPr>
        <a:xfrm>
          <a:off x="9639300" y="9796717"/>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149758</xdr:rowOff>
    </xdr:from>
    <xdr:to>
      <xdr:col>50</xdr:col>
      <xdr:colOff>114300</xdr:colOff>
      <xdr:row>57</xdr:row>
      <xdr:rowOff>24067</xdr:rowOff>
    </xdr:to>
    <xdr:cxnSp macro="">
      <xdr:nvCxnSpPr>
        <xdr:cNvPr id="351" name="直線コネクタ 350"/>
        <xdr:cNvCxnSpPr/>
      </xdr:nvCxnSpPr>
      <xdr:spPr>
        <a:xfrm>
          <a:off x="8750300" y="9750958"/>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38106</xdr:rowOff>
    </xdr:from>
    <xdr:to>
      <xdr:col>45</xdr:col>
      <xdr:colOff>177800</xdr:colOff>
      <xdr:row>56</xdr:row>
      <xdr:rowOff>149758</xdr:rowOff>
    </xdr:to>
    <xdr:cxnSp macro="">
      <xdr:nvCxnSpPr>
        <xdr:cNvPr id="354" name="直線コネクタ 353"/>
        <xdr:cNvCxnSpPr/>
      </xdr:nvCxnSpPr>
      <xdr:spPr>
        <a:xfrm>
          <a:off x="7861300" y="9639306"/>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111849</xdr:rowOff>
    </xdr:from>
    <xdr:to>
      <xdr:col>41</xdr:col>
      <xdr:colOff>50800</xdr:colOff>
      <xdr:row>56</xdr:row>
      <xdr:rowOff>38106</xdr:rowOff>
    </xdr:to>
    <xdr:cxnSp macro="">
      <xdr:nvCxnSpPr>
        <xdr:cNvPr id="357" name="直線コネクタ 356"/>
        <xdr:cNvCxnSpPr/>
      </xdr:nvCxnSpPr>
      <xdr:spPr>
        <a:xfrm>
          <a:off x="6972300" y="9370149"/>
          <a:ext cx="889000" cy="2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9595</xdr:rowOff>
    </xdr:from>
    <xdr:to>
      <xdr:col>55</xdr:col>
      <xdr:colOff>50800</xdr:colOff>
      <xdr:row>57</xdr:row>
      <xdr:rowOff>111195</xdr:rowOff>
    </xdr:to>
    <xdr:sp macro="" textlink="">
      <xdr:nvSpPr>
        <xdr:cNvPr id="367" name="楕円 366"/>
        <xdr:cNvSpPr/>
      </xdr:nvSpPr>
      <xdr:spPr>
        <a:xfrm>
          <a:off x="10426700" y="9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159472</xdr:rowOff>
    </xdr:from>
    <xdr:ext cx="534377" cy="259045"/>
    <xdr:sp macro="" textlink="">
      <xdr:nvSpPr>
        <xdr:cNvPr id="368" name="農林水産業費該当値テキスト"/>
        <xdr:cNvSpPr txBox="1"/>
      </xdr:nvSpPr>
      <xdr:spPr>
        <a:xfrm>
          <a:off x="10528300" y="97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144717</xdr:rowOff>
    </xdr:from>
    <xdr:to>
      <xdr:col>50</xdr:col>
      <xdr:colOff>165100</xdr:colOff>
      <xdr:row>57</xdr:row>
      <xdr:rowOff>74867</xdr:rowOff>
    </xdr:to>
    <xdr:sp macro="" textlink="">
      <xdr:nvSpPr>
        <xdr:cNvPr id="369" name="楕円 368"/>
        <xdr:cNvSpPr/>
      </xdr:nvSpPr>
      <xdr:spPr>
        <a:xfrm>
          <a:off x="9588500" y="97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65994</xdr:rowOff>
    </xdr:from>
    <xdr:ext cx="534377" cy="259045"/>
    <xdr:sp macro="" textlink="">
      <xdr:nvSpPr>
        <xdr:cNvPr id="370" name="テキスト ボックス 369"/>
        <xdr:cNvSpPr txBox="1"/>
      </xdr:nvSpPr>
      <xdr:spPr>
        <a:xfrm>
          <a:off x="9372111" y="98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98958</xdr:rowOff>
    </xdr:from>
    <xdr:to>
      <xdr:col>46</xdr:col>
      <xdr:colOff>38100</xdr:colOff>
      <xdr:row>57</xdr:row>
      <xdr:rowOff>29108</xdr:rowOff>
    </xdr:to>
    <xdr:sp macro="" textlink="">
      <xdr:nvSpPr>
        <xdr:cNvPr id="371" name="楕円 370"/>
        <xdr:cNvSpPr/>
      </xdr:nvSpPr>
      <xdr:spPr>
        <a:xfrm>
          <a:off x="8699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20235</xdr:rowOff>
    </xdr:from>
    <xdr:ext cx="534377" cy="259045"/>
    <xdr:sp macro="" textlink="">
      <xdr:nvSpPr>
        <xdr:cNvPr id="372" name="テキスト ボックス 371"/>
        <xdr:cNvSpPr txBox="1"/>
      </xdr:nvSpPr>
      <xdr:spPr>
        <a:xfrm>
          <a:off x="8483111"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158756</xdr:rowOff>
    </xdr:from>
    <xdr:to>
      <xdr:col>41</xdr:col>
      <xdr:colOff>101600</xdr:colOff>
      <xdr:row>56</xdr:row>
      <xdr:rowOff>88906</xdr:rowOff>
    </xdr:to>
    <xdr:sp macro="" textlink="">
      <xdr:nvSpPr>
        <xdr:cNvPr id="373" name="楕円 372"/>
        <xdr:cNvSpPr/>
      </xdr:nvSpPr>
      <xdr:spPr>
        <a:xfrm>
          <a:off x="7810500" y="9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105433</xdr:rowOff>
    </xdr:from>
    <xdr:ext cx="534377" cy="259045"/>
    <xdr:sp macro="" textlink="">
      <xdr:nvSpPr>
        <xdr:cNvPr id="374" name="テキスト ボックス 373"/>
        <xdr:cNvSpPr txBox="1"/>
      </xdr:nvSpPr>
      <xdr:spPr>
        <a:xfrm>
          <a:off x="7594111" y="9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61049</xdr:rowOff>
    </xdr:from>
    <xdr:to>
      <xdr:col>36</xdr:col>
      <xdr:colOff>165100</xdr:colOff>
      <xdr:row>54</xdr:row>
      <xdr:rowOff>162649</xdr:rowOff>
    </xdr:to>
    <xdr:sp macro="" textlink="">
      <xdr:nvSpPr>
        <xdr:cNvPr id="375" name="楕円 374"/>
        <xdr:cNvSpPr/>
      </xdr:nvSpPr>
      <xdr:spPr>
        <a:xfrm>
          <a:off x="6921500" y="93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7726</xdr:rowOff>
    </xdr:from>
    <xdr:ext cx="534377" cy="259045"/>
    <xdr:sp macro="" textlink="">
      <xdr:nvSpPr>
        <xdr:cNvPr id="376" name="テキスト ボックス 375"/>
        <xdr:cNvSpPr txBox="1"/>
      </xdr:nvSpPr>
      <xdr:spPr>
        <a:xfrm>
          <a:off x="6705111" y="90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19548</xdr:rowOff>
    </xdr:from>
    <xdr:to>
      <xdr:col>55</xdr:col>
      <xdr:colOff>0</xdr:colOff>
      <xdr:row>78</xdr:row>
      <xdr:rowOff>25606</xdr:rowOff>
    </xdr:to>
    <xdr:cxnSp macro="">
      <xdr:nvCxnSpPr>
        <xdr:cNvPr id="403" name="直線コネクタ 402"/>
        <xdr:cNvCxnSpPr/>
      </xdr:nvCxnSpPr>
      <xdr:spPr>
        <a:xfrm flipV="1">
          <a:off x="9639300" y="13392648"/>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25606</xdr:rowOff>
    </xdr:from>
    <xdr:to>
      <xdr:col>50</xdr:col>
      <xdr:colOff>114300</xdr:colOff>
      <xdr:row>78</xdr:row>
      <xdr:rowOff>27823</xdr:rowOff>
    </xdr:to>
    <xdr:cxnSp macro="">
      <xdr:nvCxnSpPr>
        <xdr:cNvPr id="406" name="直線コネクタ 405"/>
        <xdr:cNvCxnSpPr/>
      </xdr:nvCxnSpPr>
      <xdr:spPr>
        <a:xfrm flipV="1">
          <a:off x="8750300" y="13398706"/>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21079</xdr:rowOff>
    </xdr:from>
    <xdr:to>
      <xdr:col>45</xdr:col>
      <xdr:colOff>177800</xdr:colOff>
      <xdr:row>78</xdr:row>
      <xdr:rowOff>27823</xdr:rowOff>
    </xdr:to>
    <xdr:cxnSp macro="">
      <xdr:nvCxnSpPr>
        <xdr:cNvPr id="409" name="直線コネクタ 408"/>
        <xdr:cNvCxnSpPr/>
      </xdr:nvCxnSpPr>
      <xdr:spPr>
        <a:xfrm>
          <a:off x="7861300" y="1339417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21079</xdr:rowOff>
    </xdr:from>
    <xdr:to>
      <xdr:col>41</xdr:col>
      <xdr:colOff>50800</xdr:colOff>
      <xdr:row>78</xdr:row>
      <xdr:rowOff>44693</xdr:rowOff>
    </xdr:to>
    <xdr:cxnSp macro="">
      <xdr:nvCxnSpPr>
        <xdr:cNvPr id="412" name="直線コネクタ 411"/>
        <xdr:cNvCxnSpPr/>
      </xdr:nvCxnSpPr>
      <xdr:spPr>
        <a:xfrm flipV="1">
          <a:off x="6972300" y="13394179"/>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140198</xdr:rowOff>
    </xdr:from>
    <xdr:to>
      <xdr:col>55</xdr:col>
      <xdr:colOff>50800</xdr:colOff>
      <xdr:row>78</xdr:row>
      <xdr:rowOff>70348</xdr:rowOff>
    </xdr:to>
    <xdr:sp macro="" textlink="">
      <xdr:nvSpPr>
        <xdr:cNvPr id="422" name="楕円 421"/>
        <xdr:cNvSpPr/>
      </xdr:nvSpPr>
      <xdr:spPr>
        <a:xfrm>
          <a:off x="104267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55125</xdr:rowOff>
    </xdr:from>
    <xdr:ext cx="469744" cy="259045"/>
    <xdr:sp macro="" textlink="">
      <xdr:nvSpPr>
        <xdr:cNvPr id="423" name="商工費該当値テキスト"/>
        <xdr:cNvSpPr txBox="1"/>
      </xdr:nvSpPr>
      <xdr:spPr>
        <a:xfrm>
          <a:off x="10528300" y="132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146256</xdr:rowOff>
    </xdr:from>
    <xdr:to>
      <xdr:col>50</xdr:col>
      <xdr:colOff>165100</xdr:colOff>
      <xdr:row>78</xdr:row>
      <xdr:rowOff>76406</xdr:rowOff>
    </xdr:to>
    <xdr:sp macro="" textlink="">
      <xdr:nvSpPr>
        <xdr:cNvPr id="424" name="楕円 423"/>
        <xdr:cNvSpPr/>
      </xdr:nvSpPr>
      <xdr:spPr>
        <a:xfrm>
          <a:off x="9588500" y="133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67533</xdr:rowOff>
    </xdr:from>
    <xdr:ext cx="469744" cy="259045"/>
    <xdr:sp macro="" textlink="">
      <xdr:nvSpPr>
        <xdr:cNvPr id="425" name="テキスト ボックス 424"/>
        <xdr:cNvSpPr txBox="1"/>
      </xdr:nvSpPr>
      <xdr:spPr>
        <a:xfrm>
          <a:off x="9404428" y="1344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148473</xdr:rowOff>
    </xdr:from>
    <xdr:to>
      <xdr:col>46</xdr:col>
      <xdr:colOff>38100</xdr:colOff>
      <xdr:row>78</xdr:row>
      <xdr:rowOff>78623</xdr:rowOff>
    </xdr:to>
    <xdr:sp macro="" textlink="">
      <xdr:nvSpPr>
        <xdr:cNvPr id="426" name="楕円 425"/>
        <xdr:cNvSpPr/>
      </xdr:nvSpPr>
      <xdr:spPr>
        <a:xfrm>
          <a:off x="8699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69750</xdr:rowOff>
    </xdr:from>
    <xdr:ext cx="469744" cy="259045"/>
    <xdr:sp macro="" textlink="">
      <xdr:nvSpPr>
        <xdr:cNvPr id="427" name="テキスト ボックス 426"/>
        <xdr:cNvSpPr txBox="1"/>
      </xdr:nvSpPr>
      <xdr:spPr>
        <a:xfrm>
          <a:off x="8515428"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141729</xdr:rowOff>
    </xdr:from>
    <xdr:to>
      <xdr:col>41</xdr:col>
      <xdr:colOff>101600</xdr:colOff>
      <xdr:row>78</xdr:row>
      <xdr:rowOff>71879</xdr:rowOff>
    </xdr:to>
    <xdr:sp macro="" textlink="">
      <xdr:nvSpPr>
        <xdr:cNvPr id="428" name="楕円 427"/>
        <xdr:cNvSpPr/>
      </xdr:nvSpPr>
      <xdr:spPr>
        <a:xfrm>
          <a:off x="7810500" y="133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63006</xdr:rowOff>
    </xdr:from>
    <xdr:ext cx="469744" cy="259045"/>
    <xdr:sp macro="" textlink="">
      <xdr:nvSpPr>
        <xdr:cNvPr id="429" name="テキスト ボックス 428"/>
        <xdr:cNvSpPr txBox="1"/>
      </xdr:nvSpPr>
      <xdr:spPr>
        <a:xfrm>
          <a:off x="7626428" y="13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165343</xdr:rowOff>
    </xdr:from>
    <xdr:to>
      <xdr:col>36</xdr:col>
      <xdr:colOff>165100</xdr:colOff>
      <xdr:row>78</xdr:row>
      <xdr:rowOff>95493</xdr:rowOff>
    </xdr:to>
    <xdr:sp macro="" textlink="">
      <xdr:nvSpPr>
        <xdr:cNvPr id="430" name="楕円 429"/>
        <xdr:cNvSpPr/>
      </xdr:nvSpPr>
      <xdr:spPr>
        <a:xfrm>
          <a:off x="69215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86620</xdr:rowOff>
    </xdr:from>
    <xdr:ext cx="469744" cy="259045"/>
    <xdr:sp macro="" textlink="">
      <xdr:nvSpPr>
        <xdr:cNvPr id="431" name="テキスト ボックス 430"/>
        <xdr:cNvSpPr txBox="1"/>
      </xdr:nvSpPr>
      <xdr:spPr>
        <a:xfrm>
          <a:off x="6737428" y="134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52778</xdr:rowOff>
    </xdr:from>
    <xdr:to>
      <xdr:col>55</xdr:col>
      <xdr:colOff>0</xdr:colOff>
      <xdr:row>95</xdr:row>
      <xdr:rowOff>22406</xdr:rowOff>
    </xdr:to>
    <xdr:cxnSp macro="">
      <xdr:nvCxnSpPr>
        <xdr:cNvPr id="462" name="直線コネクタ 461"/>
        <xdr:cNvCxnSpPr/>
      </xdr:nvCxnSpPr>
      <xdr:spPr>
        <a:xfrm flipV="1">
          <a:off x="9639300" y="16169078"/>
          <a:ext cx="8382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22406</xdr:rowOff>
    </xdr:from>
    <xdr:to>
      <xdr:col>50</xdr:col>
      <xdr:colOff>114300</xdr:colOff>
      <xdr:row>95</xdr:row>
      <xdr:rowOff>140244</xdr:rowOff>
    </xdr:to>
    <xdr:cxnSp macro="">
      <xdr:nvCxnSpPr>
        <xdr:cNvPr id="465" name="直線コネクタ 464"/>
        <xdr:cNvCxnSpPr/>
      </xdr:nvCxnSpPr>
      <xdr:spPr>
        <a:xfrm flipV="1">
          <a:off x="8750300" y="16310156"/>
          <a:ext cx="889000" cy="1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21611</xdr:rowOff>
    </xdr:from>
    <xdr:to>
      <xdr:col>45</xdr:col>
      <xdr:colOff>177800</xdr:colOff>
      <xdr:row>95</xdr:row>
      <xdr:rowOff>140244</xdr:rowOff>
    </xdr:to>
    <xdr:cxnSp macro="">
      <xdr:nvCxnSpPr>
        <xdr:cNvPr id="468" name="直線コネクタ 467"/>
        <xdr:cNvCxnSpPr/>
      </xdr:nvCxnSpPr>
      <xdr:spPr>
        <a:xfrm>
          <a:off x="7861300" y="16309361"/>
          <a:ext cx="889000" cy="1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21611</xdr:rowOff>
    </xdr:from>
    <xdr:to>
      <xdr:col>41</xdr:col>
      <xdr:colOff>50800</xdr:colOff>
      <xdr:row>95</xdr:row>
      <xdr:rowOff>58765</xdr:rowOff>
    </xdr:to>
    <xdr:cxnSp macro="">
      <xdr:nvCxnSpPr>
        <xdr:cNvPr id="471" name="直線コネクタ 470"/>
        <xdr:cNvCxnSpPr/>
      </xdr:nvCxnSpPr>
      <xdr:spPr>
        <a:xfrm flipV="1">
          <a:off x="6972300" y="16309361"/>
          <a:ext cx="8890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1978</xdr:rowOff>
    </xdr:from>
    <xdr:to>
      <xdr:col>55</xdr:col>
      <xdr:colOff>50800</xdr:colOff>
      <xdr:row>94</xdr:row>
      <xdr:rowOff>103578</xdr:rowOff>
    </xdr:to>
    <xdr:sp macro="" textlink="">
      <xdr:nvSpPr>
        <xdr:cNvPr id="481" name="楕円 480"/>
        <xdr:cNvSpPr/>
      </xdr:nvSpPr>
      <xdr:spPr>
        <a:xfrm>
          <a:off x="10426700" y="161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24855</xdr:rowOff>
    </xdr:from>
    <xdr:ext cx="534377" cy="259045"/>
    <xdr:sp macro="" textlink="">
      <xdr:nvSpPr>
        <xdr:cNvPr id="482" name="土木費該当値テキスト"/>
        <xdr:cNvSpPr txBox="1"/>
      </xdr:nvSpPr>
      <xdr:spPr>
        <a:xfrm>
          <a:off x="10528300" y="15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143056</xdr:rowOff>
    </xdr:from>
    <xdr:to>
      <xdr:col>50</xdr:col>
      <xdr:colOff>165100</xdr:colOff>
      <xdr:row>95</xdr:row>
      <xdr:rowOff>73206</xdr:rowOff>
    </xdr:to>
    <xdr:sp macro="" textlink="">
      <xdr:nvSpPr>
        <xdr:cNvPr id="483" name="楕円 482"/>
        <xdr:cNvSpPr/>
      </xdr:nvSpPr>
      <xdr:spPr>
        <a:xfrm>
          <a:off x="9588500" y="162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89733</xdr:rowOff>
    </xdr:from>
    <xdr:ext cx="534377" cy="259045"/>
    <xdr:sp macro="" textlink="">
      <xdr:nvSpPr>
        <xdr:cNvPr id="484" name="テキスト ボックス 483"/>
        <xdr:cNvSpPr txBox="1"/>
      </xdr:nvSpPr>
      <xdr:spPr>
        <a:xfrm>
          <a:off x="9372111" y="160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89444</xdr:rowOff>
    </xdr:from>
    <xdr:to>
      <xdr:col>46</xdr:col>
      <xdr:colOff>38100</xdr:colOff>
      <xdr:row>96</xdr:row>
      <xdr:rowOff>19594</xdr:rowOff>
    </xdr:to>
    <xdr:sp macro="" textlink="">
      <xdr:nvSpPr>
        <xdr:cNvPr id="485" name="楕円 484"/>
        <xdr:cNvSpPr/>
      </xdr:nvSpPr>
      <xdr:spPr>
        <a:xfrm>
          <a:off x="8699500" y="163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10721</xdr:rowOff>
    </xdr:from>
    <xdr:ext cx="534377" cy="259045"/>
    <xdr:sp macro="" textlink="">
      <xdr:nvSpPr>
        <xdr:cNvPr id="486" name="テキスト ボックス 485"/>
        <xdr:cNvSpPr txBox="1"/>
      </xdr:nvSpPr>
      <xdr:spPr>
        <a:xfrm>
          <a:off x="8483111" y="1646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142261</xdr:rowOff>
    </xdr:from>
    <xdr:to>
      <xdr:col>41</xdr:col>
      <xdr:colOff>101600</xdr:colOff>
      <xdr:row>95</xdr:row>
      <xdr:rowOff>72411</xdr:rowOff>
    </xdr:to>
    <xdr:sp macro="" textlink="">
      <xdr:nvSpPr>
        <xdr:cNvPr id="487" name="楕円 486"/>
        <xdr:cNvSpPr/>
      </xdr:nvSpPr>
      <xdr:spPr>
        <a:xfrm>
          <a:off x="7810500" y="162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88938</xdr:rowOff>
    </xdr:from>
    <xdr:ext cx="534377" cy="259045"/>
    <xdr:sp macro="" textlink="">
      <xdr:nvSpPr>
        <xdr:cNvPr id="488" name="テキスト ボックス 487"/>
        <xdr:cNvSpPr txBox="1"/>
      </xdr:nvSpPr>
      <xdr:spPr>
        <a:xfrm>
          <a:off x="7594111" y="16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7965</xdr:rowOff>
    </xdr:from>
    <xdr:to>
      <xdr:col>36</xdr:col>
      <xdr:colOff>165100</xdr:colOff>
      <xdr:row>95</xdr:row>
      <xdr:rowOff>109565</xdr:rowOff>
    </xdr:to>
    <xdr:sp macro="" textlink="">
      <xdr:nvSpPr>
        <xdr:cNvPr id="489" name="楕円 488"/>
        <xdr:cNvSpPr/>
      </xdr:nvSpPr>
      <xdr:spPr>
        <a:xfrm>
          <a:off x="6921500" y="162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126092</xdr:rowOff>
    </xdr:from>
    <xdr:ext cx="534377" cy="259045"/>
    <xdr:sp macro="" textlink="">
      <xdr:nvSpPr>
        <xdr:cNvPr id="490" name="テキスト ボックス 489"/>
        <xdr:cNvSpPr txBox="1"/>
      </xdr:nvSpPr>
      <xdr:spPr>
        <a:xfrm>
          <a:off x="6705111" y="1607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87488</xdr:rowOff>
    </xdr:from>
    <xdr:to>
      <xdr:col>85</xdr:col>
      <xdr:colOff>127000</xdr:colOff>
      <xdr:row>34</xdr:row>
      <xdr:rowOff>132567</xdr:rowOff>
    </xdr:to>
    <xdr:cxnSp macro="">
      <xdr:nvCxnSpPr>
        <xdr:cNvPr id="518" name="直線コネクタ 517"/>
        <xdr:cNvCxnSpPr/>
      </xdr:nvCxnSpPr>
      <xdr:spPr>
        <a:xfrm>
          <a:off x="15481300" y="5916788"/>
          <a:ext cx="8382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7203</xdr:rowOff>
    </xdr:from>
    <xdr:to>
      <xdr:col>81</xdr:col>
      <xdr:colOff>50800</xdr:colOff>
      <xdr:row>34</xdr:row>
      <xdr:rowOff>87488</xdr:rowOff>
    </xdr:to>
    <xdr:cxnSp macro="">
      <xdr:nvCxnSpPr>
        <xdr:cNvPr id="521" name="直線コネクタ 520"/>
        <xdr:cNvCxnSpPr/>
      </xdr:nvCxnSpPr>
      <xdr:spPr>
        <a:xfrm>
          <a:off x="14592300" y="5836503"/>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53472</xdr:rowOff>
    </xdr:from>
    <xdr:to>
      <xdr:col>76</xdr:col>
      <xdr:colOff>114300</xdr:colOff>
      <xdr:row>34</xdr:row>
      <xdr:rowOff>7203</xdr:rowOff>
    </xdr:to>
    <xdr:cxnSp macro="">
      <xdr:nvCxnSpPr>
        <xdr:cNvPr id="524" name="直線コネクタ 523"/>
        <xdr:cNvCxnSpPr/>
      </xdr:nvCxnSpPr>
      <xdr:spPr>
        <a:xfrm>
          <a:off x="13703300" y="5539872"/>
          <a:ext cx="889000" cy="29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125435</xdr:rowOff>
    </xdr:from>
    <xdr:to>
      <xdr:col>71</xdr:col>
      <xdr:colOff>177800</xdr:colOff>
      <xdr:row>32</xdr:row>
      <xdr:rowOff>53472</xdr:rowOff>
    </xdr:to>
    <xdr:cxnSp macro="">
      <xdr:nvCxnSpPr>
        <xdr:cNvPr id="527" name="直線コネクタ 526"/>
        <xdr:cNvCxnSpPr/>
      </xdr:nvCxnSpPr>
      <xdr:spPr>
        <a:xfrm>
          <a:off x="12814300" y="5440385"/>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81767</xdr:rowOff>
    </xdr:from>
    <xdr:to>
      <xdr:col>85</xdr:col>
      <xdr:colOff>177800</xdr:colOff>
      <xdr:row>35</xdr:row>
      <xdr:rowOff>11917</xdr:rowOff>
    </xdr:to>
    <xdr:sp macro="" textlink="">
      <xdr:nvSpPr>
        <xdr:cNvPr id="537" name="楕円 536"/>
        <xdr:cNvSpPr/>
      </xdr:nvSpPr>
      <xdr:spPr>
        <a:xfrm>
          <a:off x="162687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104644</xdr:rowOff>
    </xdr:from>
    <xdr:ext cx="534377" cy="259045"/>
    <xdr:sp macro="" textlink="">
      <xdr:nvSpPr>
        <xdr:cNvPr id="538" name="消防費該当値テキスト"/>
        <xdr:cNvSpPr txBox="1"/>
      </xdr:nvSpPr>
      <xdr:spPr>
        <a:xfrm>
          <a:off x="16370300" y="57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36688</xdr:rowOff>
    </xdr:from>
    <xdr:to>
      <xdr:col>81</xdr:col>
      <xdr:colOff>101600</xdr:colOff>
      <xdr:row>34</xdr:row>
      <xdr:rowOff>138288</xdr:rowOff>
    </xdr:to>
    <xdr:sp macro="" textlink="">
      <xdr:nvSpPr>
        <xdr:cNvPr id="539" name="楕円 538"/>
        <xdr:cNvSpPr/>
      </xdr:nvSpPr>
      <xdr:spPr>
        <a:xfrm>
          <a:off x="15430500" y="5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154815</xdr:rowOff>
    </xdr:from>
    <xdr:ext cx="534377" cy="259045"/>
    <xdr:sp macro="" textlink="">
      <xdr:nvSpPr>
        <xdr:cNvPr id="540" name="テキスト ボックス 539"/>
        <xdr:cNvSpPr txBox="1"/>
      </xdr:nvSpPr>
      <xdr:spPr>
        <a:xfrm>
          <a:off x="15214111" y="56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127853</xdr:rowOff>
    </xdr:from>
    <xdr:to>
      <xdr:col>76</xdr:col>
      <xdr:colOff>165100</xdr:colOff>
      <xdr:row>34</xdr:row>
      <xdr:rowOff>58003</xdr:rowOff>
    </xdr:to>
    <xdr:sp macro="" textlink="">
      <xdr:nvSpPr>
        <xdr:cNvPr id="541" name="楕円 540"/>
        <xdr:cNvSpPr/>
      </xdr:nvSpPr>
      <xdr:spPr>
        <a:xfrm>
          <a:off x="14541500" y="5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74530</xdr:rowOff>
    </xdr:from>
    <xdr:ext cx="534377" cy="259045"/>
    <xdr:sp macro="" textlink="">
      <xdr:nvSpPr>
        <xdr:cNvPr id="542" name="テキスト ボックス 541"/>
        <xdr:cNvSpPr txBox="1"/>
      </xdr:nvSpPr>
      <xdr:spPr>
        <a:xfrm>
          <a:off x="14325111" y="55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2672</xdr:rowOff>
    </xdr:from>
    <xdr:to>
      <xdr:col>72</xdr:col>
      <xdr:colOff>38100</xdr:colOff>
      <xdr:row>32</xdr:row>
      <xdr:rowOff>104272</xdr:rowOff>
    </xdr:to>
    <xdr:sp macro="" textlink="">
      <xdr:nvSpPr>
        <xdr:cNvPr id="543" name="楕円 542"/>
        <xdr:cNvSpPr/>
      </xdr:nvSpPr>
      <xdr:spPr>
        <a:xfrm>
          <a:off x="13652500" y="54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120799</xdr:rowOff>
    </xdr:from>
    <xdr:ext cx="534377" cy="259045"/>
    <xdr:sp macro="" textlink="">
      <xdr:nvSpPr>
        <xdr:cNvPr id="544" name="テキスト ボックス 543"/>
        <xdr:cNvSpPr txBox="1"/>
      </xdr:nvSpPr>
      <xdr:spPr>
        <a:xfrm>
          <a:off x="13436111" y="52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74635</xdr:rowOff>
    </xdr:from>
    <xdr:to>
      <xdr:col>67</xdr:col>
      <xdr:colOff>101600</xdr:colOff>
      <xdr:row>32</xdr:row>
      <xdr:rowOff>4785</xdr:rowOff>
    </xdr:to>
    <xdr:sp macro="" textlink="">
      <xdr:nvSpPr>
        <xdr:cNvPr id="545" name="楕円 544"/>
        <xdr:cNvSpPr/>
      </xdr:nvSpPr>
      <xdr:spPr>
        <a:xfrm>
          <a:off x="12763500" y="53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21312</xdr:rowOff>
    </xdr:from>
    <xdr:ext cx="534377" cy="259045"/>
    <xdr:sp macro="" textlink="">
      <xdr:nvSpPr>
        <xdr:cNvPr id="546" name="テキスト ボックス 545"/>
        <xdr:cNvSpPr txBox="1"/>
      </xdr:nvSpPr>
      <xdr:spPr>
        <a:xfrm>
          <a:off x="12547111" y="51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53899</xdr:rowOff>
    </xdr:from>
    <xdr:to>
      <xdr:col>85</xdr:col>
      <xdr:colOff>127000</xdr:colOff>
      <xdr:row>55</xdr:row>
      <xdr:rowOff>168161</xdr:rowOff>
    </xdr:to>
    <xdr:cxnSp macro="">
      <xdr:nvCxnSpPr>
        <xdr:cNvPr id="576" name="直線コネクタ 575"/>
        <xdr:cNvCxnSpPr/>
      </xdr:nvCxnSpPr>
      <xdr:spPr>
        <a:xfrm>
          <a:off x="15481300" y="9312199"/>
          <a:ext cx="838200" cy="2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53899</xdr:rowOff>
    </xdr:from>
    <xdr:to>
      <xdr:col>81</xdr:col>
      <xdr:colOff>50800</xdr:colOff>
      <xdr:row>54</xdr:row>
      <xdr:rowOff>113259</xdr:rowOff>
    </xdr:to>
    <xdr:cxnSp macro="">
      <xdr:nvCxnSpPr>
        <xdr:cNvPr id="579" name="直線コネクタ 578"/>
        <xdr:cNvCxnSpPr/>
      </xdr:nvCxnSpPr>
      <xdr:spPr>
        <a:xfrm flipV="1">
          <a:off x="14592300" y="9312199"/>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17304</xdr:rowOff>
    </xdr:from>
    <xdr:to>
      <xdr:col>76</xdr:col>
      <xdr:colOff>114300</xdr:colOff>
      <xdr:row>54</xdr:row>
      <xdr:rowOff>113259</xdr:rowOff>
    </xdr:to>
    <xdr:cxnSp macro="">
      <xdr:nvCxnSpPr>
        <xdr:cNvPr id="582" name="直線コネクタ 581"/>
        <xdr:cNvCxnSpPr/>
      </xdr:nvCxnSpPr>
      <xdr:spPr>
        <a:xfrm>
          <a:off x="13703300" y="9104154"/>
          <a:ext cx="8890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17304</xdr:rowOff>
    </xdr:from>
    <xdr:to>
      <xdr:col>71</xdr:col>
      <xdr:colOff>177800</xdr:colOff>
      <xdr:row>56</xdr:row>
      <xdr:rowOff>105676</xdr:rowOff>
    </xdr:to>
    <xdr:cxnSp macro="">
      <xdr:nvCxnSpPr>
        <xdr:cNvPr id="585" name="直線コネクタ 584"/>
        <xdr:cNvCxnSpPr/>
      </xdr:nvCxnSpPr>
      <xdr:spPr>
        <a:xfrm flipV="1">
          <a:off x="12814300" y="9104154"/>
          <a:ext cx="889000" cy="60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117361</xdr:rowOff>
    </xdr:from>
    <xdr:to>
      <xdr:col>85</xdr:col>
      <xdr:colOff>177800</xdr:colOff>
      <xdr:row>56</xdr:row>
      <xdr:rowOff>47511</xdr:rowOff>
    </xdr:to>
    <xdr:sp macro="" textlink="">
      <xdr:nvSpPr>
        <xdr:cNvPr id="595" name="楕円 594"/>
        <xdr:cNvSpPr/>
      </xdr:nvSpPr>
      <xdr:spPr>
        <a:xfrm>
          <a:off x="16268700" y="95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95788</xdr:rowOff>
    </xdr:from>
    <xdr:ext cx="534377" cy="259045"/>
    <xdr:sp macro="" textlink="">
      <xdr:nvSpPr>
        <xdr:cNvPr id="596" name="教育費該当値テキスト"/>
        <xdr:cNvSpPr txBox="1"/>
      </xdr:nvSpPr>
      <xdr:spPr>
        <a:xfrm>
          <a:off x="16370300" y="95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3099</xdr:rowOff>
    </xdr:from>
    <xdr:to>
      <xdr:col>81</xdr:col>
      <xdr:colOff>101600</xdr:colOff>
      <xdr:row>54</xdr:row>
      <xdr:rowOff>104699</xdr:rowOff>
    </xdr:to>
    <xdr:sp macro="" textlink="">
      <xdr:nvSpPr>
        <xdr:cNvPr id="597" name="楕円 596"/>
        <xdr:cNvSpPr/>
      </xdr:nvSpPr>
      <xdr:spPr>
        <a:xfrm>
          <a:off x="15430500" y="92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121226</xdr:rowOff>
    </xdr:from>
    <xdr:ext cx="534377" cy="259045"/>
    <xdr:sp macro="" textlink="">
      <xdr:nvSpPr>
        <xdr:cNvPr id="598" name="テキスト ボックス 597"/>
        <xdr:cNvSpPr txBox="1"/>
      </xdr:nvSpPr>
      <xdr:spPr>
        <a:xfrm>
          <a:off x="15214111" y="90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62459</xdr:rowOff>
    </xdr:from>
    <xdr:to>
      <xdr:col>76</xdr:col>
      <xdr:colOff>165100</xdr:colOff>
      <xdr:row>54</xdr:row>
      <xdr:rowOff>164059</xdr:rowOff>
    </xdr:to>
    <xdr:sp macro="" textlink="">
      <xdr:nvSpPr>
        <xdr:cNvPr id="599" name="楕円 598"/>
        <xdr:cNvSpPr/>
      </xdr:nvSpPr>
      <xdr:spPr>
        <a:xfrm>
          <a:off x="14541500" y="93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9136</xdr:rowOff>
    </xdr:from>
    <xdr:ext cx="534377" cy="259045"/>
    <xdr:sp macro="" textlink="">
      <xdr:nvSpPr>
        <xdr:cNvPr id="600" name="テキスト ボックス 599"/>
        <xdr:cNvSpPr txBox="1"/>
      </xdr:nvSpPr>
      <xdr:spPr>
        <a:xfrm>
          <a:off x="14325111" y="90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137954</xdr:rowOff>
    </xdr:from>
    <xdr:to>
      <xdr:col>72</xdr:col>
      <xdr:colOff>38100</xdr:colOff>
      <xdr:row>53</xdr:row>
      <xdr:rowOff>68104</xdr:rowOff>
    </xdr:to>
    <xdr:sp macro="" textlink="">
      <xdr:nvSpPr>
        <xdr:cNvPr id="601" name="楕円 600"/>
        <xdr:cNvSpPr/>
      </xdr:nvSpPr>
      <xdr:spPr>
        <a:xfrm>
          <a:off x="13652500" y="90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84631</xdr:rowOff>
    </xdr:from>
    <xdr:ext cx="534377" cy="259045"/>
    <xdr:sp macro="" textlink="">
      <xdr:nvSpPr>
        <xdr:cNvPr id="602" name="テキスト ボックス 601"/>
        <xdr:cNvSpPr txBox="1"/>
      </xdr:nvSpPr>
      <xdr:spPr>
        <a:xfrm>
          <a:off x="13436111" y="88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54876</xdr:rowOff>
    </xdr:from>
    <xdr:to>
      <xdr:col>67</xdr:col>
      <xdr:colOff>101600</xdr:colOff>
      <xdr:row>56</xdr:row>
      <xdr:rowOff>156476</xdr:rowOff>
    </xdr:to>
    <xdr:sp macro="" textlink="">
      <xdr:nvSpPr>
        <xdr:cNvPr id="603" name="楕円 602"/>
        <xdr:cNvSpPr/>
      </xdr:nvSpPr>
      <xdr:spPr>
        <a:xfrm>
          <a:off x="12763500" y="9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147603</xdr:rowOff>
    </xdr:from>
    <xdr:ext cx="534377" cy="259045"/>
    <xdr:sp macro="" textlink="">
      <xdr:nvSpPr>
        <xdr:cNvPr id="604" name="テキスト ボックス 603"/>
        <xdr:cNvSpPr txBox="1"/>
      </xdr:nvSpPr>
      <xdr:spPr>
        <a:xfrm>
          <a:off x="12547111" y="97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38215</xdr:rowOff>
    </xdr:from>
    <xdr:to>
      <xdr:col>85</xdr:col>
      <xdr:colOff>127000</xdr:colOff>
      <xdr:row>96</xdr:row>
      <xdr:rowOff>66421</xdr:rowOff>
    </xdr:to>
    <xdr:cxnSp macro="">
      <xdr:nvCxnSpPr>
        <xdr:cNvPr id="692" name="直線コネクタ 691"/>
        <xdr:cNvCxnSpPr/>
      </xdr:nvCxnSpPr>
      <xdr:spPr>
        <a:xfrm flipV="1">
          <a:off x="15481300" y="16497415"/>
          <a:ext cx="8382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66421</xdr:rowOff>
    </xdr:from>
    <xdr:to>
      <xdr:col>81</xdr:col>
      <xdr:colOff>50800</xdr:colOff>
      <xdr:row>96</xdr:row>
      <xdr:rowOff>75578</xdr:rowOff>
    </xdr:to>
    <xdr:cxnSp macro="">
      <xdr:nvCxnSpPr>
        <xdr:cNvPr id="695" name="直線コネクタ 694"/>
        <xdr:cNvCxnSpPr/>
      </xdr:nvCxnSpPr>
      <xdr:spPr>
        <a:xfrm flipV="1">
          <a:off x="14592300" y="16525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75578</xdr:rowOff>
    </xdr:from>
    <xdr:to>
      <xdr:col>76</xdr:col>
      <xdr:colOff>114300</xdr:colOff>
      <xdr:row>96</xdr:row>
      <xdr:rowOff>109156</xdr:rowOff>
    </xdr:to>
    <xdr:cxnSp macro="">
      <xdr:nvCxnSpPr>
        <xdr:cNvPr id="698" name="直線コネクタ 697"/>
        <xdr:cNvCxnSpPr/>
      </xdr:nvCxnSpPr>
      <xdr:spPr>
        <a:xfrm flipV="1">
          <a:off x="13703300" y="16534778"/>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109156</xdr:rowOff>
    </xdr:from>
    <xdr:to>
      <xdr:col>71</xdr:col>
      <xdr:colOff>177800</xdr:colOff>
      <xdr:row>96</xdr:row>
      <xdr:rowOff>156959</xdr:rowOff>
    </xdr:to>
    <xdr:cxnSp macro="">
      <xdr:nvCxnSpPr>
        <xdr:cNvPr id="701" name="直線コネクタ 700"/>
        <xdr:cNvCxnSpPr/>
      </xdr:nvCxnSpPr>
      <xdr:spPr>
        <a:xfrm flipV="1">
          <a:off x="12814300" y="16568356"/>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158865</xdr:rowOff>
    </xdr:from>
    <xdr:to>
      <xdr:col>85</xdr:col>
      <xdr:colOff>177800</xdr:colOff>
      <xdr:row>96</xdr:row>
      <xdr:rowOff>89015</xdr:rowOff>
    </xdr:to>
    <xdr:sp macro="" textlink="">
      <xdr:nvSpPr>
        <xdr:cNvPr id="711" name="楕円 710"/>
        <xdr:cNvSpPr/>
      </xdr:nvSpPr>
      <xdr:spPr>
        <a:xfrm>
          <a:off x="16268700" y="16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137292</xdr:rowOff>
    </xdr:from>
    <xdr:ext cx="534377" cy="259045"/>
    <xdr:sp macro="" textlink="">
      <xdr:nvSpPr>
        <xdr:cNvPr id="712" name="公債費該当値テキスト"/>
        <xdr:cNvSpPr txBox="1"/>
      </xdr:nvSpPr>
      <xdr:spPr>
        <a:xfrm>
          <a:off x="16370300" y="164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15621</xdr:rowOff>
    </xdr:from>
    <xdr:to>
      <xdr:col>81</xdr:col>
      <xdr:colOff>101600</xdr:colOff>
      <xdr:row>96</xdr:row>
      <xdr:rowOff>117221</xdr:rowOff>
    </xdr:to>
    <xdr:sp macro="" textlink="">
      <xdr:nvSpPr>
        <xdr:cNvPr id="713" name="楕円 712"/>
        <xdr:cNvSpPr/>
      </xdr:nvSpPr>
      <xdr:spPr>
        <a:xfrm>
          <a:off x="15430500" y="164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108348</xdr:rowOff>
    </xdr:from>
    <xdr:ext cx="534377" cy="259045"/>
    <xdr:sp macro="" textlink="">
      <xdr:nvSpPr>
        <xdr:cNvPr id="714" name="テキスト ボックス 713"/>
        <xdr:cNvSpPr txBox="1"/>
      </xdr:nvSpPr>
      <xdr:spPr>
        <a:xfrm>
          <a:off x="15214111" y="165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24778</xdr:rowOff>
    </xdr:from>
    <xdr:to>
      <xdr:col>76</xdr:col>
      <xdr:colOff>165100</xdr:colOff>
      <xdr:row>96</xdr:row>
      <xdr:rowOff>126378</xdr:rowOff>
    </xdr:to>
    <xdr:sp macro="" textlink="">
      <xdr:nvSpPr>
        <xdr:cNvPr id="715" name="楕円 714"/>
        <xdr:cNvSpPr/>
      </xdr:nvSpPr>
      <xdr:spPr>
        <a:xfrm>
          <a:off x="145415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117505</xdr:rowOff>
    </xdr:from>
    <xdr:ext cx="534377" cy="259045"/>
    <xdr:sp macro="" textlink="">
      <xdr:nvSpPr>
        <xdr:cNvPr id="716" name="テキスト ボックス 715"/>
        <xdr:cNvSpPr txBox="1"/>
      </xdr:nvSpPr>
      <xdr:spPr>
        <a:xfrm>
          <a:off x="14325111" y="16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58356</xdr:rowOff>
    </xdr:from>
    <xdr:to>
      <xdr:col>72</xdr:col>
      <xdr:colOff>38100</xdr:colOff>
      <xdr:row>96</xdr:row>
      <xdr:rowOff>159956</xdr:rowOff>
    </xdr:to>
    <xdr:sp macro="" textlink="">
      <xdr:nvSpPr>
        <xdr:cNvPr id="717" name="楕円 716"/>
        <xdr:cNvSpPr/>
      </xdr:nvSpPr>
      <xdr:spPr>
        <a:xfrm>
          <a:off x="13652500" y="1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151083</xdr:rowOff>
    </xdr:from>
    <xdr:ext cx="534377" cy="259045"/>
    <xdr:sp macro="" textlink="">
      <xdr:nvSpPr>
        <xdr:cNvPr id="718" name="テキスト ボックス 717"/>
        <xdr:cNvSpPr txBox="1"/>
      </xdr:nvSpPr>
      <xdr:spPr>
        <a:xfrm>
          <a:off x="13436111" y="166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106159</xdr:rowOff>
    </xdr:from>
    <xdr:to>
      <xdr:col>67</xdr:col>
      <xdr:colOff>101600</xdr:colOff>
      <xdr:row>97</xdr:row>
      <xdr:rowOff>36309</xdr:rowOff>
    </xdr:to>
    <xdr:sp macro="" textlink="">
      <xdr:nvSpPr>
        <xdr:cNvPr id="719" name="楕円 718"/>
        <xdr:cNvSpPr/>
      </xdr:nvSpPr>
      <xdr:spPr>
        <a:xfrm>
          <a:off x="12763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27436</xdr:rowOff>
    </xdr:from>
    <xdr:ext cx="534377" cy="259045"/>
    <xdr:sp macro="" textlink="">
      <xdr:nvSpPr>
        <xdr:cNvPr id="720" name="テキスト ボックス 719"/>
        <xdr:cNvSpPr txBox="1"/>
      </xdr:nvSpPr>
      <xdr:spPr>
        <a:xfrm>
          <a:off x="12547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類似団体平均に比べ高いものとして議会費</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消防費が挙げられる。議会費については、議員共済組合負担金や非常勤職員公務災害負担金の減少により歳出額が前年度比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減となったが、少子化により人口が前年度比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減となり人口減少率が上回ったことで、住民一人当たりのコストが前年度より増加となり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円となっている。土木費については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広域幹線道路整備事業費及び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羽鳥駅及び駅前周辺整備事業などの増加により住民一人当たりのコストが前年度より増加となり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82,985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円となっている。消防費については、防災行政無線放送施設整備事業費や消防庁舎改修事業費などの減少により住民一人当たりのコストが前年度より減少となり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今年度に類似団体平均を下回った教育費については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小川南中学校整備事業が完了したことで</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住民一人当たりのコストが前年度より減少となり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49,506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円となっている。今後は小川南小学校建設事業や玉里学園義務教育学校建設事業など大規模事業が予定されていることから</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住民一人当たりコストは増加することが見込まれる。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歳入では前年度比</a:t>
          </a:r>
          <a:r>
            <a:rPr kumimoji="1" lang="en-US" altLang="ja-JP" sz="1400">
              <a:solidFill>
                <a:sysClr val="windowText" lastClr="000000"/>
              </a:solidFill>
              <a:latin typeface="ＭＳ ゴシック" pitchFamily="49" charset="-128"/>
              <a:ea typeface="ＭＳ ゴシック" pitchFamily="49" charset="-128"/>
            </a:rPr>
            <a:t>409</a:t>
          </a:r>
          <a:r>
            <a:rPr kumimoji="1" lang="ja-JP" altLang="en-US" sz="1400">
              <a:solidFill>
                <a:sysClr val="windowText" lastClr="000000"/>
              </a:solidFill>
              <a:latin typeface="ＭＳ ゴシック" pitchFamily="49" charset="-128"/>
              <a:ea typeface="ＭＳ ゴシック" pitchFamily="49" charset="-128"/>
            </a:rPr>
            <a:t>百万円の減</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歳出では前年度比</a:t>
          </a:r>
          <a:r>
            <a:rPr kumimoji="1" lang="en-US" altLang="ja-JP" sz="1400">
              <a:solidFill>
                <a:sysClr val="windowText" lastClr="000000"/>
              </a:solidFill>
              <a:latin typeface="ＭＳ ゴシック" pitchFamily="49" charset="-128"/>
              <a:ea typeface="ＭＳ ゴシック" pitchFamily="49" charset="-128"/>
            </a:rPr>
            <a:t>791</a:t>
          </a:r>
          <a:r>
            <a:rPr kumimoji="1" lang="ja-JP" altLang="en-US" sz="1400">
              <a:solidFill>
                <a:sysClr val="windowText" lastClr="000000"/>
              </a:solidFill>
              <a:latin typeface="ＭＳ ゴシック" pitchFamily="49" charset="-128"/>
              <a:ea typeface="ＭＳ ゴシック" pitchFamily="49" charset="-128"/>
            </a:rPr>
            <a:t>百万円の減となった。単年度収支で対前年度比</a:t>
          </a:r>
          <a:r>
            <a:rPr kumimoji="1" lang="en-US" altLang="ja-JP" sz="1400">
              <a:solidFill>
                <a:sysClr val="windowText" lastClr="000000"/>
              </a:solidFill>
              <a:latin typeface="ＭＳ ゴシック" pitchFamily="49" charset="-128"/>
              <a:ea typeface="ＭＳ ゴシック" pitchFamily="49" charset="-128"/>
            </a:rPr>
            <a:t>307</a:t>
          </a:r>
          <a:r>
            <a:rPr kumimoji="1" lang="ja-JP" altLang="en-US" sz="1400">
              <a:solidFill>
                <a:sysClr val="windowText" lastClr="000000"/>
              </a:solidFill>
              <a:latin typeface="ＭＳ ゴシック" pitchFamily="49" charset="-128"/>
              <a:ea typeface="ＭＳ ゴシック" pitchFamily="49" charset="-128"/>
            </a:rPr>
            <a:t>百万円の増</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実質単年度収支で対前年度比</a:t>
          </a:r>
          <a:r>
            <a:rPr kumimoji="1" lang="en-US" altLang="ja-JP" sz="1400">
              <a:solidFill>
                <a:sysClr val="windowText" lastClr="000000"/>
              </a:solidFill>
              <a:latin typeface="ＭＳ ゴシック" pitchFamily="49" charset="-128"/>
              <a:ea typeface="ＭＳ ゴシック" pitchFamily="49" charset="-128"/>
            </a:rPr>
            <a:t>142</a:t>
          </a:r>
          <a:r>
            <a:rPr kumimoji="1" lang="ja-JP" altLang="en-US" sz="1400">
              <a:solidFill>
                <a:sysClr val="windowText" lastClr="000000"/>
              </a:solidFill>
              <a:latin typeface="ＭＳ ゴシック" pitchFamily="49" charset="-128"/>
              <a:ea typeface="ＭＳ ゴシック" pitchFamily="49" charset="-128"/>
            </a:rPr>
            <a:t>百万円の増となり、ともに黒字となった。</a:t>
          </a:r>
        </a:p>
        <a:p>
          <a:r>
            <a:rPr kumimoji="1" lang="ja-JP" altLang="en-US" sz="1400">
              <a:solidFill>
                <a:sysClr val="windowText" lastClr="000000"/>
              </a:solidFill>
              <a:latin typeface="ＭＳ ゴシック" pitchFamily="49" charset="-128"/>
              <a:ea typeface="ＭＳ ゴシック" pitchFamily="49" charset="-128"/>
            </a:rPr>
            <a:t>　また、財政調整基金を繰入したことで基金残高が</a:t>
          </a:r>
          <a:r>
            <a:rPr kumimoji="1" lang="en-US" altLang="ja-JP" sz="1400">
              <a:solidFill>
                <a:sysClr val="windowText" lastClr="000000"/>
              </a:solidFill>
              <a:latin typeface="ＭＳ ゴシック" pitchFamily="49" charset="-128"/>
              <a:ea typeface="ＭＳ ゴシック" pitchFamily="49" charset="-128"/>
            </a:rPr>
            <a:t>219</a:t>
          </a:r>
          <a:r>
            <a:rPr kumimoji="1" lang="ja-JP" altLang="en-US" sz="1400">
              <a:solidFill>
                <a:sysClr val="windowText" lastClr="000000"/>
              </a:solidFill>
              <a:latin typeface="ＭＳ ゴシック" pitchFamily="49" charset="-128"/>
              <a:ea typeface="ＭＳ ゴシック" pitchFamily="49" charset="-128"/>
            </a:rPr>
            <a:t>百万円の減となり</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財政調整基金残高の比率は前年度より低下している。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前年度に引き続き全会計において黒字であった。一般会計では、歳入で一本算定への縮減期間に入ったこと等による普通交付税の減少、歳出で高齢化にともなう扶助費の増加や大規模事業の本格化による普通建設事業費・公債費の増加により、厳しい財政状況になっているが</a:t>
          </a:r>
          <a:r>
            <a:rPr kumimoji="1" lang="ja-JP" altLang="en-US" sz="1600">
              <a:solidFill>
                <a:sysClr val="windowText" lastClr="000000"/>
              </a:solidFill>
              <a:latin typeface="ＭＳ ゴシック" pitchFamily="49" charset="-128"/>
              <a:ea typeface="ＭＳ ゴシック" pitchFamily="49" charset="-128"/>
            </a:rPr>
            <a:t>、</a:t>
          </a:r>
          <a:r>
            <a:rPr kumimoji="1" lang="ja-JP" altLang="en-US" sz="1600">
              <a:latin typeface="ＭＳ ゴシック" pitchFamily="49" charset="-128"/>
              <a:ea typeface="ＭＳ ゴシック" pitchFamily="49" charset="-128"/>
            </a:rPr>
            <a:t>継続して黒字額を保っている。また特別会計等においても、国民健康保険特別会計・下水道事業特別会計・農業集落排水事業特別会計・戸別浄化槽事業特別会計にて、一般会計繰入金が減少となった。今後は高齢化にともなう扶助費・繰出金の増加、公共施設の老朽化による普通建設事業費の増加が見込まれることから、引き続き全会計において黒字を維持できるよう施設の統廃合や経費の適正化、保険料・使用料の見直し等を着実に実施し安定的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普通交付税に算入される臨時財政対策債及び合併特例債の元金償還額が増加したことにより、実質公債費比率の分子は前年度に比べ</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百万円の減となった。</a:t>
          </a:r>
        </a:p>
        <a:p>
          <a:r>
            <a:rPr kumimoji="1" lang="ja-JP" altLang="en-US" sz="1400">
              <a:solidFill>
                <a:sysClr val="windowText" lastClr="000000"/>
              </a:solidFill>
              <a:latin typeface="ＭＳ ゴシック" pitchFamily="49" charset="-128"/>
              <a:ea typeface="ＭＳ ゴシック" pitchFamily="49" charset="-128"/>
            </a:rPr>
            <a:t>　大規模事業の進捗による元利償還金の増加、下水道事業の展開による公営企業債の元利償還に対する繰入金の増加が見込まれることから、事業の選別をし市債の発行抑制を図っていく必要がある。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臨時財政対策債や大規模事業の進捗による合併特例債の地方債現在高の増加に対し、公営企業債等繰入見込額のうち下水道事業会計分の減少により、将来負担額が前年度比</a:t>
          </a:r>
          <a:r>
            <a:rPr kumimoji="1" lang="en-US" altLang="ja-JP" sz="1400">
              <a:solidFill>
                <a:sysClr val="windowText" lastClr="000000"/>
              </a:solidFill>
              <a:latin typeface="ＭＳ ゴシック" pitchFamily="49" charset="-128"/>
              <a:ea typeface="ＭＳ ゴシック" pitchFamily="49" charset="-128"/>
            </a:rPr>
            <a:t>179</a:t>
          </a:r>
          <a:r>
            <a:rPr kumimoji="1" lang="ja-JP" altLang="en-US" sz="1400">
              <a:solidFill>
                <a:sysClr val="windowText" lastClr="000000"/>
              </a:solidFill>
              <a:latin typeface="ＭＳ ゴシック" pitchFamily="49" charset="-128"/>
              <a:ea typeface="ＭＳ ゴシック" pitchFamily="49" charset="-128"/>
            </a:rPr>
            <a:t>百万円の減となった。また充当可能財源においては、一般財源不足による財政調整基金の繰入や地方債の繰上償還に対する減債基金の繰入により、充当可能財源等が前年度比</a:t>
          </a:r>
          <a:r>
            <a:rPr kumimoji="1" lang="en-US" altLang="ja-JP" sz="1400">
              <a:solidFill>
                <a:sysClr val="windowText" lastClr="000000"/>
              </a:solidFill>
              <a:latin typeface="ＭＳ ゴシック" pitchFamily="49" charset="-128"/>
              <a:ea typeface="ＭＳ ゴシック" pitchFamily="49" charset="-128"/>
            </a:rPr>
            <a:t>236</a:t>
          </a:r>
          <a:r>
            <a:rPr kumimoji="1" lang="ja-JP" altLang="en-US" sz="1400">
              <a:solidFill>
                <a:sysClr val="windowText" lastClr="000000"/>
              </a:solidFill>
              <a:latin typeface="ＭＳ ゴシック" pitchFamily="49" charset="-128"/>
              <a:ea typeface="ＭＳ ゴシック" pitchFamily="49" charset="-128"/>
            </a:rPr>
            <a:t>百万円の減となった。その結果、将来負担額より充当可能財源等額の減少額が大きかったことで、将来負担比率（分子）は前年度比</a:t>
          </a:r>
          <a:r>
            <a:rPr kumimoji="1" lang="en-US" altLang="ja-JP" sz="1400">
              <a:solidFill>
                <a:sysClr val="windowText" lastClr="000000"/>
              </a:solidFill>
              <a:latin typeface="ＭＳ ゴシック" pitchFamily="49" charset="-128"/>
              <a:ea typeface="ＭＳ ゴシック" pitchFamily="49" charset="-128"/>
            </a:rPr>
            <a:t>56</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今後も大規模事業が本格化し、地方債現在高等の将来負担額が増大することが想定されるため</a:t>
          </a:r>
          <a:r>
            <a:rPr kumimoji="1" lang="ja-JP" altLang="ja-JP" sz="11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事業の推進については抑制を図っていく必要がある。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一本算定への縮減期間にある普通交付税の減少により財政調整基金を繰入れたことで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百万円の減、市債の繰上償還金の財源として減債基金を繰入れたことで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百万円の減、その他特定目的基金では小中学校空調設備賃貸借料などの財源として合併振興基金を繰入れたことで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百万円の減、小中学校情報教育関係経費などの財源としてふるさと応援基金を繰入れたことで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市の４大事業である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羽鳥駅及び駅前広場整備事業、広域幹線道路整備事業</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規模・学校配置適正化事業、ごみ処理広域化事業が最盛期を迎え普通建設事業費や公債費が増加し、また高齢化による扶助費や繰出金が増加することで、一般財源が不足することが見込まれることから、財政調整基金や減債基金を計画的に取り崩し、また防衛省からの特定防衛施設周辺整備調整交付金及び再編関連訓練移転等交付金を原資とした特定目的基金を積み立てていくこと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合併振興基金：市民の連帯の強化を図り地域振興等に資する事業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公共施設整備基金：公用又は公共用に供する施設の整備等事業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ふるさと応援基金：個性豊かな魅力あるまちづくりに資する事業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道路整備基金：道路整備に関する事業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再編関連訓練移転等交付金事業基金：基地周辺事業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合併振興基金：小中学校空調設備賃貸借及び各区公民館整備費（新築）補助金に充当したことにより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公共施設整備基金：四季の里整備基金及び体育施設整備基金と統合したことにより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ふるさと応援基金：小中学校情報教育関係経費や英語指導助手派遣業務経費に充当したことにより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道路整備基金：市道小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号線道路整備費に充当したことにより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再編関連訓練移転等交付金事業基金：基地周辺事業費に充当していくため再編関連訓練移転等交付金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百万円を積立て新規基金を新設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合併振興基金：引き続き小中学校空調設備賃貸借料への充当のほか、市民の連帯の強化を図り地域振興等に資する事業に充当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公共施設整備基金：広域ごみ処理施設建設負担金への充当のほか、公用又は公共用に供する施設の整備等事業に充当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ふるさと応援基金：引き続き英語指導助手派遣業務経費への充当のほか、個性豊かな魅力あるまちづくりに資する事業に充当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年度までに市道小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号線道路整備費に基金の全額を充当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再編関連訓練移転等交付金事業基金：小美玉ことぶき温泉の指定管理料に充当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主な要因としては、一本算定への縮減期間にある普通交付税の減少で一般財源が不足したことに対し、基金繰入したことで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４大事業である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羽鳥駅及び駅前広場整備事業、広域幹線道路整備事業、学校規模・学校配置適正化事業、ごみ処理広域化事業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が最盛期を迎え普通建設事業費や公債費が増加し、また高齢化による扶助費や繰出金が増加することで、一般財源が不足することが見込まれることから、基金残高を標準財政規模の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％以上を維持し続けるよう計画的に取り崩していくことを予定している。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要因としては、市債の繰上償還金の財源として基金繰入したことで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市の４大事業である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羽鳥駅及び駅前広場整備事業、広域幹線道路整備事業、学校規模・学校配置適正化事業、ごみ処理広域化事業が最盛期を迎え公債費が年々増加することが見込まれることから、平成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百万円程度を計画的に取り崩していくことを予定している。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ポイント下回る結果となった。主な要因としては，公民館で減価償却が進んだことにより前年度と比較して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ポイント上昇したことによる。今後は有形固定資産全体のうち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％を占めている道路の減価償却が進み比率が大きく上昇する可能性がある。また，公共施設についても今後比率の上昇が見込まれることから，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に策定される個別施設計画に基づき長期的な視点で統廃合・長寿命化を図っていく。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6" name="楕円 75"/>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macro="" textlink="">
      <xdr:nvSpPr>
        <xdr:cNvPr id="77" name="有形固定資産減価償却率該当値テキスト"/>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166878</xdr:rowOff>
    </xdr:from>
    <xdr:to>
      <xdr:col>19</xdr:col>
      <xdr:colOff>187325</xdr:colOff>
      <xdr:row>30</xdr:row>
      <xdr:rowOff>97028</xdr:rowOff>
    </xdr:to>
    <xdr:sp macro="" textlink="">
      <xdr:nvSpPr>
        <xdr:cNvPr id="78" name="楕円 77"/>
        <xdr:cNvSpPr/>
      </xdr:nvSpPr>
      <xdr:spPr>
        <a:xfrm>
          <a:off x="4000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35433</xdr:rowOff>
    </xdr:from>
    <xdr:to>
      <xdr:col>23</xdr:col>
      <xdr:colOff>85725</xdr:colOff>
      <xdr:row>30</xdr:row>
      <xdr:rowOff>46228</xdr:rowOff>
    </xdr:to>
    <xdr:cxnSp macro="">
      <xdr:nvCxnSpPr>
        <xdr:cNvPr id="79" name="直線コネクタ 78"/>
        <xdr:cNvCxnSpPr/>
      </xdr:nvCxnSpPr>
      <xdr:spPr>
        <a:xfrm flipV="1">
          <a:off x="4051300" y="595045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149606</xdr:rowOff>
    </xdr:from>
    <xdr:to>
      <xdr:col>15</xdr:col>
      <xdr:colOff>187325</xdr:colOff>
      <xdr:row>30</xdr:row>
      <xdr:rowOff>79756</xdr:rowOff>
    </xdr:to>
    <xdr:sp macro="" textlink="">
      <xdr:nvSpPr>
        <xdr:cNvPr id="80" name="楕円 79"/>
        <xdr:cNvSpPr/>
      </xdr:nvSpPr>
      <xdr:spPr>
        <a:xfrm>
          <a:off x="3238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28956</xdr:rowOff>
    </xdr:from>
    <xdr:to>
      <xdr:col>19</xdr:col>
      <xdr:colOff>136525</xdr:colOff>
      <xdr:row>30</xdr:row>
      <xdr:rowOff>46228</xdr:rowOff>
    </xdr:to>
    <xdr:cxnSp macro="">
      <xdr:nvCxnSpPr>
        <xdr:cNvPr id="81" name="直線コネクタ 80"/>
        <xdr:cNvCxnSpPr/>
      </xdr:nvCxnSpPr>
      <xdr:spPr>
        <a:xfrm>
          <a:off x="3289300" y="594398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88155</xdr:rowOff>
    </xdr:from>
    <xdr:ext cx="405111" cy="259045"/>
    <xdr:sp macro="" textlink="">
      <xdr:nvSpPr>
        <xdr:cNvPr id="84" name="n_1mainValue有形固定資産減価償却率"/>
        <xdr:cNvSpPr txBox="1"/>
      </xdr:nvSpPr>
      <xdr:spPr>
        <a:xfrm>
          <a:off x="38360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70883</xdr:rowOff>
    </xdr:from>
    <xdr:ext cx="405111" cy="259045"/>
    <xdr:sp macro="" textlink="">
      <xdr:nvSpPr>
        <xdr:cNvPr id="85" name="n_2mainValue有形固定資産減価償却率"/>
        <xdr:cNvSpPr txBox="1"/>
      </xdr:nvSpPr>
      <xdr:spPr>
        <a:xfrm>
          <a:off x="3086744" y="598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類似団体内平均と比較すると</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a:t>
          </a:r>
          <a:r>
            <a:rPr kumimoji="1" lang="ja-JP" altLang="en-US" sz="1100">
              <a:latin typeface="ＭＳ Ｐゴシック" panose="020B0600070205080204" pitchFamily="50" charset="-128"/>
              <a:ea typeface="ＭＳ Ｐゴシック" panose="020B0600070205080204" pitchFamily="50" charset="-128"/>
            </a:rPr>
            <a:t>なった。主な要因としては，新市建設計画に基づく大規模建設事業に地方債を活用し地方債現在高が増加していることや，高齢化による社会保障費が増加し一般財源不足により財政調整基金を取崩ししたことによる。今後も大規模建設事業が予定され，普通交付税の縮減により一般財源が不足することが見込まれることから，市税のさらなる徴収率向上や、防衛省関連交付金を原資としたソフト基金を設けるなど財源確保に努めるとともに，事業規模を精査し市債の発行を抑制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6" name="楕円 125"/>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7"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0" name="楕円 69"/>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1" name="【道路】&#10;有形固定資産減価償却率該当値テキスト"/>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2" name="楕円 71"/>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114300</xdr:rowOff>
    </xdr:to>
    <xdr:cxnSp macro="">
      <xdr:nvCxnSpPr>
        <xdr:cNvPr id="73" name="直線コネクタ 72"/>
        <xdr:cNvCxnSpPr/>
      </xdr:nvCxnSpPr>
      <xdr:spPr>
        <a:xfrm>
          <a:off x="3797300" y="661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4" name="楕円 73"/>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38</xdr:row>
      <xdr:rowOff>95250</xdr:rowOff>
    </xdr:to>
    <xdr:cxnSp macro="">
      <xdr:nvCxnSpPr>
        <xdr:cNvPr id="75" name="直線コネクタ 74"/>
        <xdr:cNvCxnSpPr/>
      </xdr:nvCxnSpPr>
      <xdr:spPr>
        <a:xfrm>
          <a:off x="2908300" y="64731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78"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9" name="n_2main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8"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136576</xdr:rowOff>
    </xdr:from>
    <xdr:to>
      <xdr:col>55</xdr:col>
      <xdr:colOff>50800</xdr:colOff>
      <xdr:row>36</xdr:row>
      <xdr:rowOff>66726</xdr:rowOff>
    </xdr:to>
    <xdr:sp macro="" textlink="">
      <xdr:nvSpPr>
        <xdr:cNvPr id="117" name="楕円 116"/>
        <xdr:cNvSpPr/>
      </xdr:nvSpPr>
      <xdr:spPr>
        <a:xfrm>
          <a:off x="10426700" y="61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159453</xdr:rowOff>
    </xdr:from>
    <xdr:ext cx="534377" cy="259045"/>
    <xdr:sp macro="" textlink="">
      <xdr:nvSpPr>
        <xdr:cNvPr id="118" name="【道路】&#10;一人当たり延長該当値テキスト"/>
        <xdr:cNvSpPr txBox="1"/>
      </xdr:nvSpPr>
      <xdr:spPr>
        <a:xfrm>
          <a:off x="10515600" y="59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145605</xdr:rowOff>
    </xdr:from>
    <xdr:to>
      <xdr:col>50</xdr:col>
      <xdr:colOff>165100</xdr:colOff>
      <xdr:row>36</xdr:row>
      <xdr:rowOff>75755</xdr:rowOff>
    </xdr:to>
    <xdr:sp macro="" textlink="">
      <xdr:nvSpPr>
        <xdr:cNvPr id="119" name="楕円 118"/>
        <xdr:cNvSpPr/>
      </xdr:nvSpPr>
      <xdr:spPr>
        <a:xfrm>
          <a:off x="9588500" y="61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15926</xdr:rowOff>
    </xdr:from>
    <xdr:to>
      <xdr:col>55</xdr:col>
      <xdr:colOff>0</xdr:colOff>
      <xdr:row>36</xdr:row>
      <xdr:rowOff>24955</xdr:rowOff>
    </xdr:to>
    <xdr:cxnSp macro="">
      <xdr:nvCxnSpPr>
        <xdr:cNvPr id="120" name="直線コネクタ 119"/>
        <xdr:cNvCxnSpPr/>
      </xdr:nvCxnSpPr>
      <xdr:spPr>
        <a:xfrm flipV="1">
          <a:off x="9639300" y="6188126"/>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152006</xdr:rowOff>
    </xdr:from>
    <xdr:to>
      <xdr:col>46</xdr:col>
      <xdr:colOff>38100</xdr:colOff>
      <xdr:row>36</xdr:row>
      <xdr:rowOff>82156</xdr:rowOff>
    </xdr:to>
    <xdr:sp macro="" textlink="">
      <xdr:nvSpPr>
        <xdr:cNvPr id="121" name="楕円 120"/>
        <xdr:cNvSpPr/>
      </xdr:nvSpPr>
      <xdr:spPr>
        <a:xfrm>
          <a:off x="8699500" y="61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24955</xdr:rowOff>
    </xdr:from>
    <xdr:to>
      <xdr:col>50</xdr:col>
      <xdr:colOff>114300</xdr:colOff>
      <xdr:row>36</xdr:row>
      <xdr:rowOff>31356</xdr:rowOff>
    </xdr:to>
    <xdr:cxnSp macro="">
      <xdr:nvCxnSpPr>
        <xdr:cNvPr id="122" name="直線コネクタ 121"/>
        <xdr:cNvCxnSpPr/>
      </xdr:nvCxnSpPr>
      <xdr:spPr>
        <a:xfrm flipV="1">
          <a:off x="8750300" y="61971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23"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92282</xdr:rowOff>
    </xdr:from>
    <xdr:ext cx="534377" cy="259045"/>
    <xdr:sp macro="" textlink="">
      <xdr:nvSpPr>
        <xdr:cNvPr id="125" name="n_1mainValue【道路】&#10;一人当たり延長"/>
        <xdr:cNvSpPr txBox="1"/>
      </xdr:nvSpPr>
      <xdr:spPr>
        <a:xfrm>
          <a:off x="9359411" y="59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98683</xdr:rowOff>
    </xdr:from>
    <xdr:ext cx="534377" cy="259045"/>
    <xdr:sp macro="" textlink="">
      <xdr:nvSpPr>
        <xdr:cNvPr id="126" name="n_2mainValue【道路】&#10;一人当たり延長"/>
        <xdr:cNvSpPr txBox="1"/>
      </xdr:nvSpPr>
      <xdr:spPr>
        <a:xfrm>
          <a:off x="8483111" y="59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167" name="直線コネクタ 16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16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169" name="直線コネクタ 16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1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171" name="直線コネクタ 1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17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173" name="フローチャート: 判断 17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74" name="フローチャート: 判断 17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175" name="フローチャート: 判断 17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2539</xdr:rowOff>
    </xdr:from>
    <xdr:to>
      <xdr:col>24</xdr:col>
      <xdr:colOff>114300</xdr:colOff>
      <xdr:row>78</xdr:row>
      <xdr:rowOff>104139</xdr:rowOff>
    </xdr:to>
    <xdr:sp macro="" textlink="">
      <xdr:nvSpPr>
        <xdr:cNvPr id="181" name="楕円 180"/>
        <xdr:cNvSpPr/>
      </xdr:nvSpPr>
      <xdr:spPr>
        <a:xfrm>
          <a:off x="4584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127016</xdr:rowOff>
    </xdr:from>
    <xdr:ext cx="405111" cy="259045"/>
    <xdr:sp macro="" textlink="">
      <xdr:nvSpPr>
        <xdr:cNvPr id="182" name="【公営住宅】&#10;有形固定資産減価償却率該当値テキスト"/>
        <xdr:cNvSpPr txBox="1"/>
      </xdr:nvSpPr>
      <xdr:spPr>
        <a:xfrm>
          <a:off x="4673600"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25400</xdr:rowOff>
    </xdr:from>
    <xdr:to>
      <xdr:col>20</xdr:col>
      <xdr:colOff>38100</xdr:colOff>
      <xdr:row>78</xdr:row>
      <xdr:rowOff>127000</xdr:rowOff>
    </xdr:to>
    <xdr:sp macro="" textlink="">
      <xdr:nvSpPr>
        <xdr:cNvPr id="183" name="楕円 182"/>
        <xdr:cNvSpPr/>
      </xdr:nvSpPr>
      <xdr:spPr>
        <a:xfrm>
          <a:off x="3746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53339</xdr:rowOff>
    </xdr:from>
    <xdr:to>
      <xdr:col>24</xdr:col>
      <xdr:colOff>63500</xdr:colOff>
      <xdr:row>78</xdr:row>
      <xdr:rowOff>76200</xdr:rowOff>
    </xdr:to>
    <xdr:cxnSp macro="">
      <xdr:nvCxnSpPr>
        <xdr:cNvPr id="184" name="直線コネクタ 183"/>
        <xdr:cNvCxnSpPr/>
      </xdr:nvCxnSpPr>
      <xdr:spPr>
        <a:xfrm flipV="1">
          <a:off x="3797300" y="13426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57786</xdr:rowOff>
    </xdr:from>
    <xdr:to>
      <xdr:col>15</xdr:col>
      <xdr:colOff>101600</xdr:colOff>
      <xdr:row>78</xdr:row>
      <xdr:rowOff>159386</xdr:rowOff>
    </xdr:to>
    <xdr:sp macro="" textlink="">
      <xdr:nvSpPr>
        <xdr:cNvPr id="185" name="楕円 184"/>
        <xdr:cNvSpPr/>
      </xdr:nvSpPr>
      <xdr:spPr>
        <a:xfrm>
          <a:off x="2857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78</xdr:row>
      <xdr:rowOff>108586</xdr:rowOff>
    </xdr:to>
    <xdr:cxnSp macro="">
      <xdr:nvCxnSpPr>
        <xdr:cNvPr id="186" name="直線コネクタ 185"/>
        <xdr:cNvCxnSpPr/>
      </xdr:nvCxnSpPr>
      <xdr:spPr>
        <a:xfrm flipV="1">
          <a:off x="2908300" y="13449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18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18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143527</xdr:rowOff>
    </xdr:from>
    <xdr:ext cx="405111" cy="259045"/>
    <xdr:sp macro="" textlink="">
      <xdr:nvSpPr>
        <xdr:cNvPr id="189" name="n_1mainValue【公営住宅】&#10;有形固定資産減価償却率"/>
        <xdr:cNvSpPr txBox="1"/>
      </xdr:nvSpPr>
      <xdr:spPr>
        <a:xfrm>
          <a:off x="358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4463</xdr:rowOff>
    </xdr:from>
    <xdr:ext cx="405111" cy="259045"/>
    <xdr:sp macro="" textlink="">
      <xdr:nvSpPr>
        <xdr:cNvPr id="190" name="n_2mainValue【公営住宅】&#10;有形固定資産減価償却率"/>
        <xdr:cNvSpPr txBox="1"/>
      </xdr:nvSpPr>
      <xdr:spPr>
        <a:xfrm>
          <a:off x="2705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14" name="直線コネクタ 21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1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16" name="直線コネクタ 21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1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18" name="直線コネクタ 21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19"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20" name="フローチャート: 判断 21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21" name="フローチャート: 判断 22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22" name="フローチャート: 判断 22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228" name="楕円 227"/>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229" name="【公営住宅】&#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45974</xdr:rowOff>
    </xdr:from>
    <xdr:to>
      <xdr:col>50</xdr:col>
      <xdr:colOff>165100</xdr:colOff>
      <xdr:row>85</xdr:row>
      <xdr:rowOff>147574</xdr:rowOff>
    </xdr:to>
    <xdr:sp macro="" textlink="">
      <xdr:nvSpPr>
        <xdr:cNvPr id="230" name="楕円 229"/>
        <xdr:cNvSpPr/>
      </xdr:nvSpPr>
      <xdr:spPr>
        <a:xfrm>
          <a:off x="9588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96774</xdr:rowOff>
    </xdr:to>
    <xdr:cxnSp macro="">
      <xdr:nvCxnSpPr>
        <xdr:cNvPr id="231" name="直線コネクタ 230"/>
        <xdr:cNvCxnSpPr/>
      </xdr:nvCxnSpPr>
      <xdr:spPr>
        <a:xfrm flipV="1">
          <a:off x="9639300" y="1466850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34544</xdr:rowOff>
    </xdr:from>
    <xdr:to>
      <xdr:col>46</xdr:col>
      <xdr:colOff>38100</xdr:colOff>
      <xdr:row>85</xdr:row>
      <xdr:rowOff>136144</xdr:rowOff>
    </xdr:to>
    <xdr:sp macro="" textlink="">
      <xdr:nvSpPr>
        <xdr:cNvPr id="232" name="楕円 231"/>
        <xdr:cNvSpPr/>
      </xdr:nvSpPr>
      <xdr:spPr>
        <a:xfrm>
          <a:off x="8699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85344</xdr:rowOff>
    </xdr:from>
    <xdr:to>
      <xdr:col>50</xdr:col>
      <xdr:colOff>114300</xdr:colOff>
      <xdr:row>85</xdr:row>
      <xdr:rowOff>96774</xdr:rowOff>
    </xdr:to>
    <xdr:cxnSp macro="">
      <xdr:nvCxnSpPr>
        <xdr:cNvPr id="233" name="直線コネクタ 232"/>
        <xdr:cNvCxnSpPr/>
      </xdr:nvCxnSpPr>
      <xdr:spPr>
        <a:xfrm>
          <a:off x="8750300" y="146585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3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35"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138701</xdr:rowOff>
    </xdr:from>
    <xdr:ext cx="469744" cy="259045"/>
    <xdr:sp macro="" textlink="">
      <xdr:nvSpPr>
        <xdr:cNvPr id="236" name="n_1mainValue【公営住宅】&#10;一人当たり面積"/>
        <xdr:cNvSpPr txBox="1"/>
      </xdr:nvSpPr>
      <xdr:spPr>
        <a:xfrm>
          <a:off x="93917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127271</xdr:rowOff>
    </xdr:from>
    <xdr:ext cx="469744" cy="259045"/>
    <xdr:sp macro="" textlink="">
      <xdr:nvSpPr>
        <xdr:cNvPr id="237" name="n_2mainValue【公営住宅】&#10;一人当たり面積"/>
        <xdr:cNvSpPr txBox="1"/>
      </xdr:nvSpPr>
      <xdr:spPr>
        <a:xfrm>
          <a:off x="8515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278" name="直線コネクタ 277"/>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79"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80" name="直線コネクタ 279"/>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281"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282" name="直線コネクタ 281"/>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283"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84" name="フローチャート: 判断 283"/>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85" name="フローチャート: 判断 284"/>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86" name="フローチャート: 判断 285"/>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292" name="楕円 291"/>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52087</xdr:rowOff>
    </xdr:from>
    <xdr:ext cx="405111" cy="259045"/>
    <xdr:sp macro="" textlink="">
      <xdr:nvSpPr>
        <xdr:cNvPr id="293" name="【認定こども園・幼稚園・保育所】&#10;有形固定資産減価償却率該当値テキスト"/>
        <xdr:cNvSpPr txBox="1"/>
      </xdr:nvSpPr>
      <xdr:spPr>
        <a:xfrm>
          <a:off x="1635760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294" name="楕円 293"/>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112395</xdr:rowOff>
    </xdr:to>
    <xdr:cxnSp macro="">
      <xdr:nvCxnSpPr>
        <xdr:cNvPr id="295" name="直線コネクタ 294"/>
        <xdr:cNvCxnSpPr/>
      </xdr:nvCxnSpPr>
      <xdr:spPr>
        <a:xfrm flipV="1">
          <a:off x="15481300" y="65951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296" name="楕円 295"/>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144780</xdr:rowOff>
    </xdr:to>
    <xdr:cxnSp macro="">
      <xdr:nvCxnSpPr>
        <xdr:cNvPr id="297" name="直線コネクタ 296"/>
        <xdr:cNvCxnSpPr/>
      </xdr:nvCxnSpPr>
      <xdr:spPr>
        <a:xfrm flipV="1">
          <a:off x="14592300" y="662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29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299"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8272</xdr:rowOff>
    </xdr:from>
    <xdr:ext cx="405111" cy="259045"/>
    <xdr:sp macro="" textlink="">
      <xdr:nvSpPr>
        <xdr:cNvPr id="300" name="n_1main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301"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25" name="直線コネクタ 32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2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27" name="直線コネクタ 32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2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29" name="直線コネクタ 32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30"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31" name="フローチャート: 判断 33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32" name="フローチャート: 判断 33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33" name="フローチャート: 判断 33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339" name="楕円 338"/>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340" name="【認定こども園・幼稚園・保育所】&#10;一人当たり面積該当値テキスト"/>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341" name="楕円 340"/>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163830</xdr:rowOff>
    </xdr:to>
    <xdr:cxnSp macro="">
      <xdr:nvCxnSpPr>
        <xdr:cNvPr id="342" name="直線コネクタ 341"/>
        <xdr:cNvCxnSpPr/>
      </xdr:nvCxnSpPr>
      <xdr:spPr>
        <a:xfrm flipV="1">
          <a:off x="21323300" y="684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343" name="楕円 342"/>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167640</xdr:rowOff>
    </xdr:to>
    <xdr:cxnSp macro="">
      <xdr:nvCxnSpPr>
        <xdr:cNvPr id="344" name="直線コネクタ 343"/>
        <xdr:cNvCxnSpPr/>
      </xdr:nvCxnSpPr>
      <xdr:spPr>
        <a:xfrm flipV="1">
          <a:off x="20434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345"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46"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347" name="n_1mainValue【認定こども園・幼稚園・保育所】&#10;一人当たり面積"/>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348" name="n_2mainValue【認定こども園・幼稚園・保育所】&#10;一人当たり面積"/>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0" name="直線コネクタ 3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1" name="テキスト ボックス 3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2" name="直線コネクタ 3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3" name="テキスト ボックス 3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4" name="直線コネクタ 3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5" name="テキスト ボックス 3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6" name="直線コネクタ 3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7" name="テキスト ボックス 3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8" name="直線コネクタ 3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9" name="テキスト ボックス 3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0" name="直線コネクタ 3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1" name="テキスト ボックス 3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75" name="直線コネクタ 374"/>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76"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77" name="直線コネクタ 376"/>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78"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79" name="直線コネクタ 378"/>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80"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81" name="フローチャート: 判断 38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83" name="フローチャート: 判断 38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389" name="楕円 388"/>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390" name="【学校施設】&#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391" name="楕円 390"/>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73478</xdr:rowOff>
    </xdr:to>
    <xdr:cxnSp macro="">
      <xdr:nvCxnSpPr>
        <xdr:cNvPr id="392" name="直線コネクタ 391"/>
        <xdr:cNvCxnSpPr/>
      </xdr:nvCxnSpPr>
      <xdr:spPr>
        <a:xfrm flipV="1">
          <a:off x="15481300" y="10123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393" name="楕円 392"/>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73478</xdr:rowOff>
    </xdr:to>
    <xdr:cxnSp macro="">
      <xdr:nvCxnSpPr>
        <xdr:cNvPr id="394" name="直線コネクタ 393"/>
        <xdr:cNvCxnSpPr/>
      </xdr:nvCxnSpPr>
      <xdr:spPr>
        <a:xfrm>
          <a:off x="14592300" y="101041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9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396"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397" name="n_1mainValue【学校施設】&#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398"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10" name="直線コネクタ 4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1" name="テキスト ボックス 4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2" name="直線コネクタ 4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3" name="テキスト ボックス 4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4" name="直線コネクタ 4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5" name="テキスト ボックス 4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6" name="直線コネクタ 4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7" name="テキスト ボックス 4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8" name="直線コネクタ 4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9" name="テキスト ボックス 4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0" name="直線コネクタ 4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1" name="テキスト ボックス 4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25" name="直線コネクタ 42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2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27" name="直線コネクタ 42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2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29" name="直線コネクタ 42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430"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31" name="フローチャート: 判断 43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32" name="フローチャート: 判断 43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33" name="フローチャート: 判断 43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36395</xdr:rowOff>
    </xdr:from>
    <xdr:to>
      <xdr:col>116</xdr:col>
      <xdr:colOff>114300</xdr:colOff>
      <xdr:row>61</xdr:row>
      <xdr:rowOff>137995</xdr:rowOff>
    </xdr:to>
    <xdr:sp macro="" textlink="">
      <xdr:nvSpPr>
        <xdr:cNvPr id="439" name="楕円 438"/>
        <xdr:cNvSpPr/>
      </xdr:nvSpPr>
      <xdr:spPr>
        <a:xfrm>
          <a:off x="22110700" y="104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14822</xdr:rowOff>
    </xdr:from>
    <xdr:ext cx="469744" cy="259045"/>
    <xdr:sp macro="" textlink="">
      <xdr:nvSpPr>
        <xdr:cNvPr id="440" name="【学校施設】&#10;一人当たり面積該当値テキスト"/>
        <xdr:cNvSpPr txBox="1"/>
      </xdr:nvSpPr>
      <xdr:spPr>
        <a:xfrm>
          <a:off x="22199600" y="104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126202</xdr:rowOff>
    </xdr:from>
    <xdr:to>
      <xdr:col>112</xdr:col>
      <xdr:colOff>38100</xdr:colOff>
      <xdr:row>61</xdr:row>
      <xdr:rowOff>56352</xdr:rowOff>
    </xdr:to>
    <xdr:sp macro="" textlink="">
      <xdr:nvSpPr>
        <xdr:cNvPr id="441" name="楕円 440"/>
        <xdr:cNvSpPr/>
      </xdr:nvSpPr>
      <xdr:spPr>
        <a:xfrm>
          <a:off x="21272500" y="104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5552</xdr:rowOff>
    </xdr:from>
    <xdr:to>
      <xdr:col>116</xdr:col>
      <xdr:colOff>63500</xdr:colOff>
      <xdr:row>61</xdr:row>
      <xdr:rowOff>87195</xdr:rowOff>
    </xdr:to>
    <xdr:cxnSp macro="">
      <xdr:nvCxnSpPr>
        <xdr:cNvPr id="442" name="直線コネクタ 441"/>
        <xdr:cNvCxnSpPr/>
      </xdr:nvCxnSpPr>
      <xdr:spPr>
        <a:xfrm>
          <a:off x="21323300" y="1046400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156900</xdr:rowOff>
    </xdr:from>
    <xdr:to>
      <xdr:col>107</xdr:col>
      <xdr:colOff>101600</xdr:colOff>
      <xdr:row>61</xdr:row>
      <xdr:rowOff>87050</xdr:rowOff>
    </xdr:to>
    <xdr:sp macro="" textlink="">
      <xdr:nvSpPr>
        <xdr:cNvPr id="443" name="楕円 442"/>
        <xdr:cNvSpPr/>
      </xdr:nvSpPr>
      <xdr:spPr>
        <a:xfrm>
          <a:off x="20383500" y="104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5552</xdr:rowOff>
    </xdr:from>
    <xdr:to>
      <xdr:col>111</xdr:col>
      <xdr:colOff>177800</xdr:colOff>
      <xdr:row>61</xdr:row>
      <xdr:rowOff>36250</xdr:rowOff>
    </xdr:to>
    <xdr:cxnSp macro="">
      <xdr:nvCxnSpPr>
        <xdr:cNvPr id="444" name="直線コネクタ 443"/>
        <xdr:cNvCxnSpPr/>
      </xdr:nvCxnSpPr>
      <xdr:spPr>
        <a:xfrm flipV="1">
          <a:off x="20434300" y="10464002"/>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4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46"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47479</xdr:rowOff>
    </xdr:from>
    <xdr:ext cx="469744" cy="259045"/>
    <xdr:sp macro="" textlink="">
      <xdr:nvSpPr>
        <xdr:cNvPr id="447" name="n_1mainValue【学校施設】&#10;一人当たり面積"/>
        <xdr:cNvSpPr txBox="1"/>
      </xdr:nvSpPr>
      <xdr:spPr>
        <a:xfrm>
          <a:off x="210757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78177</xdr:rowOff>
    </xdr:from>
    <xdr:ext cx="469744" cy="259045"/>
    <xdr:sp macro="" textlink="">
      <xdr:nvSpPr>
        <xdr:cNvPr id="448" name="n_2mainValue【学校施設】&#10;一人当たり面積"/>
        <xdr:cNvSpPr txBox="1"/>
      </xdr:nvSpPr>
      <xdr:spPr>
        <a:xfrm>
          <a:off x="20199427" y="1053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正方形/長方形 4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5" name="テキスト ボックス 4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6" name="直線コネクタ 4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7" name="テキスト ボックス 4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8" name="直線コネクタ 4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9" name="テキスト ボックス 4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0" name="直線コネクタ 4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1" name="テキスト ボックス 4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2" name="直線コネクタ 4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3" name="テキスト ボックス 4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4" name="直線コネクタ 4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5" name="テキスト ボックス 4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489" name="直線コネクタ 48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49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491" name="直線コネクタ 49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49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493" name="直線コネクタ 49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49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495" name="フローチャート: 判断 49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96" name="フローチャート: 判断 49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497" name="フローチャート: 判断 49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503" name="楕円 502"/>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504" name="【公民館】&#10;有形固定資産減価償却率該当値テキスト"/>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505" name="楕円 504"/>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103</xdr:row>
      <xdr:rowOff>110489</xdr:rowOff>
    </xdr:to>
    <xdr:cxnSp macro="">
      <xdr:nvCxnSpPr>
        <xdr:cNvPr id="506" name="直線コネクタ 505"/>
        <xdr:cNvCxnSpPr/>
      </xdr:nvCxnSpPr>
      <xdr:spPr>
        <a:xfrm flipV="1">
          <a:off x="15481300" y="175564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507" name="楕円 506"/>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144780</xdr:rowOff>
    </xdr:to>
    <xdr:cxnSp macro="">
      <xdr:nvCxnSpPr>
        <xdr:cNvPr id="508" name="直線コネクタ 507"/>
        <xdr:cNvCxnSpPr/>
      </xdr:nvCxnSpPr>
      <xdr:spPr>
        <a:xfrm flipV="1">
          <a:off x="14592300" y="1776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09"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10"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511" name="n_1mainValue【公民館】&#10;有形固定資産減価償却率"/>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512" name="n_2mainValue【公民館】&#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3" name="直線コネクタ 5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4" name="テキスト ボックス 5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5" name="直線コネクタ 5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6" name="テキスト ボックス 5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7" name="直線コネクタ 5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8" name="テキスト ボックス 5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9" name="直線コネクタ 5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0" name="テキスト ボックス 5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1" name="直線コネクタ 5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2" name="テキスト ボックス 5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3" name="直線コネクタ 5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4" name="テキスト ボックス 5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5" name="直線コネクタ 5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6" name="テキスト ボックス 5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38" name="直線コネクタ 53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3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40" name="直線コネクタ 53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4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42" name="直線コネクタ 54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543"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44" name="フローチャート: 判断 54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45" name="フローチャート: 判断 54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46" name="フローチャート: 判断 54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7" name="テキスト ボックス 5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8" name="テキスト ボックス 5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9" name="テキスト ボックス 5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0" name="テキスト ボックス 5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1" name="テキスト ボックス 5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52" name="楕円 551"/>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553" name="【公民館】&#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554" name="楕円 553"/>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555" name="直線コネクタ 554"/>
        <xdr:cNvCxnSpPr/>
      </xdr:nvCxnSpPr>
      <xdr:spPr>
        <a:xfrm flipV="1">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556" name="楕円 555"/>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557" name="直線コネクタ 556"/>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558"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559"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560" name="n_1mainValue【公民館】&#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561"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類似団体と比較して有形固定資産減価償却率が低くなっているのは「道路」であり，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ポイント低下し類似団体内平均を</a:t>
          </a:r>
          <a:r>
            <a:rPr kumimoji="1" lang="en-US" altLang="ja-JP" sz="1100">
              <a:solidFill>
                <a:sysClr val="windowText" lastClr="000000"/>
              </a:solidFill>
              <a:effectLst/>
              <a:latin typeface="+mn-lt"/>
              <a:ea typeface="+mn-ea"/>
              <a:cs typeface="+mn-cs"/>
            </a:rPr>
            <a:t>7.3</a:t>
          </a:r>
          <a:r>
            <a:rPr kumimoji="1" lang="ja-JP" altLang="ja-JP" sz="1100">
              <a:solidFill>
                <a:sysClr val="windowText" lastClr="000000"/>
              </a:solidFill>
              <a:effectLst/>
              <a:latin typeface="+mn-lt"/>
              <a:ea typeface="+mn-ea"/>
              <a:cs typeface="+mn-cs"/>
            </a:rPr>
            <a:t>ポイント下回っている。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合併特例債を活用した広域幹線道路整備事業が最盛期を迎えていることや，防衛関連交付金を活用した道路整備事業を継続して実施していることから新設道路が増加しているためである。一人当たりの延長についても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ｍ長くなり類似団体内平均を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10.26m</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橋梁・トンネル」では，移管された橋梁や当時の工事費を橋梁と按分できず道路として台帳上含めていることから該当数値なしとしている。類似団体と比較して比率が高くなっている施設は，「公営住宅」，「公民館」であり，それ以外の施設は，類似団体と比較して同程度である。「公営住宅」では，ほとんどの戸別住宅で減価償却が済んでいることや建設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年以上経過した団地の減価償却が進んだことから，前年度と比較し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ポイント上回っている。「公民館」では，小川公民館及び美野里公民館で減価償却が進んだことや羽鳥公民館で減価償却が済んでいることから，前年度と比較して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ポイント上回っている。「認定こども園・幼稚園・保育所」では，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に実施した美野里地区幼稚園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園の耐震補強工事により有形固定資産額が増加したことで類似団体平均値となっていたが，減価償却が進んだことで前年度と比較して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ポイント上昇した。「学校施設」では学校規模適正化実施計画に基づき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月開校予定の小川南小学校建設中であるが，廃校予定の小川小・橘小の減価償却が進んでことで前年度と比較し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ポイント上昇した。今後は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に策定される個別施設計画に基づき，「公営住宅」では，昭和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年以降に建設した住宅は修繕により長寿命化を図り，老朽化が進む昭和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前の住宅は速やかな除却を進め，「公民館」では，指定避難所としている施設は地域防災計画と調整を図りながら計画的に耐震改修を実施し，利用者数が少ない施設は除却を検討し，「認定こども園・幼稚園・保育所」では利用者数がない幼稚園の統廃合を進め，「学校施設」では，学校規模適正化実施計画に基づき学校の統廃合を着実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1" name="楕円 70"/>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107060</xdr:rowOff>
    </xdr:from>
    <xdr:ext cx="405111" cy="259045"/>
    <xdr:sp macro="" textlink="">
      <xdr:nvSpPr>
        <xdr:cNvPr id="72" name="【図書館】&#10;有形固定資産減価償却率該当値テキスト"/>
        <xdr:cNvSpPr txBox="1"/>
      </xdr:nvSpPr>
      <xdr:spPr>
        <a:xfrm>
          <a:off x="4673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3" name="楕円 72"/>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37</xdr:row>
      <xdr:rowOff>167640</xdr:rowOff>
    </xdr:to>
    <xdr:cxnSp macro="">
      <xdr:nvCxnSpPr>
        <xdr:cNvPr id="74" name="直線コネクタ 73"/>
        <xdr:cNvCxnSpPr/>
      </xdr:nvCxnSpPr>
      <xdr:spPr>
        <a:xfrm flipV="1">
          <a:off x="3797300" y="64786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5" name="楕円 74"/>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28847</xdr:rowOff>
    </xdr:to>
    <xdr:cxnSp macro="">
      <xdr:nvCxnSpPr>
        <xdr:cNvPr id="76" name="直線コネクタ 75"/>
        <xdr:cNvCxnSpPr/>
      </xdr:nvCxnSpPr>
      <xdr:spPr>
        <a:xfrm flipV="1">
          <a:off x="2908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9" name="n_1mainValue【図書館】&#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0" name="n_2main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8" name="楕円 117"/>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19" name="【図書館】&#10;一人当たり面積該当値テキスト"/>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0" name="楕円 119"/>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21" name="直線コネクタ 120"/>
        <xdr:cNvCxnSpPr/>
      </xdr:nvCxnSpPr>
      <xdr:spPr>
        <a:xfrm>
          <a:off x="9639300" y="65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2" name="楕円 121"/>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23" name="直線コネクタ 122"/>
        <xdr:cNvCxnSpPr/>
      </xdr:nvCxnSpPr>
      <xdr:spPr>
        <a:xfrm>
          <a:off x="8750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80027</xdr:rowOff>
    </xdr:from>
    <xdr:ext cx="469744" cy="259045"/>
    <xdr:sp macro="" textlink="">
      <xdr:nvSpPr>
        <xdr:cNvPr id="126"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27" name="n_2main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6" name="楕円 16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67"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68" name="楕円 167"/>
        <xdr:cNvSpPr/>
      </xdr:nvSpPr>
      <xdr:spPr>
        <a:xfrm>
          <a:off x="3746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59</xdr:row>
      <xdr:rowOff>57150</xdr:rowOff>
    </xdr:to>
    <xdr:cxnSp macro="">
      <xdr:nvCxnSpPr>
        <xdr:cNvPr id="169" name="直線コネクタ 168"/>
        <xdr:cNvCxnSpPr/>
      </xdr:nvCxnSpPr>
      <xdr:spPr>
        <a:xfrm>
          <a:off x="3797300" y="9869805"/>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80645</xdr:rowOff>
    </xdr:from>
    <xdr:to>
      <xdr:col>15</xdr:col>
      <xdr:colOff>101600</xdr:colOff>
      <xdr:row>58</xdr:row>
      <xdr:rowOff>10795</xdr:rowOff>
    </xdr:to>
    <xdr:sp macro="" textlink="">
      <xdr:nvSpPr>
        <xdr:cNvPr id="170" name="楕円 169"/>
        <xdr:cNvSpPr/>
      </xdr:nvSpPr>
      <xdr:spPr>
        <a:xfrm>
          <a:off x="2857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131445</xdr:rowOff>
    </xdr:to>
    <xdr:cxnSp macro="">
      <xdr:nvCxnSpPr>
        <xdr:cNvPr id="171" name="直線コネクタ 170"/>
        <xdr:cNvCxnSpPr/>
      </xdr:nvCxnSpPr>
      <xdr:spPr>
        <a:xfrm flipV="1">
          <a:off x="2908300" y="9869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2"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174" name="n_1mainValue【体育館・プール】&#10;有形固定資産減価償却率"/>
        <xdr:cNvSpPr txBox="1"/>
      </xdr:nvSpPr>
      <xdr:spPr>
        <a:xfrm>
          <a:off x="3582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27322</xdr:rowOff>
    </xdr:from>
    <xdr:ext cx="405111" cy="259045"/>
    <xdr:sp macro="" textlink="">
      <xdr:nvSpPr>
        <xdr:cNvPr id="175" name="n_2mainValue【体育館・プール】&#10;有形固定資産減価償却率"/>
        <xdr:cNvSpPr txBox="1"/>
      </xdr:nvSpPr>
      <xdr:spPr>
        <a:xfrm>
          <a:off x="2705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11" name="楕円 210"/>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24147</xdr:rowOff>
    </xdr:from>
    <xdr:ext cx="469744" cy="259045"/>
    <xdr:sp macro="" textlink="">
      <xdr:nvSpPr>
        <xdr:cNvPr id="212" name="【体育館・プール】&#10;一人当たり面積該当値テキスト"/>
        <xdr:cNvSpPr txBox="1"/>
      </xdr:nvSpPr>
      <xdr:spPr>
        <a:xfrm>
          <a:off x="10515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13" name="楕円 212"/>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63</xdr:row>
      <xdr:rowOff>34290</xdr:rowOff>
    </xdr:to>
    <xdr:cxnSp macro="">
      <xdr:nvCxnSpPr>
        <xdr:cNvPr id="214" name="直線コネクタ 213"/>
        <xdr:cNvCxnSpPr/>
      </xdr:nvCxnSpPr>
      <xdr:spPr>
        <a:xfrm flipV="1">
          <a:off x="9639300" y="10789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157226</xdr:rowOff>
    </xdr:from>
    <xdr:to>
      <xdr:col>46</xdr:col>
      <xdr:colOff>38100</xdr:colOff>
      <xdr:row>63</xdr:row>
      <xdr:rowOff>87376</xdr:rowOff>
    </xdr:to>
    <xdr:sp macro="" textlink="">
      <xdr:nvSpPr>
        <xdr:cNvPr id="215" name="楕円 214"/>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36576</xdr:rowOff>
    </xdr:to>
    <xdr:cxnSp macro="">
      <xdr:nvCxnSpPr>
        <xdr:cNvPr id="216" name="直線コネクタ 215"/>
        <xdr:cNvCxnSpPr/>
      </xdr:nvCxnSpPr>
      <xdr:spPr>
        <a:xfrm flipV="1">
          <a:off x="8750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19"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78503</xdr:rowOff>
    </xdr:from>
    <xdr:ext cx="469744" cy="259045"/>
    <xdr:sp macro="" textlink="">
      <xdr:nvSpPr>
        <xdr:cNvPr id="220" name="n_2mainValue【体育館・プール】&#10;一人当たり面積"/>
        <xdr:cNvSpPr txBox="1"/>
      </xdr:nvSpPr>
      <xdr:spPr>
        <a:xfrm>
          <a:off x="8515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7" name="直線コネクタ 24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8" name="テキスト ボックス 24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9" name="直線コネクタ 24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0" name="テキスト ボックス 24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1" name="直線コネクタ 25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2" name="テキスト ボックス 25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3" name="直線コネクタ 25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4" name="テキスト ボックス 25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5" name="直線コネクタ 25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6" name="テキスト ボックス 25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7" name="直線コネクタ 25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8" name="テキスト ボックス 25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62" name="直線コネクタ 261"/>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63"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64" name="直線コネクタ 263"/>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5"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6" name="直線コネクタ 26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267"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68" name="フローチャート: 判断 267"/>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69" name="フローチャート: 判断 268"/>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270" name="フローチャート: 判断 269"/>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276" name="楕円 275"/>
        <xdr:cNvSpPr/>
      </xdr:nvSpPr>
      <xdr:spPr>
        <a:xfrm>
          <a:off x="4584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111596</xdr:rowOff>
    </xdr:from>
    <xdr:ext cx="405111" cy="259045"/>
    <xdr:sp macro="" textlink="">
      <xdr:nvSpPr>
        <xdr:cNvPr id="277" name="【市民会館】&#10;有形固定資産減価償却率該当値テキスト"/>
        <xdr:cNvSpPr txBox="1"/>
      </xdr:nvSpPr>
      <xdr:spPr>
        <a:xfrm>
          <a:off x="4673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278" name="楕円 277"/>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43543</xdr:rowOff>
    </xdr:to>
    <xdr:cxnSp macro="">
      <xdr:nvCxnSpPr>
        <xdr:cNvPr id="279" name="直線コネクタ 278"/>
        <xdr:cNvCxnSpPr/>
      </xdr:nvCxnSpPr>
      <xdr:spPr>
        <a:xfrm flipV="1">
          <a:off x="3797300" y="180147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280" name="楕円 279"/>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76200</xdr:rowOff>
    </xdr:to>
    <xdr:cxnSp macro="">
      <xdr:nvCxnSpPr>
        <xdr:cNvPr id="281" name="直線コネクタ 280"/>
        <xdr:cNvCxnSpPr/>
      </xdr:nvCxnSpPr>
      <xdr:spPr>
        <a:xfrm flipV="1">
          <a:off x="2908300" y="1804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282"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283"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85470</xdr:rowOff>
    </xdr:from>
    <xdr:ext cx="405111" cy="259045"/>
    <xdr:sp macro="" textlink="">
      <xdr:nvSpPr>
        <xdr:cNvPr id="284" name="n_1main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285" name="n_2main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6" name="直線コネクタ 29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7" name="テキスト ボックス 29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8" name="直線コネクタ 29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9" name="テキスト ボックス 29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0" name="直線コネクタ 29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1" name="テキスト ボックス 30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2" name="直線コネクタ 30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3" name="テキスト ボックス 30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07" name="直線コネクタ 306"/>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0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09" name="直線コネクタ 30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10"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11" name="直線コネクタ 310"/>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12"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13" name="フローチャート: 判断 31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14" name="フローチャート: 判断 313"/>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15" name="フローチャート: 判断 31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169418</xdr:rowOff>
    </xdr:from>
    <xdr:to>
      <xdr:col>55</xdr:col>
      <xdr:colOff>50800</xdr:colOff>
      <xdr:row>102</xdr:row>
      <xdr:rowOff>99568</xdr:rowOff>
    </xdr:to>
    <xdr:sp macro="" textlink="">
      <xdr:nvSpPr>
        <xdr:cNvPr id="321" name="楕円 320"/>
        <xdr:cNvSpPr/>
      </xdr:nvSpPr>
      <xdr:spPr>
        <a:xfrm>
          <a:off x="10426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20845</xdr:rowOff>
    </xdr:from>
    <xdr:ext cx="469744" cy="259045"/>
    <xdr:sp macro="" textlink="">
      <xdr:nvSpPr>
        <xdr:cNvPr id="322" name="【市民会館】&#10;一人当たり面積該当値テキスト"/>
        <xdr:cNvSpPr txBox="1"/>
      </xdr:nvSpPr>
      <xdr:spPr>
        <a:xfrm>
          <a:off x="10515600"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2539</xdr:rowOff>
    </xdr:from>
    <xdr:to>
      <xdr:col>50</xdr:col>
      <xdr:colOff>165100</xdr:colOff>
      <xdr:row>102</xdr:row>
      <xdr:rowOff>104139</xdr:rowOff>
    </xdr:to>
    <xdr:sp macro="" textlink="">
      <xdr:nvSpPr>
        <xdr:cNvPr id="323" name="楕円 322"/>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48768</xdr:rowOff>
    </xdr:from>
    <xdr:to>
      <xdr:col>55</xdr:col>
      <xdr:colOff>0</xdr:colOff>
      <xdr:row>102</xdr:row>
      <xdr:rowOff>53339</xdr:rowOff>
    </xdr:to>
    <xdr:cxnSp macro="">
      <xdr:nvCxnSpPr>
        <xdr:cNvPr id="324" name="直線コネクタ 323"/>
        <xdr:cNvCxnSpPr/>
      </xdr:nvCxnSpPr>
      <xdr:spPr>
        <a:xfrm flipV="1">
          <a:off x="9639300" y="175366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11685</xdr:rowOff>
    </xdr:from>
    <xdr:to>
      <xdr:col>46</xdr:col>
      <xdr:colOff>38100</xdr:colOff>
      <xdr:row>102</xdr:row>
      <xdr:rowOff>113285</xdr:rowOff>
    </xdr:to>
    <xdr:sp macro="" textlink="">
      <xdr:nvSpPr>
        <xdr:cNvPr id="325" name="楕円 324"/>
        <xdr:cNvSpPr/>
      </xdr:nvSpPr>
      <xdr:spPr>
        <a:xfrm>
          <a:off x="8699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62485</xdr:rowOff>
    </xdr:to>
    <xdr:cxnSp macro="">
      <xdr:nvCxnSpPr>
        <xdr:cNvPr id="326" name="直線コネクタ 325"/>
        <xdr:cNvCxnSpPr/>
      </xdr:nvCxnSpPr>
      <xdr:spPr>
        <a:xfrm flipV="1">
          <a:off x="8750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27"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328"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120666</xdr:rowOff>
    </xdr:from>
    <xdr:ext cx="469744" cy="259045"/>
    <xdr:sp macro="" textlink="">
      <xdr:nvSpPr>
        <xdr:cNvPr id="329" name="n_1mainValue【市民会館】&#10;一人当たり面積"/>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129812</xdr:rowOff>
    </xdr:from>
    <xdr:ext cx="469744" cy="259045"/>
    <xdr:sp macro="" textlink="">
      <xdr:nvSpPr>
        <xdr:cNvPr id="330" name="n_2mainValue【市民会館】&#10;一人当たり面積"/>
        <xdr:cNvSpPr txBox="1"/>
      </xdr:nvSpPr>
      <xdr:spPr>
        <a:xfrm>
          <a:off x="8515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56" name="直線コネクタ 355"/>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57"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58" name="直線コネクタ 357"/>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59"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60" name="直線コネクタ 359"/>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61"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62" name="フローチャート: 判断 361"/>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63" name="フローチャート: 判断 362"/>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64" name="フローチャート: 判断 363"/>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167458</xdr:rowOff>
    </xdr:from>
    <xdr:to>
      <xdr:col>85</xdr:col>
      <xdr:colOff>177800</xdr:colOff>
      <xdr:row>35</xdr:row>
      <xdr:rowOff>97608</xdr:rowOff>
    </xdr:to>
    <xdr:sp macro="" textlink="">
      <xdr:nvSpPr>
        <xdr:cNvPr id="370" name="楕円 369"/>
        <xdr:cNvSpPr/>
      </xdr:nvSpPr>
      <xdr:spPr>
        <a:xfrm>
          <a:off x="162687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18885</xdr:rowOff>
    </xdr:from>
    <xdr:ext cx="405111" cy="259045"/>
    <xdr:sp macro="" textlink="">
      <xdr:nvSpPr>
        <xdr:cNvPr id="371" name="【一般廃棄物処理施設】&#10;有形固定資産減価償却率該当値テキスト"/>
        <xdr:cNvSpPr txBox="1"/>
      </xdr:nvSpPr>
      <xdr:spPr>
        <a:xfrm>
          <a:off x="163576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33564</xdr:rowOff>
    </xdr:from>
    <xdr:to>
      <xdr:col>81</xdr:col>
      <xdr:colOff>101600</xdr:colOff>
      <xdr:row>35</xdr:row>
      <xdr:rowOff>135164</xdr:rowOff>
    </xdr:to>
    <xdr:sp macro="" textlink="">
      <xdr:nvSpPr>
        <xdr:cNvPr id="372" name="楕円 371"/>
        <xdr:cNvSpPr/>
      </xdr:nvSpPr>
      <xdr:spPr>
        <a:xfrm>
          <a:off x="15430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46808</xdr:rowOff>
    </xdr:from>
    <xdr:to>
      <xdr:col>85</xdr:col>
      <xdr:colOff>127000</xdr:colOff>
      <xdr:row>35</xdr:row>
      <xdr:rowOff>84364</xdr:rowOff>
    </xdr:to>
    <xdr:cxnSp macro="">
      <xdr:nvCxnSpPr>
        <xdr:cNvPr id="373" name="直線コネクタ 372"/>
        <xdr:cNvCxnSpPr/>
      </xdr:nvCxnSpPr>
      <xdr:spPr>
        <a:xfrm flipV="1">
          <a:off x="15481300" y="604755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89081</xdr:rowOff>
    </xdr:from>
    <xdr:to>
      <xdr:col>76</xdr:col>
      <xdr:colOff>165100</xdr:colOff>
      <xdr:row>35</xdr:row>
      <xdr:rowOff>19231</xdr:rowOff>
    </xdr:to>
    <xdr:sp macro="" textlink="">
      <xdr:nvSpPr>
        <xdr:cNvPr id="374" name="楕円 373"/>
        <xdr:cNvSpPr/>
      </xdr:nvSpPr>
      <xdr:spPr>
        <a:xfrm>
          <a:off x="14541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139881</xdr:rowOff>
    </xdr:from>
    <xdr:to>
      <xdr:col>81</xdr:col>
      <xdr:colOff>50800</xdr:colOff>
      <xdr:row>35</xdr:row>
      <xdr:rowOff>84364</xdr:rowOff>
    </xdr:to>
    <xdr:cxnSp macro="">
      <xdr:nvCxnSpPr>
        <xdr:cNvPr id="375" name="直線コネクタ 374"/>
        <xdr:cNvCxnSpPr/>
      </xdr:nvCxnSpPr>
      <xdr:spPr>
        <a:xfrm>
          <a:off x="14592300" y="5969181"/>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376"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377"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151691</xdr:rowOff>
    </xdr:from>
    <xdr:ext cx="405111" cy="259045"/>
    <xdr:sp macro="" textlink="">
      <xdr:nvSpPr>
        <xdr:cNvPr id="378" name="n_1mainValue【一般廃棄物処理施設】&#10;有形固定資産減価償却率"/>
        <xdr:cNvSpPr txBox="1"/>
      </xdr:nvSpPr>
      <xdr:spPr>
        <a:xfrm>
          <a:off x="15266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35758</xdr:rowOff>
    </xdr:from>
    <xdr:ext cx="405111" cy="259045"/>
    <xdr:sp macro="" textlink="">
      <xdr:nvSpPr>
        <xdr:cNvPr id="379" name="n_2mainValue【一般廃棄物処理施設】&#10;有形固定資産減価償却率"/>
        <xdr:cNvSpPr txBox="1"/>
      </xdr:nvSpPr>
      <xdr:spPr>
        <a:xfrm>
          <a:off x="14389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0" name="直線コネクタ 38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1" name="テキスト ボックス 39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2" name="直線コネクタ 3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3" name="テキスト ボックス 39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4" name="直線コネクタ 39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95" name="テキスト ボックス 39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99" name="直線コネクタ 398"/>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00"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01" name="直線コネクタ 400"/>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02"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03" name="直線コネクタ 402"/>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04"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05" name="フローチャート: 判断 404"/>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06" name="フローチャート: 判断 405"/>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07" name="フローチャート: 判断 406"/>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142403</xdr:rowOff>
    </xdr:from>
    <xdr:to>
      <xdr:col>116</xdr:col>
      <xdr:colOff>114300</xdr:colOff>
      <xdr:row>40</xdr:row>
      <xdr:rowOff>72553</xdr:rowOff>
    </xdr:to>
    <xdr:sp macro="" textlink="">
      <xdr:nvSpPr>
        <xdr:cNvPr id="413" name="楕円 412"/>
        <xdr:cNvSpPr/>
      </xdr:nvSpPr>
      <xdr:spPr>
        <a:xfrm>
          <a:off x="22110700" y="682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120830</xdr:rowOff>
    </xdr:from>
    <xdr:ext cx="534377" cy="259045"/>
    <xdr:sp macro="" textlink="">
      <xdr:nvSpPr>
        <xdr:cNvPr id="414" name="【一般廃棄物処理施設】&#10;一人当たり有形固定資産（償却資産）額該当値テキスト"/>
        <xdr:cNvSpPr txBox="1"/>
      </xdr:nvSpPr>
      <xdr:spPr>
        <a:xfrm>
          <a:off x="22199600" y="68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133454</xdr:rowOff>
    </xdr:from>
    <xdr:to>
      <xdr:col>112</xdr:col>
      <xdr:colOff>38100</xdr:colOff>
      <xdr:row>40</xdr:row>
      <xdr:rowOff>63604</xdr:rowOff>
    </xdr:to>
    <xdr:sp macro="" textlink="">
      <xdr:nvSpPr>
        <xdr:cNvPr id="415" name="楕円 414"/>
        <xdr:cNvSpPr/>
      </xdr:nvSpPr>
      <xdr:spPr>
        <a:xfrm>
          <a:off x="21272500" y="6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12804</xdr:rowOff>
    </xdr:from>
    <xdr:to>
      <xdr:col>116</xdr:col>
      <xdr:colOff>63500</xdr:colOff>
      <xdr:row>40</xdr:row>
      <xdr:rowOff>21753</xdr:rowOff>
    </xdr:to>
    <xdr:cxnSp macro="">
      <xdr:nvCxnSpPr>
        <xdr:cNvPr id="416" name="直線コネクタ 415"/>
        <xdr:cNvCxnSpPr/>
      </xdr:nvCxnSpPr>
      <xdr:spPr>
        <a:xfrm>
          <a:off x="21323300" y="6870804"/>
          <a:ext cx="8382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48368</xdr:rowOff>
    </xdr:from>
    <xdr:to>
      <xdr:col>107</xdr:col>
      <xdr:colOff>101600</xdr:colOff>
      <xdr:row>40</xdr:row>
      <xdr:rowOff>149968</xdr:rowOff>
    </xdr:to>
    <xdr:sp macro="" textlink="">
      <xdr:nvSpPr>
        <xdr:cNvPr id="417" name="楕円 416"/>
        <xdr:cNvSpPr/>
      </xdr:nvSpPr>
      <xdr:spPr>
        <a:xfrm>
          <a:off x="20383500" y="69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12804</xdr:rowOff>
    </xdr:from>
    <xdr:to>
      <xdr:col>111</xdr:col>
      <xdr:colOff>177800</xdr:colOff>
      <xdr:row>40</xdr:row>
      <xdr:rowOff>99168</xdr:rowOff>
    </xdr:to>
    <xdr:cxnSp macro="">
      <xdr:nvCxnSpPr>
        <xdr:cNvPr id="418" name="直線コネクタ 417"/>
        <xdr:cNvCxnSpPr/>
      </xdr:nvCxnSpPr>
      <xdr:spPr>
        <a:xfrm flipV="1">
          <a:off x="20434300" y="6870804"/>
          <a:ext cx="889000" cy="8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19"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20"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54731</xdr:rowOff>
    </xdr:from>
    <xdr:ext cx="534377" cy="259045"/>
    <xdr:sp macro="" textlink="">
      <xdr:nvSpPr>
        <xdr:cNvPr id="421" name="n_1mainValue【一般廃棄物処理施設】&#10;一人当たり有形固定資産（償却資産）額"/>
        <xdr:cNvSpPr txBox="1"/>
      </xdr:nvSpPr>
      <xdr:spPr>
        <a:xfrm>
          <a:off x="21043411" y="69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141095</xdr:rowOff>
    </xdr:from>
    <xdr:ext cx="534377" cy="259045"/>
    <xdr:sp macro="" textlink="">
      <xdr:nvSpPr>
        <xdr:cNvPr id="422" name="n_2mainValue【一般廃棄物処理施設】&#10;一人当たり有形固定資産（償却資産）額"/>
        <xdr:cNvSpPr txBox="1"/>
      </xdr:nvSpPr>
      <xdr:spPr>
        <a:xfrm>
          <a:off x="20167111" y="69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48" name="直線コネクタ 447"/>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49"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50" name="直線コネクタ 44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1"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2" name="直線コネクタ 45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3"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4" name="フローチャート: 判断 45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55" name="フローチャート: 判断 454"/>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56" name="フローチャート: 判断 455"/>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62" name="楕円 461"/>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463" name="【保健センター・保健所】&#10;有形固定資産減価償却率該当値テキスト"/>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464" name="楕円 463"/>
        <xdr:cNvSpPr/>
      </xdr:nvSpPr>
      <xdr:spPr>
        <a:xfrm>
          <a:off x="1543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21227</xdr:rowOff>
    </xdr:to>
    <xdr:cxnSp macro="">
      <xdr:nvCxnSpPr>
        <xdr:cNvPr id="465" name="直線コネクタ 464"/>
        <xdr:cNvCxnSpPr/>
      </xdr:nvCxnSpPr>
      <xdr:spPr>
        <a:xfrm flipV="1">
          <a:off x="15481300" y="102755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466" name="楕円 465"/>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55517</xdr:rowOff>
    </xdr:to>
    <xdr:cxnSp macro="">
      <xdr:nvCxnSpPr>
        <xdr:cNvPr id="467" name="直線コネクタ 466"/>
        <xdr:cNvCxnSpPr/>
      </xdr:nvCxnSpPr>
      <xdr:spPr>
        <a:xfrm flipV="1">
          <a:off x="14592300" y="103082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6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69"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88554</xdr:rowOff>
    </xdr:from>
    <xdr:ext cx="405111" cy="259045"/>
    <xdr:sp macro="" textlink="">
      <xdr:nvSpPr>
        <xdr:cNvPr id="470" name="n_1mainValue【保健センター・保健所】&#10;有形固定資産減価償却率"/>
        <xdr:cNvSpPr txBox="1"/>
      </xdr:nvSpPr>
      <xdr:spPr>
        <a:xfrm>
          <a:off x="15266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471" name="n_2mainValue【保健センター・保健所】&#10;有形固定資産減価償却率"/>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95" name="直線コネクタ 494"/>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9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7" name="直線コネクタ 49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98"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99" name="直線コネクタ 498"/>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00"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1" name="フローチャート: 判断 50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02" name="フローチャート: 判断 501"/>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3" name="フローチャート: 判断 50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21590</xdr:rowOff>
    </xdr:from>
    <xdr:to>
      <xdr:col>116</xdr:col>
      <xdr:colOff>114300</xdr:colOff>
      <xdr:row>59</xdr:row>
      <xdr:rowOff>123190</xdr:rowOff>
    </xdr:to>
    <xdr:sp macro="" textlink="">
      <xdr:nvSpPr>
        <xdr:cNvPr id="509" name="楕円 508"/>
        <xdr:cNvSpPr/>
      </xdr:nvSpPr>
      <xdr:spPr>
        <a:xfrm>
          <a:off x="22110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44467</xdr:rowOff>
    </xdr:from>
    <xdr:ext cx="469744" cy="259045"/>
    <xdr:sp macro="" textlink="">
      <xdr:nvSpPr>
        <xdr:cNvPr id="510" name="【保健センター・保健所】&#10;一人当たり面積該当値テキスト"/>
        <xdr:cNvSpPr txBox="1"/>
      </xdr:nvSpPr>
      <xdr:spPr>
        <a:xfrm>
          <a:off x="22199600"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511" name="楕円 510"/>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72390</xdr:rowOff>
    </xdr:from>
    <xdr:to>
      <xdr:col>116</xdr:col>
      <xdr:colOff>63500</xdr:colOff>
      <xdr:row>59</xdr:row>
      <xdr:rowOff>80010</xdr:rowOff>
    </xdr:to>
    <xdr:cxnSp macro="">
      <xdr:nvCxnSpPr>
        <xdr:cNvPr id="512" name="直線コネクタ 511"/>
        <xdr:cNvCxnSpPr/>
      </xdr:nvCxnSpPr>
      <xdr:spPr>
        <a:xfrm flipV="1">
          <a:off x="21323300" y="10187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36830</xdr:rowOff>
    </xdr:from>
    <xdr:to>
      <xdr:col>107</xdr:col>
      <xdr:colOff>101600</xdr:colOff>
      <xdr:row>59</xdr:row>
      <xdr:rowOff>138430</xdr:rowOff>
    </xdr:to>
    <xdr:sp macro="" textlink="">
      <xdr:nvSpPr>
        <xdr:cNvPr id="513" name="楕円 512"/>
        <xdr:cNvSpPr/>
      </xdr:nvSpPr>
      <xdr:spPr>
        <a:xfrm>
          <a:off x="2038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87630</xdr:rowOff>
    </xdr:to>
    <xdr:cxnSp macro="">
      <xdr:nvCxnSpPr>
        <xdr:cNvPr id="514" name="直線コネクタ 513"/>
        <xdr:cNvCxnSpPr/>
      </xdr:nvCxnSpPr>
      <xdr:spPr>
        <a:xfrm flipV="1">
          <a:off x="20434300" y="1019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15"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6"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517" name="n_1main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154957</xdr:rowOff>
    </xdr:from>
    <xdr:ext cx="469744" cy="259045"/>
    <xdr:sp macro="" textlink="">
      <xdr:nvSpPr>
        <xdr:cNvPr id="518" name="n_2mainValue【保健センター・保健所】&#10;一人当たり面積"/>
        <xdr:cNvSpPr txBox="1"/>
      </xdr:nvSpPr>
      <xdr:spPr>
        <a:xfrm>
          <a:off x="20199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44" name="直線コネクタ 54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4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46" name="直線コネクタ 54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48" name="直線コネクタ 54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9"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50" name="フローチャート: 判断 54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51" name="フローチャート: 判断 55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52" name="フローチャート: 判断 551"/>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58" name="楕円 557"/>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59"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560" name="楕円 559"/>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72389</xdr:rowOff>
    </xdr:to>
    <xdr:cxnSp macro="">
      <xdr:nvCxnSpPr>
        <xdr:cNvPr id="561" name="直線コネクタ 560"/>
        <xdr:cNvCxnSpPr/>
      </xdr:nvCxnSpPr>
      <xdr:spPr>
        <a:xfrm>
          <a:off x="15481300" y="137475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xdr:rowOff>
    </xdr:from>
    <xdr:to>
      <xdr:col>76</xdr:col>
      <xdr:colOff>165100</xdr:colOff>
      <xdr:row>80</xdr:row>
      <xdr:rowOff>108494</xdr:rowOff>
    </xdr:to>
    <xdr:sp macro="" textlink="">
      <xdr:nvSpPr>
        <xdr:cNvPr id="562" name="楕円 561"/>
        <xdr:cNvSpPr/>
      </xdr:nvSpPr>
      <xdr:spPr>
        <a:xfrm>
          <a:off x="14541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80</xdr:row>
      <xdr:rowOff>57694</xdr:rowOff>
    </xdr:to>
    <xdr:cxnSp macro="">
      <xdr:nvCxnSpPr>
        <xdr:cNvPr id="563" name="直線コネクタ 562"/>
        <xdr:cNvCxnSpPr/>
      </xdr:nvCxnSpPr>
      <xdr:spPr>
        <a:xfrm flipV="1">
          <a:off x="14592300" y="13747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564"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156771</xdr:rowOff>
    </xdr:from>
    <xdr:ext cx="405111" cy="259045"/>
    <xdr:sp macro="" textlink="">
      <xdr:nvSpPr>
        <xdr:cNvPr id="565"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566" name="n_1mainValue【消防施設】&#10;有形固定資産減価償却率"/>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125021</xdr:rowOff>
    </xdr:from>
    <xdr:ext cx="405111" cy="259045"/>
    <xdr:sp macro="" textlink="">
      <xdr:nvSpPr>
        <xdr:cNvPr id="567" name="n_2mainValue【消防施設】&#10;有形固定資産減価償却率"/>
        <xdr:cNvSpPr txBox="1"/>
      </xdr:nvSpPr>
      <xdr:spPr>
        <a:xfrm>
          <a:off x="14389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91" name="直線コネクタ 590"/>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92"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93" name="直線コネクタ 592"/>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94"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95" name="直線コネクタ 59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96"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97" name="フローチャート: 判断 596"/>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98" name="フローチャート: 判断 597"/>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99" name="フローチャート: 判断 598"/>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5" name="楕円 604"/>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170197</xdr:rowOff>
    </xdr:from>
    <xdr:ext cx="469744" cy="259045"/>
    <xdr:sp macro="" textlink="">
      <xdr:nvSpPr>
        <xdr:cNvPr id="606" name="【消防施設】&#10;一人当たり面積該当値テキスト"/>
        <xdr:cNvSpPr txBox="1"/>
      </xdr:nvSpPr>
      <xdr:spPr>
        <a:xfrm>
          <a:off x="221996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07" name="楕円 60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38100</xdr:rowOff>
    </xdr:to>
    <xdr:cxnSp macro="">
      <xdr:nvCxnSpPr>
        <xdr:cNvPr id="608" name="直線コネクタ 607"/>
        <xdr:cNvCxnSpPr/>
      </xdr:nvCxnSpPr>
      <xdr:spPr>
        <a:xfrm flipV="1">
          <a:off x="21323300" y="1442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609" name="楕円 608"/>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38100</xdr:rowOff>
    </xdr:to>
    <xdr:cxnSp macro="">
      <xdr:nvCxnSpPr>
        <xdr:cNvPr id="610" name="直線コネクタ 609"/>
        <xdr:cNvCxnSpPr/>
      </xdr:nvCxnSpPr>
      <xdr:spPr>
        <a:xfrm>
          <a:off x="20434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11"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12"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13"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614" name="n_2mainValue【消防施設】&#10;一人当たり面積"/>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40" name="直線コネクタ 63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4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42" name="直線コネクタ 64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4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44" name="直線コネクタ 64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4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46" name="フローチャート: 判断 64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47" name="フローチャート: 判断 64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48" name="フローチャート: 判断 64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654" name="楕円 653"/>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655" name="【庁舎】&#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656" name="楕円 655"/>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46808</xdr:rowOff>
    </xdr:to>
    <xdr:cxnSp macro="">
      <xdr:nvCxnSpPr>
        <xdr:cNvPr id="657" name="直線コネクタ 656"/>
        <xdr:cNvCxnSpPr/>
      </xdr:nvCxnSpPr>
      <xdr:spPr>
        <a:xfrm flipV="1">
          <a:off x="15481300" y="176620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658" name="楕円 657"/>
        <xdr:cNvSpPr/>
      </xdr:nvSpPr>
      <xdr:spPr>
        <a:xfrm>
          <a:off x="14541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134982</xdr:rowOff>
    </xdr:from>
    <xdr:to>
      <xdr:col>81</xdr:col>
      <xdr:colOff>50800</xdr:colOff>
      <xdr:row>103</xdr:row>
      <xdr:rowOff>46808</xdr:rowOff>
    </xdr:to>
    <xdr:cxnSp macro="">
      <xdr:nvCxnSpPr>
        <xdr:cNvPr id="659" name="直線コネクタ 658"/>
        <xdr:cNvCxnSpPr/>
      </xdr:nvCxnSpPr>
      <xdr:spPr>
        <a:xfrm>
          <a:off x="14592300" y="1762288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60"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661"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662" name="n_1mainValue【庁舎】&#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663" name="n_2mainValue【庁舎】&#10;有形固定資産減価償却率"/>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90" name="直線コネクタ 689"/>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91"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92" name="直線コネクタ 691"/>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3"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4" name="直線コネクタ 69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95"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96" name="フローチャート: 判断 695"/>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7" name="フローチャート: 判断 696"/>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98" name="フローチャート: 判断 697"/>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04" name="楕円 703"/>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705" name="【庁舎】&#10;一人当たり面積該当値テキスト"/>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706" name="楕円 705"/>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100693</xdr:rowOff>
    </xdr:to>
    <xdr:cxnSp macro="">
      <xdr:nvCxnSpPr>
        <xdr:cNvPr id="707" name="直線コネクタ 706"/>
        <xdr:cNvCxnSpPr/>
      </xdr:nvCxnSpPr>
      <xdr:spPr>
        <a:xfrm flipV="1">
          <a:off x="21323300" y="1843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08" name="楕円 707"/>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103958</xdr:rowOff>
    </xdr:to>
    <xdr:cxnSp macro="">
      <xdr:nvCxnSpPr>
        <xdr:cNvPr id="709" name="直線コネクタ 708"/>
        <xdr:cNvCxnSpPr/>
      </xdr:nvCxnSpPr>
      <xdr:spPr>
        <a:xfrm flipV="1">
          <a:off x="20434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11"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712" name="n_1mainValue【庁舎】&#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13"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「市民会館」を除く全ての施設で有形固定資産減価償却率が類似団体平均より高くなっている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。「図書館」では，小川図書館及び玉里図書館の減価償却が進んだことから，前年度と比較して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ポイント上昇し類似団体内平均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ポイント上回っている。「体育館・プール」では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小川海洋センター改修工事により前年度より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ポイント上回っている。「市民会館」では，小川文化センターの減価償却が進んだことにより前年度と比較し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年建設の四季文化館の有形固定資産額が影響し類似団体内平均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ポイント下回っている。なお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年度より小川文化センターの耐震補強工事を実施することから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比率は今後更に低下すると見込まれる。「一般廃棄物処理施設」では，茨城美野里環境組合及び茨城地方広域環境組合の建物・工作物の減価償却が進み，前年度と比較し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今後は，霞台厚生施設組合で現施設を解体し，新広域ごみ処理施設を建設する予定であるため，比率が低下する見込みである。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「保健センター・保健所」では，玉里保健福祉センター及び四季健康館の減価償却が進んだことにより前年度と比較して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ト上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回っている。「消防施設」で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消防団第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分団機庫建設工事により前年度から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消防本部・美野里・玉里消防署の減価償却が進んだことから，類似団体内平均を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ポイント上回っている。「庁舎」では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，本庁舎・小川総合支所・玉里総合支所の減価償却が進んだことから，前年度と比較して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年度に玉里支所の改修工事を実施する予定であることから，比率は下降する見込みである</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strike="noStrike" baseline="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23745928</v>
      </c>
      <c r="BO4" s="441"/>
      <c r="BP4" s="441"/>
      <c r="BQ4" s="441"/>
      <c r="BR4" s="441"/>
      <c r="BS4" s="441"/>
      <c r="BT4" s="441"/>
      <c r="BU4" s="442"/>
      <c r="BV4" s="440">
        <v>24154983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7.1</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22611531</v>
      </c>
      <c r="BO5" s="446"/>
      <c r="BP5" s="446"/>
      <c r="BQ5" s="446"/>
      <c r="BR5" s="446"/>
      <c r="BS5" s="446"/>
      <c r="BT5" s="446"/>
      <c r="BU5" s="447"/>
      <c r="BV5" s="445">
        <v>23402719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88.8</v>
      </c>
      <c r="CU5" s="416"/>
      <c r="CV5" s="416"/>
      <c r="CW5" s="416"/>
      <c r="CX5" s="416"/>
      <c r="CY5" s="416"/>
      <c r="CZ5" s="416"/>
      <c r="DA5" s="417"/>
      <c r="DB5" s="415">
        <v>87.3</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1134397</v>
      </c>
      <c r="BO6" s="446"/>
      <c r="BP6" s="446"/>
      <c r="BQ6" s="446"/>
      <c r="BR6" s="446"/>
      <c r="BS6" s="446"/>
      <c r="BT6" s="446"/>
      <c r="BU6" s="447"/>
      <c r="BV6" s="445">
        <v>752264</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94.5</v>
      </c>
      <c r="CU6" s="596"/>
      <c r="CV6" s="596"/>
      <c r="CW6" s="596"/>
      <c r="CX6" s="596"/>
      <c r="CY6" s="596"/>
      <c r="CZ6" s="596"/>
      <c r="DA6" s="597"/>
      <c r="DB6" s="595">
        <v>92.7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220519</v>
      </c>
      <c r="BO7" s="446"/>
      <c r="BP7" s="446"/>
      <c r="BQ7" s="446"/>
      <c r="BR7" s="446"/>
      <c r="BS7" s="446"/>
      <c r="BT7" s="446"/>
      <c r="BU7" s="447"/>
      <c r="BV7" s="445">
        <v>155985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12783511</v>
      </c>
      <c r="CU7" s="446"/>
      <c r="CV7" s="446"/>
      <c r="CW7" s="446"/>
      <c r="CX7" s="446"/>
      <c r="CY7" s="446"/>
      <c r="CZ7" s="446"/>
      <c r="DA7" s="447"/>
      <c r="DB7" s="445">
        <v>13153888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913878</v>
      </c>
      <c r="BO8" s="446"/>
      <c r="BP8" s="446"/>
      <c r="BQ8" s="446"/>
      <c r="BR8" s="446"/>
      <c r="BS8" s="446"/>
      <c r="BT8" s="446"/>
      <c r="BU8" s="447"/>
      <c r="BV8" s="445">
        <v>596279</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0.62</v>
      </c>
      <c r="CU8" s="559"/>
      <c r="CV8" s="559"/>
      <c r="CW8" s="559"/>
      <c r="CX8" s="559"/>
      <c r="CY8" s="559"/>
      <c r="CZ8" s="559"/>
      <c r="DA8" s="560"/>
      <c r="DB8" s="558">
        <v>0.62</v>
      </c>
      <c r="DC8" s="559"/>
      <c r="DD8" s="559"/>
      <c r="DE8" s="559"/>
      <c r="DF8" s="559"/>
      <c r="DG8" s="559"/>
      <c r="DH8" s="559"/>
      <c r="DI8" s="560"/>
      <c r="DJ8" s="165"/>
      <c r="DK8" s="165"/>
      <c r="DL8" s="165"/>
      <c r="DM8" s="165"/>
      <c r="DN8" s="165"/>
      <c r="DO8" s="165"/>
    </row>
    <row r="9" spans="1:119" ht="18.75" customHeight="1" thickBot="1">
      <c r="A9" s="166"/>
      <c r="B9" s="584" t="s">
        <v>103</v>
      </c>
      <c r="C9" s="585"/>
      <c r="D9" s="585"/>
      <c r="E9" s="585"/>
      <c r="F9" s="585"/>
      <c r="G9" s="585"/>
      <c r="H9" s="585"/>
      <c r="I9" s="585"/>
      <c r="J9" s="585"/>
      <c r="K9" s="508"/>
      <c r="L9" s="586" t="s">
        <v>104</v>
      </c>
      <c r="M9" s="587"/>
      <c r="N9" s="587"/>
      <c r="O9" s="587"/>
      <c r="P9" s="587"/>
      <c r="Q9" s="588"/>
      <c r="R9" s="589">
        <v>50911</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87</v>
      </c>
      <c r="AV9" s="503"/>
      <c r="AW9" s="503"/>
      <c r="AX9" s="503"/>
      <c r="AY9" s="425" t="s">
        <v>107</v>
      </c>
      <c r="AZ9" s="426"/>
      <c r="BA9" s="426"/>
      <c r="BB9" s="426"/>
      <c r="BC9" s="426"/>
      <c r="BD9" s="426"/>
      <c r="BE9" s="426"/>
      <c r="BF9" s="426"/>
      <c r="BG9" s="426"/>
      <c r="BH9" s="426"/>
      <c r="BI9" s="426"/>
      <c r="BJ9" s="426"/>
      <c r="BK9" s="426"/>
      <c r="BL9" s="426"/>
      <c r="BM9" s="427"/>
      <c r="BN9" s="445">
        <v>317599</v>
      </c>
      <c r="BO9" s="446"/>
      <c r="BP9" s="446"/>
      <c r="BQ9" s="446"/>
      <c r="BR9" s="446"/>
      <c r="BS9" s="446"/>
      <c r="BT9" s="446"/>
      <c r="BU9" s="447"/>
      <c r="BV9" s="445">
        <v>11071</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13.2</v>
      </c>
      <c r="CU9" s="416"/>
      <c r="CV9" s="416"/>
      <c r="CW9" s="416"/>
      <c r="CX9" s="416"/>
      <c r="CY9" s="416"/>
      <c r="CZ9" s="416"/>
      <c r="DA9" s="417"/>
      <c r="DB9" s="415">
        <v>12.6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109</v>
      </c>
      <c r="M10" s="419"/>
      <c r="N10" s="419"/>
      <c r="O10" s="419"/>
      <c r="P10" s="419"/>
      <c r="Q10" s="420"/>
      <c r="R10" s="421">
        <v>52279</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1926</v>
      </c>
      <c r="BO10" s="446"/>
      <c r="BP10" s="446"/>
      <c r="BQ10" s="446"/>
      <c r="BR10" s="446"/>
      <c r="BS10" s="446"/>
      <c r="BT10" s="446"/>
      <c r="BU10" s="447"/>
      <c r="BV10" s="445">
        <v>1979</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56383</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51747</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220954</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50355</v>
      </c>
      <c r="S13" s="549"/>
      <c r="T13" s="549"/>
      <c r="U13" s="549"/>
      <c r="V13" s="550"/>
      <c r="W13" s="536" t="s">
        <v>131</v>
      </c>
      <c r="X13" s="458"/>
      <c r="Y13" s="458"/>
      <c r="Z13" s="458"/>
      <c r="AA13" s="458"/>
      <c r="AB13" s="459"/>
      <c r="AC13" s="421">
        <v>2989</v>
      </c>
      <c r="AD13" s="422"/>
      <c r="AE13" s="422"/>
      <c r="AF13" s="422"/>
      <c r="AG13" s="423"/>
      <c r="AH13" s="421">
        <v>3317</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154954</v>
      </c>
      <c r="BO13" s="446"/>
      <c r="BP13" s="446"/>
      <c r="BQ13" s="446"/>
      <c r="BR13" s="446"/>
      <c r="BS13" s="446"/>
      <c r="BT13" s="446"/>
      <c r="BU13" s="447"/>
      <c r="BV13" s="445">
        <v>13050</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7.4</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52172</v>
      </c>
      <c r="S14" s="549"/>
      <c r="T14" s="549"/>
      <c r="U14" s="549"/>
      <c r="V14" s="550"/>
      <c r="W14" s="551"/>
      <c r="X14" s="461"/>
      <c r="Y14" s="461"/>
      <c r="Z14" s="461"/>
      <c r="AA14" s="461"/>
      <c r="AB14" s="462"/>
      <c r="AC14" s="541">
        <v>11.8</v>
      </c>
      <c r="AD14" s="542"/>
      <c r="AE14" s="542"/>
      <c r="AF14" s="542"/>
      <c r="AG14" s="543"/>
      <c r="AH14" s="541">
        <v>12.9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64.099999999999994</v>
      </c>
      <c r="CU14" s="553"/>
      <c r="CV14" s="553"/>
      <c r="CW14" s="553"/>
      <c r="CX14" s="553"/>
      <c r="CY14" s="553"/>
      <c r="CZ14" s="553"/>
      <c r="DA14" s="554"/>
      <c r="DB14" s="552">
        <v>61.2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50926</v>
      </c>
      <c r="S15" s="549"/>
      <c r="T15" s="549"/>
      <c r="U15" s="549"/>
      <c r="V15" s="550"/>
      <c r="W15" s="536" t="s">
        <v>138</v>
      </c>
      <c r="X15" s="458"/>
      <c r="Y15" s="458"/>
      <c r="Z15" s="458"/>
      <c r="AA15" s="458"/>
      <c r="AB15" s="459"/>
      <c r="AC15" s="421">
        <v>7580</v>
      </c>
      <c r="AD15" s="422"/>
      <c r="AE15" s="422"/>
      <c r="AF15" s="422"/>
      <c r="AG15" s="423"/>
      <c r="AH15" s="421">
        <v>7732</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6213786</v>
      </c>
      <c r="BO15" s="441"/>
      <c r="BP15" s="441"/>
      <c r="BQ15" s="441"/>
      <c r="BR15" s="441"/>
      <c r="BS15" s="441"/>
      <c r="BT15" s="441"/>
      <c r="BU15" s="442"/>
      <c r="BV15" s="440">
        <v>6146955</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29.9</v>
      </c>
      <c r="AD16" s="542"/>
      <c r="AE16" s="542"/>
      <c r="AF16" s="542"/>
      <c r="AG16" s="543"/>
      <c r="AH16" s="541">
        <v>30</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10040022</v>
      </c>
      <c r="BO16" s="446"/>
      <c r="BP16" s="446"/>
      <c r="BQ16" s="446"/>
      <c r="BR16" s="446"/>
      <c r="BS16" s="446"/>
      <c r="BT16" s="446"/>
      <c r="BU16" s="447"/>
      <c r="BV16" s="445">
        <v>10058781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14781</v>
      </c>
      <c r="AD17" s="422"/>
      <c r="AE17" s="422"/>
      <c r="AF17" s="422"/>
      <c r="AG17" s="423"/>
      <c r="AH17" s="421">
        <v>14757</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7870710</v>
      </c>
      <c r="BO17" s="446"/>
      <c r="BP17" s="446"/>
      <c r="BQ17" s="446"/>
      <c r="BR17" s="446"/>
      <c r="BS17" s="446"/>
      <c r="BT17" s="446"/>
      <c r="BU17" s="447"/>
      <c r="BV17" s="445">
        <v>7783376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144.74</v>
      </c>
      <c r="M18" s="510"/>
      <c r="N18" s="510"/>
      <c r="O18" s="510"/>
      <c r="P18" s="510"/>
      <c r="Q18" s="510"/>
      <c r="R18" s="511"/>
      <c r="S18" s="511"/>
      <c r="T18" s="511"/>
      <c r="U18" s="511"/>
      <c r="V18" s="512"/>
      <c r="W18" s="526"/>
      <c r="X18" s="527"/>
      <c r="Y18" s="527"/>
      <c r="Z18" s="527"/>
      <c r="AA18" s="527"/>
      <c r="AB18" s="537"/>
      <c r="AC18" s="409">
        <v>58.3</v>
      </c>
      <c r="AD18" s="410"/>
      <c r="AE18" s="410"/>
      <c r="AF18" s="410"/>
      <c r="AG18" s="513"/>
      <c r="AH18" s="409">
        <v>57.2</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11884326</v>
      </c>
      <c r="BO18" s="446"/>
      <c r="BP18" s="446"/>
      <c r="BQ18" s="446"/>
      <c r="BR18" s="446"/>
      <c r="BS18" s="446"/>
      <c r="BT18" s="446"/>
      <c r="BU18" s="447"/>
      <c r="BV18" s="445">
        <v>11898346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352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15464273</v>
      </c>
      <c r="BO19" s="446"/>
      <c r="BP19" s="446"/>
      <c r="BQ19" s="446"/>
      <c r="BR19" s="446"/>
      <c r="BS19" s="446"/>
      <c r="BT19" s="446"/>
      <c r="BU19" s="447"/>
      <c r="BV19" s="445">
        <v>15418543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17491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25980522</v>
      </c>
      <c r="BO23" s="446"/>
      <c r="BP23" s="446"/>
      <c r="BQ23" s="446"/>
      <c r="BR23" s="446"/>
      <c r="BS23" s="446"/>
      <c r="BT23" s="446"/>
      <c r="BU23" s="447"/>
      <c r="BV23" s="445">
        <v>25827611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8560</v>
      </c>
      <c r="R24" s="422"/>
      <c r="S24" s="422"/>
      <c r="T24" s="422"/>
      <c r="U24" s="422"/>
      <c r="V24" s="423"/>
      <c r="W24" s="487"/>
      <c r="X24" s="478"/>
      <c r="Y24" s="479"/>
      <c r="Z24" s="418" t="s">
        <v>162</v>
      </c>
      <c r="AA24" s="419"/>
      <c r="AB24" s="419"/>
      <c r="AC24" s="419"/>
      <c r="AD24" s="419"/>
      <c r="AE24" s="419"/>
      <c r="AF24" s="419"/>
      <c r="AG24" s="420"/>
      <c r="AH24" s="421">
        <v>435</v>
      </c>
      <c r="AI24" s="422"/>
      <c r="AJ24" s="422"/>
      <c r="AK24" s="422"/>
      <c r="AL24" s="423"/>
      <c r="AM24" s="421">
        <v>1386345</v>
      </c>
      <c r="AN24" s="422"/>
      <c r="AO24" s="422"/>
      <c r="AP24" s="422"/>
      <c r="AQ24" s="422"/>
      <c r="AR24" s="423"/>
      <c r="AS24" s="421">
        <v>3187</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14990921</v>
      </c>
      <c r="BO24" s="446"/>
      <c r="BP24" s="446"/>
      <c r="BQ24" s="446"/>
      <c r="BR24" s="446"/>
      <c r="BS24" s="446"/>
      <c r="BT24" s="446"/>
      <c r="BU24" s="447"/>
      <c r="BV24" s="445">
        <v>14874897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6840</v>
      </c>
      <c r="R25" s="422"/>
      <c r="S25" s="422"/>
      <c r="T25" s="422"/>
      <c r="U25" s="422"/>
      <c r="V25" s="423"/>
      <c r="W25" s="487"/>
      <c r="X25" s="478"/>
      <c r="Y25" s="479"/>
      <c r="Z25" s="418" t="s">
        <v>165</v>
      </c>
      <c r="AA25" s="419"/>
      <c r="AB25" s="419"/>
      <c r="AC25" s="419"/>
      <c r="AD25" s="419"/>
      <c r="AE25" s="419"/>
      <c r="AF25" s="419"/>
      <c r="AG25" s="420"/>
      <c r="AH25" s="421">
        <v>107</v>
      </c>
      <c r="AI25" s="422"/>
      <c r="AJ25" s="422"/>
      <c r="AK25" s="422"/>
      <c r="AL25" s="423"/>
      <c r="AM25" s="421">
        <v>361660</v>
      </c>
      <c r="AN25" s="422"/>
      <c r="AO25" s="422"/>
      <c r="AP25" s="422"/>
      <c r="AQ25" s="422"/>
      <c r="AR25" s="423"/>
      <c r="AS25" s="421">
        <v>3380</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5989178</v>
      </c>
      <c r="BO25" s="441"/>
      <c r="BP25" s="441"/>
      <c r="BQ25" s="441"/>
      <c r="BR25" s="441"/>
      <c r="BS25" s="441"/>
      <c r="BT25" s="441"/>
      <c r="BU25" s="442"/>
      <c r="BV25" s="440" t="s">
        <v>129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6400</v>
      </c>
      <c r="R26" s="422"/>
      <c r="S26" s="422"/>
      <c r="T26" s="422"/>
      <c r="U26" s="422"/>
      <c r="V26" s="423"/>
      <c r="W26" s="487"/>
      <c r="X26" s="478"/>
      <c r="Y26" s="479"/>
      <c r="Z26" s="418" t="s">
        <v>168</v>
      </c>
      <c r="AA26" s="500"/>
      <c r="AB26" s="500"/>
      <c r="AC26" s="500"/>
      <c r="AD26" s="500"/>
      <c r="AE26" s="500"/>
      <c r="AF26" s="500"/>
      <c r="AG26" s="501"/>
      <c r="AH26" s="421">
        <v>13</v>
      </c>
      <c r="AI26" s="422"/>
      <c r="AJ26" s="422"/>
      <c r="AK26" s="422"/>
      <c r="AL26" s="423"/>
      <c r="AM26" s="421">
        <v>35789</v>
      </c>
      <c r="AN26" s="422"/>
      <c r="AO26" s="422"/>
      <c r="AP26" s="422"/>
      <c r="AQ26" s="422"/>
      <c r="AR26" s="423"/>
      <c r="AS26" s="421">
        <v>2753</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4110</v>
      </c>
      <c r="R27" s="422"/>
      <c r="S27" s="422"/>
      <c r="T27" s="422"/>
      <c r="U27" s="422"/>
      <c r="V27" s="423"/>
      <c r="W27" s="487"/>
      <c r="X27" s="478"/>
      <c r="Y27" s="479"/>
      <c r="Z27" s="418" t="s">
        <v>171</v>
      </c>
      <c r="AA27" s="419"/>
      <c r="AB27" s="419"/>
      <c r="AC27" s="419"/>
      <c r="AD27" s="419"/>
      <c r="AE27" s="419"/>
      <c r="AF27" s="419"/>
      <c r="AG27" s="420"/>
      <c r="AH27" s="421">
        <v>17</v>
      </c>
      <c r="AI27" s="422"/>
      <c r="AJ27" s="422"/>
      <c r="AK27" s="422"/>
      <c r="AL27" s="423"/>
      <c r="AM27" s="421">
        <v>50473</v>
      </c>
      <c r="AN27" s="422"/>
      <c r="AO27" s="422"/>
      <c r="AP27" s="422"/>
      <c r="AQ27" s="422"/>
      <c r="AR27" s="423"/>
      <c r="AS27" s="421">
        <v>2969</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549562</v>
      </c>
      <c r="BO27" s="449"/>
      <c r="BP27" s="449"/>
      <c r="BQ27" s="449"/>
      <c r="BR27" s="449"/>
      <c r="BS27" s="449"/>
      <c r="BT27" s="449"/>
      <c r="BU27" s="450"/>
      <c r="BV27" s="448">
        <v>549562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3700</v>
      </c>
      <c r="R28" s="422"/>
      <c r="S28" s="422"/>
      <c r="T28" s="422"/>
      <c r="U28" s="422"/>
      <c r="V28" s="423"/>
      <c r="W28" s="487"/>
      <c r="X28" s="478"/>
      <c r="Y28" s="479"/>
      <c r="Z28" s="418" t="s">
        <v>174</v>
      </c>
      <c r="AA28" s="419"/>
      <c r="AB28" s="419"/>
      <c r="AC28" s="419"/>
      <c r="AD28" s="419"/>
      <c r="AE28" s="419"/>
      <c r="AF28" s="419"/>
      <c r="AG28" s="420"/>
      <c r="AH28" s="421" t="s">
        <v>129</v>
      </c>
      <c r="AI28" s="422"/>
      <c r="AJ28" s="422"/>
      <c r="AK28" s="422"/>
      <c r="AL28" s="423"/>
      <c r="AM28" s="421" t="s">
        <v>120</v>
      </c>
      <c r="AN28" s="422"/>
      <c r="AO28" s="422"/>
      <c r="AP28" s="422"/>
      <c r="AQ28" s="422"/>
      <c r="AR28" s="423"/>
      <c r="AS28" s="421" t="s">
        <v>120</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3062270</v>
      </c>
      <c r="BO28" s="441"/>
      <c r="BP28" s="441"/>
      <c r="BQ28" s="441"/>
      <c r="BR28" s="441"/>
      <c r="BS28" s="441"/>
      <c r="BT28" s="441"/>
      <c r="BU28" s="442"/>
      <c r="BV28" s="440">
        <v>3281298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18</v>
      </c>
      <c r="M29" s="422"/>
      <c r="N29" s="422"/>
      <c r="O29" s="422"/>
      <c r="P29" s="423"/>
      <c r="Q29" s="421">
        <v>3490</v>
      </c>
      <c r="R29" s="422"/>
      <c r="S29" s="422"/>
      <c r="T29" s="422"/>
      <c r="U29" s="422"/>
      <c r="V29" s="423"/>
      <c r="W29" s="488"/>
      <c r="X29" s="489"/>
      <c r="Y29" s="490"/>
      <c r="Z29" s="418" t="s">
        <v>177</v>
      </c>
      <c r="AA29" s="419"/>
      <c r="AB29" s="419"/>
      <c r="AC29" s="419"/>
      <c r="AD29" s="419"/>
      <c r="AE29" s="419"/>
      <c r="AF29" s="419"/>
      <c r="AG29" s="420"/>
      <c r="AH29" s="421">
        <v>452</v>
      </c>
      <c r="AI29" s="422"/>
      <c r="AJ29" s="422"/>
      <c r="AK29" s="422"/>
      <c r="AL29" s="423"/>
      <c r="AM29" s="421">
        <v>1436818</v>
      </c>
      <c r="AN29" s="422"/>
      <c r="AO29" s="422"/>
      <c r="AP29" s="422"/>
      <c r="AQ29" s="422"/>
      <c r="AR29" s="423"/>
      <c r="AS29" s="421">
        <v>3179</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1996200</v>
      </c>
      <c r="BO29" s="446"/>
      <c r="BP29" s="446"/>
      <c r="BQ29" s="446"/>
      <c r="BR29" s="446"/>
      <c r="BS29" s="446"/>
      <c r="BT29" s="446"/>
      <c r="BU29" s="447"/>
      <c r="BV29" s="445">
        <v>2045761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3559928</v>
      </c>
      <c r="BO30" s="449"/>
      <c r="BP30" s="449"/>
      <c r="BQ30" s="449"/>
      <c r="BR30" s="449"/>
      <c r="BS30" s="449"/>
      <c r="BT30" s="449"/>
      <c r="BU30" s="450"/>
      <c r="BV30" s="448">
        <v>3654663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187</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189</v>
      </c>
      <c r="BF33" s="407"/>
      <c r="BG33" s="407" t="s">
        <v>190</v>
      </c>
      <c r="BH33" s="407"/>
      <c r="BI33" s="407"/>
      <c r="BJ33" s="407"/>
      <c r="BK33" s="407"/>
      <c r="BL33" s="407"/>
      <c r="BM33" s="407"/>
      <c r="BN33" s="407"/>
      <c r="BO33" s="407"/>
      <c r="BP33" s="407"/>
      <c r="BQ33" s="407"/>
      <c r="BR33" s="407"/>
      <c r="BS33" s="407"/>
      <c r="BT33" s="407"/>
      <c r="BU33" s="407"/>
      <c r="BV33" s="196"/>
      <c r="BW33" s="408" t="s">
        <v>189</v>
      </c>
      <c r="BX33" s="408"/>
      <c r="BY33" s="407" t="s">
        <v>191</v>
      </c>
      <c r="BZ33" s="407"/>
      <c r="CA33" s="407"/>
      <c r="CB33" s="407"/>
      <c r="CC33" s="407"/>
      <c r="CD33" s="407"/>
      <c r="CE33" s="407"/>
      <c r="CF33" s="407"/>
      <c r="CG33" s="407"/>
      <c r="CH33" s="407"/>
      <c r="CI33" s="407"/>
      <c r="CJ33" s="407"/>
      <c r="CK33" s="407"/>
      <c r="CL33" s="407"/>
      <c r="CM33" s="407"/>
      <c r="CN33" s="195"/>
      <c r="CO33" s="408" t="s">
        <v>192</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23</v>
      </c>
      <c r="CP34" s="404"/>
      <c r="CQ34" s="403" t="str">
        <f>IF('各会計、関係団体の財政状況及び健全化判断比率'!BS7="","",'各会計、関係団体の財政状況及び健全化判断比率'!BS7)</f>
        <v>小美玉市土地開発公社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霊園事業特別会計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国民健康保険特別会計（直診勘定）</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病院事業会計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f t="shared" ref="CO35:CO43" si="3">IF(CQ35="","",CO34+1)</f>
        <v>24</v>
      </c>
      <c r="CP35" s="404"/>
      <c r="CQ35" s="403" t="str">
        <f>IF('各会計、関係団体の財政状況及び健全化判断比率'!BS8="","",'各会計、関係団体の財政状況及び健全化判断比率'!BS8)</f>
        <v>小美玉ふるさと食品公社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IF('各会計、関係団体の財政状況及び健全化判断比率'!B37="","",'各会計、関係団体の財政状況及び健全化判断比率'!B37)</f>
        <v>戸別浄化槽事業特別会計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f t="shared" si="3"/>
        <v>25</v>
      </c>
      <c r="CP36" s="404"/>
      <c r="CQ36" s="403" t="str">
        <f>IF('各会計、関係団体の財政状況及び健全化判断比率'!BS9="","",'各会計、関係団体の財政状況及び健全化判断比率'!BS9)</f>
        <v>小美玉農業公社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介護保険特別会計（保険事業勘定）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介護保険特別会計（介護サービス事業勘定）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茨城地方広域環境事務組合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湖北水道企業団</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湖北環境衛生組合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21</v>
      </c>
      <c r="BX42" s="404"/>
      <c r="BY42" s="403" t="str">
        <f>IF('各会計、関係団体の財政状況及び健全化判断比率'!B76="","",'各会計、関係団体の財政状況及び健全化判断比率'!B76)</f>
        <v>茨城美野里環境組合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22</v>
      </c>
      <c r="BX43" s="404"/>
      <c r="BY43" s="403" t="str">
        <f>IF('各会計、関係団体の財政状況及び健全化判断比率'!B77="","",'各会計、関係団体の財政状況及び健全化判断比率'!B77)</f>
        <v>霞台厚生施設組合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gfoBhgkXi/ts+oqzrx7kfIOdBHUCPs6kPPCObXuX4fypl+CIW1tByBXbNWKK+oen6vX1fEJKaP5z5UJmkKvt7g==" saltValue="+vKnhPQePBvxSlgj5lpP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election activeCell="R38" sqref="R38:AK3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6780077</v>
      </c>
      <c r="S5" s="707"/>
      <c r="T5" s="707"/>
      <c r="U5" s="707"/>
      <c r="V5" s="707"/>
      <c r="W5" s="707"/>
      <c r="X5" s="707"/>
      <c r="Y5" s="753"/>
      <c r="Z5" s="771">
        <v>28.6</v>
      </c>
      <c r="AA5" s="771"/>
      <c r="AB5" s="771"/>
      <c r="AC5" s="771"/>
      <c r="AD5" s="772">
        <v>6780077</v>
      </c>
      <c r="AE5" s="772"/>
      <c r="AF5" s="772"/>
      <c r="AG5" s="772"/>
      <c r="AH5" s="772"/>
      <c r="AI5" s="772"/>
      <c r="AJ5" s="772"/>
      <c r="AK5" s="772"/>
      <c r="AL5" s="754">
        <v>53.9</v>
      </c>
      <c r="AM5" s="723"/>
      <c r="AN5" s="723"/>
      <c r="AO5" s="755"/>
      <c r="AP5" s="740" t="s">
        <v>218</v>
      </c>
      <c r="AQ5" s="741"/>
      <c r="AR5" s="741"/>
      <c r="AS5" s="741"/>
      <c r="AT5" s="741"/>
      <c r="AU5" s="741"/>
      <c r="AV5" s="741"/>
      <c r="AW5" s="741"/>
      <c r="AX5" s="741"/>
      <c r="AY5" s="741"/>
      <c r="AZ5" s="741"/>
      <c r="BA5" s="741"/>
      <c r="BB5" s="741"/>
      <c r="BC5" s="741"/>
      <c r="BD5" s="741"/>
      <c r="BE5" s="741"/>
      <c r="BF5" s="742"/>
      <c r="BG5" s="641">
        <v>6780077</v>
      </c>
      <c r="BH5" s="644"/>
      <c r="BI5" s="644"/>
      <c r="BJ5" s="644"/>
      <c r="BK5" s="644"/>
      <c r="BL5" s="644"/>
      <c r="BM5" s="644"/>
      <c r="BN5" s="645"/>
      <c r="BO5" s="703">
        <v>100</v>
      </c>
      <c r="BP5" s="703"/>
      <c r="BQ5" s="703"/>
      <c r="BR5" s="703"/>
      <c r="BS5" s="704">
        <v>89000</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320079</v>
      </c>
      <c r="S6" s="644"/>
      <c r="T6" s="644"/>
      <c r="U6" s="644"/>
      <c r="V6" s="644"/>
      <c r="W6" s="644"/>
      <c r="X6" s="644"/>
      <c r="Y6" s="645"/>
      <c r="Z6" s="703">
        <v>1.3</v>
      </c>
      <c r="AA6" s="703"/>
      <c r="AB6" s="703"/>
      <c r="AC6" s="703"/>
      <c r="AD6" s="704">
        <v>320079</v>
      </c>
      <c r="AE6" s="704"/>
      <c r="AF6" s="704"/>
      <c r="AG6" s="704"/>
      <c r="AH6" s="704"/>
      <c r="AI6" s="704"/>
      <c r="AJ6" s="704"/>
      <c r="AK6" s="704"/>
      <c r="AL6" s="646">
        <v>2.5</v>
      </c>
      <c r="AM6" s="647"/>
      <c r="AN6" s="647"/>
      <c r="AO6" s="705"/>
      <c r="AP6" s="638" t="s">
        <v>223</v>
      </c>
      <c r="AQ6" s="639"/>
      <c r="AR6" s="639"/>
      <c r="AS6" s="639"/>
      <c r="AT6" s="639"/>
      <c r="AU6" s="639"/>
      <c r="AV6" s="639"/>
      <c r="AW6" s="639"/>
      <c r="AX6" s="639"/>
      <c r="AY6" s="639"/>
      <c r="AZ6" s="639"/>
      <c r="BA6" s="639"/>
      <c r="BB6" s="639"/>
      <c r="BC6" s="639"/>
      <c r="BD6" s="639"/>
      <c r="BE6" s="639"/>
      <c r="BF6" s="640"/>
      <c r="BG6" s="641">
        <v>6780077</v>
      </c>
      <c r="BH6" s="644"/>
      <c r="BI6" s="644"/>
      <c r="BJ6" s="644"/>
      <c r="BK6" s="644"/>
      <c r="BL6" s="644"/>
      <c r="BM6" s="644"/>
      <c r="BN6" s="645"/>
      <c r="BO6" s="703">
        <v>100</v>
      </c>
      <c r="BP6" s="703"/>
      <c r="BQ6" s="703"/>
      <c r="BR6" s="703"/>
      <c r="BS6" s="704">
        <v>89000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200659</v>
      </c>
      <c r="CS6" s="644"/>
      <c r="CT6" s="644"/>
      <c r="CU6" s="644"/>
      <c r="CV6" s="644"/>
      <c r="CW6" s="644"/>
      <c r="CX6" s="644"/>
      <c r="CY6" s="645"/>
      <c r="CZ6" s="754">
        <v>0.9</v>
      </c>
      <c r="DA6" s="723"/>
      <c r="DB6" s="723"/>
      <c r="DC6" s="757"/>
      <c r="DD6" s="649" t="s">
        <v>120</v>
      </c>
      <c r="DE6" s="644"/>
      <c r="DF6" s="644"/>
      <c r="DG6" s="644"/>
      <c r="DH6" s="644"/>
      <c r="DI6" s="644"/>
      <c r="DJ6" s="644"/>
      <c r="DK6" s="644"/>
      <c r="DL6" s="644"/>
      <c r="DM6" s="644"/>
      <c r="DN6" s="644"/>
      <c r="DO6" s="644"/>
      <c r="DP6" s="645"/>
      <c r="DQ6" s="649">
        <v>200659</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8927</v>
      </c>
      <c r="S7" s="644"/>
      <c r="T7" s="644"/>
      <c r="U7" s="644"/>
      <c r="V7" s="644"/>
      <c r="W7" s="644"/>
      <c r="X7" s="644"/>
      <c r="Y7" s="645"/>
      <c r="Z7" s="703">
        <v>0</v>
      </c>
      <c r="AA7" s="703"/>
      <c r="AB7" s="703"/>
      <c r="AC7" s="703"/>
      <c r="AD7" s="704">
        <v>8927</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2989558</v>
      </c>
      <c r="BH7" s="644"/>
      <c r="BI7" s="644"/>
      <c r="BJ7" s="644"/>
      <c r="BK7" s="644"/>
      <c r="BL7" s="644"/>
      <c r="BM7" s="644"/>
      <c r="BN7" s="645"/>
      <c r="BO7" s="703">
        <v>44.1</v>
      </c>
      <c r="BP7" s="703"/>
      <c r="BQ7" s="703"/>
      <c r="BR7" s="703"/>
      <c r="BS7" s="704">
        <v>89000</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2537101</v>
      </c>
      <c r="CS7" s="644"/>
      <c r="CT7" s="644"/>
      <c r="CU7" s="644"/>
      <c r="CV7" s="644"/>
      <c r="CW7" s="644"/>
      <c r="CX7" s="644"/>
      <c r="CY7" s="645"/>
      <c r="CZ7" s="703">
        <v>11.2</v>
      </c>
      <c r="DA7" s="703"/>
      <c r="DB7" s="703"/>
      <c r="DC7" s="703"/>
      <c r="DD7" s="649">
        <v>84781</v>
      </c>
      <c r="DE7" s="644"/>
      <c r="DF7" s="644"/>
      <c r="DG7" s="644"/>
      <c r="DH7" s="644"/>
      <c r="DI7" s="644"/>
      <c r="DJ7" s="644"/>
      <c r="DK7" s="644"/>
      <c r="DL7" s="644"/>
      <c r="DM7" s="644"/>
      <c r="DN7" s="644"/>
      <c r="DO7" s="644"/>
      <c r="DP7" s="645"/>
      <c r="DQ7" s="649">
        <v>2001010</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27147</v>
      </c>
      <c r="S8" s="644"/>
      <c r="T8" s="644"/>
      <c r="U8" s="644"/>
      <c r="V8" s="644"/>
      <c r="W8" s="644"/>
      <c r="X8" s="644"/>
      <c r="Y8" s="645"/>
      <c r="Z8" s="703">
        <v>0.1</v>
      </c>
      <c r="AA8" s="703"/>
      <c r="AB8" s="703"/>
      <c r="AC8" s="703"/>
      <c r="AD8" s="704">
        <v>27147</v>
      </c>
      <c r="AE8" s="704"/>
      <c r="AF8" s="704"/>
      <c r="AG8" s="704"/>
      <c r="AH8" s="704"/>
      <c r="AI8" s="704"/>
      <c r="AJ8" s="704"/>
      <c r="AK8" s="704"/>
      <c r="AL8" s="646">
        <v>0.2</v>
      </c>
      <c r="AM8" s="647"/>
      <c r="AN8" s="647"/>
      <c r="AO8" s="705"/>
      <c r="AP8" s="638" t="s">
        <v>229</v>
      </c>
      <c r="AQ8" s="639"/>
      <c r="AR8" s="639"/>
      <c r="AS8" s="639"/>
      <c r="AT8" s="639"/>
      <c r="AU8" s="639"/>
      <c r="AV8" s="639"/>
      <c r="AW8" s="639"/>
      <c r="AX8" s="639"/>
      <c r="AY8" s="639"/>
      <c r="AZ8" s="639"/>
      <c r="BA8" s="639"/>
      <c r="BB8" s="639"/>
      <c r="BC8" s="639"/>
      <c r="BD8" s="639"/>
      <c r="BE8" s="639"/>
      <c r="BF8" s="640"/>
      <c r="BG8" s="641">
        <v>90670</v>
      </c>
      <c r="BH8" s="644"/>
      <c r="BI8" s="644"/>
      <c r="BJ8" s="644"/>
      <c r="BK8" s="644"/>
      <c r="BL8" s="644"/>
      <c r="BM8" s="644"/>
      <c r="BN8" s="645"/>
      <c r="BO8" s="703">
        <v>1.3</v>
      </c>
      <c r="BP8" s="703"/>
      <c r="BQ8" s="703"/>
      <c r="BR8" s="703"/>
      <c r="BS8" s="649" t="s">
        <v>120</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6825086</v>
      </c>
      <c r="CS8" s="644"/>
      <c r="CT8" s="644"/>
      <c r="CU8" s="644"/>
      <c r="CV8" s="644"/>
      <c r="CW8" s="644"/>
      <c r="CX8" s="644"/>
      <c r="CY8" s="645"/>
      <c r="CZ8" s="703">
        <v>30.2</v>
      </c>
      <c r="DA8" s="703"/>
      <c r="DB8" s="703"/>
      <c r="DC8" s="703"/>
      <c r="DD8" s="649" t="s">
        <v>231</v>
      </c>
      <c r="DE8" s="644"/>
      <c r="DF8" s="644"/>
      <c r="DG8" s="644"/>
      <c r="DH8" s="644"/>
      <c r="DI8" s="644"/>
      <c r="DJ8" s="644"/>
      <c r="DK8" s="644"/>
      <c r="DL8" s="644"/>
      <c r="DM8" s="644"/>
      <c r="DN8" s="644"/>
      <c r="DO8" s="644"/>
      <c r="DP8" s="645"/>
      <c r="DQ8" s="649">
        <v>3239818</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27045</v>
      </c>
      <c r="S9" s="644"/>
      <c r="T9" s="644"/>
      <c r="U9" s="644"/>
      <c r="V9" s="644"/>
      <c r="W9" s="644"/>
      <c r="X9" s="644"/>
      <c r="Y9" s="645"/>
      <c r="Z9" s="703">
        <v>0.1</v>
      </c>
      <c r="AA9" s="703"/>
      <c r="AB9" s="703"/>
      <c r="AC9" s="703"/>
      <c r="AD9" s="704">
        <v>27045</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2299433</v>
      </c>
      <c r="BH9" s="644"/>
      <c r="BI9" s="644"/>
      <c r="BJ9" s="644"/>
      <c r="BK9" s="644"/>
      <c r="BL9" s="644"/>
      <c r="BM9" s="644"/>
      <c r="BN9" s="645"/>
      <c r="BO9" s="703">
        <v>33.9</v>
      </c>
      <c r="BP9" s="703"/>
      <c r="BQ9" s="703"/>
      <c r="BR9" s="703"/>
      <c r="BS9" s="649" t="s">
        <v>129</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1609480</v>
      </c>
      <c r="CS9" s="644"/>
      <c r="CT9" s="644"/>
      <c r="CU9" s="644"/>
      <c r="CV9" s="644"/>
      <c r="CW9" s="644"/>
      <c r="CX9" s="644"/>
      <c r="CY9" s="645"/>
      <c r="CZ9" s="703">
        <v>7.1</v>
      </c>
      <c r="DA9" s="703"/>
      <c r="DB9" s="703"/>
      <c r="DC9" s="703"/>
      <c r="DD9" s="649">
        <v>17853</v>
      </c>
      <c r="DE9" s="644"/>
      <c r="DF9" s="644"/>
      <c r="DG9" s="644"/>
      <c r="DH9" s="644"/>
      <c r="DI9" s="644"/>
      <c r="DJ9" s="644"/>
      <c r="DK9" s="644"/>
      <c r="DL9" s="644"/>
      <c r="DM9" s="644"/>
      <c r="DN9" s="644"/>
      <c r="DO9" s="644"/>
      <c r="DP9" s="645"/>
      <c r="DQ9" s="649">
        <v>1461052</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129</v>
      </c>
      <c r="AA10" s="703"/>
      <c r="AB10" s="703"/>
      <c r="AC10" s="703"/>
      <c r="AD10" s="704" t="s">
        <v>236</v>
      </c>
      <c r="AE10" s="704"/>
      <c r="AF10" s="704"/>
      <c r="AG10" s="704"/>
      <c r="AH10" s="704"/>
      <c r="AI10" s="704"/>
      <c r="AJ10" s="704"/>
      <c r="AK10" s="704"/>
      <c r="AL10" s="646" t="s">
        <v>120</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150745</v>
      </c>
      <c r="BH10" s="644"/>
      <c r="BI10" s="644"/>
      <c r="BJ10" s="644"/>
      <c r="BK10" s="644"/>
      <c r="BL10" s="644"/>
      <c r="BM10" s="644"/>
      <c r="BN10" s="645"/>
      <c r="BO10" s="703">
        <v>2.2000000000000002</v>
      </c>
      <c r="BP10" s="703"/>
      <c r="BQ10" s="703"/>
      <c r="BR10" s="703"/>
      <c r="BS10" s="649" t="s">
        <v>120</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180</v>
      </c>
      <c r="CS10" s="644"/>
      <c r="CT10" s="644"/>
      <c r="CU10" s="644"/>
      <c r="CV10" s="644"/>
      <c r="CW10" s="644"/>
      <c r="CX10" s="644"/>
      <c r="CY10" s="645"/>
      <c r="CZ10" s="703">
        <v>0</v>
      </c>
      <c r="DA10" s="703"/>
      <c r="DB10" s="703"/>
      <c r="DC10" s="703"/>
      <c r="DD10" s="649" t="s">
        <v>120</v>
      </c>
      <c r="DE10" s="644"/>
      <c r="DF10" s="644"/>
      <c r="DG10" s="644"/>
      <c r="DH10" s="644"/>
      <c r="DI10" s="644"/>
      <c r="DJ10" s="644"/>
      <c r="DK10" s="644"/>
      <c r="DL10" s="644"/>
      <c r="DM10" s="644"/>
      <c r="DN10" s="644"/>
      <c r="DO10" s="644"/>
      <c r="DP10" s="645"/>
      <c r="DQ10" s="649">
        <v>180</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236</v>
      </c>
      <c r="AE11" s="704"/>
      <c r="AF11" s="704"/>
      <c r="AG11" s="704"/>
      <c r="AH11" s="704"/>
      <c r="AI11" s="704"/>
      <c r="AJ11" s="704"/>
      <c r="AK11" s="704"/>
      <c r="AL11" s="646" t="s">
        <v>120</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448710</v>
      </c>
      <c r="BH11" s="644"/>
      <c r="BI11" s="644"/>
      <c r="BJ11" s="644"/>
      <c r="BK11" s="644"/>
      <c r="BL11" s="644"/>
      <c r="BM11" s="644"/>
      <c r="BN11" s="645"/>
      <c r="BO11" s="703">
        <v>6.6</v>
      </c>
      <c r="BP11" s="703"/>
      <c r="BQ11" s="703"/>
      <c r="BR11" s="703"/>
      <c r="BS11" s="649">
        <v>89000</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888141</v>
      </c>
      <c r="CS11" s="644"/>
      <c r="CT11" s="644"/>
      <c r="CU11" s="644"/>
      <c r="CV11" s="644"/>
      <c r="CW11" s="644"/>
      <c r="CX11" s="644"/>
      <c r="CY11" s="645"/>
      <c r="CZ11" s="703">
        <v>3.9</v>
      </c>
      <c r="DA11" s="703"/>
      <c r="DB11" s="703"/>
      <c r="DC11" s="703"/>
      <c r="DD11" s="649">
        <v>42558</v>
      </c>
      <c r="DE11" s="644"/>
      <c r="DF11" s="644"/>
      <c r="DG11" s="644"/>
      <c r="DH11" s="644"/>
      <c r="DI11" s="644"/>
      <c r="DJ11" s="644"/>
      <c r="DK11" s="644"/>
      <c r="DL11" s="644"/>
      <c r="DM11" s="644"/>
      <c r="DN11" s="644"/>
      <c r="DO11" s="644"/>
      <c r="DP11" s="645"/>
      <c r="DQ11" s="649">
        <v>618003</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869982</v>
      </c>
      <c r="S12" s="644"/>
      <c r="T12" s="644"/>
      <c r="U12" s="644"/>
      <c r="V12" s="644"/>
      <c r="W12" s="644"/>
      <c r="X12" s="644"/>
      <c r="Y12" s="645"/>
      <c r="Z12" s="703">
        <v>3.7</v>
      </c>
      <c r="AA12" s="703"/>
      <c r="AB12" s="703"/>
      <c r="AC12" s="703"/>
      <c r="AD12" s="704">
        <v>869982</v>
      </c>
      <c r="AE12" s="704"/>
      <c r="AF12" s="704"/>
      <c r="AG12" s="704"/>
      <c r="AH12" s="704"/>
      <c r="AI12" s="704"/>
      <c r="AJ12" s="704"/>
      <c r="AK12" s="704"/>
      <c r="AL12" s="646">
        <v>6.9</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3248901</v>
      </c>
      <c r="BH12" s="644"/>
      <c r="BI12" s="644"/>
      <c r="BJ12" s="644"/>
      <c r="BK12" s="644"/>
      <c r="BL12" s="644"/>
      <c r="BM12" s="644"/>
      <c r="BN12" s="645"/>
      <c r="BO12" s="703">
        <v>47.9</v>
      </c>
      <c r="BP12" s="703"/>
      <c r="BQ12" s="703"/>
      <c r="BR12" s="703"/>
      <c r="BS12" s="649" t="s">
        <v>120</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271967</v>
      </c>
      <c r="CS12" s="644"/>
      <c r="CT12" s="644"/>
      <c r="CU12" s="644"/>
      <c r="CV12" s="644"/>
      <c r="CW12" s="644"/>
      <c r="CX12" s="644"/>
      <c r="CY12" s="645"/>
      <c r="CZ12" s="703">
        <v>1.2</v>
      </c>
      <c r="DA12" s="703"/>
      <c r="DB12" s="703"/>
      <c r="DC12" s="703"/>
      <c r="DD12" s="649">
        <v>2774</v>
      </c>
      <c r="DE12" s="644"/>
      <c r="DF12" s="644"/>
      <c r="DG12" s="644"/>
      <c r="DH12" s="644"/>
      <c r="DI12" s="644"/>
      <c r="DJ12" s="644"/>
      <c r="DK12" s="644"/>
      <c r="DL12" s="644"/>
      <c r="DM12" s="644"/>
      <c r="DN12" s="644"/>
      <c r="DO12" s="644"/>
      <c r="DP12" s="645"/>
      <c r="DQ12" s="649">
        <v>212382</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53360</v>
      </c>
      <c r="S13" s="644"/>
      <c r="T13" s="644"/>
      <c r="U13" s="644"/>
      <c r="V13" s="644"/>
      <c r="W13" s="644"/>
      <c r="X13" s="644"/>
      <c r="Y13" s="645"/>
      <c r="Z13" s="703">
        <v>0.2</v>
      </c>
      <c r="AA13" s="703"/>
      <c r="AB13" s="703"/>
      <c r="AC13" s="703"/>
      <c r="AD13" s="704">
        <v>53360</v>
      </c>
      <c r="AE13" s="704"/>
      <c r="AF13" s="704"/>
      <c r="AG13" s="704"/>
      <c r="AH13" s="704"/>
      <c r="AI13" s="704"/>
      <c r="AJ13" s="704"/>
      <c r="AK13" s="704"/>
      <c r="AL13" s="646">
        <v>0.4</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3231405</v>
      </c>
      <c r="BH13" s="644"/>
      <c r="BI13" s="644"/>
      <c r="BJ13" s="644"/>
      <c r="BK13" s="644"/>
      <c r="BL13" s="644"/>
      <c r="BM13" s="644"/>
      <c r="BN13" s="645"/>
      <c r="BO13" s="703">
        <v>47.7</v>
      </c>
      <c r="BP13" s="703"/>
      <c r="BQ13" s="703"/>
      <c r="BR13" s="703"/>
      <c r="BS13" s="649" t="s">
        <v>236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4294224</v>
      </c>
      <c r="CS13" s="644"/>
      <c r="CT13" s="644"/>
      <c r="CU13" s="644"/>
      <c r="CV13" s="644"/>
      <c r="CW13" s="644"/>
      <c r="CX13" s="644"/>
      <c r="CY13" s="645"/>
      <c r="CZ13" s="703">
        <v>19</v>
      </c>
      <c r="DA13" s="703"/>
      <c r="DB13" s="703"/>
      <c r="DC13" s="703"/>
      <c r="DD13" s="649">
        <v>3126050</v>
      </c>
      <c r="DE13" s="644"/>
      <c r="DF13" s="644"/>
      <c r="DG13" s="644"/>
      <c r="DH13" s="644"/>
      <c r="DI13" s="644"/>
      <c r="DJ13" s="644"/>
      <c r="DK13" s="644"/>
      <c r="DL13" s="644"/>
      <c r="DM13" s="644"/>
      <c r="DN13" s="644"/>
      <c r="DO13" s="644"/>
      <c r="DP13" s="645"/>
      <c r="DQ13" s="649">
        <v>1816890</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231</v>
      </c>
      <c r="AA14" s="703"/>
      <c r="AB14" s="703"/>
      <c r="AC14" s="703"/>
      <c r="AD14" s="704" t="s">
        <v>120</v>
      </c>
      <c r="AE14" s="704"/>
      <c r="AF14" s="704"/>
      <c r="AG14" s="704"/>
      <c r="AH14" s="704"/>
      <c r="AI14" s="704"/>
      <c r="AJ14" s="704"/>
      <c r="AK14" s="704"/>
      <c r="AL14" s="646" t="s">
        <v>120</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163198</v>
      </c>
      <c r="BH14" s="644"/>
      <c r="BI14" s="644"/>
      <c r="BJ14" s="644"/>
      <c r="BK14" s="644"/>
      <c r="BL14" s="644"/>
      <c r="BM14" s="644"/>
      <c r="BN14" s="645"/>
      <c r="BO14" s="703">
        <v>2.4</v>
      </c>
      <c r="BP14" s="703"/>
      <c r="BQ14" s="703"/>
      <c r="BR14" s="703"/>
      <c r="BS14" s="649" t="s">
        <v>120</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1301731</v>
      </c>
      <c r="CS14" s="644"/>
      <c r="CT14" s="644"/>
      <c r="CU14" s="644"/>
      <c r="CV14" s="644"/>
      <c r="CW14" s="644"/>
      <c r="CX14" s="644"/>
      <c r="CY14" s="645"/>
      <c r="CZ14" s="703">
        <v>5.8</v>
      </c>
      <c r="DA14" s="703"/>
      <c r="DB14" s="703"/>
      <c r="DC14" s="703"/>
      <c r="DD14" s="649">
        <v>310359</v>
      </c>
      <c r="DE14" s="644"/>
      <c r="DF14" s="644"/>
      <c r="DG14" s="644"/>
      <c r="DH14" s="644"/>
      <c r="DI14" s="644"/>
      <c r="DJ14" s="644"/>
      <c r="DK14" s="644"/>
      <c r="DL14" s="644"/>
      <c r="DM14" s="644"/>
      <c r="DN14" s="644"/>
      <c r="DO14" s="644"/>
      <c r="DP14" s="645"/>
      <c r="DQ14" s="649">
        <v>1091311</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86233</v>
      </c>
      <c r="S15" s="644"/>
      <c r="T15" s="644"/>
      <c r="U15" s="644"/>
      <c r="V15" s="644"/>
      <c r="W15" s="644"/>
      <c r="X15" s="644"/>
      <c r="Y15" s="645"/>
      <c r="Z15" s="703">
        <v>0.4</v>
      </c>
      <c r="AA15" s="703"/>
      <c r="AB15" s="703"/>
      <c r="AC15" s="703"/>
      <c r="AD15" s="704">
        <v>86233</v>
      </c>
      <c r="AE15" s="704"/>
      <c r="AF15" s="704"/>
      <c r="AG15" s="704"/>
      <c r="AH15" s="704"/>
      <c r="AI15" s="704"/>
      <c r="AJ15" s="704"/>
      <c r="AK15" s="704"/>
      <c r="AL15" s="646">
        <v>0.7</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378420</v>
      </c>
      <c r="BH15" s="644"/>
      <c r="BI15" s="644"/>
      <c r="BJ15" s="644"/>
      <c r="BK15" s="644"/>
      <c r="BL15" s="644"/>
      <c r="BM15" s="644"/>
      <c r="BN15" s="645"/>
      <c r="BO15" s="703">
        <v>5.6</v>
      </c>
      <c r="BP15" s="703"/>
      <c r="BQ15" s="703"/>
      <c r="BR15" s="703"/>
      <c r="BS15" s="649" t="s">
        <v>120</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2561784</v>
      </c>
      <c r="CS15" s="644"/>
      <c r="CT15" s="644"/>
      <c r="CU15" s="644"/>
      <c r="CV15" s="644"/>
      <c r="CW15" s="644"/>
      <c r="CX15" s="644"/>
      <c r="CY15" s="645"/>
      <c r="CZ15" s="703">
        <v>11.3</v>
      </c>
      <c r="DA15" s="703"/>
      <c r="DB15" s="703"/>
      <c r="DC15" s="703"/>
      <c r="DD15" s="649">
        <v>583883</v>
      </c>
      <c r="DE15" s="644"/>
      <c r="DF15" s="644"/>
      <c r="DG15" s="644"/>
      <c r="DH15" s="644"/>
      <c r="DI15" s="644"/>
      <c r="DJ15" s="644"/>
      <c r="DK15" s="644"/>
      <c r="DL15" s="644"/>
      <c r="DM15" s="644"/>
      <c r="DN15" s="644"/>
      <c r="DO15" s="644"/>
      <c r="DP15" s="645"/>
      <c r="DQ15" s="649">
        <v>1652932</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236</v>
      </c>
      <c r="AA16" s="703"/>
      <c r="AB16" s="703"/>
      <c r="AC16" s="703"/>
      <c r="AD16" s="704" t="s">
        <v>120</v>
      </c>
      <c r="AE16" s="704"/>
      <c r="AF16" s="704"/>
      <c r="AG16" s="704"/>
      <c r="AH16" s="704"/>
      <c r="AI16" s="704"/>
      <c r="AJ16" s="704"/>
      <c r="AK16" s="704"/>
      <c r="AL16" s="646" t="s">
        <v>120</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236</v>
      </c>
      <c r="BP16" s="703"/>
      <c r="BQ16" s="703"/>
      <c r="BR16" s="703"/>
      <c r="BS16" s="649" t="s">
        <v>120</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t="s">
        <v>236</v>
      </c>
      <c r="CS16" s="644"/>
      <c r="CT16" s="644"/>
      <c r="CU16" s="644"/>
      <c r="CV16" s="644"/>
      <c r="CW16" s="644"/>
      <c r="CX16" s="644"/>
      <c r="CY16" s="645"/>
      <c r="CZ16" s="703" t="s">
        <v>120</v>
      </c>
      <c r="DA16" s="703"/>
      <c r="DB16" s="703"/>
      <c r="DC16" s="703"/>
      <c r="DD16" s="649" t="s">
        <v>120</v>
      </c>
      <c r="DE16" s="644"/>
      <c r="DF16" s="644"/>
      <c r="DG16" s="644"/>
      <c r="DH16" s="644"/>
      <c r="DI16" s="644"/>
      <c r="DJ16" s="644"/>
      <c r="DK16" s="644"/>
      <c r="DL16" s="644"/>
      <c r="DM16" s="644"/>
      <c r="DN16" s="644"/>
      <c r="DO16" s="644"/>
      <c r="DP16" s="645"/>
      <c r="DQ16" s="649" t="s">
        <v>236</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25104</v>
      </c>
      <c r="S17" s="644"/>
      <c r="T17" s="644"/>
      <c r="U17" s="644"/>
      <c r="V17" s="644"/>
      <c r="W17" s="644"/>
      <c r="X17" s="644"/>
      <c r="Y17" s="645"/>
      <c r="Z17" s="703">
        <v>0.1</v>
      </c>
      <c r="AA17" s="703"/>
      <c r="AB17" s="703"/>
      <c r="AC17" s="703"/>
      <c r="AD17" s="704">
        <v>25104</v>
      </c>
      <c r="AE17" s="704"/>
      <c r="AF17" s="704"/>
      <c r="AG17" s="704"/>
      <c r="AH17" s="704"/>
      <c r="AI17" s="704"/>
      <c r="AJ17" s="704"/>
      <c r="AK17" s="704"/>
      <c r="AL17" s="646">
        <v>0.2</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236</v>
      </c>
      <c r="BP17" s="703"/>
      <c r="BQ17" s="703"/>
      <c r="BR17" s="703"/>
      <c r="BS17" s="649" t="s">
        <v>120</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2121178</v>
      </c>
      <c r="CS17" s="644"/>
      <c r="CT17" s="644"/>
      <c r="CU17" s="644"/>
      <c r="CV17" s="644"/>
      <c r="CW17" s="644"/>
      <c r="CX17" s="644"/>
      <c r="CY17" s="645"/>
      <c r="CZ17" s="703">
        <v>9.4</v>
      </c>
      <c r="DA17" s="703"/>
      <c r="DB17" s="703"/>
      <c r="DC17" s="703"/>
      <c r="DD17" s="649" t="s">
        <v>120</v>
      </c>
      <c r="DE17" s="644"/>
      <c r="DF17" s="644"/>
      <c r="DG17" s="644"/>
      <c r="DH17" s="644"/>
      <c r="DI17" s="644"/>
      <c r="DJ17" s="644"/>
      <c r="DK17" s="644"/>
      <c r="DL17" s="644"/>
      <c r="DM17" s="644"/>
      <c r="DN17" s="644"/>
      <c r="DO17" s="644"/>
      <c r="DP17" s="645"/>
      <c r="DQ17" s="649">
        <v>2035639</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4567050</v>
      </c>
      <c r="S18" s="644"/>
      <c r="T18" s="644"/>
      <c r="U18" s="644"/>
      <c r="V18" s="644"/>
      <c r="W18" s="644"/>
      <c r="X18" s="644"/>
      <c r="Y18" s="645"/>
      <c r="Z18" s="703">
        <v>19.2</v>
      </c>
      <c r="AA18" s="703"/>
      <c r="AB18" s="703"/>
      <c r="AC18" s="703"/>
      <c r="AD18" s="704">
        <v>4111862</v>
      </c>
      <c r="AE18" s="704"/>
      <c r="AF18" s="704"/>
      <c r="AG18" s="704"/>
      <c r="AH18" s="704"/>
      <c r="AI18" s="704"/>
      <c r="AJ18" s="704"/>
      <c r="AK18" s="704"/>
      <c r="AL18" s="646">
        <v>32.700000000000003</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236</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4111862</v>
      </c>
      <c r="S19" s="644"/>
      <c r="T19" s="644"/>
      <c r="U19" s="644"/>
      <c r="V19" s="644"/>
      <c r="W19" s="644"/>
      <c r="X19" s="644"/>
      <c r="Y19" s="645"/>
      <c r="Z19" s="703">
        <v>17.3</v>
      </c>
      <c r="AA19" s="703"/>
      <c r="AB19" s="703"/>
      <c r="AC19" s="703"/>
      <c r="AD19" s="704">
        <v>4111862</v>
      </c>
      <c r="AE19" s="704"/>
      <c r="AF19" s="704"/>
      <c r="AG19" s="704"/>
      <c r="AH19" s="704"/>
      <c r="AI19" s="704"/>
      <c r="AJ19" s="704"/>
      <c r="AK19" s="704"/>
      <c r="AL19" s="646">
        <v>32.700000000000003</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236</v>
      </c>
      <c r="BH19" s="644"/>
      <c r="BI19" s="644"/>
      <c r="BJ19" s="644"/>
      <c r="BK19" s="644"/>
      <c r="BL19" s="644"/>
      <c r="BM19" s="644"/>
      <c r="BN19" s="645"/>
      <c r="BO19" s="703" t="s">
        <v>120</v>
      </c>
      <c r="BP19" s="703"/>
      <c r="BQ19" s="703"/>
      <c r="BR19" s="703"/>
      <c r="BS19" s="649" t="s">
        <v>120</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236</v>
      </c>
      <c r="DA19" s="703"/>
      <c r="DB19" s="703"/>
      <c r="DC19" s="703"/>
      <c r="DD19" s="649" t="s">
        <v>236</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455188</v>
      </c>
      <c r="S20" s="644"/>
      <c r="T20" s="644"/>
      <c r="U20" s="644"/>
      <c r="V20" s="644"/>
      <c r="W20" s="644"/>
      <c r="X20" s="644"/>
      <c r="Y20" s="645"/>
      <c r="Z20" s="703">
        <v>1.9</v>
      </c>
      <c r="AA20" s="703"/>
      <c r="AB20" s="703"/>
      <c r="AC20" s="703"/>
      <c r="AD20" s="704" t="s">
        <v>236</v>
      </c>
      <c r="AE20" s="704"/>
      <c r="AF20" s="704"/>
      <c r="AG20" s="704"/>
      <c r="AH20" s="704"/>
      <c r="AI20" s="704"/>
      <c r="AJ20" s="704"/>
      <c r="AK20" s="704"/>
      <c r="AL20" s="646" t="s">
        <v>120</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120</v>
      </c>
      <c r="BH20" s="644"/>
      <c r="BI20" s="644"/>
      <c r="BJ20" s="644"/>
      <c r="BK20" s="644"/>
      <c r="BL20" s="644"/>
      <c r="BM20" s="644"/>
      <c r="BN20" s="645"/>
      <c r="BO20" s="703" t="s">
        <v>120</v>
      </c>
      <c r="BP20" s="703"/>
      <c r="BQ20" s="703"/>
      <c r="BR20" s="703"/>
      <c r="BS20" s="649" t="s">
        <v>120</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22611531</v>
      </c>
      <c r="CS20" s="644"/>
      <c r="CT20" s="644"/>
      <c r="CU20" s="644"/>
      <c r="CV20" s="644"/>
      <c r="CW20" s="644"/>
      <c r="CX20" s="644"/>
      <c r="CY20" s="645"/>
      <c r="CZ20" s="703">
        <v>100</v>
      </c>
      <c r="DA20" s="703"/>
      <c r="DB20" s="703"/>
      <c r="DC20" s="703"/>
      <c r="DD20" s="649">
        <v>4168258</v>
      </c>
      <c r="DE20" s="644"/>
      <c r="DF20" s="644"/>
      <c r="DG20" s="644"/>
      <c r="DH20" s="644"/>
      <c r="DI20" s="644"/>
      <c r="DJ20" s="644"/>
      <c r="DK20" s="644"/>
      <c r="DL20" s="644"/>
      <c r="DM20" s="644"/>
      <c r="DN20" s="644"/>
      <c r="DO20" s="644"/>
      <c r="DP20" s="645"/>
      <c r="DQ20" s="649">
        <v>14329876</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236</v>
      </c>
      <c r="S21" s="644"/>
      <c r="T21" s="644"/>
      <c r="U21" s="644"/>
      <c r="V21" s="644"/>
      <c r="W21" s="644"/>
      <c r="X21" s="644"/>
      <c r="Y21" s="645"/>
      <c r="Z21" s="703" t="s">
        <v>120</v>
      </c>
      <c r="AA21" s="703"/>
      <c r="AB21" s="703"/>
      <c r="AC21" s="703"/>
      <c r="AD21" s="704" t="s">
        <v>120</v>
      </c>
      <c r="AE21" s="704"/>
      <c r="AF21" s="704"/>
      <c r="AG21" s="704"/>
      <c r="AH21" s="704"/>
      <c r="AI21" s="704"/>
      <c r="AJ21" s="704"/>
      <c r="AK21" s="704"/>
      <c r="AL21" s="646" t="s">
        <v>236</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236</v>
      </c>
      <c r="BH21" s="644"/>
      <c r="BI21" s="644"/>
      <c r="BJ21" s="644"/>
      <c r="BK21" s="644"/>
      <c r="BL21" s="644"/>
      <c r="BM21" s="644"/>
      <c r="BN21" s="645"/>
      <c r="BO21" s="703" t="s">
        <v>236</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12765004</v>
      </c>
      <c r="S22" s="644"/>
      <c r="T22" s="644"/>
      <c r="U22" s="644"/>
      <c r="V22" s="644"/>
      <c r="W22" s="644"/>
      <c r="X22" s="644"/>
      <c r="Y22" s="645"/>
      <c r="Z22" s="703">
        <v>53.8</v>
      </c>
      <c r="AA22" s="703"/>
      <c r="AB22" s="703"/>
      <c r="AC22" s="703"/>
      <c r="AD22" s="704">
        <v>12309816</v>
      </c>
      <c r="AE22" s="704"/>
      <c r="AF22" s="704"/>
      <c r="AG22" s="704"/>
      <c r="AH22" s="704"/>
      <c r="AI22" s="704"/>
      <c r="AJ22" s="704"/>
      <c r="AK22" s="704"/>
      <c r="AL22" s="646">
        <v>97.9</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129</v>
      </c>
      <c r="BP22" s="703"/>
      <c r="BQ22" s="703"/>
      <c r="BR22" s="703"/>
      <c r="BS22" s="649" t="s">
        <v>120</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5868</v>
      </c>
      <c r="S23" s="644"/>
      <c r="T23" s="644"/>
      <c r="U23" s="644"/>
      <c r="V23" s="644"/>
      <c r="W23" s="644"/>
      <c r="X23" s="644"/>
      <c r="Y23" s="645"/>
      <c r="Z23" s="703">
        <v>0</v>
      </c>
      <c r="AA23" s="703"/>
      <c r="AB23" s="703"/>
      <c r="AC23" s="703"/>
      <c r="AD23" s="704">
        <v>5868</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236</v>
      </c>
      <c r="BH23" s="644"/>
      <c r="BI23" s="644"/>
      <c r="BJ23" s="644"/>
      <c r="BK23" s="644"/>
      <c r="BL23" s="644"/>
      <c r="BM23" s="644"/>
      <c r="BN23" s="645"/>
      <c r="BO23" s="703" t="s">
        <v>129</v>
      </c>
      <c r="BP23" s="703"/>
      <c r="BQ23" s="703"/>
      <c r="BR23" s="703"/>
      <c r="BS23" s="649" t="s">
        <v>120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229148</v>
      </c>
      <c r="S24" s="644"/>
      <c r="T24" s="644"/>
      <c r="U24" s="644"/>
      <c r="V24" s="644"/>
      <c r="W24" s="644"/>
      <c r="X24" s="644"/>
      <c r="Y24" s="645"/>
      <c r="Z24" s="703">
        <v>1</v>
      </c>
      <c r="AA24" s="703"/>
      <c r="AB24" s="703"/>
      <c r="AC24" s="703"/>
      <c r="AD24" s="704" t="s">
        <v>120</v>
      </c>
      <c r="AE24" s="704"/>
      <c r="AF24" s="704"/>
      <c r="AG24" s="704"/>
      <c r="AH24" s="704"/>
      <c r="AI24" s="704"/>
      <c r="AJ24" s="704"/>
      <c r="AK24" s="704"/>
      <c r="AL24" s="646" t="s">
        <v>231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10379810</v>
      </c>
      <c r="CS24" s="707"/>
      <c r="CT24" s="707"/>
      <c r="CU24" s="707"/>
      <c r="CV24" s="707"/>
      <c r="CW24" s="707"/>
      <c r="CX24" s="707"/>
      <c r="CY24" s="753"/>
      <c r="CZ24" s="754">
        <v>45.9</v>
      </c>
      <c r="DA24" s="723"/>
      <c r="DB24" s="723"/>
      <c r="DC24" s="757"/>
      <c r="DD24" s="752">
        <v>7012679</v>
      </c>
      <c r="DE24" s="707"/>
      <c r="DF24" s="707"/>
      <c r="DG24" s="707"/>
      <c r="DH24" s="707"/>
      <c r="DI24" s="707"/>
      <c r="DJ24" s="707"/>
      <c r="DK24" s="753"/>
      <c r="DL24" s="752">
        <v>6892274</v>
      </c>
      <c r="DM24" s="707"/>
      <c r="DN24" s="707"/>
      <c r="DO24" s="707"/>
      <c r="DP24" s="707"/>
      <c r="DQ24" s="707"/>
      <c r="DR24" s="707"/>
      <c r="DS24" s="707"/>
      <c r="DT24" s="707"/>
      <c r="DU24" s="707"/>
      <c r="DV24" s="753"/>
      <c r="DW24" s="754">
        <v>51.5</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129452</v>
      </c>
      <c r="S25" s="644"/>
      <c r="T25" s="644"/>
      <c r="U25" s="644"/>
      <c r="V25" s="644"/>
      <c r="W25" s="644"/>
      <c r="X25" s="644"/>
      <c r="Y25" s="645"/>
      <c r="Z25" s="703">
        <v>0.5</v>
      </c>
      <c r="AA25" s="703"/>
      <c r="AB25" s="703"/>
      <c r="AC25" s="703"/>
      <c r="AD25" s="704">
        <v>20694</v>
      </c>
      <c r="AE25" s="704"/>
      <c r="AF25" s="704"/>
      <c r="AG25" s="704"/>
      <c r="AH25" s="704"/>
      <c r="AI25" s="704"/>
      <c r="AJ25" s="704"/>
      <c r="AK25" s="704"/>
      <c r="AL25" s="646">
        <v>0.2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129</v>
      </c>
      <c r="BH25" s="644"/>
      <c r="BI25" s="644"/>
      <c r="BJ25" s="644"/>
      <c r="BK25" s="644"/>
      <c r="BL25" s="644"/>
      <c r="BM25" s="644"/>
      <c r="BN25" s="645"/>
      <c r="BO25" s="703" t="s">
        <v>236</v>
      </c>
      <c r="BP25" s="703"/>
      <c r="BQ25" s="703"/>
      <c r="BR25" s="703"/>
      <c r="BS25" s="649" t="s">
        <v>120</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3747049</v>
      </c>
      <c r="CS25" s="642"/>
      <c r="CT25" s="642"/>
      <c r="CU25" s="642"/>
      <c r="CV25" s="642"/>
      <c r="CW25" s="642"/>
      <c r="CX25" s="642"/>
      <c r="CY25" s="643"/>
      <c r="CZ25" s="646">
        <v>16.600000000000001</v>
      </c>
      <c r="DA25" s="675"/>
      <c r="DB25" s="675"/>
      <c r="DC25" s="676"/>
      <c r="DD25" s="649">
        <v>3640372</v>
      </c>
      <c r="DE25" s="642"/>
      <c r="DF25" s="642"/>
      <c r="DG25" s="642"/>
      <c r="DH25" s="642"/>
      <c r="DI25" s="642"/>
      <c r="DJ25" s="642"/>
      <c r="DK25" s="643"/>
      <c r="DL25" s="649">
        <v>3577567</v>
      </c>
      <c r="DM25" s="642"/>
      <c r="DN25" s="642"/>
      <c r="DO25" s="642"/>
      <c r="DP25" s="642"/>
      <c r="DQ25" s="642"/>
      <c r="DR25" s="642"/>
      <c r="DS25" s="642"/>
      <c r="DT25" s="642"/>
      <c r="DU25" s="642"/>
      <c r="DV25" s="643"/>
      <c r="DW25" s="646">
        <v>26.7</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80151</v>
      </c>
      <c r="S26" s="644"/>
      <c r="T26" s="644"/>
      <c r="U26" s="644"/>
      <c r="V26" s="644"/>
      <c r="W26" s="644"/>
      <c r="X26" s="644"/>
      <c r="Y26" s="645"/>
      <c r="Z26" s="703">
        <v>0.3</v>
      </c>
      <c r="AA26" s="703"/>
      <c r="AB26" s="703"/>
      <c r="AC26" s="703"/>
      <c r="AD26" s="704" t="s">
        <v>120</v>
      </c>
      <c r="AE26" s="704"/>
      <c r="AF26" s="704"/>
      <c r="AG26" s="704"/>
      <c r="AH26" s="704"/>
      <c r="AI26" s="704"/>
      <c r="AJ26" s="704"/>
      <c r="AK26" s="704"/>
      <c r="AL26" s="646" t="s">
        <v>129</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236</v>
      </c>
      <c r="BH26" s="644"/>
      <c r="BI26" s="644"/>
      <c r="BJ26" s="644"/>
      <c r="BK26" s="644"/>
      <c r="BL26" s="644"/>
      <c r="BM26" s="644"/>
      <c r="BN26" s="645"/>
      <c r="BO26" s="703" t="s">
        <v>231</v>
      </c>
      <c r="BP26" s="703"/>
      <c r="BQ26" s="703"/>
      <c r="BR26" s="703"/>
      <c r="BS26" s="649" t="s">
        <v>120</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2580630</v>
      </c>
      <c r="CS26" s="644"/>
      <c r="CT26" s="644"/>
      <c r="CU26" s="644"/>
      <c r="CV26" s="644"/>
      <c r="CW26" s="644"/>
      <c r="CX26" s="644"/>
      <c r="CY26" s="645"/>
      <c r="CZ26" s="646">
        <v>11.4</v>
      </c>
      <c r="DA26" s="675"/>
      <c r="DB26" s="675"/>
      <c r="DC26" s="676"/>
      <c r="DD26" s="649">
        <v>2509367</v>
      </c>
      <c r="DE26" s="644"/>
      <c r="DF26" s="644"/>
      <c r="DG26" s="644"/>
      <c r="DH26" s="644"/>
      <c r="DI26" s="644"/>
      <c r="DJ26" s="644"/>
      <c r="DK26" s="645"/>
      <c r="DL26" s="649" t="s">
        <v>129</v>
      </c>
      <c r="DM26" s="644"/>
      <c r="DN26" s="644"/>
      <c r="DO26" s="644"/>
      <c r="DP26" s="644"/>
      <c r="DQ26" s="644"/>
      <c r="DR26" s="644"/>
      <c r="DS26" s="644"/>
      <c r="DT26" s="644"/>
      <c r="DU26" s="644"/>
      <c r="DV26" s="645"/>
      <c r="DW26" s="646" t="s">
        <v>236</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4509906</v>
      </c>
      <c r="S27" s="644"/>
      <c r="T27" s="644"/>
      <c r="U27" s="644"/>
      <c r="V27" s="644"/>
      <c r="W27" s="644"/>
      <c r="X27" s="644"/>
      <c r="Y27" s="645"/>
      <c r="Z27" s="703">
        <v>19</v>
      </c>
      <c r="AA27" s="703"/>
      <c r="AB27" s="703"/>
      <c r="AC27" s="703"/>
      <c r="AD27" s="704" t="s">
        <v>120</v>
      </c>
      <c r="AE27" s="704"/>
      <c r="AF27" s="704"/>
      <c r="AG27" s="704"/>
      <c r="AH27" s="704"/>
      <c r="AI27" s="704"/>
      <c r="AJ27" s="704"/>
      <c r="AK27" s="704"/>
      <c r="AL27" s="646" t="s">
        <v>120</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6780077</v>
      </c>
      <c r="BH27" s="644"/>
      <c r="BI27" s="644"/>
      <c r="BJ27" s="644"/>
      <c r="BK27" s="644"/>
      <c r="BL27" s="644"/>
      <c r="BM27" s="644"/>
      <c r="BN27" s="645"/>
      <c r="BO27" s="703">
        <v>100</v>
      </c>
      <c r="BP27" s="703"/>
      <c r="BQ27" s="703"/>
      <c r="BR27" s="703"/>
      <c r="BS27" s="649">
        <v>89000</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4511583</v>
      </c>
      <c r="CS27" s="642"/>
      <c r="CT27" s="642"/>
      <c r="CU27" s="642"/>
      <c r="CV27" s="642"/>
      <c r="CW27" s="642"/>
      <c r="CX27" s="642"/>
      <c r="CY27" s="643"/>
      <c r="CZ27" s="646">
        <v>20</v>
      </c>
      <c r="DA27" s="675"/>
      <c r="DB27" s="675"/>
      <c r="DC27" s="676"/>
      <c r="DD27" s="649">
        <v>1336668</v>
      </c>
      <c r="DE27" s="642"/>
      <c r="DF27" s="642"/>
      <c r="DG27" s="642"/>
      <c r="DH27" s="642"/>
      <c r="DI27" s="642"/>
      <c r="DJ27" s="642"/>
      <c r="DK27" s="643"/>
      <c r="DL27" s="649">
        <v>1335451</v>
      </c>
      <c r="DM27" s="642"/>
      <c r="DN27" s="642"/>
      <c r="DO27" s="642"/>
      <c r="DP27" s="642"/>
      <c r="DQ27" s="642"/>
      <c r="DR27" s="642"/>
      <c r="DS27" s="642"/>
      <c r="DT27" s="642"/>
      <c r="DU27" s="642"/>
      <c r="DV27" s="643"/>
      <c r="DW27" s="646">
        <v>10</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v>238908</v>
      </c>
      <c r="S28" s="644"/>
      <c r="T28" s="644"/>
      <c r="U28" s="644"/>
      <c r="V28" s="644"/>
      <c r="W28" s="644"/>
      <c r="X28" s="644"/>
      <c r="Y28" s="645"/>
      <c r="Z28" s="703">
        <v>1</v>
      </c>
      <c r="AA28" s="703"/>
      <c r="AB28" s="703"/>
      <c r="AC28" s="703"/>
      <c r="AD28" s="704">
        <v>238908</v>
      </c>
      <c r="AE28" s="704"/>
      <c r="AF28" s="704"/>
      <c r="AG28" s="704"/>
      <c r="AH28" s="704"/>
      <c r="AI28" s="704"/>
      <c r="AJ28" s="704"/>
      <c r="AK28" s="704"/>
      <c r="AL28" s="646">
        <v>1.9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2121178</v>
      </c>
      <c r="CS28" s="644"/>
      <c r="CT28" s="644"/>
      <c r="CU28" s="644"/>
      <c r="CV28" s="644"/>
      <c r="CW28" s="644"/>
      <c r="CX28" s="644"/>
      <c r="CY28" s="645"/>
      <c r="CZ28" s="646">
        <v>9.4</v>
      </c>
      <c r="DA28" s="675"/>
      <c r="DB28" s="675"/>
      <c r="DC28" s="676"/>
      <c r="DD28" s="649">
        <v>2035639</v>
      </c>
      <c r="DE28" s="644"/>
      <c r="DF28" s="644"/>
      <c r="DG28" s="644"/>
      <c r="DH28" s="644"/>
      <c r="DI28" s="644"/>
      <c r="DJ28" s="644"/>
      <c r="DK28" s="645"/>
      <c r="DL28" s="649">
        <v>1979256</v>
      </c>
      <c r="DM28" s="644"/>
      <c r="DN28" s="644"/>
      <c r="DO28" s="644"/>
      <c r="DP28" s="644"/>
      <c r="DQ28" s="644"/>
      <c r="DR28" s="644"/>
      <c r="DS28" s="644"/>
      <c r="DT28" s="644"/>
      <c r="DU28" s="644"/>
      <c r="DV28" s="645"/>
      <c r="DW28" s="646">
        <v>14.8</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1473374</v>
      </c>
      <c r="S29" s="644"/>
      <c r="T29" s="644"/>
      <c r="U29" s="644"/>
      <c r="V29" s="644"/>
      <c r="W29" s="644"/>
      <c r="X29" s="644"/>
      <c r="Y29" s="645"/>
      <c r="Z29" s="703">
        <v>6.2</v>
      </c>
      <c r="AA29" s="703"/>
      <c r="AB29" s="703"/>
      <c r="AC29" s="703"/>
      <c r="AD29" s="704" t="s">
        <v>236</v>
      </c>
      <c r="AE29" s="704"/>
      <c r="AF29" s="704"/>
      <c r="AG29" s="704"/>
      <c r="AH29" s="704"/>
      <c r="AI29" s="704"/>
      <c r="AJ29" s="704"/>
      <c r="AK29" s="704"/>
      <c r="AL29" s="646" t="s">
        <v>231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2121035</v>
      </c>
      <c r="CS29" s="642"/>
      <c r="CT29" s="642"/>
      <c r="CU29" s="642"/>
      <c r="CV29" s="642"/>
      <c r="CW29" s="642"/>
      <c r="CX29" s="642"/>
      <c r="CY29" s="643"/>
      <c r="CZ29" s="646">
        <v>9.4</v>
      </c>
      <c r="DA29" s="675"/>
      <c r="DB29" s="675"/>
      <c r="DC29" s="676"/>
      <c r="DD29" s="649">
        <v>2035496</v>
      </c>
      <c r="DE29" s="642"/>
      <c r="DF29" s="642"/>
      <c r="DG29" s="642"/>
      <c r="DH29" s="642"/>
      <c r="DI29" s="642"/>
      <c r="DJ29" s="642"/>
      <c r="DK29" s="643"/>
      <c r="DL29" s="649">
        <v>1979113</v>
      </c>
      <c r="DM29" s="642"/>
      <c r="DN29" s="642"/>
      <c r="DO29" s="642"/>
      <c r="DP29" s="642"/>
      <c r="DQ29" s="642"/>
      <c r="DR29" s="642"/>
      <c r="DS29" s="642"/>
      <c r="DT29" s="642"/>
      <c r="DU29" s="642"/>
      <c r="DV29" s="643"/>
      <c r="DW29" s="646">
        <v>14.8</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30255</v>
      </c>
      <c r="S30" s="644"/>
      <c r="T30" s="644"/>
      <c r="U30" s="644"/>
      <c r="V30" s="644"/>
      <c r="W30" s="644"/>
      <c r="X30" s="644"/>
      <c r="Y30" s="645"/>
      <c r="Z30" s="703">
        <v>0.1</v>
      </c>
      <c r="AA30" s="703"/>
      <c r="AB30" s="703"/>
      <c r="AC30" s="703"/>
      <c r="AD30" s="704" t="s">
        <v>120</v>
      </c>
      <c r="AE30" s="704"/>
      <c r="AF30" s="704"/>
      <c r="AG30" s="704"/>
      <c r="AH30" s="704"/>
      <c r="AI30" s="704"/>
      <c r="AJ30" s="704"/>
      <c r="AK30" s="704"/>
      <c r="AL30" s="646" t="s">
        <v>236</v>
      </c>
      <c r="AM30" s="647"/>
      <c r="AN30" s="647"/>
      <c r="AO30" s="705"/>
      <c r="AP30" s="731" t="s">
        <v>301</v>
      </c>
      <c r="AQ30" s="732"/>
      <c r="AR30" s="732"/>
      <c r="AS30" s="732"/>
      <c r="AT30" s="737" t="s">
        <v>302</v>
      </c>
      <c r="AU30" s="210"/>
      <c r="AV30" s="210"/>
      <c r="AW30" s="210"/>
      <c r="AX30" s="740" t="s">
        <v>177</v>
      </c>
      <c r="AY30" s="741"/>
      <c r="AZ30" s="741"/>
      <c r="BA30" s="741"/>
      <c r="BB30" s="741"/>
      <c r="BC30" s="741"/>
      <c r="BD30" s="741"/>
      <c r="BE30" s="741"/>
      <c r="BF30" s="742"/>
      <c r="BG30" s="721">
        <v>98.9</v>
      </c>
      <c r="BH30" s="722"/>
      <c r="BI30" s="722"/>
      <c r="BJ30" s="722"/>
      <c r="BK30" s="722"/>
      <c r="BL30" s="722"/>
      <c r="BM30" s="723">
        <v>95.6</v>
      </c>
      <c r="BN30" s="722"/>
      <c r="BO30" s="722"/>
      <c r="BP30" s="722"/>
      <c r="BQ30" s="724"/>
      <c r="BR30" s="721">
        <v>98.7</v>
      </c>
      <c r="BS30" s="722"/>
      <c r="BT30" s="722"/>
      <c r="BU30" s="722"/>
      <c r="BV30" s="722"/>
      <c r="BW30" s="722"/>
      <c r="BX30" s="723">
        <v>93.6</v>
      </c>
      <c r="BY30" s="722"/>
      <c r="BZ30" s="722"/>
      <c r="CA30" s="722"/>
      <c r="CB30" s="724"/>
      <c r="CD30" s="727"/>
      <c r="CE30" s="728"/>
      <c r="CF30" s="685" t="s">
        <v>303</v>
      </c>
      <c r="CG30" s="682"/>
      <c r="CH30" s="682"/>
      <c r="CI30" s="682"/>
      <c r="CJ30" s="682"/>
      <c r="CK30" s="682"/>
      <c r="CL30" s="682"/>
      <c r="CM30" s="682"/>
      <c r="CN30" s="682"/>
      <c r="CO30" s="682"/>
      <c r="CP30" s="682"/>
      <c r="CQ30" s="683"/>
      <c r="CR30" s="641">
        <v>1949928</v>
      </c>
      <c r="CS30" s="644"/>
      <c r="CT30" s="644"/>
      <c r="CU30" s="644"/>
      <c r="CV30" s="644"/>
      <c r="CW30" s="644"/>
      <c r="CX30" s="644"/>
      <c r="CY30" s="645"/>
      <c r="CZ30" s="646">
        <v>8.6</v>
      </c>
      <c r="DA30" s="675"/>
      <c r="DB30" s="675"/>
      <c r="DC30" s="676"/>
      <c r="DD30" s="649">
        <v>1873781</v>
      </c>
      <c r="DE30" s="644"/>
      <c r="DF30" s="644"/>
      <c r="DG30" s="644"/>
      <c r="DH30" s="644"/>
      <c r="DI30" s="644"/>
      <c r="DJ30" s="644"/>
      <c r="DK30" s="645"/>
      <c r="DL30" s="649">
        <v>1817398</v>
      </c>
      <c r="DM30" s="644"/>
      <c r="DN30" s="644"/>
      <c r="DO30" s="644"/>
      <c r="DP30" s="644"/>
      <c r="DQ30" s="644"/>
      <c r="DR30" s="644"/>
      <c r="DS30" s="644"/>
      <c r="DT30" s="644"/>
      <c r="DU30" s="644"/>
      <c r="DV30" s="645"/>
      <c r="DW30" s="646">
        <v>13.6</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201137</v>
      </c>
      <c r="S31" s="644"/>
      <c r="T31" s="644"/>
      <c r="U31" s="644"/>
      <c r="V31" s="644"/>
      <c r="W31" s="644"/>
      <c r="X31" s="644"/>
      <c r="Y31" s="645"/>
      <c r="Z31" s="703">
        <v>0.8</v>
      </c>
      <c r="AA31" s="703"/>
      <c r="AB31" s="703"/>
      <c r="AC31" s="703"/>
      <c r="AD31" s="704" t="s">
        <v>129</v>
      </c>
      <c r="AE31" s="704"/>
      <c r="AF31" s="704"/>
      <c r="AG31" s="704"/>
      <c r="AH31" s="704"/>
      <c r="AI31" s="704"/>
      <c r="AJ31" s="704"/>
      <c r="AK31" s="704"/>
      <c r="AL31" s="646" t="s">
        <v>120</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99.1</v>
      </c>
      <c r="BH31" s="642"/>
      <c r="BI31" s="642"/>
      <c r="BJ31" s="642"/>
      <c r="BK31" s="642"/>
      <c r="BL31" s="642"/>
      <c r="BM31" s="647">
        <v>95.7</v>
      </c>
      <c r="BN31" s="720"/>
      <c r="BO31" s="720"/>
      <c r="BP31" s="720"/>
      <c r="BQ31" s="681"/>
      <c r="BR31" s="719">
        <v>98.8</v>
      </c>
      <c r="BS31" s="642"/>
      <c r="BT31" s="642"/>
      <c r="BU31" s="642"/>
      <c r="BV31" s="642"/>
      <c r="BW31" s="642"/>
      <c r="BX31" s="647">
        <v>94.1</v>
      </c>
      <c r="BY31" s="720"/>
      <c r="BZ31" s="720"/>
      <c r="CA31" s="720"/>
      <c r="CB31" s="681"/>
      <c r="CD31" s="727"/>
      <c r="CE31" s="728"/>
      <c r="CF31" s="685" t="s">
        <v>307</v>
      </c>
      <c r="CG31" s="682"/>
      <c r="CH31" s="682"/>
      <c r="CI31" s="682"/>
      <c r="CJ31" s="682"/>
      <c r="CK31" s="682"/>
      <c r="CL31" s="682"/>
      <c r="CM31" s="682"/>
      <c r="CN31" s="682"/>
      <c r="CO31" s="682"/>
      <c r="CP31" s="682"/>
      <c r="CQ31" s="683"/>
      <c r="CR31" s="641">
        <v>171107</v>
      </c>
      <c r="CS31" s="642"/>
      <c r="CT31" s="642"/>
      <c r="CU31" s="642"/>
      <c r="CV31" s="642"/>
      <c r="CW31" s="642"/>
      <c r="CX31" s="642"/>
      <c r="CY31" s="643"/>
      <c r="CZ31" s="646">
        <v>0.8</v>
      </c>
      <c r="DA31" s="675"/>
      <c r="DB31" s="675"/>
      <c r="DC31" s="676"/>
      <c r="DD31" s="649">
        <v>161715</v>
      </c>
      <c r="DE31" s="642"/>
      <c r="DF31" s="642"/>
      <c r="DG31" s="642"/>
      <c r="DH31" s="642"/>
      <c r="DI31" s="642"/>
      <c r="DJ31" s="642"/>
      <c r="DK31" s="643"/>
      <c r="DL31" s="649">
        <v>161715</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719643</v>
      </c>
      <c r="S32" s="644"/>
      <c r="T32" s="644"/>
      <c r="U32" s="644"/>
      <c r="V32" s="644"/>
      <c r="W32" s="644"/>
      <c r="X32" s="644"/>
      <c r="Y32" s="645"/>
      <c r="Z32" s="703">
        <v>3</v>
      </c>
      <c r="AA32" s="703"/>
      <c r="AB32" s="703"/>
      <c r="AC32" s="703"/>
      <c r="AD32" s="704" t="s">
        <v>236</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98.8</v>
      </c>
      <c r="BH32" s="657"/>
      <c r="BI32" s="657"/>
      <c r="BJ32" s="657"/>
      <c r="BK32" s="657"/>
      <c r="BL32" s="657"/>
      <c r="BM32" s="701">
        <v>95.5</v>
      </c>
      <c r="BN32" s="657"/>
      <c r="BO32" s="657"/>
      <c r="BP32" s="657"/>
      <c r="BQ32" s="694"/>
      <c r="BR32" s="718">
        <v>98.5</v>
      </c>
      <c r="BS32" s="657"/>
      <c r="BT32" s="657"/>
      <c r="BU32" s="657"/>
      <c r="BV32" s="657"/>
      <c r="BW32" s="657"/>
      <c r="BX32" s="701">
        <v>92.6</v>
      </c>
      <c r="BY32" s="657"/>
      <c r="BZ32" s="657"/>
      <c r="CA32" s="657"/>
      <c r="CB32" s="694"/>
      <c r="CD32" s="729"/>
      <c r="CE32" s="730"/>
      <c r="CF32" s="685" t="s">
        <v>310</v>
      </c>
      <c r="CG32" s="682"/>
      <c r="CH32" s="682"/>
      <c r="CI32" s="682"/>
      <c r="CJ32" s="682"/>
      <c r="CK32" s="682"/>
      <c r="CL32" s="682"/>
      <c r="CM32" s="682"/>
      <c r="CN32" s="682"/>
      <c r="CO32" s="682"/>
      <c r="CP32" s="682"/>
      <c r="CQ32" s="683"/>
      <c r="CR32" s="641">
        <v>143</v>
      </c>
      <c r="CS32" s="644"/>
      <c r="CT32" s="644"/>
      <c r="CU32" s="644"/>
      <c r="CV32" s="644"/>
      <c r="CW32" s="644"/>
      <c r="CX32" s="644"/>
      <c r="CY32" s="645"/>
      <c r="CZ32" s="646">
        <v>0</v>
      </c>
      <c r="DA32" s="675"/>
      <c r="DB32" s="675"/>
      <c r="DC32" s="676"/>
      <c r="DD32" s="649">
        <v>143</v>
      </c>
      <c r="DE32" s="644"/>
      <c r="DF32" s="644"/>
      <c r="DG32" s="644"/>
      <c r="DH32" s="644"/>
      <c r="DI32" s="644"/>
      <c r="DJ32" s="644"/>
      <c r="DK32" s="645"/>
      <c r="DL32" s="649">
        <v>143</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752264</v>
      </c>
      <c r="S33" s="644"/>
      <c r="T33" s="644"/>
      <c r="U33" s="644"/>
      <c r="V33" s="644"/>
      <c r="W33" s="644"/>
      <c r="X33" s="644"/>
      <c r="Y33" s="645"/>
      <c r="Z33" s="703">
        <v>3.2</v>
      </c>
      <c r="AA33" s="703"/>
      <c r="AB33" s="703"/>
      <c r="AC33" s="703"/>
      <c r="AD33" s="704" t="s">
        <v>120</v>
      </c>
      <c r="AE33" s="704"/>
      <c r="AF33" s="704"/>
      <c r="AG33" s="704"/>
      <c r="AH33" s="704"/>
      <c r="AI33" s="704"/>
      <c r="AJ33" s="704"/>
      <c r="AK33" s="704"/>
      <c r="AL33" s="646" t="s">
        <v>231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8063463</v>
      </c>
      <c r="CS33" s="642"/>
      <c r="CT33" s="642"/>
      <c r="CU33" s="642"/>
      <c r="CV33" s="642"/>
      <c r="CW33" s="642"/>
      <c r="CX33" s="642"/>
      <c r="CY33" s="643"/>
      <c r="CZ33" s="646">
        <v>35.700000000000003</v>
      </c>
      <c r="DA33" s="675"/>
      <c r="DB33" s="675"/>
      <c r="DC33" s="676"/>
      <c r="DD33" s="649">
        <v>6288878</v>
      </c>
      <c r="DE33" s="642"/>
      <c r="DF33" s="642"/>
      <c r="DG33" s="642"/>
      <c r="DH33" s="642"/>
      <c r="DI33" s="642"/>
      <c r="DJ33" s="642"/>
      <c r="DK33" s="643"/>
      <c r="DL33" s="649">
        <v>4992052</v>
      </c>
      <c r="DM33" s="642"/>
      <c r="DN33" s="642"/>
      <c r="DO33" s="642"/>
      <c r="DP33" s="642"/>
      <c r="DQ33" s="642"/>
      <c r="DR33" s="642"/>
      <c r="DS33" s="642"/>
      <c r="DT33" s="642"/>
      <c r="DU33" s="642"/>
      <c r="DV33" s="643"/>
      <c r="DW33" s="646">
        <v>37.299999999999997</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507979</v>
      </c>
      <c r="S34" s="644"/>
      <c r="T34" s="644"/>
      <c r="U34" s="644"/>
      <c r="V34" s="644"/>
      <c r="W34" s="644"/>
      <c r="X34" s="644"/>
      <c r="Y34" s="645"/>
      <c r="Z34" s="703">
        <v>2.1</v>
      </c>
      <c r="AA34" s="703"/>
      <c r="AB34" s="703"/>
      <c r="AC34" s="703"/>
      <c r="AD34" s="704">
        <v>3101</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3036274</v>
      </c>
      <c r="CS34" s="644"/>
      <c r="CT34" s="644"/>
      <c r="CU34" s="644"/>
      <c r="CV34" s="644"/>
      <c r="CW34" s="644"/>
      <c r="CX34" s="644"/>
      <c r="CY34" s="645"/>
      <c r="CZ34" s="646">
        <v>13.4</v>
      </c>
      <c r="DA34" s="675"/>
      <c r="DB34" s="675"/>
      <c r="DC34" s="676"/>
      <c r="DD34" s="649">
        <v>2057671</v>
      </c>
      <c r="DE34" s="644"/>
      <c r="DF34" s="644"/>
      <c r="DG34" s="644"/>
      <c r="DH34" s="644"/>
      <c r="DI34" s="644"/>
      <c r="DJ34" s="644"/>
      <c r="DK34" s="645"/>
      <c r="DL34" s="649">
        <v>1604509</v>
      </c>
      <c r="DM34" s="644"/>
      <c r="DN34" s="644"/>
      <c r="DO34" s="644"/>
      <c r="DP34" s="644"/>
      <c r="DQ34" s="644"/>
      <c r="DR34" s="644"/>
      <c r="DS34" s="644"/>
      <c r="DT34" s="644"/>
      <c r="DU34" s="644"/>
      <c r="DV34" s="645"/>
      <c r="DW34" s="646">
        <v>12</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2102839</v>
      </c>
      <c r="S35" s="644"/>
      <c r="T35" s="644"/>
      <c r="U35" s="644"/>
      <c r="V35" s="644"/>
      <c r="W35" s="644"/>
      <c r="X35" s="644"/>
      <c r="Y35" s="645"/>
      <c r="Z35" s="703">
        <v>8.9</v>
      </c>
      <c r="AA35" s="703"/>
      <c r="AB35" s="703"/>
      <c r="AC35" s="703"/>
      <c r="AD35" s="704" t="s">
        <v>236</v>
      </c>
      <c r="AE35" s="704"/>
      <c r="AF35" s="704"/>
      <c r="AG35" s="704"/>
      <c r="AH35" s="704"/>
      <c r="AI35" s="704"/>
      <c r="AJ35" s="704"/>
      <c r="AK35" s="704"/>
      <c r="AL35" s="646" t="s">
        <v>236</v>
      </c>
      <c r="AM35" s="647"/>
      <c r="AN35" s="647"/>
      <c r="AO35" s="705"/>
      <c r="AP35" s="214"/>
      <c r="AQ35" s="709" t="s">
        <v>318</v>
      </c>
      <c r="AR35" s="710"/>
      <c r="AS35" s="710"/>
      <c r="AT35" s="710"/>
      <c r="AU35" s="710"/>
      <c r="AV35" s="710"/>
      <c r="AW35" s="710"/>
      <c r="AX35" s="710"/>
      <c r="AY35" s="711"/>
      <c r="AZ35" s="706">
        <v>2588777</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85812</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200306</v>
      </c>
      <c r="CS35" s="642"/>
      <c r="CT35" s="642"/>
      <c r="CU35" s="642"/>
      <c r="CV35" s="642"/>
      <c r="CW35" s="642"/>
      <c r="CX35" s="642"/>
      <c r="CY35" s="643"/>
      <c r="CZ35" s="646">
        <v>0.9</v>
      </c>
      <c r="DA35" s="675"/>
      <c r="DB35" s="675"/>
      <c r="DC35" s="676"/>
      <c r="DD35" s="649">
        <v>184370</v>
      </c>
      <c r="DE35" s="642"/>
      <c r="DF35" s="642"/>
      <c r="DG35" s="642"/>
      <c r="DH35" s="642"/>
      <c r="DI35" s="642"/>
      <c r="DJ35" s="642"/>
      <c r="DK35" s="643"/>
      <c r="DL35" s="649">
        <v>184370</v>
      </c>
      <c r="DM35" s="642"/>
      <c r="DN35" s="642"/>
      <c r="DO35" s="642"/>
      <c r="DP35" s="642"/>
      <c r="DQ35" s="642"/>
      <c r="DR35" s="642"/>
      <c r="DS35" s="642"/>
      <c r="DT35" s="642"/>
      <c r="DU35" s="642"/>
      <c r="DV35" s="643"/>
      <c r="DW35" s="646">
        <v>1.4</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120</v>
      </c>
      <c r="AM36" s="647"/>
      <c r="AN36" s="647"/>
      <c r="AO36" s="705"/>
      <c r="AQ36" s="678" t="s">
        <v>322</v>
      </c>
      <c r="AR36" s="679"/>
      <c r="AS36" s="679"/>
      <c r="AT36" s="679"/>
      <c r="AU36" s="679"/>
      <c r="AV36" s="679"/>
      <c r="AW36" s="679"/>
      <c r="AX36" s="679"/>
      <c r="AY36" s="680"/>
      <c r="AZ36" s="641">
        <v>837282</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41342</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2062335</v>
      </c>
      <c r="CS36" s="644"/>
      <c r="CT36" s="644"/>
      <c r="CU36" s="644"/>
      <c r="CV36" s="644"/>
      <c r="CW36" s="644"/>
      <c r="CX36" s="644"/>
      <c r="CY36" s="645"/>
      <c r="CZ36" s="646">
        <v>9.1</v>
      </c>
      <c r="DA36" s="675"/>
      <c r="DB36" s="675"/>
      <c r="DC36" s="676"/>
      <c r="DD36" s="649">
        <v>1793590</v>
      </c>
      <c r="DE36" s="644"/>
      <c r="DF36" s="644"/>
      <c r="DG36" s="644"/>
      <c r="DH36" s="644"/>
      <c r="DI36" s="644"/>
      <c r="DJ36" s="644"/>
      <c r="DK36" s="645"/>
      <c r="DL36" s="649">
        <v>1240125</v>
      </c>
      <c r="DM36" s="644"/>
      <c r="DN36" s="644"/>
      <c r="DO36" s="644"/>
      <c r="DP36" s="644"/>
      <c r="DQ36" s="644"/>
      <c r="DR36" s="644"/>
      <c r="DS36" s="644"/>
      <c r="DT36" s="644"/>
      <c r="DU36" s="644"/>
      <c r="DV36" s="645"/>
      <c r="DW36" s="646">
        <v>9.3000000000000007</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800939</v>
      </c>
      <c r="S37" s="644"/>
      <c r="T37" s="644"/>
      <c r="U37" s="644"/>
      <c r="V37" s="644"/>
      <c r="W37" s="644"/>
      <c r="X37" s="644"/>
      <c r="Y37" s="645"/>
      <c r="Z37" s="703">
        <v>3.4</v>
      </c>
      <c r="AA37" s="703"/>
      <c r="AB37" s="703"/>
      <c r="AC37" s="703"/>
      <c r="AD37" s="704" t="s">
        <v>236</v>
      </c>
      <c r="AE37" s="704"/>
      <c r="AF37" s="704"/>
      <c r="AG37" s="704"/>
      <c r="AH37" s="704"/>
      <c r="AI37" s="704"/>
      <c r="AJ37" s="704"/>
      <c r="AK37" s="704"/>
      <c r="AL37" s="646" t="s">
        <v>236</v>
      </c>
      <c r="AM37" s="647"/>
      <c r="AN37" s="647"/>
      <c r="AO37" s="705"/>
      <c r="AQ37" s="678" t="s">
        <v>326</v>
      </c>
      <c r="AR37" s="679"/>
      <c r="AS37" s="679"/>
      <c r="AT37" s="679"/>
      <c r="AU37" s="679"/>
      <c r="AV37" s="679"/>
      <c r="AW37" s="679"/>
      <c r="AX37" s="679"/>
      <c r="AY37" s="680"/>
      <c r="AZ37" s="641">
        <v>176374</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8158</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669433</v>
      </c>
      <c r="CS37" s="642"/>
      <c r="CT37" s="642"/>
      <c r="CU37" s="642"/>
      <c r="CV37" s="642"/>
      <c r="CW37" s="642"/>
      <c r="CX37" s="642"/>
      <c r="CY37" s="643"/>
      <c r="CZ37" s="646">
        <v>3</v>
      </c>
      <c r="DA37" s="675"/>
      <c r="DB37" s="675"/>
      <c r="DC37" s="676"/>
      <c r="DD37" s="649">
        <v>669433</v>
      </c>
      <c r="DE37" s="642"/>
      <c r="DF37" s="642"/>
      <c r="DG37" s="642"/>
      <c r="DH37" s="642"/>
      <c r="DI37" s="642"/>
      <c r="DJ37" s="642"/>
      <c r="DK37" s="643"/>
      <c r="DL37" s="649">
        <v>551459</v>
      </c>
      <c r="DM37" s="642"/>
      <c r="DN37" s="642"/>
      <c r="DO37" s="642"/>
      <c r="DP37" s="642"/>
      <c r="DQ37" s="642"/>
      <c r="DR37" s="642"/>
      <c r="DS37" s="642"/>
      <c r="DT37" s="642"/>
      <c r="DU37" s="642"/>
      <c r="DV37" s="643"/>
      <c r="DW37" s="646">
        <v>4.0999999999999996</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23745928</v>
      </c>
      <c r="S38" s="693"/>
      <c r="T38" s="693"/>
      <c r="U38" s="693"/>
      <c r="V38" s="693"/>
      <c r="W38" s="693"/>
      <c r="X38" s="693"/>
      <c r="Y38" s="698"/>
      <c r="Z38" s="699">
        <v>100</v>
      </c>
      <c r="AA38" s="699"/>
      <c r="AB38" s="699"/>
      <c r="AC38" s="699"/>
      <c r="AD38" s="700">
        <v>12578387</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10693</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14047</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2401710</v>
      </c>
      <c r="CS38" s="644"/>
      <c r="CT38" s="644"/>
      <c r="CU38" s="644"/>
      <c r="CV38" s="644"/>
      <c r="CW38" s="644"/>
      <c r="CX38" s="644"/>
      <c r="CY38" s="645"/>
      <c r="CZ38" s="646">
        <v>10.6</v>
      </c>
      <c r="DA38" s="675"/>
      <c r="DB38" s="675"/>
      <c r="DC38" s="676"/>
      <c r="DD38" s="649">
        <v>2118655</v>
      </c>
      <c r="DE38" s="644"/>
      <c r="DF38" s="644"/>
      <c r="DG38" s="644"/>
      <c r="DH38" s="644"/>
      <c r="DI38" s="644"/>
      <c r="DJ38" s="644"/>
      <c r="DK38" s="645"/>
      <c r="DL38" s="649">
        <v>1963048</v>
      </c>
      <c r="DM38" s="644"/>
      <c r="DN38" s="644"/>
      <c r="DO38" s="644"/>
      <c r="DP38" s="644"/>
      <c r="DQ38" s="644"/>
      <c r="DR38" s="644"/>
      <c r="DS38" s="644"/>
      <c r="DT38" s="644"/>
      <c r="DU38" s="644"/>
      <c r="DV38" s="645"/>
      <c r="DW38" s="646">
        <v>14.7</v>
      </c>
      <c r="DX38" s="675"/>
      <c r="DY38" s="675"/>
      <c r="DZ38" s="675"/>
      <c r="EA38" s="675"/>
      <c r="EB38" s="675"/>
      <c r="EC38" s="677"/>
    </row>
    <row r="39" spans="2:133" ht="11.25" customHeight="1">
      <c r="AQ39" s="678" t="s">
        <v>333</v>
      </c>
      <c r="AR39" s="679"/>
      <c r="AS39" s="679"/>
      <c r="AT39" s="679"/>
      <c r="AU39" s="679"/>
      <c r="AV39" s="679"/>
      <c r="AW39" s="679"/>
      <c r="AX39" s="679"/>
      <c r="AY39" s="680"/>
      <c r="AZ39" s="641" t="s">
        <v>120</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93</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345938</v>
      </c>
      <c r="CS39" s="642"/>
      <c r="CT39" s="642"/>
      <c r="CU39" s="642"/>
      <c r="CV39" s="642"/>
      <c r="CW39" s="642"/>
      <c r="CX39" s="642"/>
      <c r="CY39" s="643"/>
      <c r="CZ39" s="646">
        <v>1.5</v>
      </c>
      <c r="DA39" s="675"/>
      <c r="DB39" s="675"/>
      <c r="DC39" s="676"/>
      <c r="DD39" s="649">
        <v>133692</v>
      </c>
      <c r="DE39" s="642"/>
      <c r="DF39" s="642"/>
      <c r="DG39" s="642"/>
      <c r="DH39" s="642"/>
      <c r="DI39" s="642"/>
      <c r="DJ39" s="642"/>
      <c r="DK39" s="643"/>
      <c r="DL39" s="649" t="s">
        <v>120</v>
      </c>
      <c r="DM39" s="642"/>
      <c r="DN39" s="642"/>
      <c r="DO39" s="642"/>
      <c r="DP39" s="642"/>
      <c r="DQ39" s="642"/>
      <c r="DR39" s="642"/>
      <c r="DS39" s="642"/>
      <c r="DT39" s="642"/>
      <c r="DU39" s="642"/>
      <c r="DV39" s="643"/>
      <c r="DW39" s="646" t="s">
        <v>236</v>
      </c>
      <c r="DX39" s="675"/>
      <c r="DY39" s="675"/>
      <c r="DZ39" s="675"/>
      <c r="EA39" s="675"/>
      <c r="EB39" s="675"/>
      <c r="EC39" s="677"/>
    </row>
    <row r="40" spans="2:133" ht="11.25" customHeight="1">
      <c r="AQ40" s="678" t="s">
        <v>337</v>
      </c>
      <c r="AR40" s="679"/>
      <c r="AS40" s="679"/>
      <c r="AT40" s="679"/>
      <c r="AU40" s="679"/>
      <c r="AV40" s="679"/>
      <c r="AW40" s="679"/>
      <c r="AX40" s="679"/>
      <c r="AY40" s="680"/>
      <c r="AZ40" s="641">
        <v>443326</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16900</v>
      </c>
      <c r="CS40" s="644"/>
      <c r="CT40" s="644"/>
      <c r="CU40" s="644"/>
      <c r="CV40" s="644"/>
      <c r="CW40" s="644"/>
      <c r="CX40" s="644"/>
      <c r="CY40" s="645"/>
      <c r="CZ40" s="646">
        <v>0.1</v>
      </c>
      <c r="DA40" s="675"/>
      <c r="DB40" s="675"/>
      <c r="DC40" s="676"/>
      <c r="DD40" s="649">
        <v>900</v>
      </c>
      <c r="DE40" s="644"/>
      <c r="DF40" s="644"/>
      <c r="DG40" s="644"/>
      <c r="DH40" s="644"/>
      <c r="DI40" s="644"/>
      <c r="DJ40" s="644"/>
      <c r="DK40" s="645"/>
      <c r="DL40" s="649" t="s">
        <v>129</v>
      </c>
      <c r="DM40" s="644"/>
      <c r="DN40" s="644"/>
      <c r="DO40" s="644"/>
      <c r="DP40" s="644"/>
      <c r="DQ40" s="644"/>
      <c r="DR40" s="644"/>
      <c r="DS40" s="644"/>
      <c r="DT40" s="644"/>
      <c r="DU40" s="644"/>
      <c r="DV40" s="645"/>
      <c r="DW40" s="646" t="s">
        <v>120</v>
      </c>
      <c r="DX40" s="675"/>
      <c r="DY40" s="675"/>
      <c r="DZ40" s="675"/>
      <c r="EA40" s="675"/>
      <c r="EB40" s="675"/>
      <c r="EC40" s="677"/>
    </row>
    <row r="41" spans="2:133" ht="11.25" customHeight="1">
      <c r="AQ41" s="690" t="s">
        <v>340</v>
      </c>
      <c r="AR41" s="691"/>
      <c r="AS41" s="691"/>
      <c r="AT41" s="691"/>
      <c r="AU41" s="691"/>
      <c r="AV41" s="691"/>
      <c r="AW41" s="691"/>
      <c r="AX41" s="691"/>
      <c r="AY41" s="692"/>
      <c r="AZ41" s="656">
        <v>1121102</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258</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129</v>
      </c>
      <c r="CS41" s="642"/>
      <c r="CT41" s="642"/>
      <c r="CU41" s="642"/>
      <c r="CV41" s="642"/>
      <c r="CW41" s="642"/>
      <c r="CX41" s="642"/>
      <c r="CY41" s="643"/>
      <c r="CZ41" s="646" t="s">
        <v>120</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4168258</v>
      </c>
      <c r="CS42" s="644"/>
      <c r="CT42" s="644"/>
      <c r="CU42" s="644"/>
      <c r="CV42" s="644"/>
      <c r="CW42" s="644"/>
      <c r="CX42" s="644"/>
      <c r="CY42" s="645"/>
      <c r="CZ42" s="646">
        <v>18.399999999999999</v>
      </c>
      <c r="DA42" s="647"/>
      <c r="DB42" s="647"/>
      <c r="DC42" s="648"/>
      <c r="DD42" s="649">
        <v>1028319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126606</v>
      </c>
      <c r="CS43" s="642"/>
      <c r="CT43" s="642"/>
      <c r="CU43" s="642"/>
      <c r="CV43" s="642"/>
      <c r="CW43" s="642"/>
      <c r="CX43" s="642"/>
      <c r="CY43" s="643"/>
      <c r="CZ43" s="646">
        <v>0.6</v>
      </c>
      <c r="DA43" s="675"/>
      <c r="DB43" s="675"/>
      <c r="DC43" s="676"/>
      <c r="DD43" s="649">
        <v>126606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4168258</v>
      </c>
      <c r="CS44" s="644"/>
      <c r="CT44" s="644"/>
      <c r="CU44" s="644"/>
      <c r="CV44" s="644"/>
      <c r="CW44" s="644"/>
      <c r="CX44" s="644"/>
      <c r="CY44" s="645"/>
      <c r="CZ44" s="646">
        <v>18.399999999999999</v>
      </c>
      <c r="DA44" s="647"/>
      <c r="DB44" s="647"/>
      <c r="DC44" s="648"/>
      <c r="DD44" s="649">
        <v>1028319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2697688</v>
      </c>
      <c r="CS45" s="642"/>
      <c r="CT45" s="642"/>
      <c r="CU45" s="642"/>
      <c r="CV45" s="642"/>
      <c r="CW45" s="642"/>
      <c r="CX45" s="642"/>
      <c r="CY45" s="643"/>
      <c r="CZ45" s="646">
        <v>11.9</v>
      </c>
      <c r="DA45" s="675"/>
      <c r="DB45" s="675"/>
      <c r="DC45" s="676"/>
      <c r="DD45" s="649">
        <v>114006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1455605</v>
      </c>
      <c r="CS46" s="644"/>
      <c r="CT46" s="644"/>
      <c r="CU46" s="644"/>
      <c r="CV46" s="644"/>
      <c r="CW46" s="644"/>
      <c r="CX46" s="644"/>
      <c r="CY46" s="645"/>
      <c r="CZ46" s="646">
        <v>6.4</v>
      </c>
      <c r="DA46" s="647"/>
      <c r="DB46" s="647"/>
      <c r="DC46" s="648"/>
      <c r="DD46" s="649">
        <v>900948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t="s">
        <v>120</v>
      </c>
      <c r="CS47" s="642"/>
      <c r="CT47" s="642"/>
      <c r="CU47" s="642"/>
      <c r="CV47" s="642"/>
      <c r="CW47" s="642"/>
      <c r="CX47" s="642"/>
      <c r="CY47" s="643"/>
      <c r="CZ47" s="646" t="s">
        <v>236</v>
      </c>
      <c r="DA47" s="675"/>
      <c r="DB47" s="675"/>
      <c r="DC47" s="676"/>
      <c r="DD47" s="649" t="s">
        <v>120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120</v>
      </c>
      <c r="CS48" s="644"/>
      <c r="CT48" s="644"/>
      <c r="CU48" s="644"/>
      <c r="CV48" s="644"/>
      <c r="CW48" s="644"/>
      <c r="CX48" s="644"/>
      <c r="CY48" s="645"/>
      <c r="CZ48" s="646" t="s">
        <v>236</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22611531</v>
      </c>
      <c r="CS49" s="657"/>
      <c r="CT49" s="657"/>
      <c r="CU49" s="657"/>
      <c r="CV49" s="657"/>
      <c r="CW49" s="657"/>
      <c r="CX49" s="657"/>
      <c r="CY49" s="658"/>
      <c r="CZ49" s="659">
        <v>100</v>
      </c>
      <c r="DA49" s="660"/>
      <c r="DB49" s="660"/>
      <c r="DC49" s="661"/>
      <c r="DD49" s="662">
        <v>14329876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ivxNYgHJw8YC91ipaeV2JvZoc/m5EcRgk8foqxvfJ89Y3I3Jgx27iayFFHnTE5IB3EwpM6W2eum0QMq0RX47Q==" saltValue="9uxAfP/3VfOZdoECJ/vc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V38" sqref="V38:AO3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23750</v>
      </c>
      <c r="R7" s="1174"/>
      <c r="S7" s="1174"/>
      <c r="T7" s="1174"/>
      <c r="U7" s="1174"/>
      <c r="V7" s="1174">
        <v>22618</v>
      </c>
      <c r="W7" s="1174"/>
      <c r="X7" s="1174"/>
      <c r="Y7" s="1174"/>
      <c r="Z7" s="1174"/>
      <c r="AA7" s="1174">
        <f>Q7-V7</f>
        <v>1132</v>
      </c>
      <c r="AB7" s="1174"/>
      <c r="AC7" s="1174"/>
      <c r="AD7" s="1174"/>
      <c r="AE7" s="1175"/>
      <c r="AF7" s="1176">
        <v>912</v>
      </c>
      <c r="AG7" s="1177"/>
      <c r="AH7" s="1177"/>
      <c r="AI7" s="1177"/>
      <c r="AJ7" s="1178"/>
      <c r="AK7" s="1160">
        <v>720</v>
      </c>
      <c r="AL7" s="1161"/>
      <c r="AM7" s="1161"/>
      <c r="AN7" s="1161"/>
      <c r="AO7" s="1161"/>
      <c r="AP7" s="1161">
        <v>25981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579</v>
      </c>
      <c r="BT7" s="1165"/>
      <c r="BU7" s="1165"/>
      <c r="BV7" s="1165"/>
      <c r="BW7" s="1165"/>
      <c r="BX7" s="1165"/>
      <c r="BY7" s="1165"/>
      <c r="BZ7" s="1165"/>
      <c r="CA7" s="1165"/>
      <c r="CB7" s="1165"/>
      <c r="CC7" s="1165"/>
      <c r="CD7" s="1165"/>
      <c r="CE7" s="1165"/>
      <c r="CF7" s="1165"/>
      <c r="CG7" s="1166"/>
      <c r="CH7" s="1157">
        <v>0</v>
      </c>
      <c r="CI7" s="1158"/>
      <c r="CJ7" s="1158"/>
      <c r="CK7" s="1158"/>
      <c r="CL7" s="1159"/>
      <c r="CM7" s="1157">
        <v>10</v>
      </c>
      <c r="CN7" s="1158"/>
      <c r="CO7" s="1158"/>
      <c r="CP7" s="1158"/>
      <c r="CQ7" s="1159"/>
      <c r="CR7" s="1157">
        <v>10</v>
      </c>
      <c r="CS7" s="1158"/>
      <c r="CT7" s="1158"/>
      <c r="CU7" s="1158"/>
      <c r="CV7" s="1159"/>
      <c r="CW7" s="1157">
        <v>0</v>
      </c>
      <c r="CX7" s="1158"/>
      <c r="CY7" s="1158"/>
      <c r="CZ7" s="1158"/>
      <c r="DA7" s="1159"/>
      <c r="DB7" s="1157" t="s">
        <v>566</v>
      </c>
      <c r="DC7" s="1158"/>
      <c r="DD7" s="1158"/>
      <c r="DE7" s="1158"/>
      <c r="DF7" s="1159"/>
      <c r="DG7" s="1157" t="s">
        <v>566</v>
      </c>
      <c r="DH7" s="1158"/>
      <c r="DI7" s="1158"/>
      <c r="DJ7" s="1158"/>
      <c r="DK7" s="1159"/>
      <c r="DL7" s="1157" t="s">
        <v>567</v>
      </c>
      <c r="DM7" s="1158"/>
      <c r="DN7" s="1158"/>
      <c r="DO7" s="1158"/>
      <c r="DP7" s="1159"/>
      <c r="DQ7" s="1157" t="s">
        <v>567</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18</v>
      </c>
      <c r="R8" s="1113"/>
      <c r="S8" s="1113"/>
      <c r="T8" s="1113"/>
      <c r="U8" s="1113"/>
      <c r="V8" s="1113">
        <v>16</v>
      </c>
      <c r="W8" s="1113"/>
      <c r="X8" s="1113"/>
      <c r="Y8" s="1113"/>
      <c r="Z8" s="1113"/>
      <c r="AA8" s="1113">
        <f>Q8-V8</f>
        <v>2</v>
      </c>
      <c r="AB8" s="1113"/>
      <c r="AC8" s="1113"/>
      <c r="AD8" s="1113"/>
      <c r="AE8" s="1114"/>
      <c r="AF8" s="1088">
        <v>2</v>
      </c>
      <c r="AG8" s="1089"/>
      <c r="AH8" s="1089"/>
      <c r="AI8" s="1089"/>
      <c r="AJ8" s="1090"/>
      <c r="AK8" s="1155" t="s">
        <v>566</v>
      </c>
      <c r="AL8" s="1156"/>
      <c r="AM8" s="1156"/>
      <c r="AN8" s="1156"/>
      <c r="AO8" s="1156"/>
      <c r="AP8" s="1156" t="s">
        <v>566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580</v>
      </c>
      <c r="BT8" s="1084"/>
      <c r="BU8" s="1084"/>
      <c r="BV8" s="1084"/>
      <c r="BW8" s="1084"/>
      <c r="BX8" s="1084"/>
      <c r="BY8" s="1084"/>
      <c r="BZ8" s="1084"/>
      <c r="CA8" s="1084"/>
      <c r="CB8" s="1084"/>
      <c r="CC8" s="1084"/>
      <c r="CD8" s="1084"/>
      <c r="CE8" s="1084"/>
      <c r="CF8" s="1084"/>
      <c r="CG8" s="1085"/>
      <c r="CH8" s="1058">
        <v>8</v>
      </c>
      <c r="CI8" s="1059"/>
      <c r="CJ8" s="1059"/>
      <c r="CK8" s="1059"/>
      <c r="CL8" s="1060"/>
      <c r="CM8" s="1058">
        <v>102</v>
      </c>
      <c r="CN8" s="1059"/>
      <c r="CO8" s="1059"/>
      <c r="CP8" s="1059"/>
      <c r="CQ8" s="1060"/>
      <c r="CR8" s="1058">
        <v>28</v>
      </c>
      <c r="CS8" s="1059"/>
      <c r="CT8" s="1059"/>
      <c r="CU8" s="1059"/>
      <c r="CV8" s="1060"/>
      <c r="CW8" s="1058">
        <v>1</v>
      </c>
      <c r="CX8" s="1059"/>
      <c r="CY8" s="1059"/>
      <c r="CZ8" s="1059"/>
      <c r="DA8" s="1060"/>
      <c r="DB8" s="1058" t="s">
        <v>567</v>
      </c>
      <c r="DC8" s="1059"/>
      <c r="DD8" s="1059"/>
      <c r="DE8" s="1059"/>
      <c r="DF8" s="1060"/>
      <c r="DG8" s="1058" t="s">
        <v>567</v>
      </c>
      <c r="DH8" s="1059"/>
      <c r="DI8" s="1059"/>
      <c r="DJ8" s="1059"/>
      <c r="DK8" s="1060"/>
      <c r="DL8" s="1058" t="s">
        <v>567</v>
      </c>
      <c r="DM8" s="1059"/>
      <c r="DN8" s="1059"/>
      <c r="DO8" s="1059"/>
      <c r="DP8" s="1060"/>
      <c r="DQ8" s="1058" t="s">
        <v>566</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581</v>
      </c>
      <c r="BT9" s="1084"/>
      <c r="BU9" s="1084"/>
      <c r="BV9" s="1084"/>
      <c r="BW9" s="1084"/>
      <c r="BX9" s="1084"/>
      <c r="BY9" s="1084"/>
      <c r="BZ9" s="1084"/>
      <c r="CA9" s="1084"/>
      <c r="CB9" s="1084"/>
      <c r="CC9" s="1084"/>
      <c r="CD9" s="1084"/>
      <c r="CE9" s="1084"/>
      <c r="CF9" s="1084"/>
      <c r="CG9" s="1085"/>
      <c r="CH9" s="1058">
        <v>-4</v>
      </c>
      <c r="CI9" s="1059"/>
      <c r="CJ9" s="1059"/>
      <c r="CK9" s="1059"/>
      <c r="CL9" s="1060"/>
      <c r="CM9" s="1058">
        <v>74</v>
      </c>
      <c r="CN9" s="1059"/>
      <c r="CO9" s="1059"/>
      <c r="CP9" s="1059"/>
      <c r="CQ9" s="1060"/>
      <c r="CR9" s="1058">
        <v>50</v>
      </c>
      <c r="CS9" s="1059"/>
      <c r="CT9" s="1059"/>
      <c r="CU9" s="1059"/>
      <c r="CV9" s="1060"/>
      <c r="CW9" s="1058" t="s">
        <v>566</v>
      </c>
      <c r="CX9" s="1059"/>
      <c r="CY9" s="1059"/>
      <c r="CZ9" s="1059"/>
      <c r="DA9" s="1060"/>
      <c r="DB9" s="1058" t="s">
        <v>567</v>
      </c>
      <c r="DC9" s="1059"/>
      <c r="DD9" s="1059"/>
      <c r="DE9" s="1059"/>
      <c r="DF9" s="1060"/>
      <c r="DG9" s="1058" t="s">
        <v>567</v>
      </c>
      <c r="DH9" s="1059"/>
      <c r="DI9" s="1059"/>
      <c r="DJ9" s="1059"/>
      <c r="DK9" s="1060"/>
      <c r="DL9" s="1058" t="s">
        <v>566</v>
      </c>
      <c r="DM9" s="1059"/>
      <c r="DN9" s="1059"/>
      <c r="DO9" s="1059"/>
      <c r="DP9" s="1060"/>
      <c r="DQ9" s="1058" t="s">
        <v>567</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23768</v>
      </c>
      <c r="R23" s="1138"/>
      <c r="S23" s="1138"/>
      <c r="T23" s="1138"/>
      <c r="U23" s="1138"/>
      <c r="V23" s="1138">
        <v>22634</v>
      </c>
      <c r="W23" s="1138"/>
      <c r="X23" s="1138"/>
      <c r="Y23" s="1138"/>
      <c r="Z23" s="1138"/>
      <c r="AA23" s="1138">
        <v>1134</v>
      </c>
      <c r="AB23" s="1138"/>
      <c r="AC23" s="1138"/>
      <c r="AD23" s="1138"/>
      <c r="AE23" s="1139"/>
      <c r="AF23" s="1140">
        <v>914</v>
      </c>
      <c r="AG23" s="1138"/>
      <c r="AH23" s="1138"/>
      <c r="AI23" s="1138"/>
      <c r="AJ23" s="1141"/>
      <c r="AK23" s="1142"/>
      <c r="AL23" s="1143"/>
      <c r="AM23" s="1143"/>
      <c r="AN23" s="1143"/>
      <c r="AO23" s="1143"/>
      <c r="AP23" s="1138">
        <v>25981</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6526</v>
      </c>
      <c r="R28" s="1123"/>
      <c r="S28" s="1123"/>
      <c r="T28" s="1123"/>
      <c r="U28" s="1123"/>
      <c r="V28" s="1123">
        <v>6440</v>
      </c>
      <c r="W28" s="1123"/>
      <c r="X28" s="1123"/>
      <c r="Y28" s="1123"/>
      <c r="Z28" s="1123"/>
      <c r="AA28" s="1123">
        <f t="shared" ref="AA28:AA37" si="0">Q28-V28</f>
        <v>86</v>
      </c>
      <c r="AB28" s="1123"/>
      <c r="AC28" s="1123"/>
      <c r="AD28" s="1123"/>
      <c r="AE28" s="1124"/>
      <c r="AF28" s="1125">
        <v>86</v>
      </c>
      <c r="AG28" s="1123"/>
      <c r="AH28" s="1123"/>
      <c r="AI28" s="1123"/>
      <c r="AJ28" s="1126"/>
      <c r="AK28" s="1127" t="s">
        <v>567</v>
      </c>
      <c r="AL28" s="1115"/>
      <c r="AM28" s="1115"/>
      <c r="AN28" s="1115"/>
      <c r="AO28" s="1115"/>
      <c r="AP28" s="1115" t="s">
        <v>567</v>
      </c>
      <c r="AQ28" s="1115"/>
      <c r="AR28" s="1115"/>
      <c r="AS28" s="1115"/>
      <c r="AT28" s="1115"/>
      <c r="AU28" s="1115" t="s">
        <v>567</v>
      </c>
      <c r="AV28" s="1115"/>
      <c r="AW28" s="1115"/>
      <c r="AX28" s="1115"/>
      <c r="AY28" s="1115"/>
      <c r="AZ28" s="1116" t="s">
        <v>591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137</v>
      </c>
      <c r="R29" s="1113"/>
      <c r="S29" s="1113"/>
      <c r="T29" s="1113"/>
      <c r="U29" s="1113"/>
      <c r="V29" s="1113">
        <v>124</v>
      </c>
      <c r="W29" s="1113"/>
      <c r="X29" s="1113"/>
      <c r="Y29" s="1113"/>
      <c r="Z29" s="1113"/>
      <c r="AA29" s="1113">
        <f t="shared" si="0"/>
        <v>13</v>
      </c>
      <c r="AB29" s="1113"/>
      <c r="AC29" s="1113"/>
      <c r="AD29" s="1113"/>
      <c r="AE29" s="1114"/>
      <c r="AF29" s="1088">
        <v>13</v>
      </c>
      <c r="AG29" s="1089"/>
      <c r="AH29" s="1089"/>
      <c r="AI29" s="1089"/>
      <c r="AJ29" s="1090"/>
      <c r="AK29" s="1049" t="s">
        <v>567</v>
      </c>
      <c r="AL29" s="1040"/>
      <c r="AM29" s="1040"/>
      <c r="AN29" s="1040"/>
      <c r="AO29" s="1040"/>
      <c r="AP29" s="1040" t="s">
        <v>566</v>
      </c>
      <c r="AQ29" s="1040"/>
      <c r="AR29" s="1040"/>
      <c r="AS29" s="1040"/>
      <c r="AT29" s="1040"/>
      <c r="AU29" s="1040" t="s">
        <v>567</v>
      </c>
      <c r="AV29" s="1040"/>
      <c r="AW29" s="1040"/>
      <c r="AX29" s="1040"/>
      <c r="AY29" s="1040"/>
      <c r="AZ29" s="1111" t="s">
        <v>592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494</v>
      </c>
      <c r="R30" s="1113"/>
      <c r="S30" s="1113"/>
      <c r="T30" s="1113"/>
      <c r="U30" s="1113"/>
      <c r="V30" s="1113">
        <v>490</v>
      </c>
      <c r="W30" s="1113"/>
      <c r="X30" s="1113"/>
      <c r="Y30" s="1113"/>
      <c r="Z30" s="1113"/>
      <c r="AA30" s="1113">
        <f t="shared" si="0"/>
        <v>4</v>
      </c>
      <c r="AB30" s="1113"/>
      <c r="AC30" s="1113"/>
      <c r="AD30" s="1113"/>
      <c r="AE30" s="1114"/>
      <c r="AF30" s="1088">
        <v>5</v>
      </c>
      <c r="AG30" s="1089"/>
      <c r="AH30" s="1089"/>
      <c r="AI30" s="1089"/>
      <c r="AJ30" s="1090"/>
      <c r="AK30" s="1049" t="s">
        <v>567</v>
      </c>
      <c r="AL30" s="1040"/>
      <c r="AM30" s="1040"/>
      <c r="AN30" s="1040"/>
      <c r="AO30" s="1040"/>
      <c r="AP30" s="1040" t="s">
        <v>566</v>
      </c>
      <c r="AQ30" s="1040"/>
      <c r="AR30" s="1040"/>
      <c r="AS30" s="1040"/>
      <c r="AT30" s="1040"/>
      <c r="AU30" s="1040" t="s">
        <v>567</v>
      </c>
      <c r="AV30" s="1040"/>
      <c r="AW30" s="1040"/>
      <c r="AX30" s="1040"/>
      <c r="AY30" s="1040"/>
      <c r="AZ30" s="1111" t="s">
        <v>591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3773</v>
      </c>
      <c r="R31" s="1113"/>
      <c r="S31" s="1113"/>
      <c r="T31" s="1113"/>
      <c r="U31" s="1113"/>
      <c r="V31" s="1113">
        <v>3673</v>
      </c>
      <c r="W31" s="1113"/>
      <c r="X31" s="1113"/>
      <c r="Y31" s="1113"/>
      <c r="Z31" s="1113"/>
      <c r="AA31" s="1113">
        <f t="shared" si="0"/>
        <v>100</v>
      </c>
      <c r="AB31" s="1113"/>
      <c r="AC31" s="1113"/>
      <c r="AD31" s="1113"/>
      <c r="AE31" s="1114"/>
      <c r="AF31" s="1088">
        <v>100</v>
      </c>
      <c r="AG31" s="1089"/>
      <c r="AH31" s="1089"/>
      <c r="AI31" s="1089"/>
      <c r="AJ31" s="1090"/>
      <c r="AK31" s="1049">
        <v>10</v>
      </c>
      <c r="AL31" s="1040"/>
      <c r="AM31" s="1040"/>
      <c r="AN31" s="1040"/>
      <c r="AO31" s="1040"/>
      <c r="AP31" s="1040" t="s">
        <v>566</v>
      </c>
      <c r="AQ31" s="1040"/>
      <c r="AR31" s="1040"/>
      <c r="AS31" s="1040"/>
      <c r="AT31" s="1040"/>
      <c r="AU31" s="1040" t="s">
        <v>567</v>
      </c>
      <c r="AV31" s="1040"/>
      <c r="AW31" s="1040"/>
      <c r="AX31" s="1040"/>
      <c r="AY31" s="1040"/>
      <c r="AZ31" s="1111" t="s">
        <v>593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5</v>
      </c>
      <c r="R32" s="1113"/>
      <c r="S32" s="1113"/>
      <c r="T32" s="1113"/>
      <c r="U32" s="1113"/>
      <c r="V32" s="1113">
        <v>5</v>
      </c>
      <c r="W32" s="1113"/>
      <c r="X32" s="1113"/>
      <c r="Y32" s="1113"/>
      <c r="Z32" s="1113"/>
      <c r="AA32" s="1113">
        <f t="shared" si="0"/>
        <v>0</v>
      </c>
      <c r="AB32" s="1113"/>
      <c r="AC32" s="1113"/>
      <c r="AD32" s="1113"/>
      <c r="AE32" s="1114"/>
      <c r="AF32" s="1088">
        <v>0</v>
      </c>
      <c r="AG32" s="1089"/>
      <c r="AH32" s="1089"/>
      <c r="AI32" s="1089"/>
      <c r="AJ32" s="1090"/>
      <c r="AK32" s="1049" t="s">
        <v>567</v>
      </c>
      <c r="AL32" s="1040"/>
      <c r="AM32" s="1040"/>
      <c r="AN32" s="1040"/>
      <c r="AO32" s="1040"/>
      <c r="AP32" s="1040" t="s">
        <v>566</v>
      </c>
      <c r="AQ32" s="1040"/>
      <c r="AR32" s="1040"/>
      <c r="AS32" s="1040"/>
      <c r="AT32" s="1040"/>
      <c r="AU32" s="1040" t="s">
        <v>567</v>
      </c>
      <c r="AV32" s="1040"/>
      <c r="AW32" s="1040"/>
      <c r="AX32" s="1040"/>
      <c r="AY32" s="1040"/>
      <c r="AZ32" s="1111" t="s">
        <v>591</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397</v>
      </c>
      <c r="C33" s="1107"/>
      <c r="D33" s="1107"/>
      <c r="E33" s="1107"/>
      <c r="F33" s="1107"/>
      <c r="G33" s="1107"/>
      <c r="H33" s="1107"/>
      <c r="I33" s="1107"/>
      <c r="J33" s="1107"/>
      <c r="K33" s="1107"/>
      <c r="L33" s="1107"/>
      <c r="M33" s="1107"/>
      <c r="N33" s="1107"/>
      <c r="O33" s="1107"/>
      <c r="P33" s="1108"/>
      <c r="Q33" s="1112">
        <v>768</v>
      </c>
      <c r="R33" s="1113"/>
      <c r="S33" s="1113"/>
      <c r="T33" s="1113"/>
      <c r="U33" s="1113"/>
      <c r="V33" s="1113">
        <v>723</v>
      </c>
      <c r="W33" s="1113"/>
      <c r="X33" s="1113"/>
      <c r="Y33" s="1113"/>
      <c r="Z33" s="1113"/>
      <c r="AA33" s="1113">
        <f t="shared" si="0"/>
        <v>45</v>
      </c>
      <c r="AB33" s="1113"/>
      <c r="AC33" s="1113"/>
      <c r="AD33" s="1113"/>
      <c r="AE33" s="1114"/>
      <c r="AF33" s="1088">
        <v>1215</v>
      </c>
      <c r="AG33" s="1089"/>
      <c r="AH33" s="1089"/>
      <c r="AI33" s="1089"/>
      <c r="AJ33" s="1090"/>
      <c r="AK33" s="1049" t="s">
        <v>567</v>
      </c>
      <c r="AL33" s="1040"/>
      <c r="AM33" s="1040"/>
      <c r="AN33" s="1040"/>
      <c r="AO33" s="1040"/>
      <c r="AP33" s="1040">
        <v>5168</v>
      </c>
      <c r="AQ33" s="1040"/>
      <c r="AR33" s="1040"/>
      <c r="AS33" s="1040"/>
      <c r="AT33" s="1040"/>
      <c r="AU33" s="1040">
        <v>336</v>
      </c>
      <c r="AV33" s="1040"/>
      <c r="AW33" s="1040"/>
      <c r="AX33" s="1040"/>
      <c r="AY33" s="1040"/>
      <c r="AZ33" s="1111" t="s">
        <v>566</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399</v>
      </c>
      <c r="C34" s="1107"/>
      <c r="D34" s="1107"/>
      <c r="E34" s="1107"/>
      <c r="F34" s="1107"/>
      <c r="G34" s="1107"/>
      <c r="H34" s="1107"/>
      <c r="I34" s="1107"/>
      <c r="J34" s="1107"/>
      <c r="K34" s="1107"/>
      <c r="L34" s="1107"/>
      <c r="M34" s="1107"/>
      <c r="N34" s="1107"/>
      <c r="O34" s="1107"/>
      <c r="P34" s="1108"/>
      <c r="Q34" s="1112">
        <v>192</v>
      </c>
      <c r="R34" s="1113"/>
      <c r="S34" s="1113"/>
      <c r="T34" s="1113"/>
      <c r="U34" s="1113"/>
      <c r="V34" s="1113">
        <v>192</v>
      </c>
      <c r="W34" s="1113"/>
      <c r="X34" s="1113"/>
      <c r="Y34" s="1113"/>
      <c r="Z34" s="1113"/>
      <c r="AA34" s="1113">
        <f t="shared" si="0"/>
        <v>0</v>
      </c>
      <c r="AB34" s="1113"/>
      <c r="AC34" s="1113"/>
      <c r="AD34" s="1113"/>
      <c r="AE34" s="1114"/>
      <c r="AF34" s="1088">
        <v>241</v>
      </c>
      <c r="AG34" s="1089"/>
      <c r="AH34" s="1089"/>
      <c r="AI34" s="1089"/>
      <c r="AJ34" s="1090"/>
      <c r="AK34" s="1049" t="s">
        <v>567</v>
      </c>
      <c r="AL34" s="1040"/>
      <c r="AM34" s="1040"/>
      <c r="AN34" s="1040"/>
      <c r="AO34" s="1040"/>
      <c r="AP34" s="1040">
        <v>103</v>
      </c>
      <c r="AQ34" s="1040"/>
      <c r="AR34" s="1040"/>
      <c r="AS34" s="1040"/>
      <c r="AT34" s="1040"/>
      <c r="AU34" s="1040">
        <v>103</v>
      </c>
      <c r="AV34" s="1040"/>
      <c r="AW34" s="1040"/>
      <c r="AX34" s="1040"/>
      <c r="AY34" s="1040"/>
      <c r="AZ34" s="1111" t="s">
        <v>566</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401</v>
      </c>
      <c r="C35" s="1107"/>
      <c r="D35" s="1107"/>
      <c r="E35" s="1107"/>
      <c r="F35" s="1107"/>
      <c r="G35" s="1107"/>
      <c r="H35" s="1107"/>
      <c r="I35" s="1107"/>
      <c r="J35" s="1107"/>
      <c r="K35" s="1107"/>
      <c r="L35" s="1107"/>
      <c r="M35" s="1107"/>
      <c r="N35" s="1107"/>
      <c r="O35" s="1107"/>
      <c r="P35" s="1108"/>
      <c r="Q35" s="1112">
        <v>1512</v>
      </c>
      <c r="R35" s="1113"/>
      <c r="S35" s="1113"/>
      <c r="T35" s="1113"/>
      <c r="U35" s="1113"/>
      <c r="V35" s="1113">
        <v>1481</v>
      </c>
      <c r="W35" s="1113"/>
      <c r="X35" s="1113"/>
      <c r="Y35" s="1113"/>
      <c r="Z35" s="1113"/>
      <c r="AA35" s="1113">
        <f t="shared" si="0"/>
        <v>31</v>
      </c>
      <c r="AB35" s="1113"/>
      <c r="AC35" s="1113"/>
      <c r="AD35" s="1113"/>
      <c r="AE35" s="1114"/>
      <c r="AF35" s="1088">
        <v>32</v>
      </c>
      <c r="AG35" s="1089"/>
      <c r="AH35" s="1089"/>
      <c r="AI35" s="1089"/>
      <c r="AJ35" s="1090"/>
      <c r="AK35" s="1049" t="s">
        <v>567</v>
      </c>
      <c r="AL35" s="1040"/>
      <c r="AM35" s="1040"/>
      <c r="AN35" s="1040"/>
      <c r="AO35" s="1040"/>
      <c r="AP35" s="1040">
        <v>9760</v>
      </c>
      <c r="AQ35" s="1040"/>
      <c r="AR35" s="1040"/>
      <c r="AS35" s="1040"/>
      <c r="AT35" s="1040"/>
      <c r="AU35" s="1040">
        <v>8901</v>
      </c>
      <c r="AV35" s="1040"/>
      <c r="AW35" s="1040"/>
      <c r="AX35" s="1040"/>
      <c r="AY35" s="1040"/>
      <c r="AZ35" s="1111" t="s">
        <v>567</v>
      </c>
      <c r="BA35" s="1111"/>
      <c r="BB35" s="1111"/>
      <c r="BC35" s="1111"/>
      <c r="BD35" s="1111"/>
      <c r="BE35" s="1101" t="s">
        <v>402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403</v>
      </c>
      <c r="C36" s="1107"/>
      <c r="D36" s="1107"/>
      <c r="E36" s="1107"/>
      <c r="F36" s="1107"/>
      <c r="G36" s="1107"/>
      <c r="H36" s="1107"/>
      <c r="I36" s="1107"/>
      <c r="J36" s="1107"/>
      <c r="K36" s="1107"/>
      <c r="L36" s="1107"/>
      <c r="M36" s="1107"/>
      <c r="N36" s="1107"/>
      <c r="O36" s="1107"/>
      <c r="P36" s="1108"/>
      <c r="Q36" s="1112">
        <v>766</v>
      </c>
      <c r="R36" s="1113"/>
      <c r="S36" s="1113"/>
      <c r="T36" s="1113"/>
      <c r="U36" s="1113"/>
      <c r="V36" s="1113">
        <v>753</v>
      </c>
      <c r="W36" s="1113"/>
      <c r="X36" s="1113"/>
      <c r="Y36" s="1113"/>
      <c r="Z36" s="1113"/>
      <c r="AA36" s="1113">
        <f t="shared" si="0"/>
        <v>13</v>
      </c>
      <c r="AB36" s="1113"/>
      <c r="AC36" s="1113"/>
      <c r="AD36" s="1113"/>
      <c r="AE36" s="1114"/>
      <c r="AF36" s="1088">
        <v>13</v>
      </c>
      <c r="AG36" s="1089"/>
      <c r="AH36" s="1089"/>
      <c r="AI36" s="1089"/>
      <c r="AJ36" s="1090"/>
      <c r="AK36" s="1049" t="s">
        <v>567</v>
      </c>
      <c r="AL36" s="1040"/>
      <c r="AM36" s="1040"/>
      <c r="AN36" s="1040"/>
      <c r="AO36" s="1040"/>
      <c r="AP36" s="1040">
        <v>2905</v>
      </c>
      <c r="AQ36" s="1040"/>
      <c r="AR36" s="1040"/>
      <c r="AS36" s="1040"/>
      <c r="AT36" s="1040"/>
      <c r="AU36" s="1040">
        <v>2905</v>
      </c>
      <c r="AV36" s="1040"/>
      <c r="AW36" s="1040"/>
      <c r="AX36" s="1040"/>
      <c r="AY36" s="1040"/>
      <c r="AZ36" s="1111" t="s">
        <v>567</v>
      </c>
      <c r="BA36" s="1111"/>
      <c r="BB36" s="1111"/>
      <c r="BC36" s="1111"/>
      <c r="BD36" s="1111"/>
      <c r="BE36" s="1101" t="s">
        <v>402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404</v>
      </c>
      <c r="C37" s="1107"/>
      <c r="D37" s="1107"/>
      <c r="E37" s="1107"/>
      <c r="F37" s="1107"/>
      <c r="G37" s="1107"/>
      <c r="H37" s="1107"/>
      <c r="I37" s="1107"/>
      <c r="J37" s="1107"/>
      <c r="K37" s="1107"/>
      <c r="L37" s="1107"/>
      <c r="M37" s="1107"/>
      <c r="N37" s="1107"/>
      <c r="O37" s="1107"/>
      <c r="P37" s="1108"/>
      <c r="Q37" s="1112">
        <v>57</v>
      </c>
      <c r="R37" s="1113"/>
      <c r="S37" s="1113"/>
      <c r="T37" s="1113"/>
      <c r="U37" s="1113"/>
      <c r="V37" s="1113">
        <v>52</v>
      </c>
      <c r="W37" s="1113"/>
      <c r="X37" s="1113"/>
      <c r="Y37" s="1113"/>
      <c r="Z37" s="1113"/>
      <c r="AA37" s="1113">
        <f t="shared" si="0"/>
        <v>5</v>
      </c>
      <c r="AB37" s="1113"/>
      <c r="AC37" s="1113"/>
      <c r="AD37" s="1113"/>
      <c r="AE37" s="1114"/>
      <c r="AF37" s="1088">
        <v>5</v>
      </c>
      <c r="AG37" s="1089"/>
      <c r="AH37" s="1089"/>
      <c r="AI37" s="1089"/>
      <c r="AJ37" s="1090"/>
      <c r="AK37" s="1049" t="s">
        <v>567</v>
      </c>
      <c r="AL37" s="1040"/>
      <c r="AM37" s="1040"/>
      <c r="AN37" s="1040"/>
      <c r="AO37" s="1040"/>
      <c r="AP37" s="1040">
        <v>158</v>
      </c>
      <c r="AQ37" s="1040"/>
      <c r="AR37" s="1040"/>
      <c r="AS37" s="1040"/>
      <c r="AT37" s="1040"/>
      <c r="AU37" s="1040">
        <v>158</v>
      </c>
      <c r="AV37" s="1040"/>
      <c r="AW37" s="1040"/>
      <c r="AX37" s="1040"/>
      <c r="AY37" s="1040"/>
      <c r="AZ37" s="1111" t="s">
        <v>567</v>
      </c>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1709</v>
      </c>
      <c r="AG63" s="1028"/>
      <c r="AH63" s="1028"/>
      <c r="AI63" s="1028"/>
      <c r="AJ63" s="1099"/>
      <c r="AK63" s="1100"/>
      <c r="AL63" s="1032"/>
      <c r="AM63" s="1032"/>
      <c r="AN63" s="1032"/>
      <c r="AO63" s="1032"/>
      <c r="AP63" s="1028">
        <v>18094</v>
      </c>
      <c r="AQ63" s="1028"/>
      <c r="AR63" s="1028"/>
      <c r="AS63" s="1028"/>
      <c r="AT63" s="1028"/>
      <c r="AU63" s="1028">
        <v>12403</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388</v>
      </c>
      <c r="AL66" s="1065"/>
      <c r="AM66" s="1065"/>
      <c r="AN66" s="1065"/>
      <c r="AO66" s="1066"/>
      <c r="AP66" s="1070" t="s">
        <v>389</v>
      </c>
      <c r="AQ66" s="1071"/>
      <c r="AR66" s="1071"/>
      <c r="AS66" s="1071"/>
      <c r="AT66" s="1072"/>
      <c r="AU66" s="1070" t="s">
        <v>414</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568</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582</v>
      </c>
      <c r="AQ68" s="1051"/>
      <c r="AR68" s="1051"/>
      <c r="AS68" s="1051"/>
      <c r="AT68" s="1051"/>
      <c r="AU68" s="1051" t="s">
        <v>582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569</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582</v>
      </c>
      <c r="AQ69" s="1040"/>
      <c r="AR69" s="1040"/>
      <c r="AS69" s="1040"/>
      <c r="AT69" s="1040"/>
      <c r="AU69" s="1040" t="s">
        <v>567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570</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582</v>
      </c>
      <c r="AL70" s="1040"/>
      <c r="AM70" s="1040"/>
      <c r="AN70" s="1040"/>
      <c r="AO70" s="1040"/>
      <c r="AP70" s="1040" t="s">
        <v>567</v>
      </c>
      <c r="AQ70" s="1040"/>
      <c r="AR70" s="1040"/>
      <c r="AS70" s="1040"/>
      <c r="AT70" s="1040"/>
      <c r="AU70" s="1040" t="s">
        <v>582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571</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567</v>
      </c>
      <c r="AL71" s="1040"/>
      <c r="AM71" s="1040"/>
      <c r="AN71" s="1040"/>
      <c r="AO71" s="1040"/>
      <c r="AP71" s="1040" t="s">
        <v>582</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572</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582</v>
      </c>
      <c r="AQ72" s="1040"/>
      <c r="AR72" s="1040"/>
      <c r="AS72" s="1040"/>
      <c r="AT72" s="1040"/>
      <c r="AU72" s="1040" t="s">
        <v>567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573</v>
      </c>
      <c r="C73" s="1044"/>
      <c r="D73" s="1044"/>
      <c r="E73" s="1044"/>
      <c r="F73" s="1044"/>
      <c r="G73" s="1044"/>
      <c r="H73" s="1044"/>
      <c r="I73" s="1044"/>
      <c r="J73" s="1044"/>
      <c r="K73" s="1044"/>
      <c r="L73" s="1044"/>
      <c r="M73" s="1044"/>
      <c r="N73" s="1044"/>
      <c r="O73" s="1044"/>
      <c r="P73" s="1045"/>
      <c r="Q73" s="1046">
        <v>239</v>
      </c>
      <c r="R73" s="1040"/>
      <c r="S73" s="1040"/>
      <c r="T73" s="1040"/>
      <c r="U73" s="1040"/>
      <c r="V73" s="1040">
        <v>216</v>
      </c>
      <c r="W73" s="1040"/>
      <c r="X73" s="1040"/>
      <c r="Y73" s="1040"/>
      <c r="Z73" s="1040"/>
      <c r="AA73" s="1040">
        <v>24</v>
      </c>
      <c r="AB73" s="1040"/>
      <c r="AC73" s="1040"/>
      <c r="AD73" s="1040"/>
      <c r="AE73" s="1040"/>
      <c r="AF73" s="1040">
        <v>24</v>
      </c>
      <c r="AG73" s="1040"/>
      <c r="AH73" s="1040"/>
      <c r="AI73" s="1040"/>
      <c r="AJ73" s="1040"/>
      <c r="AK73" s="1040" t="s">
        <v>567</v>
      </c>
      <c r="AL73" s="1040"/>
      <c r="AM73" s="1040"/>
      <c r="AN73" s="1040"/>
      <c r="AO73" s="1040"/>
      <c r="AP73" s="1040" t="s">
        <v>567</v>
      </c>
      <c r="AQ73" s="1040"/>
      <c r="AR73" s="1040"/>
      <c r="AS73" s="1040"/>
      <c r="AT73" s="1040"/>
      <c r="AU73" s="1040" t="s">
        <v>566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574</v>
      </c>
      <c r="C74" s="1044"/>
      <c r="D74" s="1044"/>
      <c r="E74" s="1044"/>
      <c r="F74" s="1044"/>
      <c r="G74" s="1044"/>
      <c r="H74" s="1044"/>
      <c r="I74" s="1044"/>
      <c r="J74" s="1044"/>
      <c r="K74" s="1044"/>
      <c r="L74" s="1044"/>
      <c r="M74" s="1044"/>
      <c r="N74" s="1044"/>
      <c r="O74" s="1044"/>
      <c r="P74" s="1045"/>
      <c r="Q74" s="1046">
        <v>1543</v>
      </c>
      <c r="R74" s="1040"/>
      <c r="S74" s="1040"/>
      <c r="T74" s="1040"/>
      <c r="U74" s="1040"/>
      <c r="V74" s="1040">
        <v>1460</v>
      </c>
      <c r="W74" s="1040"/>
      <c r="X74" s="1040"/>
      <c r="Y74" s="1040"/>
      <c r="Z74" s="1040"/>
      <c r="AA74" s="1040">
        <v>82</v>
      </c>
      <c r="AB74" s="1040"/>
      <c r="AC74" s="1040"/>
      <c r="AD74" s="1040"/>
      <c r="AE74" s="1040"/>
      <c r="AF74" s="1040">
        <v>119</v>
      </c>
      <c r="AG74" s="1040"/>
      <c r="AH74" s="1040"/>
      <c r="AI74" s="1040"/>
      <c r="AJ74" s="1040"/>
      <c r="AK74" s="1040" t="s">
        <v>583</v>
      </c>
      <c r="AL74" s="1040"/>
      <c r="AM74" s="1040"/>
      <c r="AN74" s="1040"/>
      <c r="AO74" s="1040"/>
      <c r="AP74" s="1040">
        <v>1097</v>
      </c>
      <c r="AQ74" s="1040"/>
      <c r="AR74" s="1040"/>
      <c r="AS74" s="1040"/>
      <c r="AT74" s="1040"/>
      <c r="AU74" s="1040" t="s">
        <v>567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575</v>
      </c>
      <c r="C75" s="1044"/>
      <c r="D75" s="1044"/>
      <c r="E75" s="1044"/>
      <c r="F75" s="1044"/>
      <c r="G75" s="1044"/>
      <c r="H75" s="1044"/>
      <c r="I75" s="1044"/>
      <c r="J75" s="1044"/>
      <c r="K75" s="1044"/>
      <c r="L75" s="1044"/>
      <c r="M75" s="1044"/>
      <c r="N75" s="1044"/>
      <c r="O75" s="1044"/>
      <c r="P75" s="1045"/>
      <c r="Q75" s="1047">
        <v>708</v>
      </c>
      <c r="R75" s="1048"/>
      <c r="S75" s="1048"/>
      <c r="T75" s="1048"/>
      <c r="U75" s="1049"/>
      <c r="V75" s="1050">
        <v>638</v>
      </c>
      <c r="W75" s="1048"/>
      <c r="X75" s="1048"/>
      <c r="Y75" s="1048"/>
      <c r="Z75" s="1049"/>
      <c r="AA75" s="1050">
        <v>70</v>
      </c>
      <c r="AB75" s="1048"/>
      <c r="AC75" s="1048"/>
      <c r="AD75" s="1048"/>
      <c r="AE75" s="1049"/>
      <c r="AF75" s="1050">
        <v>70</v>
      </c>
      <c r="AG75" s="1048"/>
      <c r="AH75" s="1048"/>
      <c r="AI75" s="1048"/>
      <c r="AJ75" s="1049"/>
      <c r="AK75" s="1050" t="s">
        <v>567</v>
      </c>
      <c r="AL75" s="1048"/>
      <c r="AM75" s="1048"/>
      <c r="AN75" s="1048"/>
      <c r="AO75" s="1049"/>
      <c r="AP75" s="1050">
        <v>234</v>
      </c>
      <c r="AQ75" s="1048"/>
      <c r="AR75" s="1048"/>
      <c r="AS75" s="1048"/>
      <c r="AT75" s="1049"/>
      <c r="AU75" s="1050">
        <v>57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576</v>
      </c>
      <c r="C76" s="1044"/>
      <c r="D76" s="1044"/>
      <c r="E76" s="1044"/>
      <c r="F76" s="1044"/>
      <c r="G76" s="1044"/>
      <c r="H76" s="1044"/>
      <c r="I76" s="1044"/>
      <c r="J76" s="1044"/>
      <c r="K76" s="1044"/>
      <c r="L76" s="1044"/>
      <c r="M76" s="1044"/>
      <c r="N76" s="1044"/>
      <c r="O76" s="1044"/>
      <c r="P76" s="1045"/>
      <c r="Q76" s="1047">
        <v>722</v>
      </c>
      <c r="R76" s="1048"/>
      <c r="S76" s="1048"/>
      <c r="T76" s="1048"/>
      <c r="U76" s="1049"/>
      <c r="V76" s="1050">
        <v>570</v>
      </c>
      <c r="W76" s="1048"/>
      <c r="X76" s="1048"/>
      <c r="Y76" s="1048"/>
      <c r="Z76" s="1049"/>
      <c r="AA76" s="1050">
        <v>152</v>
      </c>
      <c r="AB76" s="1048"/>
      <c r="AC76" s="1048"/>
      <c r="AD76" s="1048"/>
      <c r="AE76" s="1049"/>
      <c r="AF76" s="1050">
        <v>152</v>
      </c>
      <c r="AG76" s="1048"/>
      <c r="AH76" s="1048"/>
      <c r="AI76" s="1048"/>
      <c r="AJ76" s="1049"/>
      <c r="AK76" s="1050" t="s">
        <v>567</v>
      </c>
      <c r="AL76" s="1048"/>
      <c r="AM76" s="1048"/>
      <c r="AN76" s="1048"/>
      <c r="AO76" s="1049"/>
      <c r="AP76" s="1050" t="s">
        <v>567</v>
      </c>
      <c r="AQ76" s="1048"/>
      <c r="AR76" s="1048"/>
      <c r="AS76" s="1048"/>
      <c r="AT76" s="1049"/>
      <c r="AU76" s="1050" t="s">
        <v>567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577</v>
      </c>
      <c r="C77" s="1044"/>
      <c r="D77" s="1044"/>
      <c r="E77" s="1044"/>
      <c r="F77" s="1044"/>
      <c r="G77" s="1044"/>
      <c r="H77" s="1044"/>
      <c r="I77" s="1044"/>
      <c r="J77" s="1044"/>
      <c r="K77" s="1044"/>
      <c r="L77" s="1044"/>
      <c r="M77" s="1044"/>
      <c r="N77" s="1044"/>
      <c r="O77" s="1044"/>
      <c r="P77" s="1045"/>
      <c r="Q77" s="1047">
        <v>909</v>
      </c>
      <c r="R77" s="1048"/>
      <c r="S77" s="1048"/>
      <c r="T77" s="1048"/>
      <c r="U77" s="1049"/>
      <c r="V77" s="1050">
        <v>809</v>
      </c>
      <c r="W77" s="1048"/>
      <c r="X77" s="1048"/>
      <c r="Y77" s="1048"/>
      <c r="Z77" s="1049"/>
      <c r="AA77" s="1050">
        <v>101</v>
      </c>
      <c r="AB77" s="1048"/>
      <c r="AC77" s="1048"/>
      <c r="AD77" s="1048"/>
      <c r="AE77" s="1049"/>
      <c r="AF77" s="1050">
        <v>101</v>
      </c>
      <c r="AG77" s="1048"/>
      <c r="AH77" s="1048"/>
      <c r="AI77" s="1048"/>
      <c r="AJ77" s="1049"/>
      <c r="AK77" s="1050" t="s">
        <v>567</v>
      </c>
      <c r="AL77" s="1048"/>
      <c r="AM77" s="1048"/>
      <c r="AN77" s="1048"/>
      <c r="AO77" s="1049"/>
      <c r="AP77" s="1050" t="s">
        <v>567</v>
      </c>
      <c r="AQ77" s="1048"/>
      <c r="AR77" s="1048"/>
      <c r="AS77" s="1048"/>
      <c r="AT77" s="1049"/>
      <c r="AU77" s="1050" t="s">
        <v>567</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578</v>
      </c>
      <c r="C78" s="1044"/>
      <c r="D78" s="1044"/>
      <c r="E78" s="1044"/>
      <c r="F78" s="1044"/>
      <c r="G78" s="1044"/>
      <c r="H78" s="1044"/>
      <c r="I78" s="1044"/>
      <c r="J78" s="1044"/>
      <c r="K78" s="1044"/>
      <c r="L78" s="1044"/>
      <c r="M78" s="1044"/>
      <c r="N78" s="1044"/>
      <c r="O78" s="1044"/>
      <c r="P78" s="1045"/>
      <c r="Q78" s="1046">
        <v>245</v>
      </c>
      <c r="R78" s="1040"/>
      <c r="S78" s="1040"/>
      <c r="T78" s="1040"/>
      <c r="U78" s="1040"/>
      <c r="V78" s="1040">
        <v>169</v>
      </c>
      <c r="W78" s="1040"/>
      <c r="X78" s="1040"/>
      <c r="Y78" s="1040"/>
      <c r="Z78" s="1040"/>
      <c r="AA78" s="1040">
        <v>76</v>
      </c>
      <c r="AB78" s="1040"/>
      <c r="AC78" s="1040"/>
      <c r="AD78" s="1040"/>
      <c r="AE78" s="1040"/>
      <c r="AF78" s="1040">
        <v>50</v>
      </c>
      <c r="AG78" s="1040"/>
      <c r="AH78" s="1040"/>
      <c r="AI78" s="1040"/>
      <c r="AJ78" s="1040"/>
      <c r="AK78" s="1040" t="s">
        <v>567</v>
      </c>
      <c r="AL78" s="1040"/>
      <c r="AM78" s="1040"/>
      <c r="AN78" s="1040"/>
      <c r="AO78" s="1040"/>
      <c r="AP78" s="1040" t="s">
        <v>567</v>
      </c>
      <c r="AQ78" s="1040"/>
      <c r="AR78" s="1040"/>
      <c r="AS78" s="1040"/>
      <c r="AT78" s="1040"/>
      <c r="AU78" s="1040" t="s">
        <v>567</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5915</v>
      </c>
      <c r="AG88" s="1028"/>
      <c r="AH88" s="1028"/>
      <c r="AI88" s="1028"/>
      <c r="AJ88" s="1028"/>
      <c r="AK88" s="1032"/>
      <c r="AL88" s="1032"/>
      <c r="AM88" s="1032"/>
      <c r="AN88" s="1032"/>
      <c r="AO88" s="1032"/>
      <c r="AP88" s="1028">
        <v>1331</v>
      </c>
      <c r="AQ88" s="1028"/>
      <c r="AR88" s="1028"/>
      <c r="AS88" s="1028"/>
      <c r="AT88" s="1028"/>
      <c r="AU88" s="1028">
        <v>57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88</v>
      </c>
      <c r="CS102" s="1020"/>
      <c r="CT102" s="1020"/>
      <c r="CU102" s="1020"/>
      <c r="CV102" s="1021"/>
      <c r="CW102" s="1019">
        <v>1</v>
      </c>
      <c r="CX102" s="1020"/>
      <c r="CY102" s="1020"/>
      <c r="CZ102" s="1020"/>
      <c r="DA102" s="1021"/>
      <c r="DB102" s="1019" t="s">
        <v>566</v>
      </c>
      <c r="DC102" s="1020"/>
      <c r="DD102" s="1020"/>
      <c r="DE102" s="1020"/>
      <c r="DF102" s="1021"/>
      <c r="DG102" s="1019" t="s">
        <v>567</v>
      </c>
      <c r="DH102" s="1020"/>
      <c r="DI102" s="1020"/>
      <c r="DJ102" s="1020"/>
      <c r="DK102" s="1021"/>
      <c r="DL102" s="1019" t="s">
        <v>567</v>
      </c>
      <c r="DM102" s="1020"/>
      <c r="DN102" s="1020"/>
      <c r="DO102" s="1020"/>
      <c r="DP102" s="1021"/>
      <c r="DQ102" s="1019" t="s">
        <v>566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297</v>
      </c>
      <c r="AG109" s="963"/>
      <c r="AH109" s="963"/>
      <c r="AI109" s="963"/>
      <c r="AJ109" s="964"/>
      <c r="AK109" s="965" t="s">
        <v>296</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297</v>
      </c>
      <c r="BW109" s="963"/>
      <c r="BX109" s="963"/>
      <c r="BY109" s="963"/>
      <c r="BZ109" s="964"/>
      <c r="CA109" s="965" t="s">
        <v>296</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297</v>
      </c>
      <c r="DM109" s="963"/>
      <c r="DN109" s="963"/>
      <c r="DO109" s="963"/>
      <c r="DP109" s="964"/>
      <c r="DQ109" s="965" t="s">
        <v>296</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1997001</v>
      </c>
      <c r="AB110" s="956"/>
      <c r="AC110" s="956"/>
      <c r="AD110" s="956"/>
      <c r="AE110" s="957"/>
      <c r="AF110" s="958">
        <v>2022569</v>
      </c>
      <c r="AG110" s="956"/>
      <c r="AH110" s="956"/>
      <c r="AI110" s="956"/>
      <c r="AJ110" s="957"/>
      <c r="AK110" s="958">
        <v>2064652</v>
      </c>
      <c r="AL110" s="956"/>
      <c r="AM110" s="956"/>
      <c r="AN110" s="956"/>
      <c r="AO110" s="957"/>
      <c r="AP110" s="959">
        <v>19.3</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25136748</v>
      </c>
      <c r="BR110" s="903"/>
      <c r="BS110" s="903"/>
      <c r="BT110" s="903"/>
      <c r="BU110" s="903"/>
      <c r="BV110" s="903">
        <v>25827611</v>
      </c>
      <c r="BW110" s="903"/>
      <c r="BX110" s="903"/>
      <c r="BY110" s="903"/>
      <c r="BZ110" s="903"/>
      <c r="CA110" s="903">
        <v>25980522</v>
      </c>
      <c r="CB110" s="903"/>
      <c r="CC110" s="903"/>
      <c r="CD110" s="903"/>
      <c r="CE110" s="903"/>
      <c r="CF110" s="927">
        <v>242.3</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431</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381</v>
      </c>
      <c r="AB111" s="984"/>
      <c r="AC111" s="984"/>
      <c r="AD111" s="984"/>
      <c r="AE111" s="985"/>
      <c r="AF111" s="986" t="s">
        <v>120</v>
      </c>
      <c r="AG111" s="984"/>
      <c r="AH111" s="984"/>
      <c r="AI111" s="984"/>
      <c r="AJ111" s="985"/>
      <c r="AK111" s="986" t="s">
        <v>381</v>
      </c>
      <c r="AL111" s="984"/>
      <c r="AM111" s="984"/>
      <c r="AN111" s="984"/>
      <c r="AO111" s="985"/>
      <c r="AP111" s="987" t="s">
        <v>381</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120</v>
      </c>
      <c r="BR111" s="875"/>
      <c r="BS111" s="875"/>
      <c r="BT111" s="875"/>
      <c r="BU111" s="875"/>
      <c r="BV111" s="875" t="s">
        <v>431</v>
      </c>
      <c r="BW111" s="875"/>
      <c r="BX111" s="875"/>
      <c r="BY111" s="875"/>
      <c r="BZ111" s="875"/>
      <c r="CA111" s="875" t="s">
        <v>381</v>
      </c>
      <c r="CB111" s="875"/>
      <c r="CC111" s="875"/>
      <c r="CD111" s="875"/>
      <c r="CE111" s="875"/>
      <c r="CF111" s="936" t="s">
        <v>431</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381</v>
      </c>
      <c r="DM111" s="875"/>
      <c r="DN111" s="875"/>
      <c r="DO111" s="875"/>
      <c r="DP111" s="875"/>
      <c r="DQ111" s="875" t="s">
        <v>120</v>
      </c>
      <c r="DR111" s="875"/>
      <c r="DS111" s="875"/>
      <c r="DT111" s="875"/>
      <c r="DU111" s="875"/>
      <c r="DV111" s="852" t="s">
        <v>381</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381</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12613108</v>
      </c>
      <c r="BR112" s="875"/>
      <c r="BS112" s="875"/>
      <c r="BT112" s="875"/>
      <c r="BU112" s="875"/>
      <c r="BV112" s="875">
        <v>12688075</v>
      </c>
      <c r="BW112" s="875"/>
      <c r="BX112" s="875"/>
      <c r="BY112" s="875"/>
      <c r="BZ112" s="875"/>
      <c r="CA112" s="875">
        <v>12402992</v>
      </c>
      <c r="CB112" s="875"/>
      <c r="CC112" s="875"/>
      <c r="CD112" s="875"/>
      <c r="CE112" s="875"/>
      <c r="CF112" s="936">
        <v>115.7</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381</v>
      </c>
      <c r="DR112" s="875"/>
      <c r="DS112" s="875"/>
      <c r="DT112" s="875"/>
      <c r="DU112" s="875"/>
      <c r="DV112" s="852" t="s">
        <v>120</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833958</v>
      </c>
      <c r="AB113" s="984"/>
      <c r="AC113" s="984"/>
      <c r="AD113" s="984"/>
      <c r="AE113" s="985"/>
      <c r="AF113" s="986">
        <v>809693</v>
      </c>
      <c r="AG113" s="984"/>
      <c r="AH113" s="984"/>
      <c r="AI113" s="984"/>
      <c r="AJ113" s="985"/>
      <c r="AK113" s="986">
        <v>805478</v>
      </c>
      <c r="AL113" s="984"/>
      <c r="AM113" s="984"/>
      <c r="AN113" s="984"/>
      <c r="AO113" s="985"/>
      <c r="AP113" s="987">
        <v>7.5</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174377</v>
      </c>
      <c r="BR113" s="875"/>
      <c r="BS113" s="875"/>
      <c r="BT113" s="875"/>
      <c r="BU113" s="875"/>
      <c r="BV113" s="875">
        <v>116923</v>
      </c>
      <c r="BW113" s="875"/>
      <c r="BX113" s="875"/>
      <c r="BY113" s="875"/>
      <c r="BZ113" s="875"/>
      <c r="CA113" s="875">
        <v>56577</v>
      </c>
      <c r="CB113" s="875"/>
      <c r="CC113" s="875"/>
      <c r="CD113" s="875"/>
      <c r="CE113" s="875"/>
      <c r="CF113" s="936">
        <v>0.5</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57203</v>
      </c>
      <c r="AB114" s="838"/>
      <c r="AC114" s="838"/>
      <c r="AD114" s="838"/>
      <c r="AE114" s="839"/>
      <c r="AF114" s="840">
        <v>59716</v>
      </c>
      <c r="AG114" s="838"/>
      <c r="AH114" s="838"/>
      <c r="AI114" s="838"/>
      <c r="AJ114" s="839"/>
      <c r="AK114" s="840">
        <v>59414</v>
      </c>
      <c r="AL114" s="838"/>
      <c r="AM114" s="838"/>
      <c r="AN114" s="838"/>
      <c r="AO114" s="839"/>
      <c r="AP114" s="885">
        <v>0.6</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3195815</v>
      </c>
      <c r="BR114" s="875"/>
      <c r="BS114" s="875"/>
      <c r="BT114" s="875"/>
      <c r="BU114" s="875"/>
      <c r="BV114" s="875">
        <v>3094392</v>
      </c>
      <c r="BW114" s="875"/>
      <c r="BX114" s="875"/>
      <c r="BY114" s="875"/>
      <c r="BZ114" s="875"/>
      <c r="CA114" s="875">
        <v>3107158</v>
      </c>
      <c r="CB114" s="875"/>
      <c r="CC114" s="875"/>
      <c r="CD114" s="875"/>
      <c r="CE114" s="875"/>
      <c r="CF114" s="936">
        <v>29</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381</v>
      </c>
      <c r="DH114" s="838"/>
      <c r="DI114" s="838"/>
      <c r="DJ114" s="838"/>
      <c r="DK114" s="839"/>
      <c r="DL114" s="840" t="s">
        <v>381</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120</v>
      </c>
      <c r="AB115" s="984"/>
      <c r="AC115" s="984"/>
      <c r="AD115" s="984"/>
      <c r="AE115" s="985"/>
      <c r="AF115" s="986" t="s">
        <v>120</v>
      </c>
      <c r="AG115" s="984"/>
      <c r="AH115" s="984"/>
      <c r="AI115" s="984"/>
      <c r="AJ115" s="985"/>
      <c r="AK115" s="986" t="s">
        <v>120</v>
      </c>
      <c r="AL115" s="984"/>
      <c r="AM115" s="984"/>
      <c r="AN115" s="984"/>
      <c r="AO115" s="985"/>
      <c r="AP115" s="987" t="s">
        <v>120</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431</v>
      </c>
      <c r="BW115" s="875"/>
      <c r="BX115" s="875"/>
      <c r="BY115" s="875"/>
      <c r="BZ115" s="875"/>
      <c r="CA115" s="875" t="s">
        <v>381</v>
      </c>
      <c r="CB115" s="875"/>
      <c r="CC115" s="875"/>
      <c r="CD115" s="875"/>
      <c r="CE115" s="875"/>
      <c r="CF115" s="936" t="s">
        <v>381</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381</v>
      </c>
      <c r="DH115" s="838"/>
      <c r="DI115" s="838"/>
      <c r="DJ115" s="838"/>
      <c r="DK115" s="839"/>
      <c r="DL115" s="840" t="s">
        <v>381</v>
      </c>
      <c r="DM115" s="838"/>
      <c r="DN115" s="838"/>
      <c r="DO115" s="838"/>
      <c r="DP115" s="839"/>
      <c r="DQ115" s="840" t="s">
        <v>381</v>
      </c>
      <c r="DR115" s="838"/>
      <c r="DS115" s="838"/>
      <c r="DT115" s="838"/>
      <c r="DU115" s="839"/>
      <c r="DV115" s="885" t="s">
        <v>381</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142</v>
      </c>
      <c r="AB116" s="838"/>
      <c r="AC116" s="838"/>
      <c r="AD116" s="838"/>
      <c r="AE116" s="839"/>
      <c r="AF116" s="840">
        <v>143</v>
      </c>
      <c r="AG116" s="838"/>
      <c r="AH116" s="838"/>
      <c r="AI116" s="838"/>
      <c r="AJ116" s="839"/>
      <c r="AK116" s="840">
        <v>143</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381</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381</v>
      </c>
      <c r="DR116" s="838"/>
      <c r="DS116" s="838"/>
      <c r="DT116" s="838"/>
      <c r="DU116" s="839"/>
      <c r="DV116" s="885" t="s">
        <v>120</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2888304</v>
      </c>
      <c r="AB117" s="970"/>
      <c r="AC117" s="970"/>
      <c r="AD117" s="970"/>
      <c r="AE117" s="971"/>
      <c r="AF117" s="972">
        <v>2892121</v>
      </c>
      <c r="AG117" s="970"/>
      <c r="AH117" s="970"/>
      <c r="AI117" s="970"/>
      <c r="AJ117" s="971"/>
      <c r="AK117" s="972">
        <v>2929687</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381</v>
      </c>
      <c r="BR117" s="875"/>
      <c r="BS117" s="875"/>
      <c r="BT117" s="875"/>
      <c r="BU117" s="875"/>
      <c r="BV117" s="875" t="s">
        <v>381</v>
      </c>
      <c r="BW117" s="875"/>
      <c r="BX117" s="875"/>
      <c r="BY117" s="875"/>
      <c r="BZ117" s="875"/>
      <c r="CA117" s="875" t="s">
        <v>431</v>
      </c>
      <c r="CB117" s="875"/>
      <c r="CC117" s="875"/>
      <c r="CD117" s="875"/>
      <c r="CE117" s="875"/>
      <c r="CF117" s="936" t="s">
        <v>431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381</v>
      </c>
      <c r="DH117" s="838"/>
      <c r="DI117" s="838"/>
      <c r="DJ117" s="838"/>
      <c r="DK117" s="839"/>
      <c r="DL117" s="840" t="s">
        <v>120</v>
      </c>
      <c r="DM117" s="838"/>
      <c r="DN117" s="838"/>
      <c r="DO117" s="838"/>
      <c r="DP117" s="839"/>
      <c r="DQ117" s="840" t="s">
        <v>431</v>
      </c>
      <c r="DR117" s="838"/>
      <c r="DS117" s="838"/>
      <c r="DT117" s="838"/>
      <c r="DU117" s="839"/>
      <c r="DV117" s="885" t="s">
        <v>381</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297</v>
      </c>
      <c r="AG118" s="963"/>
      <c r="AH118" s="963"/>
      <c r="AI118" s="963"/>
      <c r="AJ118" s="964"/>
      <c r="AK118" s="965" t="s">
        <v>296</v>
      </c>
      <c r="AL118" s="963"/>
      <c r="AM118" s="963"/>
      <c r="AN118" s="963"/>
      <c r="AO118" s="964"/>
      <c r="AP118" s="966" t="s">
        <v>425</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120</v>
      </c>
      <c r="BW118" s="906"/>
      <c r="BX118" s="906"/>
      <c r="BY118" s="906"/>
      <c r="BZ118" s="906"/>
      <c r="CA118" s="906" t="s">
        <v>381</v>
      </c>
      <c r="CB118" s="906"/>
      <c r="CC118" s="906"/>
      <c r="CD118" s="906"/>
      <c r="CE118" s="906"/>
      <c r="CF118" s="936" t="s">
        <v>120</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381</v>
      </c>
      <c r="DM118" s="838"/>
      <c r="DN118" s="838"/>
      <c r="DO118" s="838"/>
      <c r="DP118" s="839"/>
      <c r="DQ118" s="840" t="s">
        <v>381</v>
      </c>
      <c r="DR118" s="838"/>
      <c r="DS118" s="838"/>
      <c r="DT118" s="838"/>
      <c r="DU118" s="839"/>
      <c r="DV118" s="885" t="s">
        <v>381</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381</v>
      </c>
      <c r="AL119" s="956"/>
      <c r="AM119" s="956"/>
      <c r="AN119" s="956"/>
      <c r="AO119" s="957"/>
      <c r="AP119" s="959" t="s">
        <v>120</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456</v>
      </c>
      <c r="BP119" s="939"/>
      <c r="BQ119" s="943">
        <v>41120048</v>
      </c>
      <c r="BR119" s="906"/>
      <c r="BS119" s="906"/>
      <c r="BT119" s="906"/>
      <c r="BU119" s="906"/>
      <c r="BV119" s="906">
        <v>41727001</v>
      </c>
      <c r="BW119" s="906"/>
      <c r="BX119" s="906"/>
      <c r="BY119" s="906"/>
      <c r="BZ119" s="906"/>
      <c r="CA119" s="906">
        <v>41547249</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381</v>
      </c>
      <c r="AG120" s="838"/>
      <c r="AH120" s="838"/>
      <c r="AI120" s="838"/>
      <c r="AJ120" s="839"/>
      <c r="AK120" s="840" t="s">
        <v>120</v>
      </c>
      <c r="AL120" s="838"/>
      <c r="AM120" s="838"/>
      <c r="AN120" s="838"/>
      <c r="AO120" s="839"/>
      <c r="AP120" s="885" t="s">
        <v>120</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6818753</v>
      </c>
      <c r="BR120" s="903"/>
      <c r="BS120" s="903"/>
      <c r="BT120" s="903"/>
      <c r="BU120" s="903"/>
      <c r="BV120" s="903">
        <v>7145836</v>
      </c>
      <c r="BW120" s="903"/>
      <c r="BX120" s="903"/>
      <c r="BY120" s="903"/>
      <c r="BZ120" s="903"/>
      <c r="CA120" s="903">
        <v>6879739</v>
      </c>
      <c r="CB120" s="903"/>
      <c r="CC120" s="903"/>
      <c r="CD120" s="903"/>
      <c r="CE120" s="903"/>
      <c r="CF120" s="927">
        <v>64.2</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9567223</v>
      </c>
      <c r="DH120" s="903"/>
      <c r="DI120" s="903"/>
      <c r="DJ120" s="903"/>
      <c r="DK120" s="903"/>
      <c r="DL120" s="903">
        <v>9360394</v>
      </c>
      <c r="DM120" s="903"/>
      <c r="DN120" s="903"/>
      <c r="DO120" s="903"/>
      <c r="DP120" s="903"/>
      <c r="DQ120" s="903">
        <v>8900901</v>
      </c>
      <c r="DR120" s="903"/>
      <c r="DS120" s="903"/>
      <c r="DT120" s="903"/>
      <c r="DU120" s="903"/>
      <c r="DV120" s="904">
        <v>83</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381</v>
      </c>
      <c r="AG121" s="838"/>
      <c r="AH121" s="838"/>
      <c r="AI121" s="838"/>
      <c r="AJ121" s="839"/>
      <c r="AK121" s="840" t="s">
        <v>120</v>
      </c>
      <c r="AL121" s="838"/>
      <c r="AM121" s="838"/>
      <c r="AN121" s="838"/>
      <c r="AO121" s="839"/>
      <c r="AP121" s="885" t="s">
        <v>381</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928075</v>
      </c>
      <c r="BR121" s="875"/>
      <c r="BS121" s="875"/>
      <c r="BT121" s="875"/>
      <c r="BU121" s="875"/>
      <c r="BV121" s="875">
        <v>906279</v>
      </c>
      <c r="BW121" s="875"/>
      <c r="BX121" s="875"/>
      <c r="BY121" s="875"/>
      <c r="BZ121" s="875"/>
      <c r="CA121" s="875">
        <v>936231</v>
      </c>
      <c r="CB121" s="875"/>
      <c r="CC121" s="875"/>
      <c r="CD121" s="875"/>
      <c r="CE121" s="875"/>
      <c r="CF121" s="936">
        <v>8.6999999999999993</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2460242</v>
      </c>
      <c r="DH121" s="875"/>
      <c r="DI121" s="875"/>
      <c r="DJ121" s="875"/>
      <c r="DK121" s="875"/>
      <c r="DL121" s="875">
        <v>2740738</v>
      </c>
      <c r="DM121" s="875"/>
      <c r="DN121" s="875"/>
      <c r="DO121" s="875"/>
      <c r="DP121" s="875"/>
      <c r="DQ121" s="875">
        <v>2905080</v>
      </c>
      <c r="DR121" s="875"/>
      <c r="DS121" s="875"/>
      <c r="DT121" s="875"/>
      <c r="DU121" s="875"/>
      <c r="DV121" s="852">
        <v>27.1</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120</v>
      </c>
      <c r="AG122" s="838"/>
      <c r="AH122" s="838"/>
      <c r="AI122" s="838"/>
      <c r="AJ122" s="839"/>
      <c r="AK122" s="840" t="s">
        <v>120</v>
      </c>
      <c r="AL122" s="838"/>
      <c r="AM122" s="838"/>
      <c r="AN122" s="838"/>
      <c r="AO122" s="839"/>
      <c r="AP122" s="885" t="s">
        <v>381</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26571501</v>
      </c>
      <c r="BR122" s="906"/>
      <c r="BS122" s="906"/>
      <c r="BT122" s="906"/>
      <c r="BU122" s="906"/>
      <c r="BV122" s="906">
        <v>26851331</v>
      </c>
      <c r="BW122" s="906"/>
      <c r="BX122" s="906"/>
      <c r="BY122" s="906"/>
      <c r="BZ122" s="906"/>
      <c r="CA122" s="906">
        <v>26851201</v>
      </c>
      <c r="CB122" s="906"/>
      <c r="CC122" s="906"/>
      <c r="CD122" s="906"/>
      <c r="CE122" s="906"/>
      <c r="CF122" s="907">
        <v>250.5</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318145</v>
      </c>
      <c r="DH122" s="875"/>
      <c r="DI122" s="875"/>
      <c r="DJ122" s="875"/>
      <c r="DK122" s="875"/>
      <c r="DL122" s="875">
        <v>328358</v>
      </c>
      <c r="DM122" s="875"/>
      <c r="DN122" s="875"/>
      <c r="DO122" s="875"/>
      <c r="DP122" s="875"/>
      <c r="DQ122" s="875">
        <v>335923</v>
      </c>
      <c r="DR122" s="875"/>
      <c r="DS122" s="875"/>
      <c r="DT122" s="875"/>
      <c r="DU122" s="875"/>
      <c r="DV122" s="852">
        <v>3.1</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381</v>
      </c>
      <c r="AB123" s="838"/>
      <c r="AC123" s="838"/>
      <c r="AD123" s="838"/>
      <c r="AE123" s="839"/>
      <c r="AF123" s="840" t="s">
        <v>381</v>
      </c>
      <c r="AG123" s="838"/>
      <c r="AH123" s="838"/>
      <c r="AI123" s="838"/>
      <c r="AJ123" s="839"/>
      <c r="AK123" s="840" t="s">
        <v>120</v>
      </c>
      <c r="AL123" s="838"/>
      <c r="AM123" s="838"/>
      <c r="AN123" s="838"/>
      <c r="AO123" s="839"/>
      <c r="AP123" s="885" t="s">
        <v>381</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467</v>
      </c>
      <c r="BP123" s="939"/>
      <c r="BQ123" s="893">
        <v>34318329</v>
      </c>
      <c r="BR123" s="894"/>
      <c r="BS123" s="894"/>
      <c r="BT123" s="894"/>
      <c r="BU123" s="894"/>
      <c r="BV123" s="894">
        <v>34903446</v>
      </c>
      <c r="BW123" s="894"/>
      <c r="BX123" s="894"/>
      <c r="BY123" s="894"/>
      <c r="BZ123" s="894"/>
      <c r="CA123" s="894">
        <v>34667171</v>
      </c>
      <c r="CB123" s="894"/>
      <c r="CC123" s="894"/>
      <c r="CD123" s="894"/>
      <c r="CE123" s="894"/>
      <c r="CF123" s="804"/>
      <c r="CG123" s="805"/>
      <c r="CH123" s="805"/>
      <c r="CI123" s="805"/>
      <c r="CJ123" s="895"/>
      <c r="CK123" s="930"/>
      <c r="CL123" s="916"/>
      <c r="CM123" s="916"/>
      <c r="CN123" s="916"/>
      <c r="CO123" s="917"/>
      <c r="CP123" s="896" t="s">
        <v>468</v>
      </c>
      <c r="CQ123" s="897"/>
      <c r="CR123" s="897"/>
      <c r="CS123" s="897"/>
      <c r="CT123" s="897"/>
      <c r="CU123" s="897"/>
      <c r="CV123" s="897"/>
      <c r="CW123" s="897"/>
      <c r="CX123" s="897"/>
      <c r="CY123" s="897"/>
      <c r="CZ123" s="897"/>
      <c r="DA123" s="897"/>
      <c r="DB123" s="897"/>
      <c r="DC123" s="897"/>
      <c r="DD123" s="897"/>
      <c r="DE123" s="897"/>
      <c r="DF123" s="898"/>
      <c r="DG123" s="837">
        <v>144999</v>
      </c>
      <c r="DH123" s="838"/>
      <c r="DI123" s="838"/>
      <c r="DJ123" s="838"/>
      <c r="DK123" s="839"/>
      <c r="DL123" s="840">
        <v>151397</v>
      </c>
      <c r="DM123" s="838"/>
      <c r="DN123" s="838"/>
      <c r="DO123" s="838"/>
      <c r="DP123" s="839"/>
      <c r="DQ123" s="840">
        <v>158274</v>
      </c>
      <c r="DR123" s="838"/>
      <c r="DS123" s="838"/>
      <c r="DT123" s="838"/>
      <c r="DU123" s="839"/>
      <c r="DV123" s="885">
        <v>1.5</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59.9</v>
      </c>
      <c r="BR124" s="892"/>
      <c r="BS124" s="892"/>
      <c r="BT124" s="892"/>
      <c r="BU124" s="892"/>
      <c r="BV124" s="892">
        <v>61.2</v>
      </c>
      <c r="BW124" s="892"/>
      <c r="BX124" s="892"/>
      <c r="BY124" s="892"/>
      <c r="BZ124" s="892"/>
      <c r="CA124" s="892">
        <v>64.099999999999994</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v>122499</v>
      </c>
      <c r="DH124" s="821"/>
      <c r="DI124" s="821"/>
      <c r="DJ124" s="821"/>
      <c r="DK124" s="822"/>
      <c r="DL124" s="823">
        <v>107188</v>
      </c>
      <c r="DM124" s="821"/>
      <c r="DN124" s="821"/>
      <c r="DO124" s="821"/>
      <c r="DP124" s="822"/>
      <c r="DQ124" s="823">
        <v>102814</v>
      </c>
      <c r="DR124" s="821"/>
      <c r="DS124" s="821"/>
      <c r="DT124" s="821"/>
      <c r="DU124" s="822"/>
      <c r="DV124" s="909">
        <v>1</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431</v>
      </c>
      <c r="AB125" s="838"/>
      <c r="AC125" s="838"/>
      <c r="AD125" s="838"/>
      <c r="AE125" s="839"/>
      <c r="AF125" s="840" t="s">
        <v>431</v>
      </c>
      <c r="AG125" s="838"/>
      <c r="AH125" s="838"/>
      <c r="AI125" s="838"/>
      <c r="AJ125" s="839"/>
      <c r="AK125" s="840" t="s">
        <v>431</v>
      </c>
      <c r="AL125" s="838"/>
      <c r="AM125" s="838"/>
      <c r="AN125" s="838"/>
      <c r="AO125" s="839"/>
      <c r="AP125" s="885" t="s">
        <v>431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431</v>
      </c>
      <c r="DR125" s="903"/>
      <c r="DS125" s="903"/>
      <c r="DT125" s="903"/>
      <c r="DU125" s="903"/>
      <c r="DV125" s="904" t="s">
        <v>431</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431</v>
      </c>
      <c r="AB126" s="838"/>
      <c r="AC126" s="838"/>
      <c r="AD126" s="838"/>
      <c r="AE126" s="839"/>
      <c r="AF126" s="840" t="s">
        <v>120</v>
      </c>
      <c r="AG126" s="838"/>
      <c r="AH126" s="838"/>
      <c r="AI126" s="838"/>
      <c r="AJ126" s="839"/>
      <c r="AK126" s="840" t="s">
        <v>431</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431</v>
      </c>
      <c r="DH126" s="875"/>
      <c r="DI126" s="875"/>
      <c r="DJ126" s="875"/>
      <c r="DK126" s="875"/>
      <c r="DL126" s="875" t="s">
        <v>431</v>
      </c>
      <c r="DM126" s="875"/>
      <c r="DN126" s="875"/>
      <c r="DO126" s="875"/>
      <c r="DP126" s="875"/>
      <c r="DQ126" s="875" t="s">
        <v>120</v>
      </c>
      <c r="DR126" s="875"/>
      <c r="DS126" s="875"/>
      <c r="DT126" s="875"/>
      <c r="DU126" s="875"/>
      <c r="DV126" s="852" t="s">
        <v>381</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431</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431</v>
      </c>
      <c r="DH127" s="875"/>
      <c r="DI127" s="875"/>
      <c r="DJ127" s="875"/>
      <c r="DK127" s="875"/>
      <c r="DL127" s="875" t="s">
        <v>120</v>
      </c>
      <c r="DM127" s="875"/>
      <c r="DN127" s="875"/>
      <c r="DO127" s="875"/>
      <c r="DP127" s="875"/>
      <c r="DQ127" s="875" t="s">
        <v>431</v>
      </c>
      <c r="DR127" s="875"/>
      <c r="DS127" s="875"/>
      <c r="DT127" s="875"/>
      <c r="DU127" s="875"/>
      <c r="DV127" s="852" t="s">
        <v>431</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73385</v>
      </c>
      <c r="AB128" s="859"/>
      <c r="AC128" s="859"/>
      <c r="AD128" s="859"/>
      <c r="AE128" s="860"/>
      <c r="AF128" s="861">
        <v>77414</v>
      </c>
      <c r="AG128" s="859"/>
      <c r="AH128" s="859"/>
      <c r="AI128" s="859"/>
      <c r="AJ128" s="860"/>
      <c r="AK128" s="861">
        <v>85539</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120</v>
      </c>
      <c r="BG128" s="845"/>
      <c r="BH128" s="845"/>
      <c r="BI128" s="845"/>
      <c r="BJ128" s="845"/>
      <c r="BK128" s="845"/>
      <c r="BL128" s="868"/>
      <c r="BM128" s="844">
        <v>12.97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381</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13269496</v>
      </c>
      <c r="AB129" s="838"/>
      <c r="AC129" s="838"/>
      <c r="AD129" s="838"/>
      <c r="AE129" s="839"/>
      <c r="AF129" s="840">
        <v>13153888</v>
      </c>
      <c r="AG129" s="838"/>
      <c r="AH129" s="838"/>
      <c r="AI129" s="838"/>
      <c r="AJ129" s="839"/>
      <c r="AK129" s="840">
        <v>12783511</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120</v>
      </c>
      <c r="BG129" s="828"/>
      <c r="BH129" s="828"/>
      <c r="BI129" s="828"/>
      <c r="BJ129" s="828"/>
      <c r="BK129" s="828"/>
      <c r="BL129" s="829"/>
      <c r="BM129" s="827">
        <v>17.97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1928929</v>
      </c>
      <c r="AB130" s="838"/>
      <c r="AC130" s="838"/>
      <c r="AD130" s="838"/>
      <c r="AE130" s="839"/>
      <c r="AF130" s="840">
        <v>2018992</v>
      </c>
      <c r="AG130" s="838"/>
      <c r="AH130" s="838"/>
      <c r="AI130" s="838"/>
      <c r="AJ130" s="839"/>
      <c r="AK130" s="840">
        <v>2062361</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7.4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11340567</v>
      </c>
      <c r="AB131" s="821"/>
      <c r="AC131" s="821"/>
      <c r="AD131" s="821"/>
      <c r="AE131" s="822"/>
      <c r="AF131" s="823">
        <v>11134896</v>
      </c>
      <c r="AG131" s="821"/>
      <c r="AH131" s="821"/>
      <c r="AI131" s="821"/>
      <c r="AJ131" s="822"/>
      <c r="AK131" s="823">
        <v>10721150</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64.099999999999994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7.8125723340000004</v>
      </c>
      <c r="AB132" s="801"/>
      <c r="AC132" s="801"/>
      <c r="AD132" s="801"/>
      <c r="AE132" s="802"/>
      <c r="AF132" s="803">
        <v>7.1461376919999999</v>
      </c>
      <c r="AG132" s="801"/>
      <c r="AH132" s="801"/>
      <c r="AI132" s="801"/>
      <c r="AJ132" s="802"/>
      <c r="AK132" s="803">
        <v>7.2920069209999996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7.6</v>
      </c>
      <c r="AB133" s="780"/>
      <c r="AC133" s="780"/>
      <c r="AD133" s="780"/>
      <c r="AE133" s="781"/>
      <c r="AF133" s="779">
        <v>7.2</v>
      </c>
      <c r="AG133" s="780"/>
      <c r="AH133" s="780"/>
      <c r="AI133" s="780"/>
      <c r="AJ133" s="781"/>
      <c r="AK133" s="779">
        <v>7.4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jnIa/YO5vca7GoX6fu1xRzyxLPEy+XJGAs5/aQGMS9AtpX2qk5ZO6z5p8uKcBf/nA2uOhLgdrOsiv+xq6fhGQ==" saltValue="fpRkSKdNz7kO8qKqrPpf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43" zoomScale="75" zoomScaleNormal="85" zoomScaleSheetLayoutView="75" workbookViewId="0">
      <selection activeCell="W38" sqref="W38:AK3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DaQ/XiBpq/EC68hf43sW5HZUXOEiEOciNXdCISsQ75xKfpR6N1bWeeCmvHfzTuuOmgQIC2Iy2M+PLYqfyyD2g==" saltValue="QfNuIujVGWtIgHEZY5Yt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 zoomScale="75" zoomScaleNormal="75" zoomScaleSheetLayoutView="55" workbookViewId="0">
      <selection activeCell="W38" sqref="W38:AK3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GiaFj8J8oRrCmkMwilvLPdLQBevs+HWyLZ2tv9Xkv5hUqhkIc3w0Y8detE6l2XJo7RA5Liptos9rEYiHAbWdQ==" saltValue="PTSnJTgrlOhObD+BrZ7Pf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75" zoomScaleSheetLayoutView="75" workbookViewId="0">
      <selection activeCell="W38" sqref="W38:AN3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3747049</v>
      </c>
      <c r="AP9" s="292">
        <v>72411</v>
      </c>
      <c r="AQ9" s="293">
        <v>72828</v>
      </c>
      <c r="AR9" s="294">
        <v>-0.6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321189</v>
      </c>
      <c r="AP10" s="295">
        <v>6207</v>
      </c>
      <c r="AQ10" s="296">
        <v>5865</v>
      </c>
      <c r="AR10" s="297">
        <v>5.8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94264</v>
      </c>
      <c r="AP11" s="295">
        <v>1822</v>
      </c>
      <c r="AQ11" s="296">
        <v>5145</v>
      </c>
      <c r="AR11" s="297">
        <v>-64.599999999999994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1255</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v>1</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209952</v>
      </c>
      <c r="AP14" s="295">
        <v>4057</v>
      </c>
      <c r="AQ14" s="296">
        <v>3026</v>
      </c>
      <c r="AR14" s="297">
        <v>34.1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126606</v>
      </c>
      <c r="AP15" s="295">
        <v>2447</v>
      </c>
      <c r="AQ15" s="296">
        <v>1617</v>
      </c>
      <c r="AR15" s="297">
        <v>51.3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-297420</v>
      </c>
      <c r="AP16" s="295">
        <v>-5748</v>
      </c>
      <c r="AQ16" s="296">
        <v>-6841</v>
      </c>
      <c r="AR16" s="297">
        <v>-16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4201640</v>
      </c>
      <c r="AP17" s="295">
        <v>81196</v>
      </c>
      <c r="AQ17" s="296">
        <v>82896</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8.73</v>
      </c>
      <c r="AP21" s="308">
        <v>8.3000000000000007</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99.2</v>
      </c>
      <c r="AP22" s="313">
        <v>98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2064652</v>
      </c>
      <c r="AP32" s="322">
        <v>39899</v>
      </c>
      <c r="AQ32" s="323">
        <v>54128</v>
      </c>
      <c r="AR32" s="324">
        <v>-26.3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v>36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805478</v>
      </c>
      <c r="AP35" s="322">
        <v>15566</v>
      </c>
      <c r="AQ35" s="323">
        <v>14780</v>
      </c>
      <c r="AR35" s="324">
        <v>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59414</v>
      </c>
      <c r="AP36" s="322">
        <v>1148</v>
      </c>
      <c r="AQ36" s="323">
        <v>1208</v>
      </c>
      <c r="AR36" s="324">
        <v>-5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t="s">
        <v>506</v>
      </c>
      <c r="AP37" s="322" t="s">
        <v>506</v>
      </c>
      <c r="AQ37" s="323">
        <v>884</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v>143</v>
      </c>
      <c r="AP38" s="325">
        <v>3</v>
      </c>
      <c r="AQ38" s="326">
        <v>2</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-85539</v>
      </c>
      <c r="AP39" s="322">
        <v>-1653</v>
      </c>
      <c r="AQ39" s="323">
        <v>-4266</v>
      </c>
      <c r="AR39" s="324">
        <v>-61.3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-2062361</v>
      </c>
      <c r="AP40" s="322">
        <v>-39855</v>
      </c>
      <c r="AQ40" s="323">
        <v>-48487</v>
      </c>
      <c r="AR40" s="324">
        <v>-17.8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781787</v>
      </c>
      <c r="AP41" s="322">
        <v>15108</v>
      </c>
      <c r="AQ41" s="323">
        <v>18285</v>
      </c>
      <c r="AR41" s="324">
        <v>-17.399999999999999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6084048</v>
      </c>
      <c r="AN51" s="344">
        <v>113835</v>
      </c>
      <c r="AO51" s="345">
        <v>68.3</v>
      </c>
      <c r="AP51" s="346">
        <v>63956</v>
      </c>
      <c r="AQ51" s="347">
        <v>25.7</v>
      </c>
      <c r="AR51" s="348">
        <v>42.6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2072330</v>
      </c>
      <c r="AN52" s="352">
        <v>38774</v>
      </c>
      <c r="AO52" s="353">
        <v>48.9</v>
      </c>
      <c r="AP52" s="354">
        <v>29239</v>
      </c>
      <c r="AQ52" s="355">
        <v>8.8000000000000007</v>
      </c>
      <c r="AR52" s="356">
        <v>40.1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6501250</v>
      </c>
      <c r="AN53" s="344">
        <v>122906</v>
      </c>
      <c r="AO53" s="345">
        <v>8</v>
      </c>
      <c r="AP53" s="346">
        <v>66255</v>
      </c>
      <c r="AQ53" s="347">
        <v>3.6</v>
      </c>
      <c r="AR53" s="348">
        <v>4.4000000000000004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2509671</v>
      </c>
      <c r="AN54" s="352">
        <v>47445</v>
      </c>
      <c r="AO54" s="353">
        <v>22.4</v>
      </c>
      <c r="AP54" s="354">
        <v>31822</v>
      </c>
      <c r="AQ54" s="355">
        <v>8.8000000000000007</v>
      </c>
      <c r="AR54" s="356">
        <v>13.6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4468053</v>
      </c>
      <c r="AN55" s="344">
        <v>85124</v>
      </c>
      <c r="AO55" s="345">
        <v>-30.7</v>
      </c>
      <c r="AP55" s="346">
        <v>92247</v>
      </c>
      <c r="AQ55" s="347">
        <v>39.200000000000003</v>
      </c>
      <c r="AR55" s="348">
        <v>-69.900000000000006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2504978</v>
      </c>
      <c r="AN56" s="352">
        <v>47724</v>
      </c>
      <c r="AO56" s="353">
        <v>0.6</v>
      </c>
      <c r="AP56" s="354">
        <v>37204</v>
      </c>
      <c r="AQ56" s="355">
        <v>16.899999999999999</v>
      </c>
      <c r="AR56" s="356">
        <v>-16.3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4894407</v>
      </c>
      <c r="AN57" s="344">
        <v>93813</v>
      </c>
      <c r="AO57" s="345">
        <v>10.199999999999999</v>
      </c>
      <c r="AP57" s="346">
        <v>67319</v>
      </c>
      <c r="AQ57" s="347">
        <v>-27</v>
      </c>
      <c r="AR57" s="348">
        <v>37.200000000000003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1879989</v>
      </c>
      <c r="AN58" s="352">
        <v>36034</v>
      </c>
      <c r="AO58" s="353">
        <v>-24.5</v>
      </c>
      <c r="AP58" s="354">
        <v>38101</v>
      </c>
      <c r="AQ58" s="355">
        <v>2.4</v>
      </c>
      <c r="AR58" s="356">
        <v>-26.9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4168258</v>
      </c>
      <c r="AN59" s="344">
        <v>80551</v>
      </c>
      <c r="AO59" s="345">
        <v>-14.1</v>
      </c>
      <c r="AP59" s="346">
        <v>70615</v>
      </c>
      <c r="AQ59" s="347">
        <v>4.9000000000000004</v>
      </c>
      <c r="AR59" s="348">
        <v>-19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1455605</v>
      </c>
      <c r="AN60" s="352">
        <v>28129</v>
      </c>
      <c r="AO60" s="353">
        <v>-21.9</v>
      </c>
      <c r="AP60" s="354">
        <v>37382</v>
      </c>
      <c r="AQ60" s="355">
        <v>-1.9</v>
      </c>
      <c r="AR60" s="356">
        <v>-20</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5223203</v>
      </c>
      <c r="AN61" s="359">
        <v>99246</v>
      </c>
      <c r="AO61" s="360">
        <v>8.3000000000000007</v>
      </c>
      <c r="AP61" s="361">
        <v>72078</v>
      </c>
      <c r="AQ61" s="362">
        <v>9.3000000000000007</v>
      </c>
      <c r="AR61" s="348">
        <v>-1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2084515</v>
      </c>
      <c r="AN62" s="352">
        <v>39621</v>
      </c>
      <c r="AO62" s="353">
        <v>5.0999999999999996</v>
      </c>
      <c r="AP62" s="354">
        <v>34750</v>
      </c>
      <c r="AQ62" s="355">
        <v>7</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VEmOB4GL6OER0FqRqePNlWc+aYoCKbpjMuEcbHDIGvIf7Tkx3r3+ZKD3Pf6+3MGr38Z6dBoDw3S8J0N7XZcgQ==" saltValue="Zyk8X+M0m/3dHTkS3Ku5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L79" zoomScale="75" zoomScaleNormal="75" zoomScaleSheetLayoutView="55" workbookViewId="0">
      <selection activeCell="W38" sqref="W38:AK3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igyED0wF6YZZr3+S1qM/600zvuTjLXwPSYZjbpD0Dgoiqe37MXr+gahzMQ/h7wQRlsbWDdSRO7IL1NVEphRcg==" saltValue="D8iYTzK9tqh4D5SA0VTYf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L76" zoomScale="75" zoomScaleNormal="75" zoomScaleSheetLayoutView="55" workbookViewId="0">
      <selection activeCell="W38" sqref="W38:AK3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kEGwQdwape344wJDC7VLSYbgPeV95o69U9MB6mJQWmLux4CRCTb/wk3HBTk8hHZ36a6qOxW0UZrbLOjlAfMOQ==" saltValue="fWBdxhClFr4c5M9PR3CfM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W38" sqref="W38:AK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25.19</v>
      </c>
      <c r="G47" s="12">
        <v>25.12</v>
      </c>
      <c r="H47" s="12">
        <v>24.71</v>
      </c>
      <c r="I47" s="12">
        <v>24.95</v>
      </c>
      <c r="J47" s="13">
        <v>23.95</v>
      </c>
    </row>
    <row r="48" spans="2:10" ht="57.75" customHeight="1">
      <c r="B48" s="14"/>
      <c r="C48" s="1214" t="s">
        <v>4</v>
      </c>
      <c r="D48" s="1214"/>
      <c r="E48" s="1215"/>
      <c r="F48" s="15">
        <v>3.89</v>
      </c>
      <c r="G48" s="16">
        <v>3.7</v>
      </c>
      <c r="H48" s="16">
        <v>4.41</v>
      </c>
      <c r="I48" s="16">
        <v>4.53</v>
      </c>
      <c r="J48" s="17">
        <v>7.15</v>
      </c>
    </row>
    <row r="49" spans="2:10" ht="57.75" customHeight="1" thickBot="1">
      <c r="B49" s="18"/>
      <c r="C49" s="1216" t="s">
        <v>5</v>
      </c>
      <c r="D49" s="1216"/>
      <c r="E49" s="1217"/>
      <c r="F49" s="19" t="s">
        <v>554</v>
      </c>
      <c r="G49" s="20" t="s">
        <v>555</v>
      </c>
      <c r="H49" s="20">
        <v>0.79</v>
      </c>
      <c r="I49" s="20">
        <v>0.1</v>
      </c>
      <c r="J49" s="21">
        <v>1.21</v>
      </c>
    </row>
    <row r="50" spans="2:10" ht="13.5" customHeight="1"/>
    <row r="51" spans="2:10" ht="13.5" hidden="1" customHeight="1"/>
    <row r="52" spans="2:10" ht="13.5" hidden="1" customHeight="1"/>
    <row r="53" spans="2:10" ht="13.5" hidden="1" customHeight="1"/>
  </sheetData>
  <sheetProtection algorithmName="SHA-512" hashValue="1Wabu2/dvAtyvHPVn8kNZV1mfE++O9aOxlTQCLDCRqFgYuRIKbiylqA+owOzNJyJAt9aKnj9kAuaYxcQxwBx+g==" saltValue="fQuf3tPpBmweFyAR17sd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1" zoomScale="75" zoomScaleNormal="75" zoomScaleSheetLayoutView="100" workbookViewId="0">
      <selection activeCell="W38" sqref="W38:AK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556</v>
      </c>
      <c r="D34" s="1224"/>
      <c r="E34" s="1225"/>
      <c r="F34" s="32">
        <v>10.9</v>
      </c>
      <c r="G34" s="33">
        <v>11.44</v>
      </c>
      <c r="H34" s="33">
        <v>11.52</v>
      </c>
      <c r="I34" s="33">
        <v>10.92</v>
      </c>
      <c r="J34" s="34">
        <v>9.5</v>
      </c>
      <c r="K34" s="22"/>
      <c r="L34" s="22"/>
      <c r="M34" s="22"/>
      <c r="N34" s="22"/>
      <c r="O34" s="22"/>
      <c r="P34" s="22"/>
    </row>
    <row r="35" spans="1:16" ht="39" customHeight="1">
      <c r="A35" s="22"/>
      <c r="B35" s="35"/>
      <c r="C35" s="1218" t="s">
        <v>557</v>
      </c>
      <c r="D35" s="1219"/>
      <c r="E35" s="1220"/>
      <c r="F35" s="36">
        <v>3.86</v>
      </c>
      <c r="G35" s="37">
        <v>3.7</v>
      </c>
      <c r="H35" s="37">
        <v>4.4000000000000004</v>
      </c>
      <c r="I35" s="37">
        <v>4.51</v>
      </c>
      <c r="J35" s="38">
        <v>7.13</v>
      </c>
      <c r="K35" s="22"/>
      <c r="L35" s="22"/>
      <c r="M35" s="22"/>
      <c r="N35" s="22"/>
      <c r="O35" s="22"/>
      <c r="P35" s="22"/>
    </row>
    <row r="36" spans="1:16" ht="39" customHeight="1">
      <c r="A36" s="22"/>
      <c r="B36" s="35"/>
      <c r="C36" s="1218" t="s">
        <v>558</v>
      </c>
      <c r="D36" s="1219"/>
      <c r="E36" s="1220"/>
      <c r="F36" s="36">
        <v>1.74</v>
      </c>
      <c r="G36" s="37">
        <v>1.63</v>
      </c>
      <c r="H36" s="37">
        <v>1.63</v>
      </c>
      <c r="I36" s="37">
        <v>1.67</v>
      </c>
      <c r="J36" s="38">
        <v>1.88</v>
      </c>
      <c r="K36" s="22"/>
      <c r="L36" s="22"/>
      <c r="M36" s="22"/>
      <c r="N36" s="22"/>
      <c r="O36" s="22"/>
      <c r="P36" s="22"/>
    </row>
    <row r="37" spans="1:16" ht="39" customHeight="1">
      <c r="A37" s="22"/>
      <c r="B37" s="35"/>
      <c r="C37" s="1218" t="s">
        <v>559</v>
      </c>
      <c r="D37" s="1219"/>
      <c r="E37" s="1220"/>
      <c r="F37" s="36">
        <v>0.47</v>
      </c>
      <c r="G37" s="37">
        <v>0.43</v>
      </c>
      <c r="H37" s="37">
        <v>0.88</v>
      </c>
      <c r="I37" s="37">
        <v>0.8</v>
      </c>
      <c r="J37" s="38">
        <v>0.78</v>
      </c>
      <c r="K37" s="22"/>
      <c r="L37" s="22"/>
      <c r="M37" s="22"/>
      <c r="N37" s="22"/>
      <c r="O37" s="22"/>
      <c r="P37" s="22"/>
    </row>
    <row r="38" spans="1:16" ht="39" customHeight="1">
      <c r="A38" s="22"/>
      <c r="B38" s="35"/>
      <c r="C38" s="1218" t="s">
        <v>560</v>
      </c>
      <c r="D38" s="1219"/>
      <c r="E38" s="1220"/>
      <c r="F38" s="36">
        <v>1.27</v>
      </c>
      <c r="G38" s="37">
        <v>0.03</v>
      </c>
      <c r="H38" s="37">
        <v>0.49</v>
      </c>
      <c r="I38" s="37">
        <v>0.4</v>
      </c>
      <c r="J38" s="38">
        <v>0.67</v>
      </c>
      <c r="K38" s="22"/>
      <c r="L38" s="22"/>
      <c r="M38" s="22"/>
      <c r="N38" s="22"/>
      <c r="O38" s="22"/>
      <c r="P38" s="22"/>
    </row>
    <row r="39" spans="1:16" ht="39" customHeight="1">
      <c r="A39" s="22"/>
      <c r="B39" s="35"/>
      <c r="C39" s="1218" t="s">
        <v>561</v>
      </c>
      <c r="D39" s="1219"/>
      <c r="E39" s="1220"/>
      <c r="F39" s="36">
        <v>0.17</v>
      </c>
      <c r="G39" s="37">
        <v>0.21</v>
      </c>
      <c r="H39" s="37">
        <v>0.3</v>
      </c>
      <c r="I39" s="37">
        <v>0.28999999999999998</v>
      </c>
      <c r="J39" s="38">
        <v>0.24</v>
      </c>
      <c r="K39" s="22"/>
      <c r="L39" s="22"/>
      <c r="M39" s="22"/>
      <c r="N39" s="22"/>
      <c r="O39" s="22"/>
      <c r="P39" s="22"/>
    </row>
    <row r="40" spans="1:16" ht="39" customHeight="1">
      <c r="A40" s="22"/>
      <c r="B40" s="35"/>
      <c r="C40" s="1218" t="s">
        <v>562</v>
      </c>
      <c r="D40" s="1219"/>
      <c r="E40" s="1220"/>
      <c r="F40" s="36">
        <v>7.0000000000000007E-2</v>
      </c>
      <c r="G40" s="37">
        <v>0.1</v>
      </c>
      <c r="H40" s="37">
        <v>0.13</v>
      </c>
      <c r="I40" s="37">
        <v>0.14000000000000001</v>
      </c>
      <c r="J40" s="38">
        <v>0.1</v>
      </c>
      <c r="K40" s="22"/>
      <c r="L40" s="22"/>
      <c r="M40" s="22"/>
      <c r="N40" s="22"/>
      <c r="O40" s="22"/>
      <c r="P40" s="22"/>
    </row>
    <row r="41" spans="1:16" ht="39" customHeight="1">
      <c r="A41" s="22"/>
      <c r="B41" s="35"/>
      <c r="C41" s="1218" t="s">
        <v>563</v>
      </c>
      <c r="D41" s="1219"/>
      <c r="E41" s="1220"/>
      <c r="F41" s="36">
        <v>0.06</v>
      </c>
      <c r="G41" s="37">
        <v>0.06</v>
      </c>
      <c r="H41" s="37">
        <v>0.08</v>
      </c>
      <c r="I41" s="37">
        <v>0.06</v>
      </c>
      <c r="J41" s="38">
        <v>0.1</v>
      </c>
      <c r="K41" s="22"/>
      <c r="L41" s="22"/>
      <c r="M41" s="22"/>
      <c r="N41" s="22"/>
      <c r="O41" s="22"/>
      <c r="P41" s="22"/>
    </row>
    <row r="42" spans="1:16" ht="39" customHeight="1">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565</v>
      </c>
      <c r="D43" s="1222"/>
      <c r="E43" s="1223"/>
      <c r="F43" s="41">
        <v>0.15</v>
      </c>
      <c r="G43" s="42">
        <v>0.12</v>
      </c>
      <c r="H43" s="42">
        <v>0.06</v>
      </c>
      <c r="I43" s="42">
        <v>0.14000000000000001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F1UvHRRYQaTkdrjp5G+IDXG9GdiUZAo8X/Ez44MJTs+MKhjSpUgG8YncnPxq8KC4nk8+/Z43P9Ispg9H3tnCA==" saltValue="BcokSrFgyXx3YY9AlNJu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8" zoomScale="75" zoomScaleNormal="75" zoomScaleSheetLayoutView="55" workbookViewId="0">
      <selection activeCell="W38" sqref="W38:AK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1691</v>
      </c>
      <c r="L45" s="60">
        <v>1873</v>
      </c>
      <c r="M45" s="60">
        <v>1997</v>
      </c>
      <c r="N45" s="60">
        <v>2023</v>
      </c>
      <c r="O45" s="61">
        <v>2065</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741</v>
      </c>
      <c r="L48" s="64">
        <v>810</v>
      </c>
      <c r="M48" s="64">
        <v>834</v>
      </c>
      <c r="N48" s="64">
        <v>810</v>
      </c>
      <c r="O48" s="65">
        <v>805</v>
      </c>
      <c r="P48" s="48"/>
      <c r="Q48" s="48"/>
      <c r="R48" s="48"/>
      <c r="S48" s="48"/>
      <c r="T48" s="48"/>
      <c r="U48" s="48"/>
    </row>
    <row r="49" spans="1:21" ht="30.75" customHeight="1">
      <c r="A49" s="48"/>
      <c r="B49" s="1236"/>
      <c r="C49" s="1237"/>
      <c r="D49" s="62"/>
      <c r="E49" s="1228" t="s">
        <v>16</v>
      </c>
      <c r="F49" s="1228"/>
      <c r="G49" s="1228"/>
      <c r="H49" s="1228"/>
      <c r="I49" s="1228"/>
      <c r="J49" s="1229"/>
      <c r="K49" s="63">
        <v>59</v>
      </c>
      <c r="L49" s="64">
        <v>62</v>
      </c>
      <c r="M49" s="64">
        <v>57</v>
      </c>
      <c r="N49" s="64">
        <v>60</v>
      </c>
      <c r="O49" s="65">
        <v>59</v>
      </c>
      <c r="P49" s="48"/>
      <c r="Q49" s="48"/>
      <c r="R49" s="48"/>
      <c r="S49" s="48"/>
      <c r="T49" s="48"/>
      <c r="U49" s="48"/>
    </row>
    <row r="50" spans="1:21" ht="30.75" customHeight="1">
      <c r="A50" s="48"/>
      <c r="B50" s="1236"/>
      <c r="C50" s="1237"/>
      <c r="D50" s="62"/>
      <c r="E50" s="1228" t="s">
        <v>17</v>
      </c>
      <c r="F50" s="1228"/>
      <c r="G50" s="1228"/>
      <c r="H50" s="1228"/>
      <c r="I50" s="1228"/>
      <c r="J50" s="1229"/>
      <c r="K50" s="63">
        <v>219</v>
      </c>
      <c r="L50" s="64" t="s">
        <v>506</v>
      </c>
      <c r="M50" s="64" t="s">
        <v>506</v>
      </c>
      <c r="N50" s="64" t="s">
        <v>506</v>
      </c>
      <c r="O50" s="65" t="s">
        <v>506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1765</v>
      </c>
      <c r="L52" s="64">
        <v>1973</v>
      </c>
      <c r="M52" s="64">
        <v>2002</v>
      </c>
      <c r="N52" s="64">
        <v>2096</v>
      </c>
      <c r="O52" s="65">
        <v>2148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945</v>
      </c>
      <c r="L53" s="69">
        <v>772</v>
      </c>
      <c r="M53" s="69">
        <v>886</v>
      </c>
      <c r="N53" s="69">
        <v>797</v>
      </c>
      <c r="O53" s="70">
        <v>781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zT+GHB1Jaz7I8OVg6bm6uA8GEhvSCMZHArT4ewJK74CeYhbbpRV93q/BOiTwLCbfqf61Y5RPV6E51k4eZ8dEQ==" saltValue="kIaivHCn9wc+QK2BoMtM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election activeCell="W38" sqref="W38:AK3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54" t="s">
        <v>24</v>
      </c>
      <c r="C41" s="1255"/>
      <c r="D41" s="81"/>
      <c r="E41" s="1256" t="s">
        <v>25</v>
      </c>
      <c r="F41" s="1256"/>
      <c r="G41" s="1256"/>
      <c r="H41" s="1257"/>
      <c r="I41" s="82">
        <v>21053</v>
      </c>
      <c r="J41" s="83">
        <v>23446</v>
      </c>
      <c r="K41" s="83">
        <v>25137</v>
      </c>
      <c r="L41" s="83">
        <v>25828</v>
      </c>
      <c r="M41" s="84">
        <v>25981</v>
      </c>
    </row>
    <row r="42" spans="2:13" ht="27.75" customHeight="1">
      <c r="B42" s="1244"/>
      <c r="C42" s="1245"/>
      <c r="D42" s="85"/>
      <c r="E42" s="1248" t="s">
        <v>26</v>
      </c>
      <c r="F42" s="1248"/>
      <c r="G42" s="1248"/>
      <c r="H42" s="1249"/>
      <c r="I42" s="86">
        <v>219</v>
      </c>
      <c r="J42" s="87" t="s">
        <v>506</v>
      </c>
      <c r="K42" s="87" t="s">
        <v>506</v>
      </c>
      <c r="L42" s="87" t="s">
        <v>506</v>
      </c>
      <c r="M42" s="88" t="s">
        <v>506</v>
      </c>
    </row>
    <row r="43" spans="2:13" ht="27.75" customHeight="1">
      <c r="B43" s="1244"/>
      <c r="C43" s="1245"/>
      <c r="D43" s="85"/>
      <c r="E43" s="1248" t="s">
        <v>27</v>
      </c>
      <c r="F43" s="1248"/>
      <c r="G43" s="1248"/>
      <c r="H43" s="1249"/>
      <c r="I43" s="86">
        <v>12684</v>
      </c>
      <c r="J43" s="87">
        <v>12681</v>
      </c>
      <c r="K43" s="87">
        <v>12613</v>
      </c>
      <c r="L43" s="87">
        <v>12688</v>
      </c>
      <c r="M43" s="88">
        <v>12403</v>
      </c>
    </row>
    <row r="44" spans="2:13" ht="27.75" customHeight="1">
      <c r="B44" s="1244"/>
      <c r="C44" s="1245"/>
      <c r="D44" s="85"/>
      <c r="E44" s="1248" t="s">
        <v>28</v>
      </c>
      <c r="F44" s="1248"/>
      <c r="G44" s="1248"/>
      <c r="H44" s="1249"/>
      <c r="I44" s="86">
        <v>272</v>
      </c>
      <c r="J44" s="87">
        <v>231</v>
      </c>
      <c r="K44" s="87">
        <v>174</v>
      </c>
      <c r="L44" s="87">
        <v>117</v>
      </c>
      <c r="M44" s="88">
        <v>57</v>
      </c>
    </row>
    <row r="45" spans="2:13" ht="27.75" customHeight="1">
      <c r="B45" s="1244"/>
      <c r="C45" s="1245"/>
      <c r="D45" s="85"/>
      <c r="E45" s="1248" t="s">
        <v>29</v>
      </c>
      <c r="F45" s="1248"/>
      <c r="G45" s="1248"/>
      <c r="H45" s="1249"/>
      <c r="I45" s="86">
        <v>3458</v>
      </c>
      <c r="J45" s="87">
        <v>2832</v>
      </c>
      <c r="K45" s="87">
        <v>3196</v>
      </c>
      <c r="L45" s="87">
        <v>3094</v>
      </c>
      <c r="M45" s="88">
        <v>3107</v>
      </c>
    </row>
    <row r="46" spans="2:13" ht="27.75" customHeight="1">
      <c r="B46" s="1244"/>
      <c r="C46" s="1245"/>
      <c r="D46" s="89"/>
      <c r="E46" s="1248" t="s">
        <v>30</v>
      </c>
      <c r="F46" s="1248"/>
      <c r="G46" s="1248"/>
      <c r="H46" s="1249"/>
      <c r="I46" s="86">
        <v>11</v>
      </c>
      <c r="J46" s="87">
        <v>0</v>
      </c>
      <c r="K46" s="87" t="s">
        <v>506</v>
      </c>
      <c r="L46" s="87" t="s">
        <v>506</v>
      </c>
      <c r="M46" s="88" t="s">
        <v>506</v>
      </c>
    </row>
    <row r="47" spans="2:13" ht="27.75" customHeight="1">
      <c r="B47" s="1244"/>
      <c r="C47" s="1245"/>
      <c r="D47" s="90"/>
      <c r="E47" s="1258" t="s">
        <v>31</v>
      </c>
      <c r="F47" s="1259"/>
      <c r="G47" s="1259"/>
      <c r="H47" s="1260"/>
      <c r="I47" s="86" t="s">
        <v>506</v>
      </c>
      <c r="J47" s="87" t="s">
        <v>506</v>
      </c>
      <c r="K47" s="87" t="s">
        <v>506</v>
      </c>
      <c r="L47" s="87" t="s">
        <v>506</v>
      </c>
      <c r="M47" s="88" t="s">
        <v>506</v>
      </c>
    </row>
    <row r="48" spans="2:13" ht="27.75" customHeight="1">
      <c r="B48" s="1244"/>
      <c r="C48" s="1245"/>
      <c r="D48" s="85"/>
      <c r="E48" s="1248" t="s">
        <v>32</v>
      </c>
      <c r="F48" s="1248"/>
      <c r="G48" s="1248"/>
      <c r="H48" s="1249"/>
      <c r="I48" s="86" t="s">
        <v>506</v>
      </c>
      <c r="J48" s="87" t="s">
        <v>506</v>
      </c>
      <c r="K48" s="87" t="s">
        <v>506</v>
      </c>
      <c r="L48" s="87" t="s">
        <v>506</v>
      </c>
      <c r="M48" s="88" t="s">
        <v>506</v>
      </c>
    </row>
    <row r="49" spans="2:13" ht="27.75" customHeight="1">
      <c r="B49" s="1246"/>
      <c r="C49" s="1247"/>
      <c r="D49" s="85"/>
      <c r="E49" s="1248" t="s">
        <v>33</v>
      </c>
      <c r="F49" s="1248"/>
      <c r="G49" s="1248"/>
      <c r="H49" s="1249"/>
      <c r="I49" s="86" t="s">
        <v>506</v>
      </c>
      <c r="J49" s="87" t="s">
        <v>506</v>
      </c>
      <c r="K49" s="87" t="s">
        <v>506</v>
      </c>
      <c r="L49" s="87" t="s">
        <v>506</v>
      </c>
      <c r="M49" s="88" t="s">
        <v>506</v>
      </c>
    </row>
    <row r="50" spans="2:13" ht="27.75" customHeight="1">
      <c r="B50" s="1242" t="s">
        <v>34</v>
      </c>
      <c r="C50" s="1243"/>
      <c r="D50" s="91"/>
      <c r="E50" s="1248" t="s">
        <v>35</v>
      </c>
      <c r="F50" s="1248"/>
      <c r="G50" s="1248"/>
      <c r="H50" s="1249"/>
      <c r="I50" s="86">
        <v>6370</v>
      </c>
      <c r="J50" s="87">
        <v>6581</v>
      </c>
      <c r="K50" s="87">
        <v>6819</v>
      </c>
      <c r="L50" s="87">
        <v>7146</v>
      </c>
      <c r="M50" s="88">
        <v>6880</v>
      </c>
    </row>
    <row r="51" spans="2:13" ht="27.75" customHeight="1">
      <c r="B51" s="1244"/>
      <c r="C51" s="1245"/>
      <c r="D51" s="85"/>
      <c r="E51" s="1248" t="s">
        <v>36</v>
      </c>
      <c r="F51" s="1248"/>
      <c r="G51" s="1248"/>
      <c r="H51" s="1249"/>
      <c r="I51" s="86">
        <v>568</v>
      </c>
      <c r="J51" s="87">
        <v>853</v>
      </c>
      <c r="K51" s="87">
        <v>928</v>
      </c>
      <c r="L51" s="87">
        <v>906</v>
      </c>
      <c r="M51" s="88">
        <v>936</v>
      </c>
    </row>
    <row r="52" spans="2:13" ht="27.75" customHeight="1">
      <c r="B52" s="1246"/>
      <c r="C52" s="1247"/>
      <c r="D52" s="85"/>
      <c r="E52" s="1248" t="s">
        <v>37</v>
      </c>
      <c r="F52" s="1248"/>
      <c r="G52" s="1248"/>
      <c r="H52" s="1249"/>
      <c r="I52" s="86">
        <v>23676</v>
      </c>
      <c r="J52" s="87">
        <v>25246</v>
      </c>
      <c r="K52" s="87">
        <v>26572</v>
      </c>
      <c r="L52" s="87">
        <v>26851</v>
      </c>
      <c r="M52" s="88">
        <v>26851</v>
      </c>
    </row>
    <row r="53" spans="2:13" ht="27.75" customHeight="1" thickBot="1">
      <c r="B53" s="1250" t="s">
        <v>38</v>
      </c>
      <c r="C53" s="1251"/>
      <c r="D53" s="92"/>
      <c r="E53" s="1252" t="s">
        <v>39</v>
      </c>
      <c r="F53" s="1252"/>
      <c r="G53" s="1252"/>
      <c r="H53" s="1253"/>
      <c r="I53" s="93">
        <v>7082</v>
      </c>
      <c r="J53" s="94">
        <v>6509</v>
      </c>
      <c r="K53" s="94">
        <v>6802</v>
      </c>
      <c r="L53" s="94">
        <v>6824</v>
      </c>
      <c r="M53" s="95">
        <v>6880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FSCKHJtV7ne0lWZypPy1sbIpepswfEy6pIbwMcREO0bIELXrMA6OL050I7YFYHlwgF/R9qABPgJiDE9X4GfIg==" saltValue="hPXBIF070rUBPct2nTy4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5" zoomScaleNormal="75" zoomScaleSheetLayoutView="100" workbookViewId="0">
      <selection activeCell="W38" sqref="W38:AK3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3279</v>
      </c>
      <c r="G55" s="107">
        <v>3281</v>
      </c>
      <c r="H55" s="108">
        <v>3062</v>
      </c>
    </row>
    <row r="56" spans="2:8" ht="52.5" customHeight="1">
      <c r="B56" s="109"/>
      <c r="C56" s="1271" t="s">
        <v>43</v>
      </c>
      <c r="D56" s="1271"/>
      <c r="E56" s="1272"/>
      <c r="F56" s="110">
        <v>2041</v>
      </c>
      <c r="G56" s="110">
        <v>2046</v>
      </c>
      <c r="H56" s="111">
        <v>1996</v>
      </c>
    </row>
    <row r="57" spans="2:8" ht="53.25" customHeight="1">
      <c r="B57" s="109"/>
      <c r="C57" s="1273" t="s">
        <v>44</v>
      </c>
      <c r="D57" s="1273"/>
      <c r="E57" s="1274"/>
      <c r="F57" s="112">
        <v>3497</v>
      </c>
      <c r="G57" s="112">
        <v>3655</v>
      </c>
      <c r="H57" s="113">
        <v>3560</v>
      </c>
    </row>
    <row r="58" spans="2:8" ht="45.75" customHeight="1">
      <c r="B58" s="114"/>
      <c r="C58" s="1261" t="s">
        <v>584</v>
      </c>
      <c r="D58" s="1262"/>
      <c r="E58" s="1263"/>
      <c r="F58" s="115">
        <v>2085</v>
      </c>
      <c r="G58" s="115">
        <v>2059</v>
      </c>
      <c r="H58" s="116">
        <v>2004</v>
      </c>
    </row>
    <row r="59" spans="2:8" ht="45.75" customHeight="1">
      <c r="B59" s="114"/>
      <c r="C59" s="1261" t="s">
        <v>585</v>
      </c>
      <c r="D59" s="1262"/>
      <c r="E59" s="1263"/>
      <c r="F59" s="115">
        <v>423</v>
      </c>
      <c r="G59" s="115">
        <v>535</v>
      </c>
      <c r="H59" s="116">
        <v>957</v>
      </c>
    </row>
    <row r="60" spans="2:8" ht="45.75" customHeight="1">
      <c r="B60" s="114"/>
      <c r="C60" s="1261" t="s">
        <v>587</v>
      </c>
      <c r="D60" s="1262"/>
      <c r="E60" s="1263"/>
      <c r="F60" s="115">
        <v>89</v>
      </c>
      <c r="G60" s="115">
        <v>199</v>
      </c>
      <c r="H60" s="116">
        <v>159</v>
      </c>
    </row>
    <row r="61" spans="2:8" ht="45.75" customHeight="1">
      <c r="B61" s="114"/>
      <c r="C61" s="1261" t="s">
        <v>586</v>
      </c>
      <c r="D61" s="1262"/>
      <c r="E61" s="1263"/>
      <c r="F61" s="115">
        <v>190</v>
      </c>
      <c r="G61" s="115">
        <v>152</v>
      </c>
      <c r="H61" s="116">
        <v>110</v>
      </c>
    </row>
    <row r="62" spans="2:8" ht="45.75" customHeight="1" thickBot="1">
      <c r="B62" s="117"/>
      <c r="C62" s="1264" t="s">
        <v>588</v>
      </c>
      <c r="D62" s="1265"/>
      <c r="E62" s="1266"/>
      <c r="F62" s="118" t="s">
        <v>590</v>
      </c>
      <c r="G62" s="118" t="s">
        <v>589</v>
      </c>
      <c r="H62" s="119">
        <v>61</v>
      </c>
    </row>
    <row r="63" spans="2:8" ht="52.5" customHeight="1" thickBot="1">
      <c r="B63" s="120"/>
      <c r="C63" s="1267" t="s">
        <v>45</v>
      </c>
      <c r="D63" s="1267"/>
      <c r="E63" s="1268"/>
      <c r="F63" s="121">
        <v>8817</v>
      </c>
      <c r="G63" s="121">
        <v>8982</v>
      </c>
      <c r="H63" s="122">
        <v>8618</v>
      </c>
    </row>
    <row r="64" spans="2:8" ht="15" customHeight="1"/>
    <row r="65" ht="0" hidden="1" customHeight="1"/>
    <row r="66" ht="0" hidden="1" customHeight="1"/>
  </sheetData>
  <sheetProtection algorithmName="SHA-512" hashValue="xcMWxZIXy/YHgPrdfgXX82eLFQQiVn3WQvprZ/A5+k/95FMe0EAqSN0XYEQuA6+lp6X2ocEvFpBQ30cyAoElqw==" saltValue="xFeng5Gsspj7hj4wa3b7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3" zoomScale="75" zoomScaleNormal="75" zoomScaleSheetLayoutView="55" workbookViewId="0">
      <selection activeCell="W38" sqref="W38:AK3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605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59.9</v>
      </c>
      <c r="CG51" s="1277"/>
      <c r="CH51" s="1277"/>
      <c r="CI51" s="1277"/>
      <c r="CJ51" s="1277"/>
      <c r="CK51" s="1277"/>
      <c r="CL51" s="1277"/>
      <c r="CM51" s="1277"/>
      <c r="CN51" s="1277">
        <v>61.2</v>
      </c>
      <c r="CO51" s="1277"/>
      <c r="CP51" s="1277"/>
      <c r="CQ51" s="1277"/>
      <c r="CR51" s="1277"/>
      <c r="CS51" s="1277"/>
      <c r="CT51" s="1277"/>
      <c r="CU51" s="1277"/>
      <c r="CV51" s="1277">
        <v>64.099999999999994</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54.1</v>
      </c>
      <c r="CG53" s="1277"/>
      <c r="CH53" s="1277"/>
      <c r="CI53" s="1277"/>
      <c r="CJ53" s="1277"/>
      <c r="CK53" s="1277"/>
      <c r="CL53" s="1277"/>
      <c r="CM53" s="1277"/>
      <c r="CN53" s="1277">
        <v>53.3</v>
      </c>
      <c r="CO53" s="1277"/>
      <c r="CP53" s="1277"/>
      <c r="CQ53" s="1277"/>
      <c r="CR53" s="1277"/>
      <c r="CS53" s="1277"/>
      <c r="CT53" s="1277"/>
      <c r="CU53" s="1277"/>
      <c r="CV53" s="1277">
        <v>53.8</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601</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77">
        <v>30.2</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77">
        <v>57.6</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62.6</v>
      </c>
      <c r="BQ73" s="1277"/>
      <c r="BR73" s="1277"/>
      <c r="BS73" s="1277"/>
      <c r="BT73" s="1277"/>
      <c r="BU73" s="1277"/>
      <c r="BV73" s="1277"/>
      <c r="BW73" s="1277"/>
      <c r="BX73" s="1277">
        <v>58.2</v>
      </c>
      <c r="BY73" s="1277"/>
      <c r="BZ73" s="1277"/>
      <c r="CA73" s="1277"/>
      <c r="CB73" s="1277"/>
      <c r="CC73" s="1277"/>
      <c r="CD73" s="1277"/>
      <c r="CE73" s="1277"/>
      <c r="CF73" s="1277">
        <v>59.9</v>
      </c>
      <c r="CG73" s="1277"/>
      <c r="CH73" s="1277"/>
      <c r="CI73" s="1277"/>
      <c r="CJ73" s="1277"/>
      <c r="CK73" s="1277"/>
      <c r="CL73" s="1277"/>
      <c r="CM73" s="1277"/>
      <c r="CN73" s="1277">
        <v>61.2</v>
      </c>
      <c r="CO73" s="1277"/>
      <c r="CP73" s="1277"/>
      <c r="CQ73" s="1277"/>
      <c r="CR73" s="1277"/>
      <c r="CS73" s="1277"/>
      <c r="CT73" s="1277"/>
      <c r="CU73" s="1277"/>
      <c r="CV73" s="1277">
        <v>64.099999999999994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7.8</v>
      </c>
      <c r="BQ75" s="1277"/>
      <c r="BR75" s="1277"/>
      <c r="BS75" s="1277"/>
      <c r="BT75" s="1277"/>
      <c r="BU75" s="1277"/>
      <c r="BV75" s="1277"/>
      <c r="BW75" s="1277"/>
      <c r="BX75" s="1277">
        <v>7.3</v>
      </c>
      <c r="BY75" s="1277"/>
      <c r="BZ75" s="1277"/>
      <c r="CA75" s="1277"/>
      <c r="CB75" s="1277"/>
      <c r="CC75" s="1277"/>
      <c r="CD75" s="1277"/>
      <c r="CE75" s="1277"/>
      <c r="CF75" s="1277">
        <v>7.6</v>
      </c>
      <c r="CG75" s="1277"/>
      <c r="CH75" s="1277"/>
      <c r="CI75" s="1277"/>
      <c r="CJ75" s="1277"/>
      <c r="CK75" s="1277"/>
      <c r="CL75" s="1277"/>
      <c r="CM75" s="1277"/>
      <c r="CN75" s="1277">
        <v>7.2</v>
      </c>
      <c r="CO75" s="1277"/>
      <c r="CP75" s="1277"/>
      <c r="CQ75" s="1277"/>
      <c r="CR75" s="1277"/>
      <c r="CS75" s="1277"/>
      <c r="CT75" s="1277"/>
      <c r="CU75" s="1277"/>
      <c r="CV75" s="1277">
        <v>7.4</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601</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603</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ErqTNZ124fSB5eGu8dWQv2QIMVYbAwpUnnH3cIgcFISPjKQidYCgjBlCgdu+5ojiqmIDpQxcH3pfGJvqGrwXA==" saltValue="4LhLS0i4i4+H7pwjpusm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75" zoomScaleNormal="75" zoomScaleSheetLayoutView="70" workbookViewId="0">
      <selection activeCell="W38" sqref="W38:AK3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tf+00xIqWBwSphzZd2DTb7S4Z5hpY3IuQRqBso2wAuK5k6jIBT6SdOIzPptD6GoZEPiRmq2gunZSOIM+tGKIA==" saltValue="ZNpOCYQhPIIs+Yihiey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election activeCell="W38" sqref="W38:AK3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qy/snzjjyn8odazIkZqFwzPJROsaDjJjcjGvf/8Yh8Z0KofFa/QXwhFOgfMG0cvw8UfdsB4QmRwieMaAFT/iw==" saltValue="j548hzKf7FP/GYKWEGW9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113835</v>
      </c>
      <c r="E3" s="141"/>
      <c r="F3" s="142">
        <v>63956</v>
      </c>
      <c r="G3" s="143"/>
      <c r="H3" s="144"/>
    </row>
    <row r="4" spans="1:8">
      <c r="A4" s="145"/>
      <c r="B4" s="146"/>
      <c r="C4" s="147"/>
      <c r="D4" s="148">
        <v>38774</v>
      </c>
      <c r="E4" s="149"/>
      <c r="F4" s="150">
        <v>29239</v>
      </c>
      <c r="G4" s="151"/>
      <c r="H4" s="152"/>
    </row>
    <row r="5" spans="1:8">
      <c r="A5" s="133" t="s">
        <v>541</v>
      </c>
      <c r="B5" s="138"/>
      <c r="C5" s="139"/>
      <c r="D5" s="140">
        <v>122906</v>
      </c>
      <c r="E5" s="141"/>
      <c r="F5" s="142">
        <v>66255</v>
      </c>
      <c r="G5" s="143"/>
      <c r="H5" s="144"/>
    </row>
    <row r="6" spans="1:8">
      <c r="A6" s="145"/>
      <c r="B6" s="146"/>
      <c r="C6" s="147"/>
      <c r="D6" s="148">
        <v>47445</v>
      </c>
      <c r="E6" s="149"/>
      <c r="F6" s="150">
        <v>31822</v>
      </c>
      <c r="G6" s="151"/>
      <c r="H6" s="152"/>
    </row>
    <row r="7" spans="1:8">
      <c r="A7" s="133" t="s">
        <v>542</v>
      </c>
      <c r="B7" s="138"/>
      <c r="C7" s="139"/>
      <c r="D7" s="140">
        <v>85124</v>
      </c>
      <c r="E7" s="141"/>
      <c r="F7" s="142">
        <v>92247</v>
      </c>
      <c r="G7" s="143"/>
      <c r="H7" s="144"/>
    </row>
    <row r="8" spans="1:8">
      <c r="A8" s="145"/>
      <c r="B8" s="146"/>
      <c r="C8" s="147"/>
      <c r="D8" s="148">
        <v>47724</v>
      </c>
      <c r="E8" s="149"/>
      <c r="F8" s="150">
        <v>37204</v>
      </c>
      <c r="G8" s="151"/>
      <c r="H8" s="152"/>
    </row>
    <row r="9" spans="1:8">
      <c r="A9" s="133" t="s">
        <v>543</v>
      </c>
      <c r="B9" s="138"/>
      <c r="C9" s="139"/>
      <c r="D9" s="140">
        <v>93813</v>
      </c>
      <c r="E9" s="141"/>
      <c r="F9" s="142">
        <v>67319</v>
      </c>
      <c r="G9" s="143"/>
      <c r="H9" s="144"/>
    </row>
    <row r="10" spans="1:8">
      <c r="A10" s="145"/>
      <c r="B10" s="146"/>
      <c r="C10" s="147"/>
      <c r="D10" s="148">
        <v>36034</v>
      </c>
      <c r="E10" s="149"/>
      <c r="F10" s="150">
        <v>38101</v>
      </c>
      <c r="G10" s="151"/>
      <c r="H10" s="152"/>
    </row>
    <row r="11" spans="1:8">
      <c r="A11" s="133" t="s">
        <v>544</v>
      </c>
      <c r="B11" s="138"/>
      <c r="C11" s="139"/>
      <c r="D11" s="140">
        <v>80551</v>
      </c>
      <c r="E11" s="141"/>
      <c r="F11" s="142">
        <v>70615</v>
      </c>
      <c r="G11" s="143"/>
      <c r="H11" s="144"/>
    </row>
    <row r="12" spans="1:8">
      <c r="A12" s="145"/>
      <c r="B12" s="146"/>
      <c r="C12" s="153"/>
      <c r="D12" s="148">
        <v>28129</v>
      </c>
      <c r="E12" s="149"/>
      <c r="F12" s="150">
        <v>37382</v>
      </c>
      <c r="G12" s="151"/>
      <c r="H12" s="152"/>
    </row>
    <row r="13" spans="1:8">
      <c r="A13" s="133"/>
      <c r="B13" s="138"/>
      <c r="C13" s="154"/>
      <c r="D13" s="155">
        <v>99246</v>
      </c>
      <c r="E13" s="156"/>
      <c r="F13" s="157">
        <v>72078</v>
      </c>
      <c r="G13" s="158"/>
      <c r="H13" s="144"/>
    </row>
    <row r="14" spans="1:8">
      <c r="A14" s="145"/>
      <c r="B14" s="146"/>
      <c r="C14" s="147"/>
      <c r="D14" s="148">
        <v>39621</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3.89</v>
      </c>
      <c r="C19" s="159">
        <f>ROUND(VALUE(SUBSTITUTE(実質収支比率等に係る経年分析!G$48,"▲","-")),2)</f>
        <v>3.7</v>
      </c>
      <c r="D19" s="159">
        <f>ROUND(VALUE(SUBSTITUTE(実質収支比率等に係る経年分析!H$48,"▲","-")),2)</f>
        <v>4.41</v>
      </c>
      <c r="E19" s="159">
        <f>ROUND(VALUE(SUBSTITUTE(実質収支比率等に係る経年分析!I$48,"▲","-")),2)</f>
        <v>4.53</v>
      </c>
      <c r="F19" s="159">
        <f>ROUND(VALUE(SUBSTITUTE(実質収支比率等に係る経年分析!J$48,"▲","-")),2)</f>
        <v>7.15</v>
      </c>
    </row>
    <row r="20" spans="1:11">
      <c r="A20" s="159" t="s">
        <v>49</v>
      </c>
      <c r="B20" s="159">
        <f>ROUND(VALUE(SUBSTITUTE(実質収支比率等に係る経年分析!F$47,"▲","-")),2)</f>
        <v>25.19</v>
      </c>
      <c r="C20" s="159">
        <f>ROUND(VALUE(SUBSTITUTE(実質収支比率等に係る経年分析!G$47,"▲","-")),2)</f>
        <v>25.12</v>
      </c>
      <c r="D20" s="159">
        <f>ROUND(VALUE(SUBSTITUTE(実質収支比率等に係る経年分析!H$47,"▲","-")),2)</f>
        <v>24.71</v>
      </c>
      <c r="E20" s="159">
        <f>ROUND(VALUE(SUBSTITUTE(実質収支比率等に係る経年分析!I$47,"▲","-")),2)</f>
        <v>24.95</v>
      </c>
      <c r="F20" s="159">
        <f>ROUND(VALUE(SUBSTITUTE(実質収支比率等に係る経年分析!J$47,"▲","-")),2)</f>
        <v>23.95</v>
      </c>
    </row>
    <row r="21" spans="1:11">
      <c r="A21" s="159" t="s">
        <v>50</v>
      </c>
      <c r="B21" s="159">
        <f>IF(ISNUMBER(VALUE(SUBSTITUTE(実質収支比率等に係る経年分析!F$49,"▲","-"))),ROUND(VALUE(SUBSTITUTE(実質収支比率等に係る経年分析!F$49,"▲","-")),2),NA())</f>
        <v>-4.78</v>
      </c>
      <c r="C21" s="159">
        <f>IF(ISNUMBER(VALUE(SUBSTITUTE(実質収支比率等に係る経年分析!G$49,"▲","-"))),ROUND(VALUE(SUBSTITUTE(実質収支比率等に係る経年分析!G$49,"▲","-")),2),NA())</f>
        <v>-0.15</v>
      </c>
      <c r="D21" s="159">
        <f>IF(ISNUMBER(VALUE(SUBSTITUTE(実質収支比率等に係る経年分析!H$49,"▲","-"))),ROUND(VALUE(SUBSTITUTE(実質収支比率等に係る経年分析!H$49,"▲","-")),2),NA())</f>
        <v>0.79</v>
      </c>
      <c r="E21" s="159">
        <f>IF(ISNUMBER(VALUE(SUBSTITUTE(実質収支比率等に係る経年分析!I$49,"▲","-"))),ROUND(VALUE(SUBSTITUTE(実質収支比率等に係る経年分析!I$49,"▲","-")),2),NA())</f>
        <v>0.1</v>
      </c>
      <c r="F21" s="159">
        <f>IF(ISNUMBER(VALUE(SUBSTITUTE(実質収支比率等に係る経年分析!J$49,"▲","-"))),ROUND(VALUE(SUBSTITUTE(実質収支比率等に係る経年分析!J$49,"▲","-")),2),NA())</f>
        <v>1.21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国民健康保険特別会計（直診勘定）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0.67</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4.4000000000000004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1765</v>
      </c>
      <c r="E42" s="161"/>
      <c r="F42" s="161"/>
      <c r="G42" s="161">
        <f>'実質公債費比率（分子）の構造'!L$52</f>
        <v>1973</v>
      </c>
      <c r="H42" s="161"/>
      <c r="I42" s="161"/>
      <c r="J42" s="161">
        <f>'実質公債費比率（分子）の構造'!M$52</f>
        <v>2002</v>
      </c>
      <c r="K42" s="161"/>
      <c r="L42" s="161"/>
      <c r="M42" s="161">
        <f>'実質公債費比率（分子）の構造'!N$52</f>
        <v>2096</v>
      </c>
      <c r="N42" s="161"/>
      <c r="O42" s="161"/>
      <c r="P42" s="161">
        <f>'実質公債費比率（分子）の構造'!O$52</f>
        <v>2148</v>
      </c>
    </row>
    <row r="43" spans="1:16">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219</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59</v>
      </c>
      <c r="C45" s="161"/>
      <c r="D45" s="161"/>
      <c r="E45" s="161">
        <f>'実質公債費比率（分子）の構造'!L$49</f>
        <v>62</v>
      </c>
      <c r="F45" s="161"/>
      <c r="G45" s="161"/>
      <c r="H45" s="161">
        <f>'実質公債費比率（分子）の構造'!M$49</f>
        <v>57</v>
      </c>
      <c r="I45" s="161"/>
      <c r="J45" s="161"/>
      <c r="K45" s="161">
        <f>'実質公債費比率（分子）の構造'!N$49</f>
        <v>60</v>
      </c>
      <c r="L45" s="161"/>
      <c r="M45" s="161"/>
      <c r="N45" s="161">
        <f>'実質公債費比率（分子）の構造'!O$49</f>
        <v>59</v>
      </c>
      <c r="O45" s="161"/>
      <c r="P45" s="161"/>
    </row>
    <row r="46" spans="1:16">
      <c r="A46" s="161" t="s">
        <v>60</v>
      </c>
      <c r="B46" s="161">
        <f>'実質公債費比率（分子）の構造'!K$48</f>
        <v>741</v>
      </c>
      <c r="C46" s="161"/>
      <c r="D46" s="161"/>
      <c r="E46" s="161">
        <f>'実質公債費比率（分子）の構造'!L$48</f>
        <v>810</v>
      </c>
      <c r="F46" s="161"/>
      <c r="G46" s="161"/>
      <c r="H46" s="161">
        <f>'実質公債費比率（分子）の構造'!M$48</f>
        <v>834</v>
      </c>
      <c r="I46" s="161"/>
      <c r="J46" s="161"/>
      <c r="K46" s="161">
        <f>'実質公債費比率（分子）の構造'!N$48</f>
        <v>810</v>
      </c>
      <c r="L46" s="161"/>
      <c r="M46" s="161"/>
      <c r="N46" s="161">
        <f>'実質公債費比率（分子）の構造'!O$48</f>
        <v>805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1691</v>
      </c>
      <c r="C49" s="161"/>
      <c r="D49" s="161"/>
      <c r="E49" s="161">
        <f>'実質公債費比率（分子）の構造'!L$45</f>
        <v>1873</v>
      </c>
      <c r="F49" s="161"/>
      <c r="G49" s="161"/>
      <c r="H49" s="161">
        <f>'実質公債費比率（分子）の構造'!M$45</f>
        <v>1997</v>
      </c>
      <c r="I49" s="161"/>
      <c r="J49" s="161"/>
      <c r="K49" s="161">
        <f>'実質公債費比率（分子）の構造'!N$45</f>
        <v>2023</v>
      </c>
      <c r="L49" s="161"/>
      <c r="M49" s="161"/>
      <c r="N49" s="161">
        <f>'実質公債費比率（分子）の構造'!O$45</f>
        <v>2065</v>
      </c>
      <c r="O49" s="161"/>
      <c r="P49" s="161"/>
    </row>
    <row r="50" spans="1:16">
      <c r="A50" s="161" t="s">
        <v>64</v>
      </c>
      <c r="B50" s="161" t="e">
        <f>NA()</f>
        <v>#N/A</v>
      </c>
      <c r="C50" s="161">
        <f>IF(ISNUMBER('実質公債費比率（分子）の構造'!K$53),'実質公債費比率（分子）の構造'!K$53,NA())</f>
        <v>945</v>
      </c>
      <c r="D50" s="161" t="e">
        <f>NA()</f>
        <v>#N/A</v>
      </c>
      <c r="E50" s="161" t="e">
        <f>NA()</f>
        <v>#N/A</v>
      </c>
      <c r="F50" s="161">
        <f>IF(ISNUMBER('実質公債費比率（分子）の構造'!L$53),'実質公債費比率（分子）の構造'!L$53,NA())</f>
        <v>772</v>
      </c>
      <c r="G50" s="161" t="e">
        <f>NA()</f>
        <v>#N/A</v>
      </c>
      <c r="H50" s="161" t="e">
        <f>NA()</f>
        <v>#N/A</v>
      </c>
      <c r="I50" s="161">
        <f>IF(ISNUMBER('実質公債費比率（分子）の構造'!M$53),'実質公債費比率（分子）の構造'!M$53,NA())</f>
        <v>886</v>
      </c>
      <c r="J50" s="161" t="e">
        <f>NA()</f>
        <v>#N/A</v>
      </c>
      <c r="K50" s="161" t="e">
        <f>NA()</f>
        <v>#N/A</v>
      </c>
      <c r="L50" s="161">
        <f>IF(ISNUMBER('実質公債費比率（分子）の構造'!N$53),'実質公債費比率（分子）の構造'!N$53,NA())</f>
        <v>797</v>
      </c>
      <c r="M50" s="161" t="e">
        <f>NA()</f>
        <v>#N/A</v>
      </c>
      <c r="N50" s="161" t="e">
        <f>NA()</f>
        <v>#N/A</v>
      </c>
      <c r="O50" s="161">
        <f>IF(ISNUMBER('実質公債費比率（分子）の構造'!O$53),'実質公債費比率（分子）の構造'!O$53,NA())</f>
        <v>781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23676</v>
      </c>
      <c r="E56" s="160"/>
      <c r="F56" s="160"/>
      <c r="G56" s="160">
        <f>'将来負担比率（分子）の構造'!J$52</f>
        <v>25246</v>
      </c>
      <c r="H56" s="160"/>
      <c r="I56" s="160"/>
      <c r="J56" s="160">
        <f>'将来負担比率（分子）の構造'!K$52</f>
        <v>26572</v>
      </c>
      <c r="K56" s="160"/>
      <c r="L56" s="160"/>
      <c r="M56" s="160">
        <f>'将来負担比率（分子）の構造'!L$52</f>
        <v>26851</v>
      </c>
      <c r="N56" s="160"/>
      <c r="O56" s="160"/>
      <c r="P56" s="160">
        <f>'将来負担比率（分子）の構造'!M$52</f>
        <v>26851</v>
      </c>
    </row>
    <row r="57" spans="1:16">
      <c r="A57" s="160" t="s">
        <v>36</v>
      </c>
      <c r="B57" s="160"/>
      <c r="C57" s="160"/>
      <c r="D57" s="160">
        <f>'将来負担比率（分子）の構造'!I$51</f>
        <v>568</v>
      </c>
      <c r="E57" s="160"/>
      <c r="F57" s="160"/>
      <c r="G57" s="160">
        <f>'将来負担比率（分子）の構造'!J$51</f>
        <v>853</v>
      </c>
      <c r="H57" s="160"/>
      <c r="I57" s="160"/>
      <c r="J57" s="160">
        <f>'将来負担比率（分子）の構造'!K$51</f>
        <v>928</v>
      </c>
      <c r="K57" s="160"/>
      <c r="L57" s="160"/>
      <c r="M57" s="160">
        <f>'将来負担比率（分子）の構造'!L$51</f>
        <v>906</v>
      </c>
      <c r="N57" s="160"/>
      <c r="O57" s="160"/>
      <c r="P57" s="160">
        <f>'将来負担比率（分子）の構造'!M$51</f>
        <v>936</v>
      </c>
    </row>
    <row r="58" spans="1:16">
      <c r="A58" s="160" t="s">
        <v>35</v>
      </c>
      <c r="B58" s="160"/>
      <c r="C58" s="160"/>
      <c r="D58" s="160">
        <f>'将来負担比率（分子）の構造'!I$50</f>
        <v>6370</v>
      </c>
      <c r="E58" s="160"/>
      <c r="F58" s="160"/>
      <c r="G58" s="160">
        <f>'将来負担比率（分子）の構造'!J$50</f>
        <v>6581</v>
      </c>
      <c r="H58" s="160"/>
      <c r="I58" s="160"/>
      <c r="J58" s="160">
        <f>'将来負担比率（分子）の構造'!K$50</f>
        <v>6819</v>
      </c>
      <c r="K58" s="160"/>
      <c r="L58" s="160"/>
      <c r="M58" s="160">
        <f>'将来負担比率（分子）の構造'!L$50</f>
        <v>7146</v>
      </c>
      <c r="N58" s="160"/>
      <c r="O58" s="160"/>
      <c r="P58" s="160">
        <f>'将来負担比率（分子）の構造'!M$50</f>
        <v>6880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3458</v>
      </c>
      <c r="C62" s="160"/>
      <c r="D62" s="160"/>
      <c r="E62" s="160">
        <f>'将来負担比率（分子）の構造'!J$45</f>
        <v>2832</v>
      </c>
      <c r="F62" s="160"/>
      <c r="G62" s="160"/>
      <c r="H62" s="160">
        <f>'将来負担比率（分子）の構造'!K$45</f>
        <v>3196</v>
      </c>
      <c r="I62" s="160"/>
      <c r="J62" s="160"/>
      <c r="K62" s="160">
        <f>'将来負担比率（分子）の構造'!L$45</f>
        <v>3094</v>
      </c>
      <c r="L62" s="160"/>
      <c r="M62" s="160"/>
      <c r="N62" s="160">
        <f>'将来負担比率（分子）の構造'!M$45</f>
        <v>3107</v>
      </c>
      <c r="O62" s="160"/>
      <c r="P62" s="160"/>
    </row>
    <row r="63" spans="1:16">
      <c r="A63" s="160" t="s">
        <v>28</v>
      </c>
      <c r="B63" s="160">
        <f>'将来負担比率（分子）の構造'!I$44</f>
        <v>272</v>
      </c>
      <c r="C63" s="160"/>
      <c r="D63" s="160"/>
      <c r="E63" s="160">
        <f>'将来負担比率（分子）の構造'!J$44</f>
        <v>231</v>
      </c>
      <c r="F63" s="160"/>
      <c r="G63" s="160"/>
      <c r="H63" s="160">
        <f>'将来負担比率（分子）の構造'!K$44</f>
        <v>174</v>
      </c>
      <c r="I63" s="160"/>
      <c r="J63" s="160"/>
      <c r="K63" s="160">
        <f>'将来負担比率（分子）の構造'!L$44</f>
        <v>117</v>
      </c>
      <c r="L63" s="160"/>
      <c r="M63" s="160"/>
      <c r="N63" s="160">
        <f>'将来負担比率（分子）の構造'!M$44</f>
        <v>57</v>
      </c>
      <c r="O63" s="160"/>
      <c r="P63" s="160"/>
    </row>
    <row r="64" spans="1:16">
      <c r="A64" s="160" t="s">
        <v>27</v>
      </c>
      <c r="B64" s="160">
        <f>'将来負担比率（分子）の構造'!I$43</f>
        <v>12684</v>
      </c>
      <c r="C64" s="160"/>
      <c r="D64" s="160"/>
      <c r="E64" s="160">
        <f>'将来負担比率（分子）の構造'!J$43</f>
        <v>12681</v>
      </c>
      <c r="F64" s="160"/>
      <c r="G64" s="160"/>
      <c r="H64" s="160">
        <f>'将来負担比率（分子）の構造'!K$43</f>
        <v>12613</v>
      </c>
      <c r="I64" s="160"/>
      <c r="J64" s="160"/>
      <c r="K64" s="160">
        <f>'将来負担比率（分子）の構造'!L$43</f>
        <v>12688</v>
      </c>
      <c r="L64" s="160"/>
      <c r="M64" s="160"/>
      <c r="N64" s="160">
        <f>'将来負担比率（分子）の構造'!M$43</f>
        <v>12403</v>
      </c>
      <c r="O64" s="160"/>
      <c r="P64" s="160"/>
    </row>
    <row r="65" spans="1:16">
      <c r="A65" s="160" t="s">
        <v>26</v>
      </c>
      <c r="B65" s="160">
        <f>'将来負担比率（分子）の構造'!I$42</f>
        <v>219</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21053</v>
      </c>
      <c r="C66" s="160"/>
      <c r="D66" s="160"/>
      <c r="E66" s="160">
        <f>'将来負担比率（分子）の構造'!J$41</f>
        <v>23446</v>
      </c>
      <c r="F66" s="160"/>
      <c r="G66" s="160"/>
      <c r="H66" s="160">
        <f>'将来負担比率（分子）の構造'!K$41</f>
        <v>25137</v>
      </c>
      <c r="I66" s="160"/>
      <c r="J66" s="160"/>
      <c r="K66" s="160">
        <f>'将来負担比率（分子）の構造'!L$41</f>
        <v>25828</v>
      </c>
      <c r="L66" s="160"/>
      <c r="M66" s="160"/>
      <c r="N66" s="160">
        <f>'将来負担比率（分子）の構造'!M$41</f>
        <v>25981</v>
      </c>
      <c r="O66" s="160"/>
      <c r="P66" s="160"/>
    </row>
    <row r="67" spans="1:16">
      <c r="A67" s="160" t="s">
        <v>68</v>
      </c>
      <c r="B67" s="160" t="e">
        <f>NA()</f>
        <v>#N/A</v>
      </c>
      <c r="C67" s="160">
        <f>IF(ISNUMBER('将来負担比率（分子）の構造'!I$53), IF('将来負担比率（分子）の構造'!I$53 &lt; 0, 0, '将来負担比率（分子）の構造'!I$53), NA())</f>
        <v>7082</v>
      </c>
      <c r="D67" s="160" t="e">
        <f>NA()</f>
        <v>#N/A</v>
      </c>
      <c r="E67" s="160" t="e">
        <f>NA()</f>
        <v>#N/A</v>
      </c>
      <c r="F67" s="160">
        <f>IF(ISNUMBER('将来負担比率（分子）の構造'!J$53), IF('将来負担比率（分子）の構造'!J$53 &lt; 0, 0, '将来負担比率（分子）の構造'!J$53), NA())</f>
        <v>6509</v>
      </c>
      <c r="G67" s="160" t="e">
        <f>NA()</f>
        <v>#N/A</v>
      </c>
      <c r="H67" s="160" t="e">
        <f>NA()</f>
        <v>#N/A</v>
      </c>
      <c r="I67" s="160">
        <f>IF(ISNUMBER('将来負担比率（分子）の構造'!K$53), IF('将来負担比率（分子）の構造'!K$53 &lt; 0, 0, '将来負担比率（分子）の構造'!K$53), NA())</f>
        <v>6802</v>
      </c>
      <c r="J67" s="160" t="e">
        <f>NA()</f>
        <v>#N/A</v>
      </c>
      <c r="K67" s="160" t="e">
        <f>NA()</f>
        <v>#N/A</v>
      </c>
      <c r="L67" s="160">
        <f>IF(ISNUMBER('将来負担比率（分子）の構造'!L$53), IF('将来負担比率（分子）の構造'!L$53 &lt; 0, 0, '将来負担比率（分子）の構造'!L$53), NA())</f>
        <v>6824</v>
      </c>
      <c r="M67" s="160" t="e">
        <f>NA()</f>
        <v>#N/A</v>
      </c>
      <c r="N67" s="160" t="e">
        <f>NA()</f>
        <v>#N/A</v>
      </c>
      <c r="O67" s="160">
        <f>IF(ISNUMBER('将来負担比率（分子）の構造'!M$53), IF('将来負担比率（分子）の構造'!M$53 &lt; 0, 0, '将来負担比率（分子）の構造'!M$53), NA())</f>
        <v>6880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3279</v>
      </c>
      <c r="C72" s="164">
        <f>基金残高に係る経年分析!G55</f>
        <v>3281</v>
      </c>
      <c r="D72" s="164">
        <f>基金残高に係る経年分析!H55</f>
        <v>3062</v>
      </c>
    </row>
    <row r="73" spans="1:16">
      <c r="A73" s="163" t="s">
        <v>71</v>
      </c>
      <c r="B73" s="164">
        <f>基金残高に係る経年分析!F56</f>
        <v>2041</v>
      </c>
      <c r="C73" s="164">
        <f>基金残高に係る経年分析!G56</f>
        <v>2046</v>
      </c>
      <c r="D73" s="164">
        <f>基金残高に係る経年分析!H56</f>
        <v>1996</v>
      </c>
    </row>
    <row r="74" spans="1:16">
      <c r="A74" s="163" t="s">
        <v>72</v>
      </c>
      <c r="B74" s="164">
        <f>基金残高に係る経年分析!F57</f>
        <v>3497</v>
      </c>
      <c r="C74" s="164">
        <f>基金残高に係る経年分析!G57</f>
        <v>3655</v>
      </c>
      <c r="D74" s="164">
        <f>基金残高に係る経年分析!H57</f>
        <v>3560</v>
      </c>
    </row>
  </sheetData>
  <sheetProtection algorithmName="SHA-512" hashValue="67N5fnVi+C4Cmdhi0bkXo/xj1Jbw5d2NEJMq4bpJ5FyZxghcNuZemR8WKA46y8M9yqdpr/kMsGgGzoJhH9HgYA==" saltValue="wVyvg/bCv2vk/eFhzLAI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2019-10-31T06:18:39Z</cp:lastPrinted>
  <dcterms:created xsi:type="dcterms:W3CDTF">2019-02-14T01:50:35Z</dcterms:created>
  <dcterms:modified xsi:type="dcterms:W3CDTF">2019-10-31T06:18:50Z</dcterms:modified>
</cp:coreProperties>
</file>