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05" yWindow="135" windowWidth="15375" windowHeight="7605" tabRatio="6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<sst xmlns="http://schemas.openxmlformats.org/spreadsheetml/2006/main" count="1079" uniqueCount="591">
  <si>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</si>
  <si>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</si>
  <si>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</si>
  <si>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</si>
  <si>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</si>
  <si>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</si>
  <si>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</si>
  <si>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</si>
  <si>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</si>
  <si>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</si>
  <si>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</si>
  <si>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</si>
  <si>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</si>
  <si>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</si>
  <si>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</si>
  <si>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</si>
  <si>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</si>
  <si>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</si>
  <si>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</si>
  <si>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</si>
  <si>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</si>
  <si>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</si>
  <si>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</si>
  <si>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</si>
  <si>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</si>
  <si>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</si>
  <si>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</si>
  <si>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</si>
  <si>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</si>
  <si>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</si>
  <si>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</si>
  <si>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</si>
  <si>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</si>
  <si>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</si>
  <si>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</si>
  <si>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</si>
  <si>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</si>
  <si>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</si>
  <si>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</si>
  <si>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</si>
  <si>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</si>
  <si>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</si>
  <si>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</si>
  <si>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</si>
  <si>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</si>
  <si>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</si>
  <si>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</si>
  <si>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</si>
  <si>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</si>
  <si>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</si>
  <si>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</si>
  <si>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</si>
  <si>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</si>
  <si>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</si>
  <si>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</si>
  <si>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</si>
  <si>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</si>
  <si>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</si>
  <si>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</si>
  <si>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</si>
  <si>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</si>
  <si>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</si>
  <si>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</si>
  <si>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</si>
  <si>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</si>
  <si>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</si>
  <si>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</si>
  <si>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</si>
  <si>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</si>
  <si>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</si>
  <si>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</si>
  <si>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</si>
  <si>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</si>
  <si>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</si>
  <si>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</si>
  <si>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</si>
  <si>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</si>
  <si>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</si>
  <si>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</si>
  <si>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</si>
  <si>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</si>
  <si>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</si>
  <si>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</si>
  <si>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</si>
  <si>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</si>
  <si>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</si>
  <si>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</si>
  <si>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</si>
  <si>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</si>
  <si>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</si>
  <si>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</si>
  <si>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</si>
  <si>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北茨城市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</si>
  <si>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</si>
  <si>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</si>
  <si>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</si>
  <si>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</si>
  <si>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</si>
  <si>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</si>
  <si>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</si>
  <si>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</si>
  <si>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</si>
  <si>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</si>
  <si>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</si>
  <si>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</si>
  <si>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</si>
  <si>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</si>
  <si>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</si>
  <si>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</si>
  <si>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</si>
  <si>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</si>
  <si>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</si>
  <si>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</si>
  <si>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</si>
  <si>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</si>
  <si>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</si>
  <si>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</si>
  <si>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</si>
  <si>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</si>
  <si>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</si>
  <si>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</si>
  <si>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</si>
  <si>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</si>
  <si>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</si>
  <si>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</si>
  <si>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</si>
  <si>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</si>
  <si>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</si>
  <si>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</si>
  <si>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</si>
  <si>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</si>
  <si>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</si>
  <si>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</si>
  <si>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</si>
  <si>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</si>
  <si>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</si>
  <si>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</si>
  <si>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</si>
  <si>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</si>
  <si>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</si>
  <si>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</si>
  <si>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</si>
  <si>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</si>
  <si>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</si>
  <si>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</si>
  <si>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</si>
  <si>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</si>
  <si>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</si>
  <si>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</si>
  <si>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</si>
  <si>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</si>
  <si>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</si>
  <si>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</si>
  <si>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</si>
  <si>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</si>
  <si>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</si>
  <si>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</si>
  <si>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</si>
  <si>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</si>
  <si>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</si>
  <si>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</si>
  <si>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</si>
  <si>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</si>
  <si>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</si>
  <si>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</si>
  <si>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</si>
  <si>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</si>
  <si>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</si>
  <si>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</si>
  <si>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</si>
  <si>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</si>
  <si>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</si>
  <si>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</si>
  <si>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</si>
  <si>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</si>
  <si>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</si>
  <si>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</si>
  <si>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</si>
  <si>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</si>
  <si>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</si>
  <si>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</si>
  <si>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</si>
  <si>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</si>
  <si>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</si>
  <si>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</si>
  <si>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</si>
  <si>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</si>
  <si>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</si>
  <si>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</si>
  <si>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</si>
  <si>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</si>
  <si>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</si>
  <si>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</si>
  <si>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</si>
  <si>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</si>
  <si>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</si>
  <si>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</si>
  <si>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</si>
  <si>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</si>
  <si>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</si>
  <si>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</si>
  <si>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</si>
  <si>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</si>
  <si>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</si>
  <si>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</si>
  <si>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</si>
  <si>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</si>
  <si>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</si>
  <si>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茨城県北茨城市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</si>
  <si>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</si>
  <si>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</si>
  <si>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</si>
  <si>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</si>
  <si>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</si>
  <si>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</si>
  <si>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</si>
  <si>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</si>
  <si>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</si>
  <si>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</si>
  <si>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</si>
  <si>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</si>
  <si>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</si>
  <si>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</si>
  <si>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</si>
  <si>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</si>
  <si>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</si>
  <si>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</si>
  <si>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</si>
  <si>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</si>
  <si>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</si>
  <si>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</si>
  <si>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</si>
  <si>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</si>
  <si>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</si>
  <si>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</si>
  <si>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</si>
  <si>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</si>
  <si>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</si>
  <si>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</si>
  <si>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</si>
  <si>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</si>
  <si>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</si>
  <si>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</si>
  <si>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</si>
  <si>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</si>
  <si>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</si>
  <si>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</si>
  <si>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</si>
  <si>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</si>
  <si>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</si>
  <si>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</si>
  <si>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</si>
  <si>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</si>
  <si>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</si>
  <si>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</si>
  <si>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</si>
  <si>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</si>
  <si>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</si>
  <si>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</si>
  <si>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</si>
  <si>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</si>
  <si>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</si>
  <si>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</si>
  <si>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</si>
  <si>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</si>
  <si>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</si>
  <si>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</si>
  <si>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</si>
  <si>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</si>
  <si>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</si>
  <si>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</si>
  <si>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</si>
  <si>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</si>
  <si>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</si>
  <si>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</si>
  <si>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</si>
  <si>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</si>
  <si>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</si>
  <si>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</si>
  <si>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</si>
  <si>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</si>
  <si>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</si>
  <si>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</si>
  <si>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</si>
  <si>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</si>
  <si>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</si>
  <si>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</si>
  <si>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</si>
  <si>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</si>
  <si>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</si>
  <si>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</si>
  <si>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</si>
  <si>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</si>
  <si>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</si>
  <si>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</si>
  <si>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</si>
  <si>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</si>
  <si>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</si>
  <si>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</si>
  <si>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</si>
  <si>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</si>
  <si>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</si>
  <si>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</si>
  <si>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</si>
  <si>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</si>
  <si>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</si>
  <si>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</si>
  <si>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</si>
  <si>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</si>
  <si>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</si>
  <si>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</si>
  <si>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</si>
  <si>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</si>
  <si>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</si>
  <si>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</si>
  <si>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</si>
  <si>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</si>
  <si>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</si>
  <si>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</si>
  <si>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</si>
  <si>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</si>
  <si>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</si>
  <si>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</si>
  <si>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</si>
  <si>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</si>
  <si>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</si>
  <si>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</si>
  <si>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</si>
  <si>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</si>
  <si>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</si>
  <si>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</si>
  <si>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</si>
  <si>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</si>
  <si>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</si>
  <si>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</si>
  <si>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</si>
  <si>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</si>
  <si>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</si>
  <si>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</si>
  <si>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</si>
  <si>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</si>
  <si>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</si>
  <si>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</si>
  <si>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</si>
  <si>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</si>
  <si>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</si>
  <si>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</si>
  <si>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</si>
  <si>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</si>
  <si>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</si>
  <si>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</si>
  <si>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</si>
  <si>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</si>
  <si>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</si>
  <si>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</si>
  <si>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</si>
  <si>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</si>
  <si>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</si>
  <si>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</si>
  <si>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茨城県北茨城市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</si>
  <si>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</si>
  <si>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</si>
  <si>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</si>
  <si>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</si>
  <si>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</si>
  <si>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</si>
  <si>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</si>
  <si>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</si>
  <si>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</si>
  <si>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</si>
  <si>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</si>
  <si>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</si>
  <si>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</si>
  <si>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</si>
  <si>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</si>
  <si>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</si>
  <si>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</si>
  <si>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</si>
  <si>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</si>
  <si>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</si>
  <si>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北茨城市水沼診療所特別会計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</si>
  <si>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</si>
  <si>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</si>
  <si>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</si>
  <si>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</si>
  <si>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</si>
  <si>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</si>
  <si>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</si>
  <si>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</si>
  <si>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</si>
  <si>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</si>
  <si>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</si>
  <si>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</si>
  <si>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</si>
  <si>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北茨城市国民健康保険事業特別会計</t>
    <phoneticPr fontId="5"/>
  </si>
  <si>
    <t>北茨城市介護保険事業特別会計（保険事業勘定）</t>
    <phoneticPr fontId="5"/>
  </si>
  <si>
    <t>北茨城市介護保険事業特別会計（介護サービス事業勘定）</t>
    <phoneticPr fontId="5"/>
  </si>
  <si>
    <t>北茨城市後期高齢者医療特別会計</t>
    <phoneticPr fontId="5"/>
  </si>
  <si>
    <t>北茨城市水道事業会計</t>
    <phoneticPr fontId="5"/>
  </si>
  <si>
    <t>法適用企業</t>
    <phoneticPr fontId="5"/>
  </si>
  <si>
    <t>北茨城市工業用水道事業会計</t>
    <phoneticPr fontId="5"/>
  </si>
  <si>
    <t>北茨城市民病院事業会計</t>
    <phoneticPr fontId="5"/>
  </si>
  <si>
    <t>北茨城市公共下水道事業特別会計</t>
    <phoneticPr fontId="5"/>
  </si>
  <si>
    <t>法非適用企業</t>
    <phoneticPr fontId="5"/>
  </si>
  <si>
    <t>北茨城市漁業集落排水事業特別会計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</si>
  <si>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</si>
  <si>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</si>
  <si>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</si>
  <si>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</si>
  <si>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</si>
  <si>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</si>
  <si>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</si>
  <si>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</si>
  <si>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</si>
  <si>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</si>
  <si>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</si>
  <si>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</si>
  <si>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</si>
  <si>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</si>
  <si>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</si>
  <si>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</si>
  <si>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</si>
  <si>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</si>
  <si>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</si>
  <si>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</si>
  <si>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</si>
  <si>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</si>
  <si>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</si>
  <si>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</si>
  <si>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</si>
  <si>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</si>
  <si>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</si>
  <si>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</si>
  <si>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</si>
  <si>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</si>
  <si>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</si>
  <si>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</si>
  <si>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</si>
  <si>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</si>
  <si>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</si>
  <si>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</si>
  <si>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</si>
  <si>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</si>
  <si>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</si>
  <si>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</si>
  <si>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</si>
  <si>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</si>
  <si>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</si>
  <si>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</si>
  <si>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</si>
  <si>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</si>
  <si>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</si>
  <si>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</si>
  <si>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</si>
  <si>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</si>
  <si>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北茨城市公共下水道事業特別会計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</si>
  <si>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</si>
  <si>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</si>
  <si>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</si>
  <si>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</si>
  <si>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</si>
  <si>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</si>
  <si>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</si>
  <si>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</si>
  <si>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</si>
  <si>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</si>
  <si>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</si>
  <si>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</si>
  <si>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</si>
  <si>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</si>
  <si>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</si>
  <si>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</si>
  <si>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</si>
  <si>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</si>
  <si>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</si>
  <si>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</si>
  <si>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</si>
  <si>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</si>
  <si>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</si>
  <si>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</si>
  <si>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</si>
  <si>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</si>
  <si>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</si>
  <si>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</si>
  <si>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</si>
  <si>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</si>
  <si>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</si>
  <si>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</si>
  <si>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</si>
  <si>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</si>
  <si>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</si>
  <si>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</si>
  <si>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</si>
  <si>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</si>
  <si>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</si>
  <si>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</si>
  <si>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</si>
  <si>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</si>
  <si>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</si>
  <si>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</si>
  <si>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</si>
  <si>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</si>
  <si>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</si>
  <si>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</si>
  <si>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</si>
  <si>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</si>
  <si>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</si>
  <si>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</si>
  <si>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</si>
  <si>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</si>
  <si>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</si>
  <si>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</si>
  <si>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</si>
  <si>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</si>
  <si>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</si>
  <si>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</si>
  <si>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</si>
  <si>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</si>
  <si>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</si>
  <si>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</si>
  <si>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</si>
  <si>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</si>
  <si>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</si>
  <si>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</si>
  <si>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</si>
  <si>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</si>
  <si>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</si>
  <si>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</si>
  <si>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</si>
  <si>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</si>
  <si>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</si>
  <si>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</si>
  <si>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</si>
  <si>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</si>
  <si>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</si>
  <si>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</si>
  <si>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</si>
  <si>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</si>
  <si>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</si>
  <si>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</si>
  <si>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</si>
  <si>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</si>
  <si>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</si>
  <si>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</si>
  <si>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</si>
  <si>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0.27</t>
  </si>
  <si>
    <t>▲ 1.76</t>
  </si>
  <si>
    <t>▲ 1.53</t>
  </si>
  <si>
    <t>北茨城市水道事業会計</t>
  </si>
  <si>
    <t>一般会計</t>
  </si>
  <si>
    <t>北茨城市国民健康保険事業特別会計</t>
  </si>
  <si>
    <t>北茨城市工業用水道事業会計</t>
  </si>
  <si>
    <t>北茨城市介護保険事業特別会計（保険事業勘定）</t>
  </si>
  <si>
    <t>北茨城市公共下水道事業特別会計</t>
  </si>
  <si>
    <t>北茨城市漁業集落排水事業特別会計</t>
  </si>
  <si>
    <t>北茨城市介護保険事業特別会計（介護サービス事業勘定）</t>
  </si>
  <si>
    <t>その他会計（赤字）</t>
  </si>
  <si>
    <t>その他会計（黒字）</t>
  </si>
  <si>
    <t>東日本大震災復興交付金基金</t>
    <rPh sb="0" eb="1">
      <t>ヒガシ</t>
    </rPh>
    <rPh sb="1" eb="3">
      <t>ニホン</t>
    </rPh>
    <rPh sb="3" eb="6">
      <t>ダイシンサイ</t>
    </rPh>
    <rPh sb="6" eb="8">
      <t>フッコウ</t>
    </rPh>
    <rPh sb="8" eb="10">
      <t>コウフ</t>
    </rPh>
    <rPh sb="10" eb="11">
      <t>キン</t>
    </rPh>
    <rPh sb="11" eb="13">
      <t>キキン</t>
    </rPh>
    <phoneticPr fontId="11"/>
  </si>
  <si>
    <t>復興まちづくり基金</t>
    <rPh sb="0" eb="2">
      <t>フッコウ</t>
    </rPh>
    <rPh sb="7" eb="9">
      <t>キキン</t>
    </rPh>
    <phoneticPr fontId="11"/>
  </si>
  <si>
    <t>環境保全基金</t>
    <rPh sb="0" eb="2">
      <t>カンキョウ</t>
    </rPh>
    <rPh sb="2" eb="4">
      <t>ホゼン</t>
    </rPh>
    <rPh sb="4" eb="6">
      <t>キキン</t>
    </rPh>
    <phoneticPr fontId="11"/>
  </si>
  <si>
    <t>都市整備事業基金</t>
    <rPh sb="0" eb="2">
      <t>トシ</t>
    </rPh>
    <rPh sb="2" eb="4">
      <t>セイビ</t>
    </rPh>
    <rPh sb="4" eb="6">
      <t>ジギョウ</t>
    </rPh>
    <rPh sb="6" eb="8">
      <t>キキン</t>
    </rPh>
    <phoneticPr fontId="11"/>
  </si>
  <si>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</si>
  <si>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</si>
  <si>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t>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</si>
  <si>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</si>
  <si>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</si>
  <si>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</si>
  <si>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</si>
  <si>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高萩・北茨城広域工業用水道企業団</t>
    <rPh sb="0" eb="2">
      <t>タカハギ</t>
    </rPh>
    <rPh sb="3" eb="6">
      <t>キタイバラキ</t>
    </rPh>
    <rPh sb="6" eb="8">
      <t>コウイキ</t>
    </rPh>
    <rPh sb="8" eb="10">
      <t>コウギョウ</t>
    </rPh>
    <rPh sb="10" eb="12">
      <t>ヨウスイ</t>
    </rPh>
    <rPh sb="12" eb="13">
      <t>ミチ</t>
    </rPh>
    <rPh sb="13" eb="15">
      <t>キギョウ</t>
    </rPh>
    <rPh sb="15" eb="16">
      <t>ダン</t>
    </rPh>
    <phoneticPr fontId="2"/>
  </si>
  <si>
    <t>茨城北農業共済事務組合</t>
    <rPh sb="0" eb="2">
      <t>イバラキ</t>
    </rPh>
    <rPh sb="2" eb="3">
      <t>キタ</t>
    </rPh>
    <rPh sb="3" eb="5">
      <t>ノウギョウ</t>
    </rPh>
    <rPh sb="5" eb="7">
      <t>キョウサイ</t>
    </rPh>
    <rPh sb="7" eb="9">
      <t>ジム</t>
    </rPh>
    <rPh sb="9" eb="11">
      <t>クミアイ</t>
    </rPh>
    <phoneticPr fontId="2"/>
  </si>
  <si>
    <t>北茨城市開発公社</t>
    <rPh sb="0" eb="3">
      <t>キタイバラキ</t>
    </rPh>
    <rPh sb="3" eb="4">
      <t>シ</t>
    </rPh>
    <rPh sb="4" eb="6">
      <t>カイハツ</t>
    </rPh>
    <rPh sb="6" eb="8">
      <t>コウシャ</t>
    </rPh>
    <phoneticPr fontId="2"/>
  </si>
  <si>
    <t>茜平ふれあい財団</t>
    <rPh sb="0" eb="1">
      <t>アカネ</t>
    </rPh>
    <rPh sb="1" eb="2">
      <t>ヒラ</t>
    </rPh>
    <rPh sb="6" eb="8">
      <t>ザイダン</t>
    </rPh>
    <phoneticPr fontId="2"/>
  </si>
  <si>
    <t>-</t>
    <phoneticPr fontId="2"/>
  </si>
  <si>
    <t>瓦葺利夫人材育成基金</t>
    <rPh sb="0" eb="2">
      <t>カワラブキ</t>
    </rPh>
    <rPh sb="2" eb="4">
      <t>トシオ</t>
    </rPh>
    <rPh sb="4" eb="6">
      <t>ジンザイ</t>
    </rPh>
    <rPh sb="6" eb="8">
      <t>イクセイ</t>
    </rPh>
    <rPh sb="8" eb="10">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</si>
  <si>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</si>
  <si>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</si>
  <si>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</si>
  <si>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</si>
  <si>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</si>
  <si>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</si>
  <si>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</si>
  <si>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</si>
  <si>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</si>
  <si>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</si>
  <si>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</si>
  <si>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</si>
  <si>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</si>
  <si>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</si>
  <si>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実質公債費比率は、平成24年度まで公共施設整備事業を抑制し、地方債発行を抑制してきたため、比較的低い水準で推移し、類似団体平均と比較しても1.9ポイント低くなっているが、平成25年度以降に実施した消防本部庁舎移転建設・関本町小中一貫校建設・図書館建設等に係る地方債償還額が増加してきたことから、平成29年度で上昇に転じた。
　また、将来負担比率についても、平成25年度以降実施した建設事業に係る多額の地方債の発行により増加傾向となり、平成29年度は類似団体と比較して49.8ポイント高くなっている。
　今後も、公共施設の老朽化への対応は引き続き実施することとなるため、公共施設等総合計画及び公共施設マネジメント計画に基づき、適正な公共施設管理に努める必要がある。</t>
    <rPh sb="58" eb="60">
      <t>ルイジ</t>
    </rPh>
    <rPh sb="60" eb="62">
      <t>ダンタイ</t>
    </rPh>
    <rPh sb="62" eb="64">
      <t>ヘイキン</t>
    </rPh>
    <rPh sb="65" eb="67">
      <t>ヒカク</t>
    </rPh>
    <rPh sb="77" eb="78">
      <t>ヒク</t>
    </rPh>
    <rPh sb="128" eb="129">
      <t>カカ</t>
    </rPh>
    <rPh sb="187" eb="189">
      <t>ジッシ</t>
    </rPh>
    <rPh sb="191" eb="193">
      <t>ケンセツ</t>
    </rPh>
    <rPh sb="193" eb="195">
      <t>ジギョウ</t>
    </rPh>
    <rPh sb="196" eb="197">
      <t>カカ</t>
    </rPh>
    <rPh sb="198" eb="200">
      <t>タガク</t>
    </rPh>
    <phoneticPr fontId="5"/>
  </si>
  <si>
    <t>　将来負担比率は増加傾向にあり、類似団体と比べて49.8ポイント高くなっている。一方で、有形固定資産減価償却率は類似団体よりも1.0ポイント低くなっている。これは、近年、老朽化した図書館や消防庁舎の建替えを実施したり、関本町の２小学校、１中学校を統合し、新校舎等を建設したことなどにより、地方債現在高が増加する一方、老朽化した施設の更新が進んだためである。
　今後も、施設老朽化の対策を行って行く必要があるため、平成27年度に策定した公共施設等総合計画及び平成28年度に策定した公共施設マネジメント計画に基づき、適正な公共施設管理に努め、将来世代へ過度な負担を残さないように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</si>
</sst>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C4F1-4E28-AB92-81773DDE71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78717</c:v>
                </c:pt>
                <c:pt idx="1">
                  <c:v>90787</c:v>
                </c:pt>
                <c:pt idx="2">
                  <c:v>170530</c:v>
                </c:pt>
                <c:pt idx="3">
                  <c:v>85486</c:v>
                </c:pt>
                <c:pt idx="4">
                  <c:v>92723</c:v>
                </c:pt>
              </c:numCache>
            </c:numRef>
          </c:val>
          <c:smooth val="0"/>
          <c:extLst xmlns:c16r2="http://schemas.microsoft.com/office/drawing/2015/06/chart">
            <c:ext xmlns:c16="http://schemas.microsoft.com/office/drawing/2014/chart" uri="{C3380CC4-5D6E-409C-BE32-E72D297353CC}">
              <c16:uniqueId val="{00000001-C4F1-4E28-AB92-81773DDE7139}"/>
            </c:ext>
          </c:extLst>
        </c:ser>
        <c:dLbls>
          <c:showLegendKey val="0"/>
          <c:showVal val="0"/>
          <c:showCatName val="0"/>
          <c:showSerName val="0"/>
          <c:showPercent val="0"/>
          <c:showBubbleSize val="0"/>
        </c:dLbls>
        <c:marker val="1"/>
        <c:smooth val="0"/>
        <c:axId val="174654208"/>
        <c:axId val="174655744"/>
      </c:lineChart>
      <c:catAx>
        <c:axId val="174654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655744"/>
        <c:crosses val="autoZero"/>
        <c:auto val="1"/>
        <c:lblAlgn val="ctr"/>
        <c:lblOffset val="100"/>
        <c:tickLblSkip val="1"/>
        <c:tickMarkSkip val="1"/>
        <c:noMultiLvlLbl val="0"/>
      </c:catAx>
      <c:valAx>
        <c:axId val="17465574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654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6.37</c:v>
                </c:pt>
                <c:pt idx="1">
                  <c:v>7.11</c:v>
                </c:pt>
                <c:pt idx="2">
                  <c:v>8.14</c:v>
                </c:pt>
                <c:pt idx="3">
                  <c:v>8.39</c:v>
                </c:pt>
                <c:pt idx="4">
                  <c:v>6.8</c:v>
                </c:pt>
              </c:numCache>
            </c:numRef>
          </c:val>
          <c:extLst xmlns:c16r2="http://schemas.microsoft.com/office/drawing/2015/06/chart">
            <c:ext xmlns:c16="http://schemas.microsoft.com/office/drawing/2014/chart" uri="{C3380CC4-5D6E-409C-BE32-E72D297353CC}">
              <c16:uniqueId val="{00000000-46A1-4E3F-B8E2-01E2236B68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25.11</c:v>
                </c:pt>
                <c:pt idx="1">
                  <c:v>24.18</c:v>
                </c:pt>
                <c:pt idx="2">
                  <c:v>24.86</c:v>
                </c:pt>
                <c:pt idx="3">
                  <c:v>23.33</c:v>
                </c:pt>
                <c:pt idx="4">
                  <c:v>23.6</c:v>
                </c:pt>
              </c:numCache>
            </c:numRef>
          </c:val>
          <c:extLst xmlns:c16r2="http://schemas.microsoft.com/office/drawing/2015/06/chart">
            <c:ext xmlns:c16="http://schemas.microsoft.com/office/drawing/2014/chart" uri="{C3380CC4-5D6E-409C-BE32-E72D297353CC}">
              <c16:uniqueId val="{00000001-46A1-4E3F-B8E2-01E2236B68F2}"/>
            </c:ext>
          </c:extLst>
        </c:ser>
        <c:dLbls>
          <c:showLegendKey val="0"/>
          <c:showVal val="0"/>
          <c:showCatName val="0"/>
          <c:showSerName val="0"/>
          <c:showPercent val="0"/>
          <c:showBubbleSize val="0"/>
        </c:dLbls>
        <c:gapWidth val="250"/>
        <c:overlap val="100"/>
        <c:axId val="199573888"/>
        <c:axId val="199575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2.36</c:v>
                </c:pt>
                <c:pt idx="1">
                  <c:v>-0.27</c:v>
                </c:pt>
                <c:pt idx="2">
                  <c:v>2.25</c:v>
                </c:pt>
                <c:pt idx="3">
                  <c:v>-1.76</c:v>
                </c:pt>
                <c:pt idx="4">
                  <c:v>-1.53</c:v>
                </c:pt>
              </c:numCache>
            </c:numRef>
          </c:val>
          <c:smooth val="0"/>
          <c:extLst xmlns:c16r2="http://schemas.microsoft.com/office/drawing/2015/06/chart">
            <c:ext xmlns:c16="http://schemas.microsoft.com/office/drawing/2014/chart" uri="{C3380CC4-5D6E-409C-BE32-E72D297353CC}">
              <c16:uniqueId val="{00000002-46A1-4E3F-B8E2-01E2236B68F2}"/>
            </c:ext>
          </c:extLst>
        </c:ser>
        <c:dLbls>
          <c:showLegendKey val="0"/>
          <c:showVal val="0"/>
          <c:showCatName val="0"/>
          <c:showSerName val="0"/>
          <c:showPercent val="0"/>
          <c:showBubbleSize val="0"/>
        </c:dLbls>
        <c:marker val="1"/>
        <c:smooth val="0"/>
        <c:axId val="199573888"/>
        <c:axId val="199575808"/>
      </c:lineChart>
      <c:catAx>
        <c:axId val="19957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575808"/>
        <c:crosses val="autoZero"/>
        <c:auto val="1"/>
        <c:lblAlgn val="ctr"/>
        <c:lblOffset val="100"/>
        <c:tickLblSkip val="1"/>
        <c:tickMarkSkip val="1"/>
        <c:noMultiLvlLbl val="0"/>
      </c:catAx>
      <c:valAx>
        <c:axId val="19957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57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A425-465E-8122-005D04AA7B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425-465E-8122-005D04AA7BDA}"/>
            </c:ext>
          </c:extLst>
        </c:ser>
        <c:ser>
          <c:idx val="2"/>
          <c:order val="2"/>
          <c:tx>
            <c:strRef>
              <c:f>データシート!$A$29</c:f>
              <c:strCache>
                <c:ptCount val="1"/>
                <c:pt idx="0">
                  <c:v>北茨城市介護保険事業特別会計（介護サービス事業勘定）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A425-465E-8122-005D04AA7BDA}"/>
            </c:ext>
          </c:extLst>
        </c:ser>
        <c:ser>
          <c:idx val="3"/>
          <c:order val="3"/>
          <c:tx>
            <c:strRef>
              <c:f>データシート!$A$30</c:f>
              <c:strCache>
                <c:ptCount val="1"/>
                <c:pt idx="0">
                  <c:v>北茨城市漁業集落排水事業特別会計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A425-465E-8122-005D04AA7BDA}"/>
            </c:ext>
          </c:extLst>
        </c:ser>
        <c:ser>
          <c:idx val="4"/>
          <c:order val="4"/>
          <c:tx>
            <c:strRef>
              <c:f>データシート!$A$31</c:f>
              <c:strCache>
                <c:ptCount val="1"/>
                <c:pt idx="0">
                  <c:v>北茨城市公共下水道事業特別会計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c:v>
                </c:pt>
                <c:pt idx="4">
                  <c:v>#N/A</c:v>
                </c:pt>
                <c:pt idx="5">
                  <c:v>0.11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4-A425-465E-8122-005D04AA7BDA}"/>
            </c:ext>
          </c:extLst>
        </c:ser>
        <c:ser>
          <c:idx val="5"/>
          <c:order val="5"/>
          <c:tx>
            <c:strRef>
              <c:f>データシート!$A$32</c:f>
              <c:strCache>
                <c:ptCount val="1"/>
                <c:pt idx="0">
                  <c:v>北茨城市介護保険事業特別会計（保険事業勘定）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1.85</c:v>
                </c:pt>
                <c:pt idx="2">
                  <c:v>#N/A</c:v>
                </c:pt>
                <c:pt idx="3">
                  <c:v>1.26</c:v>
                </c:pt>
                <c:pt idx="4">
                  <c:v>#N/A</c:v>
                </c:pt>
                <c:pt idx="5">
                  <c:v>1.0900000000000001</c:v>
                </c:pt>
                <c:pt idx="6">
                  <c:v>#N/A</c:v>
                </c:pt>
                <c:pt idx="7">
                  <c:v>1.67</c:v>
                </c:pt>
                <c:pt idx="8">
                  <c:v>#N/A</c:v>
                </c:pt>
                <c:pt idx="9">
                  <c:v>1.42</c:v>
                </c:pt>
              </c:numCache>
            </c:numRef>
          </c:val>
          <c:extLst xmlns:c16r2="http://schemas.microsoft.com/office/drawing/2015/06/chart">
            <c:ext xmlns:c16="http://schemas.microsoft.com/office/drawing/2014/chart" uri="{C3380CC4-5D6E-409C-BE32-E72D297353CC}">
              <c16:uniqueId val="{00000005-A425-465E-8122-005D04AA7BDA}"/>
            </c:ext>
          </c:extLst>
        </c:ser>
        <c:ser>
          <c:idx val="6"/>
          <c:order val="6"/>
          <c:tx>
            <c:strRef>
              <c:f>データシート!$A$33</c:f>
              <c:strCache>
                <c:ptCount val="1"/>
                <c:pt idx="0">
                  <c:v>北茨城市工業用水道事業会計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5.14</c:v>
                </c:pt>
                <c:pt idx="2">
                  <c:v>#N/A</c:v>
                </c:pt>
                <c:pt idx="3">
                  <c:v>4.79</c:v>
                </c:pt>
                <c:pt idx="4">
                  <c:v>#N/A</c:v>
                </c:pt>
                <c:pt idx="5">
                  <c:v>4.13</c:v>
                </c:pt>
                <c:pt idx="6">
                  <c:v>#N/A</c:v>
                </c:pt>
                <c:pt idx="7">
                  <c:v>3.76</c:v>
                </c:pt>
                <c:pt idx="8">
                  <c:v>#N/A</c:v>
                </c:pt>
                <c:pt idx="9">
                  <c:v>3.32</c:v>
                </c:pt>
              </c:numCache>
            </c:numRef>
          </c:val>
          <c:extLst xmlns:c16r2="http://schemas.microsoft.com/office/drawing/2015/06/chart">
            <c:ext xmlns:c16="http://schemas.microsoft.com/office/drawing/2014/chart" uri="{C3380CC4-5D6E-409C-BE32-E72D297353CC}">
              <c16:uniqueId val="{00000006-A425-465E-8122-005D04AA7BDA}"/>
            </c:ext>
          </c:extLst>
        </c:ser>
        <c:ser>
          <c:idx val="7"/>
          <c:order val="7"/>
          <c:tx>
            <c:strRef>
              <c:f>データシート!$A$34</c:f>
              <c:strCache>
                <c:ptCount val="1"/>
                <c:pt idx="0">
                  <c:v>北茨城市国民健康保険事業特別会計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3.22</c:v>
                </c:pt>
                <c:pt idx="2">
                  <c:v>#N/A</c:v>
                </c:pt>
                <c:pt idx="3">
                  <c:v>3.32</c:v>
                </c:pt>
                <c:pt idx="4">
                  <c:v>#N/A</c:v>
                </c:pt>
                <c:pt idx="5">
                  <c:v>1.1399999999999999</c:v>
                </c:pt>
                <c:pt idx="6">
                  <c:v>#N/A</c:v>
                </c:pt>
                <c:pt idx="7">
                  <c:v>1.64</c:v>
                </c:pt>
                <c:pt idx="8">
                  <c:v>#N/A</c:v>
                </c:pt>
                <c:pt idx="9">
                  <c:v>3.42</c:v>
                </c:pt>
              </c:numCache>
            </c:numRef>
          </c:val>
          <c:extLst xmlns:c16r2="http://schemas.microsoft.com/office/drawing/2015/06/chart">
            <c:ext xmlns:c16="http://schemas.microsoft.com/office/drawing/2014/chart" uri="{C3380CC4-5D6E-409C-BE32-E72D297353CC}">
              <c16:uniqueId val="{00000007-A425-465E-8122-005D04AA7B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6.36</c:v>
                </c:pt>
                <c:pt idx="2">
                  <c:v>#N/A</c:v>
                </c:pt>
                <c:pt idx="3">
                  <c:v>7.1</c:v>
                </c:pt>
                <c:pt idx="4">
                  <c:v>#N/A</c:v>
                </c:pt>
                <c:pt idx="5">
                  <c:v>8.1199999999999992</c:v>
                </c:pt>
                <c:pt idx="6">
                  <c:v>#N/A</c:v>
                </c:pt>
                <c:pt idx="7">
                  <c:v>8.3800000000000008</c:v>
                </c:pt>
                <c:pt idx="8">
                  <c:v>#N/A</c:v>
                </c:pt>
                <c:pt idx="9">
                  <c:v>6.78</c:v>
                </c:pt>
              </c:numCache>
            </c:numRef>
          </c:val>
          <c:extLst xmlns:c16r2="http://schemas.microsoft.com/office/drawing/2015/06/chart">
            <c:ext xmlns:c16="http://schemas.microsoft.com/office/drawing/2014/chart" uri="{C3380CC4-5D6E-409C-BE32-E72D297353CC}">
              <c16:uniqueId val="{00000008-A425-465E-8122-005D04AA7BDA}"/>
            </c:ext>
          </c:extLst>
        </c:ser>
        <c:ser>
          <c:idx val="9"/>
          <c:order val="9"/>
          <c:tx>
            <c:strRef>
              <c:f>データシート!$A$36</c:f>
              <c:strCache>
                <c:ptCount val="1"/>
                <c:pt idx="0">
                  <c:v>北茨城市水道事業会計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6.1</c:v>
                </c:pt>
                <c:pt idx="2">
                  <c:v>#N/A</c:v>
                </c:pt>
                <c:pt idx="3">
                  <c:v>6.72</c:v>
                </c:pt>
                <c:pt idx="4">
                  <c:v>#N/A</c:v>
                </c:pt>
                <c:pt idx="5">
                  <c:v>7.97</c:v>
                </c:pt>
                <c:pt idx="6">
                  <c:v>#N/A</c:v>
                </c:pt>
                <c:pt idx="7">
                  <c:v>9.16</c:v>
                </c:pt>
                <c:pt idx="8">
                  <c:v>#N/A</c:v>
                </c:pt>
                <c:pt idx="9">
                  <c:v>9.52</c:v>
                </c:pt>
              </c:numCache>
            </c:numRef>
          </c:val>
          <c:extLst xmlns:c16r2="http://schemas.microsoft.com/office/drawing/2015/06/chart">
            <c:ext xmlns:c16="http://schemas.microsoft.com/office/drawing/2014/chart" uri="{C3380CC4-5D6E-409C-BE32-E72D297353CC}">
              <c16:uniqueId val="{00000009-A425-465E-8122-005D04AA7BDA}"/>
            </c:ext>
          </c:extLst>
        </c:ser>
        <c:dLbls>
          <c:showLegendKey val="0"/>
          <c:showVal val="0"/>
          <c:showCatName val="0"/>
          <c:showSerName val="0"/>
          <c:showPercent val="0"/>
          <c:showBubbleSize val="0"/>
        </c:dLbls>
        <c:gapWidth val="150"/>
        <c:overlap val="100"/>
        <c:axId val="3352832"/>
        <c:axId val="3366912"/>
      </c:barChart>
      <c:catAx>
        <c:axId val="335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6912"/>
        <c:crosses val="autoZero"/>
        <c:auto val="1"/>
        <c:lblAlgn val="ctr"/>
        <c:lblOffset val="100"/>
        <c:tickLblSkip val="1"/>
        <c:tickMarkSkip val="1"/>
        <c:noMultiLvlLbl val="0"/>
      </c:catAx>
      <c:valAx>
        <c:axId val="336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2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1373</c:v>
                </c:pt>
                <c:pt idx="5">
                  <c:v>1408</c:v>
                </c:pt>
                <c:pt idx="8">
                  <c:v>1348</c:v>
                </c:pt>
                <c:pt idx="11">
                  <c:v>1328</c:v>
                </c:pt>
                <c:pt idx="14">
                  <c:v>1320</c:v>
                </c:pt>
              </c:numCache>
            </c:numRef>
          </c:val>
          <c:extLst xmlns:c16r2="http://schemas.microsoft.com/office/drawing/2015/06/chart">
            <c:ext xmlns:c16="http://schemas.microsoft.com/office/drawing/2014/chart" uri="{C3380CC4-5D6E-409C-BE32-E72D297353CC}">
              <c16:uniqueId val="{00000000-BDEE-4BCB-B66A-EECACE3FA3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DEE-4BCB-B66A-EECACE3FA3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26</c:v>
                </c:pt>
                <c:pt idx="3">
                  <c:v>26</c:v>
                </c:pt>
                <c:pt idx="6">
                  <c:v>26</c:v>
                </c:pt>
                <c:pt idx="9">
                  <c:v>32</c:v>
                </c:pt>
                <c:pt idx="12">
                  <c:v>29</c:v>
                </c:pt>
              </c:numCache>
            </c:numRef>
          </c:val>
          <c:extLst xmlns:c16r2="http://schemas.microsoft.com/office/drawing/2015/06/chart">
            <c:ext xmlns:c16="http://schemas.microsoft.com/office/drawing/2014/chart" uri="{C3380CC4-5D6E-409C-BE32-E72D297353CC}">
              <c16:uniqueId val="{00000002-BDEE-4BCB-B66A-EECACE3FA3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47</c:v>
                </c:pt>
                <c:pt idx="3">
                  <c:v>35</c:v>
                </c:pt>
                <c:pt idx="6">
                  <c:v>24</c:v>
                </c:pt>
                <c:pt idx="9">
                  <c:v>22</c:v>
                </c:pt>
                <c:pt idx="12">
                  <c:v>14</c:v>
                </c:pt>
              </c:numCache>
            </c:numRef>
          </c:val>
          <c:extLst xmlns:c16r2="http://schemas.microsoft.com/office/drawing/2015/06/chart">
            <c:ext xmlns:c16="http://schemas.microsoft.com/office/drawing/2014/chart" uri="{C3380CC4-5D6E-409C-BE32-E72D297353CC}">
              <c16:uniqueId val="{00000003-BDEE-4BCB-B66A-EECACE3FA3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407</c:v>
                </c:pt>
                <c:pt idx="3">
                  <c:v>458</c:v>
                </c:pt>
                <c:pt idx="6">
                  <c:v>484</c:v>
                </c:pt>
                <c:pt idx="9">
                  <c:v>416</c:v>
                </c:pt>
                <c:pt idx="12">
                  <c:v>403</c:v>
                </c:pt>
              </c:numCache>
            </c:numRef>
          </c:val>
          <c:extLst xmlns:c16r2="http://schemas.microsoft.com/office/drawing/2015/06/chart">
            <c:ext xmlns:c16="http://schemas.microsoft.com/office/drawing/2014/chart" uri="{C3380CC4-5D6E-409C-BE32-E72D297353CC}">
              <c16:uniqueId val="{00000004-BDEE-4BCB-B66A-EECACE3FA3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DEE-4BCB-B66A-EECACE3FA3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DEE-4BCB-B66A-EECACE3FA3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1629</c:v>
                </c:pt>
                <c:pt idx="3">
                  <c:v>1580</c:v>
                </c:pt>
                <c:pt idx="6">
                  <c:v>1491</c:v>
                </c:pt>
                <c:pt idx="9">
                  <c:v>1511</c:v>
                </c:pt>
                <c:pt idx="12">
                  <c:v>1636</c:v>
                </c:pt>
              </c:numCache>
            </c:numRef>
          </c:val>
          <c:extLst xmlns:c16r2="http://schemas.microsoft.com/office/drawing/2015/06/chart">
            <c:ext xmlns:c16="http://schemas.microsoft.com/office/drawing/2014/chart" uri="{C3380CC4-5D6E-409C-BE32-E72D297353CC}">
              <c16:uniqueId val="{00000007-BDEE-4BCB-B66A-EECACE3FA3AC}"/>
            </c:ext>
          </c:extLst>
        </c:ser>
        <c:dLbls>
          <c:showLegendKey val="0"/>
          <c:showVal val="0"/>
          <c:showCatName val="0"/>
          <c:showSerName val="0"/>
          <c:showPercent val="0"/>
          <c:showBubbleSize val="0"/>
        </c:dLbls>
        <c:gapWidth val="100"/>
        <c:overlap val="100"/>
        <c:axId val="185513472"/>
        <c:axId val="18551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736</c:v>
                </c:pt>
                <c:pt idx="2">
                  <c:v>#N/A</c:v>
                </c:pt>
                <c:pt idx="3">
                  <c:v>#N/A</c:v>
                </c:pt>
                <c:pt idx="4">
                  <c:v>691</c:v>
                </c:pt>
                <c:pt idx="5">
                  <c:v>#N/A</c:v>
                </c:pt>
                <c:pt idx="6">
                  <c:v>#N/A</c:v>
                </c:pt>
                <c:pt idx="7">
                  <c:v>677</c:v>
                </c:pt>
                <c:pt idx="8">
                  <c:v>#N/A</c:v>
                </c:pt>
                <c:pt idx="9">
                  <c:v>#N/A</c:v>
                </c:pt>
                <c:pt idx="10">
                  <c:v>653</c:v>
                </c:pt>
                <c:pt idx="11">
                  <c:v>#N/A</c:v>
                </c:pt>
                <c:pt idx="12">
                  <c:v>#N/A</c:v>
                </c:pt>
                <c:pt idx="13">
                  <c:v>762</c:v>
                </c:pt>
                <c:pt idx="14">
                  <c:v>#N/A</c:v>
                </c:pt>
              </c:numCache>
            </c:numRef>
          </c:val>
          <c:smooth val="0"/>
          <c:extLst xmlns:c16r2="http://schemas.microsoft.com/office/drawing/2015/06/chart">
            <c:ext xmlns:c16="http://schemas.microsoft.com/office/drawing/2014/chart" uri="{C3380CC4-5D6E-409C-BE32-E72D297353CC}">
              <c16:uniqueId val="{00000008-BDEE-4BCB-B66A-EECACE3FA3AC}"/>
            </c:ext>
          </c:extLst>
        </c:ser>
        <c:dLbls>
          <c:showLegendKey val="0"/>
          <c:showVal val="0"/>
          <c:showCatName val="0"/>
          <c:showSerName val="0"/>
          <c:showPercent val="0"/>
          <c:showBubbleSize val="0"/>
        </c:dLbls>
        <c:marker val="1"/>
        <c:smooth val="0"/>
        <c:axId val="185513472"/>
        <c:axId val="185515392"/>
      </c:lineChart>
      <c:catAx>
        <c:axId val="18551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515392"/>
        <c:crosses val="autoZero"/>
        <c:auto val="1"/>
        <c:lblAlgn val="ctr"/>
        <c:lblOffset val="100"/>
        <c:tickLblSkip val="1"/>
        <c:tickMarkSkip val="1"/>
        <c:noMultiLvlLbl val="0"/>
      </c:catAx>
      <c:valAx>
        <c:axId val="18551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51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13257</c:v>
                </c:pt>
                <c:pt idx="5">
                  <c:v>13655</c:v>
                </c:pt>
                <c:pt idx="8">
                  <c:v>14619</c:v>
                </c:pt>
                <c:pt idx="11">
                  <c:v>14945</c:v>
                </c:pt>
                <c:pt idx="14">
                  <c:v>14845</c:v>
                </c:pt>
              </c:numCache>
            </c:numRef>
          </c:val>
          <c:extLst xmlns:c16r2="http://schemas.microsoft.com/office/drawing/2015/06/chart">
            <c:ext xmlns:c16="http://schemas.microsoft.com/office/drawing/2014/chart" uri="{C3380CC4-5D6E-409C-BE32-E72D297353CC}">
              <c16:uniqueId val="{00000000-9FC0-455F-B8D3-7238511AF6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2510</c:v>
                </c:pt>
                <c:pt idx="5">
                  <c:v>2530</c:v>
                </c:pt>
                <c:pt idx="8">
                  <c:v>2461</c:v>
                </c:pt>
                <c:pt idx="11">
                  <c:v>2385</c:v>
                </c:pt>
                <c:pt idx="14">
                  <c:v>2446</c:v>
                </c:pt>
              </c:numCache>
            </c:numRef>
          </c:val>
          <c:extLst xmlns:c16r2="http://schemas.microsoft.com/office/drawing/2015/06/chart">
            <c:ext xmlns:c16="http://schemas.microsoft.com/office/drawing/2014/chart" uri="{C3380CC4-5D6E-409C-BE32-E72D297353CC}">
              <c16:uniqueId val="{00000001-9FC0-455F-B8D3-7238511AF6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3432</c:v>
                </c:pt>
                <c:pt idx="5">
                  <c:v>3473</c:v>
                </c:pt>
                <c:pt idx="8">
                  <c:v>3897</c:v>
                </c:pt>
                <c:pt idx="11">
                  <c:v>3722</c:v>
                </c:pt>
                <c:pt idx="14">
                  <c:v>3683</c:v>
                </c:pt>
              </c:numCache>
            </c:numRef>
          </c:val>
          <c:extLst xmlns:c16r2="http://schemas.microsoft.com/office/drawing/2015/06/chart">
            <c:ext xmlns:c16="http://schemas.microsoft.com/office/drawing/2014/chart" uri="{C3380CC4-5D6E-409C-BE32-E72D297353CC}">
              <c16:uniqueId val="{00000002-9FC0-455F-B8D3-7238511AF6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FC0-455F-B8D3-7238511AF6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FC0-455F-B8D3-7238511AF6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c:v>
                </c:pt>
                <c:pt idx="3">
                  <c:v>12</c:v>
                </c:pt>
                <c:pt idx="6">
                  <c:v>11</c:v>
                </c:pt>
                <c:pt idx="9">
                  <c:v>10</c:v>
                </c:pt>
                <c:pt idx="12">
                  <c:v>6</c:v>
                </c:pt>
              </c:numCache>
            </c:numRef>
          </c:val>
          <c:extLst xmlns:c16r2="http://schemas.microsoft.com/office/drawing/2015/06/chart">
            <c:ext xmlns:c16="http://schemas.microsoft.com/office/drawing/2014/chart" uri="{C3380CC4-5D6E-409C-BE32-E72D297353CC}">
              <c16:uniqueId val="{00000005-9FC0-455F-B8D3-7238511AF6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3631</c:v>
                </c:pt>
                <c:pt idx="3">
                  <c:v>3456</c:v>
                </c:pt>
                <c:pt idx="6">
                  <c:v>3007</c:v>
                </c:pt>
                <c:pt idx="9">
                  <c:v>2922</c:v>
                </c:pt>
                <c:pt idx="12">
                  <c:v>2893</c:v>
                </c:pt>
              </c:numCache>
            </c:numRef>
          </c:val>
          <c:extLst xmlns:c16r2="http://schemas.microsoft.com/office/drawing/2015/06/chart">
            <c:ext xmlns:c16="http://schemas.microsoft.com/office/drawing/2014/chart" uri="{C3380CC4-5D6E-409C-BE32-E72D297353CC}">
              <c16:uniqueId val="{00000006-9FC0-455F-B8D3-7238511AF6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322</c:v>
                </c:pt>
                <c:pt idx="3">
                  <c:v>264</c:v>
                </c:pt>
                <c:pt idx="6">
                  <c:v>208</c:v>
                </c:pt>
                <c:pt idx="9">
                  <c:v>165</c:v>
                </c:pt>
                <c:pt idx="12">
                  <c:v>137</c:v>
                </c:pt>
              </c:numCache>
            </c:numRef>
          </c:val>
          <c:extLst xmlns:c16r2="http://schemas.microsoft.com/office/drawing/2015/06/chart">
            <c:ext xmlns:c16="http://schemas.microsoft.com/office/drawing/2014/chart" uri="{C3380CC4-5D6E-409C-BE32-E72D297353CC}">
              <c16:uniqueId val="{00000007-9FC0-455F-B8D3-7238511AF6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6250</c:v>
                </c:pt>
                <c:pt idx="3">
                  <c:v>6617</c:v>
                </c:pt>
                <c:pt idx="6">
                  <c:v>6412</c:v>
                </c:pt>
                <c:pt idx="9">
                  <c:v>6393</c:v>
                </c:pt>
                <c:pt idx="12">
                  <c:v>5961</c:v>
                </c:pt>
              </c:numCache>
            </c:numRef>
          </c:val>
          <c:extLst xmlns:c16r2="http://schemas.microsoft.com/office/drawing/2015/06/chart">
            <c:ext xmlns:c16="http://schemas.microsoft.com/office/drawing/2014/chart" uri="{C3380CC4-5D6E-409C-BE32-E72D297353CC}">
              <c16:uniqueId val="{00000008-9FC0-455F-B8D3-7238511AF6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184</c:v>
                </c:pt>
                <c:pt idx="3">
                  <c:v>158</c:v>
                </c:pt>
                <c:pt idx="6">
                  <c:v>132</c:v>
                </c:pt>
                <c:pt idx="9">
                  <c:v>100</c:v>
                </c:pt>
                <c:pt idx="12">
                  <c:v>71</c:v>
                </c:pt>
              </c:numCache>
            </c:numRef>
          </c:val>
          <c:extLst xmlns:c16r2="http://schemas.microsoft.com/office/drawing/2015/06/chart">
            <c:ext xmlns:c16="http://schemas.microsoft.com/office/drawing/2014/chart" uri="{C3380CC4-5D6E-409C-BE32-E72D297353CC}">
              <c16:uniqueId val="{00000009-9FC0-455F-B8D3-7238511AF6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15164</c:v>
                </c:pt>
                <c:pt idx="3">
                  <c:v>16691</c:v>
                </c:pt>
                <c:pt idx="6">
                  <c:v>19794</c:v>
                </c:pt>
                <c:pt idx="9">
                  <c:v>20594</c:v>
                </c:pt>
                <c:pt idx="12">
                  <c:v>21191</c:v>
                </c:pt>
              </c:numCache>
            </c:numRef>
          </c:val>
          <c:extLst xmlns:c16r2="http://schemas.microsoft.com/office/drawing/2015/06/chart">
            <c:ext xmlns:c16="http://schemas.microsoft.com/office/drawing/2014/chart" uri="{C3380CC4-5D6E-409C-BE32-E72D297353CC}">
              <c16:uniqueId val="{0000000A-9FC0-455F-B8D3-7238511AF692}"/>
            </c:ext>
          </c:extLst>
        </c:ser>
        <c:dLbls>
          <c:showLegendKey val="0"/>
          <c:showVal val="0"/>
          <c:showCatName val="0"/>
          <c:showSerName val="0"/>
          <c:showPercent val="0"/>
          <c:showBubbleSize val="0"/>
        </c:dLbls>
        <c:gapWidth val="100"/>
        <c:overlap val="100"/>
        <c:axId val="199430528"/>
        <c:axId val="199432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6366</c:v>
                </c:pt>
                <c:pt idx="2">
                  <c:v>#N/A</c:v>
                </c:pt>
                <c:pt idx="3">
                  <c:v>#N/A</c:v>
                </c:pt>
                <c:pt idx="4">
                  <c:v>7539</c:v>
                </c:pt>
                <c:pt idx="5">
                  <c:v>#N/A</c:v>
                </c:pt>
                <c:pt idx="6">
                  <c:v>#N/A</c:v>
                </c:pt>
                <c:pt idx="7">
                  <c:v>8586</c:v>
                </c:pt>
                <c:pt idx="8">
                  <c:v>#N/A</c:v>
                </c:pt>
                <c:pt idx="9">
                  <c:v>#N/A</c:v>
                </c:pt>
                <c:pt idx="10">
                  <c:v>9130</c:v>
                </c:pt>
                <c:pt idx="11">
                  <c:v>#N/A</c:v>
                </c:pt>
                <c:pt idx="12">
                  <c:v>#N/A</c:v>
                </c:pt>
                <c:pt idx="13">
                  <c:v>9285</c:v>
                </c:pt>
                <c:pt idx="14">
                  <c:v>#N/A</c:v>
                </c:pt>
              </c:numCache>
            </c:numRef>
          </c:val>
          <c:smooth val="0"/>
          <c:extLst xmlns:c16r2="http://schemas.microsoft.com/office/drawing/2015/06/chart">
            <c:ext xmlns:c16="http://schemas.microsoft.com/office/drawing/2014/chart" uri="{C3380CC4-5D6E-409C-BE32-E72D297353CC}">
              <c16:uniqueId val="{0000000B-9FC0-455F-B8D3-7238511AF692}"/>
            </c:ext>
          </c:extLst>
        </c:ser>
        <c:dLbls>
          <c:showLegendKey val="0"/>
          <c:showVal val="0"/>
          <c:showCatName val="0"/>
          <c:showSerName val="0"/>
          <c:showPercent val="0"/>
          <c:showBubbleSize val="0"/>
        </c:dLbls>
        <c:marker val="1"/>
        <c:smooth val="0"/>
        <c:axId val="199430528"/>
        <c:axId val="199432448"/>
      </c:lineChart>
      <c:catAx>
        <c:axId val="19943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432448"/>
        <c:crosses val="autoZero"/>
        <c:auto val="1"/>
        <c:lblAlgn val="ctr"/>
        <c:lblOffset val="100"/>
        <c:tickLblSkip val="1"/>
        <c:tickMarkSkip val="1"/>
        <c:noMultiLvlLbl val="0"/>
      </c:catAx>
      <c:valAx>
        <c:axId val="19943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43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2525</c:v>
                </c:pt>
                <c:pt idx="1">
                  <c:v>2336</c:v>
                </c:pt>
                <c:pt idx="2">
                  <c:v>2347</c:v>
                </c:pt>
              </c:numCache>
            </c:numRef>
          </c:val>
          <c:extLst xmlns:c16r2="http://schemas.microsoft.com/office/drawing/2015/06/chart">
            <c:ext xmlns:c16="http://schemas.microsoft.com/office/drawing/2014/chart" uri="{C3380CC4-5D6E-409C-BE32-E72D297353CC}">
              <c16:uniqueId val="{00000000-FBE5-4F6D-8815-634930F207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128</c:v>
                </c:pt>
                <c:pt idx="1">
                  <c:v>129</c:v>
                </c:pt>
                <c:pt idx="2">
                  <c:v>168</c:v>
                </c:pt>
              </c:numCache>
            </c:numRef>
          </c:val>
          <c:extLst xmlns:c16r2="http://schemas.microsoft.com/office/drawing/2015/06/chart">
            <c:ext xmlns:c16="http://schemas.microsoft.com/office/drawing/2014/chart" uri="{C3380CC4-5D6E-409C-BE32-E72D297353CC}">
              <c16:uniqueId val="{00000001-FBE5-4F6D-8815-634930F207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3904</c:v>
                </c:pt>
                <c:pt idx="1">
                  <c:v>3666</c:v>
                </c:pt>
                <c:pt idx="2">
                  <c:v>3305</c:v>
                </c:pt>
              </c:numCache>
            </c:numRef>
          </c:val>
          <c:extLst xmlns:c16r2="http://schemas.microsoft.com/office/drawing/2015/06/chart">
            <c:ext xmlns:c16="http://schemas.microsoft.com/office/drawing/2014/chart" uri="{C3380CC4-5D6E-409C-BE32-E72D297353CC}">
              <c16:uniqueId val="{00000002-FBE5-4F6D-8815-634930F2075C}"/>
            </c:ext>
          </c:extLst>
        </c:ser>
        <c:dLbls>
          <c:showLegendKey val="0"/>
          <c:showVal val="0"/>
          <c:showCatName val="0"/>
          <c:showSerName val="0"/>
          <c:showPercent val="0"/>
          <c:showBubbleSize val="0"/>
        </c:dLbls>
        <c:gapWidth val="120"/>
        <c:overlap val="100"/>
        <c:axId val="200154496"/>
        <c:axId val="200156288"/>
      </c:barChart>
      <c:catAx>
        <c:axId val="20015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0156288"/>
        <c:crosses val="autoZero"/>
        <c:auto val="1"/>
        <c:lblAlgn val="ctr"/>
        <c:lblOffset val="100"/>
        <c:tickLblSkip val="1"/>
        <c:tickMarkSkip val="1"/>
        <c:noMultiLvlLbl val="0"/>
      </c:catAx>
      <c:valAx>
        <c:axId val="200156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015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D3-4B78-941F-3E4766F79AE5}"/>
                </c:ext>
                <c:ext xmlns:c15="http://schemas.microsoft.com/office/drawing/2012/chart" uri="{CE6537A1-D6FC-4f65-9D91-7224C49458BB}">
                  <c15:dlblFieldTable>
                    <c15:dlblFTEntry>
                      <c15:txfldGUID>{A81FE47A-684F-4971-86E4-7CA5D0B7892E}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D3-4B78-941F-3E4766F79AE5}"/>
                </c:ext>
                <c:ext xmlns:c15="http://schemas.microsoft.com/office/drawing/2012/chart" uri="{CE6537A1-D6FC-4f65-9D91-7224C49458BB}">
                  <c15:dlblFieldTable>
                    <c15:dlblFTEntry>
                      <c15:txfldGUID>{3BDEF3BD-01E0-4B00-8E8F-37C05500C7E7}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BD3-4B78-941F-3E4766F79AE5}"/>
                </c:ext>
                <c:ext xmlns:c15="http://schemas.microsoft.com/office/drawing/2012/chart" uri="{CE6537A1-D6FC-4f65-9D91-7224C49458BB}">
                  <c15:dlblFieldTable>
                    <c15:dlblFTEntry>
                      <c15:txfldGUID>{FFED2445-DB07-4BA7-A304-0378D8046390}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BD3-4B78-941F-3E4766F79AE5}"/>
                </c:ext>
                <c:ext xmlns:c15="http://schemas.microsoft.com/office/drawing/2012/chart" uri="{CE6537A1-D6FC-4f65-9D91-7224C49458BB}">
                  <c15:dlblFieldTable>
                    <c15:dlblFTEntry>
                      <c15:txfldGUID>{2B42AF61-C3C9-4C51-BF20-44DD786C92BD}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BD3-4B78-941F-3E4766F79AE5}"/>
                </c:ext>
                <c:ext xmlns:c15="http://schemas.microsoft.com/office/drawing/2012/chart" uri="{CE6537A1-D6FC-4f65-9D91-7224C49458BB}">
                  <c15:dlblFieldTable>
                    <c15:dlblFTEntry>
                      <c15:txfldGUID>{4A61D346-3100-4BCB-9080-2C79E181046B}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BD3-4B78-941F-3E4766F79AE5}"/>
                </c:ext>
                <c:ext xmlns:c15="http://schemas.microsoft.com/office/drawing/2012/chart" uri="{CE6537A1-D6FC-4f65-9D91-7224C49458BB}">
                  <c15:dlblFieldTable>
                    <c15:dlblFTEntry>
                      <c15:txfldGUID>{0B43A88B-5481-4E26-8E30-6761DD7407A4}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BD3-4B78-941F-3E4766F79AE5}"/>
                </c:ext>
                <c:ext xmlns:c15="http://schemas.microsoft.com/office/drawing/2012/chart" uri="{CE6537A1-D6FC-4f65-9D91-7224C49458BB}">
                  <c15:layout/>
                  <c15:dlblFieldTable>
                    <c15:dlblFTEntry>
                      <c15:txfldGUID>{80987BA3-13F6-4985-A066-DE42F730FDA8}</c15:txfldGUID>
                      <c15:f>公会計指標分析・財政指標組合せ分析表!$CF$50</c15:f>
                      <c15:dlblFieldTableCache>
                        <c:ptCount val="1"/>
                        <c:pt idx="0">
                          <c:v>H27</c:v>
                        </c:pt>
                      </c15:dlblFieldTableCache>
                    </c15:dlblFTEntry>
                  </c15:dlblFieldTable>
                  <c15:showDataLabelsRange val="0"/>
                </c:ext>
              </c:extLst>
            </c:dLbl>
            <c:dLbl>
              <c:idx val="24"/>
              <c:layout>
                <c:manualLayout>
                  <c:x val="-3.570630821055501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BD3-4B78-941F-3E4766F79AE5}"/>
                </c:ext>
                <c:ext xmlns:c15="http://schemas.microsoft.com/office/drawing/2012/chart" uri="{CE6537A1-D6FC-4f65-9D91-7224C49458BB}">
                  <c15:layout/>
                  <c15:dlblFieldTable>
                    <c15:dlblFTEntry>
                      <c15:txfldGUID>{81B0E726-B434-47DF-8EEA-AE35C23B3293}</c15:txfldGUID>
                      <c15:f>公会計指標分析・財政指標組合せ分析表!$CN$50</c15:f>
                      <c15:dlblFieldTableCache>
                        <c:ptCount val="1"/>
                        <c:pt idx="0">
                          <c:v>H28</c:v>
                        </c:pt>
                      </c15:dlblFieldTableCache>
                    </c15:dlblFTEntry>
                  </c15:dlblFieldTable>
                  <c15:showDataLabelsRange val="0"/>
                </c:ext>
              </c:extLst>
            </c:dLbl>
            <c:dLbl>
              <c:idx val="32"/>
              <c:layout>
                <c:manualLayout>
                  <c:x val="-2.8584092728589597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BD3-4B78-941F-3E4766F79AE5}"/>
                </c:ext>
                <c:ext xmlns:c15="http://schemas.microsoft.com/office/drawing/2012/chart" uri="{CE6537A1-D6FC-4f65-9D91-7224C49458BB}">
                  <c15:layout/>
                  <c15:dlblFieldTable>
                    <c15:dlblFTEntry>
                      <c15:txfldGUID>{11816DD3-50FC-4F90-B1AA-76C82164FA5E}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49.8</c:v>
                </c:pt>
                <c:pt idx="24">
                  <c:v>54</c:v>
                </c:pt>
                <c:pt idx="32">
                  <c:v>54.2</c:v>
                </c:pt>
              </c:numCache>
            </c:numRef>
          </c:xVal>
          <c:yVal>
            <c:numRef>
              <c:f>公会計指標分析・財政指標組合せ分析表!$BP$51:$DC$51</c:f>
              <c:numCache>
                <c:formatCode>#,##0.0;"▲ "#,##0.0</c:formatCode>
                <c:ptCount val="40"/>
                <c:pt idx="16">
                  <c:v>95.2</c:v>
                </c:pt>
                <c:pt idx="24">
                  <c:v>102.7</c:v>
                </c:pt>
                <c:pt idx="32">
                  <c:v>105.2</c:v>
                </c:pt>
              </c:numCache>
            </c:numRef>
          </c:yVal>
          <c:smooth val="0"/>
          <c:extLst xmlns:c16r2="http://schemas.microsoft.com/office/drawing/2015/06/chart">
            <c:ext xmlns:c16="http://schemas.microsoft.com/office/drawing/2014/chart" uri="{C3380CC4-5D6E-409C-BE32-E72D297353CC}">
              <c16:uniqueId val="{00000009-5BD3-4B78-941F-3E4766F79A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BD3-4B78-941F-3E4766F79AE5}"/>
                </c:ext>
                <c:ext xmlns:c15="http://schemas.microsoft.com/office/drawing/2012/chart" uri="{CE6537A1-D6FC-4f65-9D91-7224C49458BB}">
                  <c15:dlblFieldTable>
                    <c15:dlblFTEntry>
                      <c15:txfldGUID>{D27D8718-8A41-4FDD-8798-64B572DF42EE}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BD3-4B78-941F-3E4766F79AE5}"/>
                </c:ext>
                <c:ext xmlns:c15="http://schemas.microsoft.com/office/drawing/2012/chart" uri="{CE6537A1-D6FC-4f65-9D91-7224C49458BB}">
                  <c15:dlblFieldTable>
                    <c15:dlblFTEntry>
                      <c15:txfldGUID>{18125788-5EE9-4D5A-8184-D349ABA5E9A0}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BD3-4B78-941F-3E4766F79AE5}"/>
                </c:ext>
                <c:ext xmlns:c15="http://schemas.microsoft.com/office/drawing/2012/chart" uri="{CE6537A1-D6FC-4f65-9D91-7224C49458BB}">
                  <c15:dlblFieldTable>
                    <c15:dlblFTEntry>
                      <c15:txfldGUID>{27D2F2FF-2E12-42D3-B294-D24B097A4F7B}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BD3-4B78-941F-3E4766F79AE5}"/>
                </c:ext>
                <c:ext xmlns:c15="http://schemas.microsoft.com/office/drawing/2012/chart" uri="{CE6537A1-D6FC-4f65-9D91-7224C49458BB}">
                  <c15:dlblFieldTable>
                    <c15:dlblFTEntry>
                      <c15:txfldGUID>{A82634BB-F283-405F-9F4A-0F6367E3BFEB}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BD3-4B78-941F-3E4766F79AE5}"/>
                </c:ext>
                <c:ext xmlns:c15="http://schemas.microsoft.com/office/drawing/2012/chart" uri="{CE6537A1-D6FC-4f65-9D91-7224C49458BB}">
                  <c15:dlblFieldTable>
                    <c15:dlblFTEntry>
                      <c15:txfldGUID>{F0B55897-92C2-420E-BC06-9B2EA06E2501}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BD3-4B78-941F-3E4766F79AE5}"/>
                </c:ext>
                <c:ext xmlns:c15="http://schemas.microsoft.com/office/drawing/2012/chart" uri="{CE6537A1-D6FC-4f65-9D91-7224C49458BB}">
                  <c15:dlblFieldTable>
                    <c15:dlblFTEntry>
                      <c15:txfldGUID>{A68A4986-3A2C-429A-9FA6-CE99D8A343BE}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BD3-4B78-941F-3E4766F79AE5}"/>
                </c:ext>
                <c:ext xmlns:c15="http://schemas.microsoft.com/office/drawing/2012/chart" uri="{CE6537A1-D6FC-4f65-9D91-7224C49458BB}">
                  <c15:layout/>
                  <c15:dlblFieldTable>
                    <c15:dlblFTEntry>
                      <c15:txfldGUID>{42A27A99-FCBA-4851-843F-40A5ECF5ED8E}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BD3-4B78-941F-3E4766F79AE5}"/>
                </c:ext>
                <c:ext xmlns:c15="http://schemas.microsoft.com/office/drawing/2012/chart" uri="{CE6537A1-D6FC-4f65-9D91-7224C49458BB}">
                  <c15:layout/>
                  <c15:dlblFieldTable>
                    <c15:dlblFTEntry>
                      <c15:txfldGUID>{F1722FBA-DBE1-4F8C-9DFA-082936209ED3}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BD3-4B78-941F-3E4766F79AE5}"/>
                </c:ext>
                <c:ext xmlns:c15="http://schemas.microsoft.com/office/drawing/2012/chart" uri="{CE6537A1-D6FC-4f65-9D91-7224C49458BB}">
                  <c15:layout/>
                  <c15:dlblFieldTable>
                    <c15:dlblFTEntry>
                      <c15:txfldGUID>{506B666F-A725-464B-9F14-7F71DF5AD680}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5BD3-4B78-941F-3E4766F79AE5}"/>
            </c:ext>
          </c:extLst>
        </c:ser>
        <c:dLbls>
          <c:showLegendKey val="0"/>
          <c:showVal val="1"/>
          <c:showCatName val="0"/>
          <c:showSerName val="0"/>
          <c:showPercent val="0"/>
          <c:showBubbleSize val="0"/>
        </c:dLbls>
        <c:axId val="199966080"/>
        <c:axId val="199988736"/>
      </c:scatterChart>
      <c:valAx>
        <c:axId val="199966080"/>
        <c:scaling>
          <c:orientation val="minMax"/>
          <c:max val="57.800000000000004"/>
          <c:min val="49.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988736"/>
        <c:crosses val="autoZero"/>
        <c:crossBetween val="midCat"/>
      </c:valAx>
      <c:valAx>
        <c:axId val="199988736"/>
        <c:scaling>
          <c:orientation val="minMax"/>
          <c:max val="115"/>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966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1AD-486A-AE0D-EB65A82D5614}"/>
                </c:ext>
                <c:ext xmlns:c15="http://schemas.microsoft.com/office/drawing/2012/chart" uri="{CE6537A1-D6FC-4f65-9D91-7224C49458BB}">
                  <c15:layout/>
                  <c15:dlblFieldTable>
                    <c15:dlblFTEntry>
                      <c15:txfldGUID>{D3579280-9C6A-452D-9B69-E2D37830E961}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1AD-486A-AE0D-EB65A82D5614}"/>
                </c:ext>
                <c:ext xmlns:c15="http://schemas.microsoft.com/office/drawing/2012/chart" uri="{CE6537A1-D6FC-4f65-9D91-7224C49458BB}">
                  <c15:dlblFieldTable>
                    <c15:dlblFTEntry>
                      <c15:txfldGUID>{62F54330-F996-4ADE-9F66-6BCF3C4414FB}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1AD-486A-AE0D-EB65A82D5614}"/>
                </c:ext>
                <c:ext xmlns:c15="http://schemas.microsoft.com/office/drawing/2012/chart" uri="{CE6537A1-D6FC-4f65-9D91-7224C49458BB}">
                  <c15:dlblFieldTable>
                    <c15:dlblFTEntry>
                      <c15:txfldGUID>{3D5DF0C2-CBAC-4F01-AEA5-7E9A6B39FADD}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1AD-486A-AE0D-EB65A82D5614}"/>
                </c:ext>
                <c:ext xmlns:c15="http://schemas.microsoft.com/office/drawing/2012/chart" uri="{CE6537A1-D6FC-4f65-9D91-7224C49458BB}">
                  <c15:dlblFieldTable>
                    <c15:dlblFTEntry>
                      <c15:txfldGUID>{B5C73B40-425F-4A30-A194-912C6A7A4968}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1AD-486A-AE0D-EB65A82D5614}"/>
                </c:ext>
                <c:ext xmlns:c15="http://schemas.microsoft.com/office/drawing/2012/chart" uri="{CE6537A1-D6FC-4f65-9D91-7224C49458BB}">
                  <c15:dlblFieldTable>
                    <c15:dlblFTEntry>
                      <c15:txfldGUID>{D3F768B4-052C-4D58-A337-24A49C6C3C0F}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1AD-486A-AE0D-EB65A82D5614}"/>
                </c:ext>
                <c:ext xmlns:c15="http://schemas.microsoft.com/office/drawing/2012/chart" uri="{CE6537A1-D6FC-4f65-9D91-7224C49458BB}">
                  <c15:layout/>
                  <c15:dlblFieldTable>
                    <c15:dlblFTEntry>
                      <c15:txfldGUID>{D9DB366E-76AA-462B-AD37-85547C421CF6}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1AD-486A-AE0D-EB65A82D5614}"/>
                </c:ext>
                <c:ext xmlns:c15="http://schemas.microsoft.com/office/drawing/2012/chart" uri="{CE6537A1-D6FC-4f65-9D91-7224C49458BB}">
                  <c15:layout/>
                  <c15:dlblFieldTable>
                    <c15:dlblFTEntry>
                      <c15:txfldGUID>{3C27242C-1452-4EE0-B51A-6A3EEA247E7F}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1AD-486A-AE0D-EB65A82D5614}"/>
                </c:ext>
                <c:ext xmlns:c15="http://schemas.microsoft.com/office/drawing/2012/chart" uri="{CE6537A1-D6FC-4f65-9D91-7224C49458BB}">
                  <c15:layout/>
                  <c15:dlblFieldTable>
                    <c15:dlblFTEntry>
                      <c15:txfldGUID>{7A839D5E-4834-4C90-88F6-A6397994D2B0}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1AD-486A-AE0D-EB65A82D5614}"/>
                </c:ext>
                <c:ext xmlns:c15="http://schemas.microsoft.com/office/drawing/2012/chart" uri="{CE6537A1-D6FC-4f65-9D91-7224C49458BB}">
                  <c15:layout/>
                  <c15:dlblFieldTable>
                    <c15:dlblFTEntry>
                      <c15:txfldGUID>{05AE9331-1E20-403F-81C8-CBED9A2E76F1}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c:v>
                </c:pt>
                <c:pt idx="16">
                  <c:v>7.8</c:v>
                </c:pt>
                <c:pt idx="24">
                  <c:v>7.5</c:v>
                </c:pt>
                <c:pt idx="32">
                  <c:v>7.8</c:v>
                </c:pt>
              </c:numCache>
            </c:numRef>
          </c:xVal>
          <c:yVal>
            <c:numRef>
              <c:f>公会計指標分析・財政指標組合せ分析表!$BP$73:$DC$73</c:f>
              <c:numCache>
                <c:formatCode>#,##0.0;"▲ "#,##0.0</c:formatCode>
                <c:ptCount val="40"/>
                <c:pt idx="0">
                  <c:v>71.8</c:v>
                </c:pt>
                <c:pt idx="8">
                  <c:v>85.7</c:v>
                </c:pt>
                <c:pt idx="16">
                  <c:v>95.2</c:v>
                </c:pt>
                <c:pt idx="24">
                  <c:v>102.7</c:v>
                </c:pt>
                <c:pt idx="32">
                  <c:v>105.2</c:v>
                </c:pt>
              </c:numCache>
            </c:numRef>
          </c:yVal>
          <c:smooth val="0"/>
          <c:extLst xmlns:c16r2="http://schemas.microsoft.com/office/drawing/2015/06/chart">
            <c:ext xmlns:c16="http://schemas.microsoft.com/office/drawing/2014/chart" uri="{C3380CC4-5D6E-409C-BE32-E72D297353CC}">
              <c16:uniqueId val="{00000009-01AD-486A-AE0D-EB65A82D56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1AD-486A-AE0D-EB65A82D5614}"/>
                </c:ext>
                <c:ext xmlns:c15="http://schemas.microsoft.com/office/drawing/2012/chart" uri="{CE6537A1-D6FC-4f65-9D91-7224C49458BB}">
                  <c15:layout/>
                  <c15:dlblFieldTable>
                    <c15:dlblFTEntry>
                      <c15:txfldGUID>{5EB7093E-3960-4E02-82A8-993983B13060}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1AD-486A-AE0D-EB65A82D5614}"/>
                </c:ext>
                <c:ext xmlns:c15="http://schemas.microsoft.com/office/drawing/2012/chart" uri="{CE6537A1-D6FC-4f65-9D91-7224C49458BB}">
                  <c15:dlblFieldTable>
                    <c15:dlblFTEntry>
                      <c15:txfldGUID>{FBAE9708-3A91-49F0-8160-5AFE147D7950}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1AD-486A-AE0D-EB65A82D5614}"/>
                </c:ext>
                <c:ext xmlns:c15="http://schemas.microsoft.com/office/drawing/2012/chart" uri="{CE6537A1-D6FC-4f65-9D91-7224C49458BB}">
                  <c15:dlblFieldTable>
                    <c15:dlblFTEntry>
                      <c15:txfldGUID>{81E20667-37B5-4E8D-A34E-4419B499DD86}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1AD-486A-AE0D-EB65A82D5614}"/>
                </c:ext>
                <c:ext xmlns:c15="http://schemas.microsoft.com/office/drawing/2012/chart" uri="{CE6537A1-D6FC-4f65-9D91-7224C49458BB}">
                  <c15:dlblFieldTable>
                    <c15:dlblFTEntry>
                      <c15:txfldGUID>{014AFDA8-52A0-4BD7-B7FA-C63173521709}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1AD-486A-AE0D-EB65A82D5614}"/>
                </c:ext>
                <c:ext xmlns:c15="http://schemas.microsoft.com/office/drawing/2012/chart" uri="{CE6537A1-D6FC-4f65-9D91-7224C49458BB}">
                  <c15:dlblFieldTable>
                    <c15:dlblFTEntry>
                      <c15:txfldGUID>{2F24C737-177B-4C53-AA22-7F8BDF22FAD4}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1AD-486A-AE0D-EB65A82D5614}"/>
                </c:ext>
                <c:ext xmlns:c15="http://schemas.microsoft.com/office/drawing/2012/chart" uri="{CE6537A1-D6FC-4f65-9D91-7224C49458BB}">
                  <c15:layout/>
                  <c15:dlblFieldTable>
                    <c15:dlblFTEntry>
                      <c15:txfldGUID>{94AA93D8-F879-416E-BF95-C89A1E6A4219}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1AD-486A-AE0D-EB65A82D5614}"/>
                </c:ext>
                <c:ext xmlns:c15="http://schemas.microsoft.com/office/drawing/2012/chart" uri="{CE6537A1-D6FC-4f65-9D91-7224C49458BB}">
                  <c15:layout/>
                  <c15:dlblFieldTable>
                    <c15:dlblFTEntry>
                      <c15:txfldGUID>{751069B6-E453-4C95-93FE-41C7AE9C857E}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1AD-486A-AE0D-EB65A82D5614}"/>
                </c:ext>
                <c:ext xmlns:c15="http://schemas.microsoft.com/office/drawing/2012/chart" uri="{CE6537A1-D6FC-4f65-9D91-7224C49458BB}">
                  <c15:layout/>
                  <c15:dlblFieldTable>
                    <c15:dlblFTEntry>
                      <c15:txfldGUID>{9FD34086-BE25-44E7-9AEF-1209EC986344}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1AD-486A-AE0D-EB65A82D5614}"/>
                </c:ext>
                <c:ext xmlns:c15="http://schemas.microsoft.com/office/drawing/2012/chart" uri="{CE6537A1-D6FC-4f65-9D91-7224C49458BB}">
                  <c15:layout/>
                  <c15:dlblFieldTable>
                    <c15:dlblFTEntry>
                      <c15:txfldGUID>{0B6FFB08-45C1-408A-80C5-821C5EB6150B}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10.199999999999999</c:v>
                </c:pt>
                <c:pt idx="24">
                  <c:v>10</c:v>
                </c:pt>
                <c:pt idx="32">
                  <c:v>9.6999999999999993</c:v>
                </c:pt>
              </c:numCache>
            </c:numRef>
          </c:xVal>
          <c:yVal>
            <c:numRef>
              <c:f>公会計指標分析・財政指標組合せ分析表!$BP$77:$DC$77</c:f>
              <c:numCache>
                <c:formatCode>#,##0.0;"▲ "#,##0.0</c:formatCode>
                <c:ptCount val="40"/>
                <c:pt idx="0">
                  <c:v>52.8</c:v>
                </c:pt>
                <c:pt idx="8">
                  <c:v>48.6</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01AD-486A-AE0D-EB65A82D5614}"/>
            </c:ext>
          </c:extLst>
        </c:ser>
        <c:dLbls>
          <c:showLegendKey val="0"/>
          <c:showVal val="1"/>
          <c:showCatName val="0"/>
          <c:showSerName val="0"/>
          <c:showPercent val="0"/>
          <c:showBubbleSize val="0"/>
        </c:dLbls>
        <c:axId val="200133248"/>
        <c:axId val="202580736"/>
      </c:scatterChart>
      <c:valAx>
        <c:axId val="200133248"/>
        <c:scaling>
          <c:orientation val="minMax"/>
          <c:max val="11.9"/>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580736"/>
        <c:crosses val="autoZero"/>
        <c:crossBetween val="midCat"/>
      </c:valAx>
      <c:valAx>
        <c:axId val="202580736"/>
        <c:scaling>
          <c:orientation val="minMax"/>
          <c:max val="11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133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44,206
43,992
186.80
20,075,223
18,754,141
675,959
9,947,093
21,190,905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市税は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、市民税において、平成２８年度以降、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法人の業績好調により、法人市民税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の収入が多くなっている。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個人市民税も人口減少の中、大きな減少もなく推移している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固定資産税において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、土地の減額はあるものの、家屋・償却資産が比較的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安定している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、市税全体でも、大きく減少することもなく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安定して収入されている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は、市民税においては、人口減少や退職者の増、また固定資産税についても、地価の下落等により市税全体でも減額傾向となることも予想されるため、収納率の向上等を図り、自主財源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39</xdr:row>
      <xdr:rowOff>157692</xdr:rowOff>
    </xdr:to>
    <xdr:cxnSp macro="">
      <xdr:nvCxnSpPr>
        <xdr:cNvPr id="69" name="直線コネクタ 68"/>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39</xdr:row>
      <xdr:rowOff>157692</xdr:rowOff>
    </xdr:to>
    <xdr:cxnSp macro="">
      <xdr:nvCxnSpPr>
        <xdr:cNvPr id="72" name="直線コネクタ 71"/>
        <xdr:cNvCxnSpPr/>
      </xdr:nvCxnSpPr>
      <xdr:spPr>
        <a:xfrm>
          <a:off x="3225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6350</xdr:rowOff>
    </xdr:to>
    <xdr:cxnSp macro="">
      <xdr:nvCxnSpPr>
        <xdr:cNvPr id="75" name="直線コネクタ 74"/>
        <xdr:cNvCxnSpPr/>
      </xdr:nvCxnSpPr>
      <xdr:spPr>
        <a:xfrm flipV="1">
          <a:off x="2336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xdr:cNvCxnSpPr/>
      </xdr:nvCxnSpPr>
      <xdr:spPr>
        <a:xfrm flipV="1">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ポイント高くなっている。要因としては、事業が終了した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小中一貫校、消防庁舎建設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係る地方債償還が始ま</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しているためである。また、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地理的要因などにより、消防業務を単独で運営するなど人件費が高くなっている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ことも要因の一つと考えられる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高齢化の進行などによる社会保障費の増に伴い扶助費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・繰出金も増加しているため、経常経費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の削減が厳しくなっている。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公共施設老朽化対策は必要となるため、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事務事業の見直し等によ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経費節減を図っていくとともに、地方債の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適正な管理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にも努める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63</xdr:row>
      <xdr:rowOff>12954</xdr:rowOff>
    </xdr:to>
    <xdr:cxnSp macro="">
      <xdr:nvCxnSpPr>
        <xdr:cNvPr id="130" name="直線コネクタ 129"/>
        <xdr:cNvCxnSpPr/>
      </xdr:nvCxnSpPr>
      <xdr:spPr>
        <a:xfrm>
          <a:off x="4114800" y="1067917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129032</xdr:rowOff>
    </xdr:from>
    <xdr:to>
      <xdr:col>19</xdr:col>
      <xdr:colOff>133350</xdr:colOff>
      <xdr:row>62</xdr:row>
      <xdr:rowOff>49276</xdr:rowOff>
    </xdr:to>
    <xdr:cxnSp macro="">
      <xdr:nvCxnSpPr>
        <xdr:cNvPr id="133" name="直線コネクタ 132"/>
        <xdr:cNvCxnSpPr/>
      </xdr:nvCxnSpPr>
      <xdr:spPr>
        <a:xfrm>
          <a:off x="3225800" y="105874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129032</xdr:rowOff>
    </xdr:from>
    <xdr:to>
      <xdr:col>15</xdr:col>
      <xdr:colOff>82550</xdr:colOff>
      <xdr:row>62</xdr:row>
      <xdr:rowOff>49276</xdr:rowOff>
    </xdr:to>
    <xdr:cxnSp macro="">
      <xdr:nvCxnSpPr>
        <xdr:cNvPr id="136" name="直線コネクタ 135"/>
        <xdr:cNvCxnSpPr/>
      </xdr:nvCxnSpPr>
      <xdr:spPr>
        <a:xfrm flipV="1">
          <a:off x="2336800" y="105874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138684</xdr:rowOff>
    </xdr:from>
    <xdr:to>
      <xdr:col>11</xdr:col>
      <xdr:colOff>31750</xdr:colOff>
      <xdr:row>62</xdr:row>
      <xdr:rowOff>49276</xdr:rowOff>
    </xdr:to>
    <xdr:cxnSp macro="">
      <xdr:nvCxnSpPr>
        <xdr:cNvPr id="139" name="直線コネクタ 138"/>
        <xdr:cNvCxnSpPr/>
      </xdr:nvCxnSpPr>
      <xdr:spPr>
        <a:xfrm>
          <a:off x="1447800" y="1059713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42" name="フローチャート: 判断 141"/>
        <xdr:cNvSpPr/>
      </xdr:nvSpPr>
      <xdr:spPr>
        <a:xfrm>
          <a:off x="1397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43" name="テキスト ボックス 142"/>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49" name="楕円 148"/>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105681</xdr:rowOff>
    </xdr:from>
    <xdr:ext cx="762000" cy="259045"/>
    <xdr:sp macro="" textlink="">
      <xdr:nvSpPr>
        <xdr:cNvPr id="150" name="財政構造の弾力性該当値テキスト"/>
        <xdr:cNvSpPr txBox="1"/>
      </xdr:nvSpPr>
      <xdr:spPr>
        <a:xfrm>
          <a:off x="5041900" y="107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1" name="楕円 150"/>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84853</xdr:rowOff>
    </xdr:from>
    <xdr:ext cx="736600" cy="259045"/>
    <xdr:sp macro="" textlink="">
      <xdr:nvSpPr>
        <xdr:cNvPr id="152" name="テキスト ボックス 151"/>
        <xdr:cNvSpPr txBox="1"/>
      </xdr:nvSpPr>
      <xdr:spPr>
        <a:xfrm>
          <a:off x="3733800" y="1071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78232</xdr:rowOff>
    </xdr:from>
    <xdr:to>
      <xdr:col>15</xdr:col>
      <xdr:colOff>133350</xdr:colOff>
      <xdr:row>62</xdr:row>
      <xdr:rowOff>8382</xdr:rowOff>
    </xdr:to>
    <xdr:sp macro="" textlink="">
      <xdr:nvSpPr>
        <xdr:cNvPr id="153" name="楕円 152"/>
        <xdr:cNvSpPr/>
      </xdr:nvSpPr>
      <xdr:spPr>
        <a:xfrm>
          <a:off x="3175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164609</xdr:rowOff>
    </xdr:from>
    <xdr:ext cx="762000" cy="259045"/>
    <xdr:sp macro="" textlink="">
      <xdr:nvSpPr>
        <xdr:cNvPr id="154" name="テキスト ボックス 153"/>
        <xdr:cNvSpPr txBox="1"/>
      </xdr:nvSpPr>
      <xdr:spPr>
        <a:xfrm>
          <a:off x="2844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5" name="楕円 154"/>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84853</xdr:rowOff>
    </xdr:from>
    <xdr:ext cx="762000" cy="259045"/>
    <xdr:sp macro="" textlink="">
      <xdr:nvSpPr>
        <xdr:cNvPr id="156" name="テキスト ボックス 155"/>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57" name="楕円 156"/>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58" name="テキスト ボックス 157"/>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１人当たりの金額が類似団体平均に比べ低くなっているのは、主に人件費が要因である。職員数の削減を着実に行ってきたことにより、職員給与費が抑制されているためである。しかしながら、職員数については、ほぼ一定となりつつあるため、今後は減額傾向にはならないと予想さ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委託料や事務機器借上料が増加傾向にあるなど経常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的なものについては大きな減額とはなっていない。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維持補修費も公共施設老朽化に伴い、今後は増加することも懸念されるため、経費節減に対する意識を向上させる必要がある。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137382</xdr:rowOff>
    </xdr:from>
    <xdr:to>
      <xdr:col>23</xdr:col>
      <xdr:colOff>133350</xdr:colOff>
      <xdr:row>80</xdr:row>
      <xdr:rowOff>152753</xdr:rowOff>
    </xdr:to>
    <xdr:cxnSp macro="">
      <xdr:nvCxnSpPr>
        <xdr:cNvPr id="193" name="直線コネクタ 192"/>
        <xdr:cNvCxnSpPr/>
      </xdr:nvCxnSpPr>
      <xdr:spPr>
        <a:xfrm>
          <a:off x="4114800" y="13853382"/>
          <a:ext cx="8382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137382</xdr:rowOff>
    </xdr:from>
    <xdr:to>
      <xdr:col>19</xdr:col>
      <xdr:colOff>133350</xdr:colOff>
      <xdr:row>80</xdr:row>
      <xdr:rowOff>150003</xdr:rowOff>
    </xdr:to>
    <xdr:cxnSp macro="">
      <xdr:nvCxnSpPr>
        <xdr:cNvPr id="196" name="直線コネクタ 195"/>
        <xdr:cNvCxnSpPr/>
      </xdr:nvCxnSpPr>
      <xdr:spPr>
        <a:xfrm flipV="1">
          <a:off x="3225800" y="13853382"/>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148985</xdr:rowOff>
    </xdr:from>
    <xdr:to>
      <xdr:col>15</xdr:col>
      <xdr:colOff>82550</xdr:colOff>
      <xdr:row>80</xdr:row>
      <xdr:rowOff>150003</xdr:rowOff>
    </xdr:to>
    <xdr:cxnSp macro="">
      <xdr:nvCxnSpPr>
        <xdr:cNvPr id="199" name="直線コネクタ 198"/>
        <xdr:cNvCxnSpPr/>
      </xdr:nvCxnSpPr>
      <xdr:spPr>
        <a:xfrm>
          <a:off x="2336800" y="13864985"/>
          <a:ext cx="8890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148985</xdr:rowOff>
    </xdr:from>
    <xdr:to>
      <xdr:col>11</xdr:col>
      <xdr:colOff>31750</xdr:colOff>
      <xdr:row>81</xdr:row>
      <xdr:rowOff>8756</xdr:rowOff>
    </xdr:to>
    <xdr:cxnSp macro="">
      <xdr:nvCxnSpPr>
        <xdr:cNvPr id="202" name="直線コネクタ 201"/>
        <xdr:cNvCxnSpPr/>
      </xdr:nvCxnSpPr>
      <xdr:spPr>
        <a:xfrm flipV="1">
          <a:off x="1447800" y="13864985"/>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70084</xdr:rowOff>
    </xdr:from>
    <xdr:to>
      <xdr:col>11</xdr:col>
      <xdr:colOff>82550</xdr:colOff>
      <xdr:row>82</xdr:row>
      <xdr:rowOff>234</xdr:rowOff>
    </xdr:to>
    <xdr:sp macro="" textlink="">
      <xdr:nvSpPr>
        <xdr:cNvPr id="203" name="フローチャート: 判断 202"/>
        <xdr:cNvSpPr/>
      </xdr:nvSpPr>
      <xdr:spPr>
        <a:xfrm>
          <a:off x="2286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156461</xdr:rowOff>
    </xdr:from>
    <xdr:ext cx="762000" cy="259045"/>
    <xdr:sp macro="" textlink="">
      <xdr:nvSpPr>
        <xdr:cNvPr id="204" name="テキスト ボックス 203"/>
        <xdr:cNvSpPr txBox="1"/>
      </xdr:nvSpPr>
      <xdr:spPr>
        <a:xfrm>
          <a:off x="1955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56249</xdr:rowOff>
    </xdr:from>
    <xdr:to>
      <xdr:col>7</xdr:col>
      <xdr:colOff>31750</xdr:colOff>
      <xdr:row>81</xdr:row>
      <xdr:rowOff>157849</xdr:rowOff>
    </xdr:to>
    <xdr:sp macro="" textlink="">
      <xdr:nvSpPr>
        <xdr:cNvPr id="205" name="フローチャート: 判断 204"/>
        <xdr:cNvSpPr/>
      </xdr:nvSpPr>
      <xdr:spPr>
        <a:xfrm>
          <a:off x="1397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142626</xdr:rowOff>
    </xdr:from>
    <xdr:ext cx="762000" cy="259045"/>
    <xdr:sp macro="" textlink="">
      <xdr:nvSpPr>
        <xdr:cNvPr id="206" name="テキスト ボックス 205"/>
        <xdr:cNvSpPr txBox="1"/>
      </xdr:nvSpPr>
      <xdr:spPr>
        <a:xfrm>
          <a:off x="1066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101953</xdr:rowOff>
    </xdr:from>
    <xdr:to>
      <xdr:col>23</xdr:col>
      <xdr:colOff>184150</xdr:colOff>
      <xdr:row>81</xdr:row>
      <xdr:rowOff>32103</xdr:rowOff>
    </xdr:to>
    <xdr:sp macro="" textlink="">
      <xdr:nvSpPr>
        <xdr:cNvPr id="212" name="楕円 211"/>
        <xdr:cNvSpPr/>
      </xdr:nvSpPr>
      <xdr:spPr>
        <a:xfrm>
          <a:off x="4902200" y="138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23230</xdr:rowOff>
    </xdr:from>
    <xdr:ext cx="762000" cy="259045"/>
    <xdr:sp macro="" textlink="">
      <xdr:nvSpPr>
        <xdr:cNvPr id="213" name="人件費・物件費等の状況該当値テキスト"/>
        <xdr:cNvSpPr txBox="1"/>
      </xdr:nvSpPr>
      <xdr:spPr>
        <a:xfrm>
          <a:off x="5041900" y="1373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86582</xdr:rowOff>
    </xdr:from>
    <xdr:to>
      <xdr:col>19</xdr:col>
      <xdr:colOff>184150</xdr:colOff>
      <xdr:row>81</xdr:row>
      <xdr:rowOff>16732</xdr:rowOff>
    </xdr:to>
    <xdr:sp macro="" textlink="">
      <xdr:nvSpPr>
        <xdr:cNvPr id="214" name="楕円 213"/>
        <xdr:cNvSpPr/>
      </xdr:nvSpPr>
      <xdr:spPr>
        <a:xfrm>
          <a:off x="4064000" y="138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26909</xdr:rowOff>
    </xdr:from>
    <xdr:ext cx="736600" cy="259045"/>
    <xdr:sp macro="" textlink="">
      <xdr:nvSpPr>
        <xdr:cNvPr id="215" name="テキスト ボックス 214"/>
        <xdr:cNvSpPr txBox="1"/>
      </xdr:nvSpPr>
      <xdr:spPr>
        <a:xfrm>
          <a:off x="3733800" y="1357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99203</xdr:rowOff>
    </xdr:from>
    <xdr:to>
      <xdr:col>15</xdr:col>
      <xdr:colOff>133350</xdr:colOff>
      <xdr:row>81</xdr:row>
      <xdr:rowOff>29353</xdr:rowOff>
    </xdr:to>
    <xdr:sp macro="" textlink="">
      <xdr:nvSpPr>
        <xdr:cNvPr id="216" name="楕円 215"/>
        <xdr:cNvSpPr/>
      </xdr:nvSpPr>
      <xdr:spPr>
        <a:xfrm>
          <a:off x="3175000" y="138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39530</xdr:rowOff>
    </xdr:from>
    <xdr:ext cx="762000" cy="259045"/>
    <xdr:sp macro="" textlink="">
      <xdr:nvSpPr>
        <xdr:cNvPr id="217" name="テキスト ボックス 216"/>
        <xdr:cNvSpPr txBox="1"/>
      </xdr:nvSpPr>
      <xdr:spPr>
        <a:xfrm>
          <a:off x="2844800" y="1358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98185</xdr:rowOff>
    </xdr:from>
    <xdr:to>
      <xdr:col>11</xdr:col>
      <xdr:colOff>82550</xdr:colOff>
      <xdr:row>81</xdr:row>
      <xdr:rowOff>28335</xdr:rowOff>
    </xdr:to>
    <xdr:sp macro="" textlink="">
      <xdr:nvSpPr>
        <xdr:cNvPr id="218" name="楕円 217"/>
        <xdr:cNvSpPr/>
      </xdr:nvSpPr>
      <xdr:spPr>
        <a:xfrm>
          <a:off x="2286000" y="138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38512</xdr:rowOff>
    </xdr:from>
    <xdr:ext cx="762000" cy="259045"/>
    <xdr:sp macro="" textlink="">
      <xdr:nvSpPr>
        <xdr:cNvPr id="219" name="テキスト ボックス 218"/>
        <xdr:cNvSpPr txBox="1"/>
      </xdr:nvSpPr>
      <xdr:spPr>
        <a:xfrm>
          <a:off x="1955800" y="1358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129406</xdr:rowOff>
    </xdr:from>
    <xdr:to>
      <xdr:col>7</xdr:col>
      <xdr:colOff>31750</xdr:colOff>
      <xdr:row>81</xdr:row>
      <xdr:rowOff>59556</xdr:rowOff>
    </xdr:to>
    <xdr:sp macro="" textlink="">
      <xdr:nvSpPr>
        <xdr:cNvPr id="220" name="楕円 219"/>
        <xdr:cNvSpPr/>
      </xdr:nvSpPr>
      <xdr:spPr>
        <a:xfrm>
          <a:off x="1397000" y="138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69733</xdr:rowOff>
    </xdr:from>
    <xdr:ext cx="762000" cy="259045"/>
    <xdr:sp macro="" textlink="">
      <xdr:nvSpPr>
        <xdr:cNvPr id="221" name="テキスト ボックス 220"/>
        <xdr:cNvSpPr txBox="1"/>
      </xdr:nvSpPr>
      <xdr:spPr>
        <a:xfrm>
          <a:off x="1066800" y="1361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指数も類似団体平均をやや下回った数値で推移して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、今後も、国家公務員の給与との整合性を保ちながら、適正な給与水準の維持に努める</a:t>
          </a:r>
          <a:r>
            <a:rPr kumimoji="1" lang="ja-JP" altLang="ja-JP" sz="1100">
              <a:solidFill>
                <a:schemeClr val="dk1"/>
              </a:solidFill>
              <a:effectLst/>
              <a:latin typeface="+mn-lt"/>
              <a:ea typeface="+mn-ea"/>
              <a:cs typeface="+mn-cs"/>
            </a:rPr>
            <a:t>（前年度数値を引用）</a:t>
          </a:r>
          <a:r>
            <a:rPr kumimoji="0" lang="ja-JP" altLang="en-US" sz="1100">
              <a:solidFill>
                <a:schemeClr val="dk1"/>
              </a:solidFill>
              <a:effectLst/>
              <a:latin typeface="+mn-lt"/>
              <a:ea typeface="+mn-ea"/>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5" name="直線コネクタ 254"/>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152400</xdr:rowOff>
    </xdr:to>
    <xdr:cxnSp macro="">
      <xdr:nvCxnSpPr>
        <xdr:cNvPr id="258" name="直線コネクタ 257"/>
        <xdr:cNvCxnSpPr/>
      </xdr:nvCxnSpPr>
      <xdr:spPr>
        <a:xfrm>
          <a:off x="15290800" y="1467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98778</xdr:rowOff>
    </xdr:to>
    <xdr:cxnSp macro="">
      <xdr:nvCxnSpPr>
        <xdr:cNvPr id="261" name="直線コネクタ 260"/>
        <xdr:cNvCxnSpPr/>
      </xdr:nvCxnSpPr>
      <xdr:spPr>
        <a:xfrm>
          <a:off x="14401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85372</xdr:rowOff>
    </xdr:to>
    <xdr:cxnSp macro="">
      <xdr:nvCxnSpPr>
        <xdr:cNvPr id="264" name="直線コネクタ 263"/>
        <xdr:cNvCxnSpPr/>
      </xdr:nvCxnSpPr>
      <xdr:spPr>
        <a:xfrm>
          <a:off x="13512800" y="146452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6" name="テキスト ボックス 265"/>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7" name="テキスト ボックス 276"/>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8" name="楕円 277"/>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79" name="テキスト ボックス 278"/>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0" name="楕円 279"/>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1" name="テキスト ボックス 280"/>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2" name="楕円 281"/>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3" name="テキスト ボックス 282"/>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人口千人当たり職員数が類似団体平均を下回っているのは、組織の見直し及び業務の一部民間委託等の推進により、職員数の削減を着実に実施してきたことが要因である。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しかしながら、職員削減については、ある程度成果を挙げたことから、現在は一定水準を保っている。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今後も、平成２６年度に策定した定員適正化計画に基づく適正な職員数の管理、効率的な組織・機構の確立により、最小の人員で最大限の効果を生み出す効果的な行政運営の推進に引き続き努める。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48713</xdr:rowOff>
    </xdr:from>
    <xdr:to>
      <xdr:col>81</xdr:col>
      <xdr:colOff>44450</xdr:colOff>
      <xdr:row>61</xdr:row>
      <xdr:rowOff>67673</xdr:rowOff>
    </xdr:to>
    <xdr:cxnSp macro="">
      <xdr:nvCxnSpPr>
        <xdr:cNvPr id="320" name="直線コネクタ 319"/>
        <xdr:cNvCxnSpPr/>
      </xdr:nvCxnSpPr>
      <xdr:spPr>
        <a:xfrm>
          <a:off x="16179800" y="10507163"/>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12519</xdr:rowOff>
    </xdr:from>
    <xdr:to>
      <xdr:col>77</xdr:col>
      <xdr:colOff>44450</xdr:colOff>
      <xdr:row>61</xdr:row>
      <xdr:rowOff>48713</xdr:rowOff>
    </xdr:to>
    <xdr:cxnSp macro="">
      <xdr:nvCxnSpPr>
        <xdr:cNvPr id="323" name="直線コネクタ 322"/>
        <xdr:cNvCxnSpPr/>
      </xdr:nvCxnSpPr>
      <xdr:spPr>
        <a:xfrm>
          <a:off x="15290800" y="1047096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12519</xdr:rowOff>
    </xdr:from>
    <xdr:to>
      <xdr:col>72</xdr:col>
      <xdr:colOff>203200</xdr:colOff>
      <xdr:row>61</xdr:row>
      <xdr:rowOff>19413</xdr:rowOff>
    </xdr:to>
    <xdr:cxnSp macro="">
      <xdr:nvCxnSpPr>
        <xdr:cNvPr id="326" name="直線コネクタ 325"/>
        <xdr:cNvCxnSpPr/>
      </xdr:nvCxnSpPr>
      <xdr:spPr>
        <a:xfrm flipV="1">
          <a:off x="14401800" y="104709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19413</xdr:rowOff>
    </xdr:from>
    <xdr:to>
      <xdr:col>68</xdr:col>
      <xdr:colOff>152400</xdr:colOff>
      <xdr:row>61</xdr:row>
      <xdr:rowOff>19413</xdr:rowOff>
    </xdr:to>
    <xdr:cxnSp macro="">
      <xdr:nvCxnSpPr>
        <xdr:cNvPr id="329" name="直線コネクタ 328"/>
        <xdr:cNvCxnSpPr/>
      </xdr:nvCxnSpPr>
      <xdr:spPr>
        <a:xfrm>
          <a:off x="13512800" y="10477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136706</xdr:rowOff>
    </xdr:from>
    <xdr:to>
      <xdr:col>68</xdr:col>
      <xdr:colOff>203200</xdr:colOff>
      <xdr:row>63</xdr:row>
      <xdr:rowOff>66856</xdr:rowOff>
    </xdr:to>
    <xdr:sp macro="" textlink="">
      <xdr:nvSpPr>
        <xdr:cNvPr id="330" name="フローチャート: 判断 329"/>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51633</xdr:rowOff>
    </xdr:from>
    <xdr:ext cx="762000" cy="259045"/>
    <xdr:sp macro="" textlink="">
      <xdr:nvSpPr>
        <xdr:cNvPr id="331" name="テキスト ボックス 330"/>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124641</xdr:rowOff>
    </xdr:from>
    <xdr:to>
      <xdr:col>64</xdr:col>
      <xdr:colOff>152400</xdr:colOff>
      <xdr:row>63</xdr:row>
      <xdr:rowOff>54791</xdr:rowOff>
    </xdr:to>
    <xdr:sp macro="" textlink="">
      <xdr:nvSpPr>
        <xdr:cNvPr id="332" name="フローチャート: 判断 331"/>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39568</xdr:rowOff>
    </xdr:from>
    <xdr:ext cx="762000" cy="259045"/>
    <xdr:sp macro="" textlink="">
      <xdr:nvSpPr>
        <xdr:cNvPr id="333" name="テキスト ボックス 332"/>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39" name="楕円 338"/>
        <xdr:cNvSpPr/>
      </xdr:nvSpPr>
      <xdr:spPr>
        <a:xfrm>
          <a:off x="16967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33400</xdr:rowOff>
    </xdr:from>
    <xdr:ext cx="762000" cy="259045"/>
    <xdr:sp macro="" textlink="">
      <xdr:nvSpPr>
        <xdr:cNvPr id="340" name="定員管理の状況該当値テキスト"/>
        <xdr:cNvSpPr txBox="1"/>
      </xdr:nvSpPr>
      <xdr:spPr>
        <a:xfrm>
          <a:off x="17106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169363</xdr:rowOff>
    </xdr:from>
    <xdr:to>
      <xdr:col>77</xdr:col>
      <xdr:colOff>95250</xdr:colOff>
      <xdr:row>61</xdr:row>
      <xdr:rowOff>99513</xdr:rowOff>
    </xdr:to>
    <xdr:sp macro="" textlink="">
      <xdr:nvSpPr>
        <xdr:cNvPr id="341" name="楕円 340"/>
        <xdr:cNvSpPr/>
      </xdr:nvSpPr>
      <xdr:spPr>
        <a:xfrm>
          <a:off x="16129000" y="10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109690</xdr:rowOff>
    </xdr:from>
    <xdr:ext cx="736600" cy="259045"/>
    <xdr:sp macro="" textlink="">
      <xdr:nvSpPr>
        <xdr:cNvPr id="342" name="テキスト ボックス 341"/>
        <xdr:cNvSpPr txBox="1"/>
      </xdr:nvSpPr>
      <xdr:spPr>
        <a:xfrm>
          <a:off x="15798800" y="1022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133169</xdr:rowOff>
    </xdr:from>
    <xdr:to>
      <xdr:col>73</xdr:col>
      <xdr:colOff>44450</xdr:colOff>
      <xdr:row>61</xdr:row>
      <xdr:rowOff>63319</xdr:rowOff>
    </xdr:to>
    <xdr:sp macro="" textlink="">
      <xdr:nvSpPr>
        <xdr:cNvPr id="343" name="楕円 342"/>
        <xdr:cNvSpPr/>
      </xdr:nvSpPr>
      <xdr:spPr>
        <a:xfrm>
          <a:off x="15240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73496</xdr:rowOff>
    </xdr:from>
    <xdr:ext cx="762000" cy="259045"/>
    <xdr:sp macro="" textlink="">
      <xdr:nvSpPr>
        <xdr:cNvPr id="344" name="テキスト ボックス 343"/>
        <xdr:cNvSpPr txBox="1"/>
      </xdr:nvSpPr>
      <xdr:spPr>
        <a:xfrm>
          <a:off x="14909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140063</xdr:rowOff>
    </xdr:from>
    <xdr:to>
      <xdr:col>68</xdr:col>
      <xdr:colOff>203200</xdr:colOff>
      <xdr:row>61</xdr:row>
      <xdr:rowOff>70213</xdr:rowOff>
    </xdr:to>
    <xdr:sp macro="" textlink="">
      <xdr:nvSpPr>
        <xdr:cNvPr id="345" name="楕円 344"/>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80390</xdr:rowOff>
    </xdr:from>
    <xdr:ext cx="762000" cy="259045"/>
    <xdr:sp macro="" textlink="">
      <xdr:nvSpPr>
        <xdr:cNvPr id="346" name="テキスト ボックス 345"/>
        <xdr:cNvSpPr txBox="1"/>
      </xdr:nvSpPr>
      <xdr:spPr>
        <a:xfrm>
          <a:off x="14020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140063</xdr:rowOff>
    </xdr:from>
    <xdr:to>
      <xdr:col>64</xdr:col>
      <xdr:colOff>152400</xdr:colOff>
      <xdr:row>61</xdr:row>
      <xdr:rowOff>70213</xdr:rowOff>
    </xdr:to>
    <xdr:sp macro="" textlink="">
      <xdr:nvSpPr>
        <xdr:cNvPr id="347" name="楕円 346"/>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80390</xdr:rowOff>
    </xdr:from>
    <xdr:ext cx="762000" cy="259045"/>
    <xdr:sp macro="" textlink="">
      <xdr:nvSpPr>
        <xdr:cNvPr id="348" name="テキスト ボックス 347"/>
        <xdr:cNvSpPr txBox="1"/>
      </xdr:nvSpPr>
      <xdr:spPr>
        <a:xfrm>
          <a:off x="13131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実質公債費比率が類似団体平均に比べ下回っているのは、平成２４年度まで普通建設事業を抑制し、地方債償還額を減少させたためである。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しかしながら、平成２５年度以降は、市民病院・消防庁舎・図書館・小中一貫校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・都市公園拡張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などの大規模な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を実施したことに伴い地方債を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発行したため、地方債残高が増加し、平成２８年度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は公債費も増額傾向に転じてきた。今後は、さらなる地方債償還金の増額が見込まれることから、引き続き適正な地方債管理に努めていく必要がある。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121496</xdr:rowOff>
    </xdr:to>
    <xdr:cxnSp macro="">
      <xdr:nvCxnSpPr>
        <xdr:cNvPr id="382" name="直線コネクタ 381"/>
        <xdr:cNvCxnSpPr/>
      </xdr:nvCxnSpPr>
      <xdr:spPr>
        <a:xfrm>
          <a:off x="16179800" y="67839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121496</xdr:rowOff>
    </xdr:to>
    <xdr:cxnSp macro="">
      <xdr:nvCxnSpPr>
        <xdr:cNvPr id="385" name="直線コネクタ 384"/>
        <xdr:cNvCxnSpPr/>
      </xdr:nvCxnSpPr>
      <xdr:spPr>
        <a:xfrm flipV="1">
          <a:off x="15290800" y="678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40</xdr:row>
      <xdr:rowOff>46567</xdr:rowOff>
    </xdr:to>
    <xdr:cxnSp macro="">
      <xdr:nvCxnSpPr>
        <xdr:cNvPr id="388" name="直線コネクタ 387"/>
        <xdr:cNvCxnSpPr/>
      </xdr:nvCxnSpPr>
      <xdr:spPr>
        <a:xfrm flipV="1">
          <a:off x="14401800" y="68080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41</xdr:row>
      <xdr:rowOff>19896</xdr:rowOff>
    </xdr:to>
    <xdr:cxnSp macro="">
      <xdr:nvCxnSpPr>
        <xdr:cNvPr id="391" name="直線コネクタ 390"/>
        <xdr:cNvCxnSpPr/>
      </xdr:nvCxnSpPr>
      <xdr:spPr>
        <a:xfrm flipV="1">
          <a:off x="13512800" y="690456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2" name="フローチャート: 判断 391"/>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3" name="テキスト ボックス 392"/>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4" name="フローチャート: 判断 393"/>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5" name="テキスト ボックス 394"/>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401" name="楕円 400"/>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87223</xdr:rowOff>
    </xdr:from>
    <xdr:ext cx="762000" cy="259045"/>
    <xdr:sp macro="" textlink="">
      <xdr:nvSpPr>
        <xdr:cNvPr id="402" name="公債費負担の状況該当値テキスト"/>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3" name="楕円 402"/>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4" name="テキスト ボックス 403"/>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5" name="楕円 404"/>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6" name="テキスト ボックス 405"/>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7" name="楕円 406"/>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8" name="テキスト ボックス 407"/>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9" name="楕円 408"/>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10" name="テキスト ボックス 409"/>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が類似団体に比べ上回っているのは、主に公共下水道事業・市民病院事業への一般会計等負担見込額が多くなっているためである。特に、市民病院は平成２６年度に建設し、その建設に係る企業債残高が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また、一般会計においても、消防庁舎・図書館の建設事業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、都市公園拡張事業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等を実施したことに伴い、地方債を多く発行したため地方債残高も増額傾向にある。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公共施設の老朽化対策は続くこととなる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後世への負担を少しでも軽減するよう、地方債の繰上償還などを行い、地方債現在高増加の抑制に努めるなど健全な財政運営に努める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110617</xdr:rowOff>
    </xdr:from>
    <xdr:to>
      <xdr:col>81</xdr:col>
      <xdr:colOff>44450</xdr:colOff>
      <xdr:row>18</xdr:row>
      <xdr:rowOff>130725</xdr:rowOff>
    </xdr:to>
    <xdr:cxnSp macro="">
      <xdr:nvCxnSpPr>
        <xdr:cNvPr id="444" name="直線コネクタ 443"/>
        <xdr:cNvCxnSpPr/>
      </xdr:nvCxnSpPr>
      <xdr:spPr>
        <a:xfrm>
          <a:off x="16179800" y="31967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50292</xdr:rowOff>
    </xdr:from>
    <xdr:to>
      <xdr:col>77</xdr:col>
      <xdr:colOff>44450</xdr:colOff>
      <xdr:row>18</xdr:row>
      <xdr:rowOff>110617</xdr:rowOff>
    </xdr:to>
    <xdr:cxnSp macro="">
      <xdr:nvCxnSpPr>
        <xdr:cNvPr id="447" name="直線コネクタ 446"/>
        <xdr:cNvCxnSpPr/>
      </xdr:nvCxnSpPr>
      <xdr:spPr>
        <a:xfrm>
          <a:off x="15290800" y="31363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145330</xdr:rowOff>
    </xdr:from>
    <xdr:to>
      <xdr:col>72</xdr:col>
      <xdr:colOff>203200</xdr:colOff>
      <xdr:row>18</xdr:row>
      <xdr:rowOff>50292</xdr:rowOff>
    </xdr:to>
    <xdr:cxnSp macro="">
      <xdr:nvCxnSpPr>
        <xdr:cNvPr id="450" name="直線コネクタ 449"/>
        <xdr:cNvCxnSpPr/>
      </xdr:nvCxnSpPr>
      <xdr:spPr>
        <a:xfrm>
          <a:off x="14401800" y="305998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33528</xdr:rowOff>
    </xdr:from>
    <xdr:to>
      <xdr:col>68</xdr:col>
      <xdr:colOff>152400</xdr:colOff>
      <xdr:row>17</xdr:row>
      <xdr:rowOff>145330</xdr:rowOff>
    </xdr:to>
    <xdr:cxnSp macro="">
      <xdr:nvCxnSpPr>
        <xdr:cNvPr id="453" name="直線コネクタ 452"/>
        <xdr:cNvCxnSpPr/>
      </xdr:nvCxnSpPr>
      <xdr:spPr>
        <a:xfrm>
          <a:off x="13512800" y="2948178"/>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5" name="テキスト ボックス 454"/>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7" name="テキスト ボックス 456"/>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79925</xdr:rowOff>
    </xdr:from>
    <xdr:to>
      <xdr:col>81</xdr:col>
      <xdr:colOff>95250</xdr:colOff>
      <xdr:row>19</xdr:row>
      <xdr:rowOff>10075</xdr:rowOff>
    </xdr:to>
    <xdr:sp macro="" textlink="">
      <xdr:nvSpPr>
        <xdr:cNvPr id="463" name="楕円 462"/>
        <xdr:cNvSpPr/>
      </xdr:nvSpPr>
      <xdr:spPr>
        <a:xfrm>
          <a:off x="16967200" y="31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52002</xdr:rowOff>
    </xdr:from>
    <xdr:ext cx="762000" cy="259045"/>
    <xdr:sp macro="" textlink="">
      <xdr:nvSpPr>
        <xdr:cNvPr id="464" name="将来負担の状況該当値テキスト"/>
        <xdr:cNvSpPr txBox="1"/>
      </xdr:nvSpPr>
      <xdr:spPr>
        <a:xfrm>
          <a:off x="17106900" y="313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59817</xdr:rowOff>
    </xdr:from>
    <xdr:to>
      <xdr:col>77</xdr:col>
      <xdr:colOff>95250</xdr:colOff>
      <xdr:row>18</xdr:row>
      <xdr:rowOff>161417</xdr:rowOff>
    </xdr:to>
    <xdr:sp macro="" textlink="">
      <xdr:nvSpPr>
        <xdr:cNvPr id="465" name="楕円 464"/>
        <xdr:cNvSpPr/>
      </xdr:nvSpPr>
      <xdr:spPr>
        <a:xfrm>
          <a:off x="16129000" y="31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146194</xdr:rowOff>
    </xdr:from>
    <xdr:ext cx="736600" cy="259045"/>
    <xdr:sp macro="" textlink="">
      <xdr:nvSpPr>
        <xdr:cNvPr id="466" name="テキスト ボックス 465"/>
        <xdr:cNvSpPr txBox="1"/>
      </xdr:nvSpPr>
      <xdr:spPr>
        <a:xfrm>
          <a:off x="15798800" y="323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170942</xdr:rowOff>
    </xdr:from>
    <xdr:to>
      <xdr:col>73</xdr:col>
      <xdr:colOff>44450</xdr:colOff>
      <xdr:row>18</xdr:row>
      <xdr:rowOff>101092</xdr:rowOff>
    </xdr:to>
    <xdr:sp macro="" textlink="">
      <xdr:nvSpPr>
        <xdr:cNvPr id="467" name="楕円 466"/>
        <xdr:cNvSpPr/>
      </xdr:nvSpPr>
      <xdr:spPr>
        <a:xfrm>
          <a:off x="15240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85869</xdr:rowOff>
    </xdr:from>
    <xdr:ext cx="762000" cy="259045"/>
    <xdr:sp macro="" textlink="">
      <xdr:nvSpPr>
        <xdr:cNvPr id="468" name="テキスト ボックス 467"/>
        <xdr:cNvSpPr txBox="1"/>
      </xdr:nvSpPr>
      <xdr:spPr>
        <a:xfrm>
          <a:off x="14909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94530</xdr:rowOff>
    </xdr:from>
    <xdr:to>
      <xdr:col>68</xdr:col>
      <xdr:colOff>203200</xdr:colOff>
      <xdr:row>18</xdr:row>
      <xdr:rowOff>24680</xdr:rowOff>
    </xdr:to>
    <xdr:sp macro="" textlink="">
      <xdr:nvSpPr>
        <xdr:cNvPr id="469" name="楕円 468"/>
        <xdr:cNvSpPr/>
      </xdr:nvSpPr>
      <xdr:spPr>
        <a:xfrm>
          <a:off x="14351000" y="30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9457</xdr:rowOff>
    </xdr:from>
    <xdr:ext cx="762000" cy="259045"/>
    <xdr:sp macro="" textlink="">
      <xdr:nvSpPr>
        <xdr:cNvPr id="470" name="テキスト ボックス 469"/>
        <xdr:cNvSpPr txBox="1"/>
      </xdr:nvSpPr>
      <xdr:spPr>
        <a:xfrm>
          <a:off x="14020800" y="309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154178</xdr:rowOff>
    </xdr:from>
    <xdr:to>
      <xdr:col>64</xdr:col>
      <xdr:colOff>152400</xdr:colOff>
      <xdr:row>17</xdr:row>
      <xdr:rowOff>84328</xdr:rowOff>
    </xdr:to>
    <xdr:sp macro="" textlink="">
      <xdr:nvSpPr>
        <xdr:cNvPr id="471" name="楕円 470"/>
        <xdr:cNvSpPr/>
      </xdr:nvSpPr>
      <xdr:spPr>
        <a:xfrm>
          <a:off x="13462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69105</xdr:rowOff>
    </xdr:from>
    <xdr:ext cx="762000" cy="259045"/>
    <xdr:sp macro="" textlink="">
      <xdr:nvSpPr>
        <xdr:cNvPr id="472" name="テキスト ボックス 471"/>
        <xdr:cNvSpPr txBox="1"/>
      </xdr:nvSpPr>
      <xdr:spPr>
        <a:xfrm>
          <a:off x="13131800" y="29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44,206
43,992
186.80
20,075,223
18,754,141
675,959
9,947,093
21,190,905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ポイント高くなっている。要因としては、地理的な理由により、消防業務など直営で行っている業務が多いことが挙げられる。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しかし、平成２７年度からは火葬業務を一部民間委託にするなど人件費抑制を図っており、人件費の決算額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減少傾向となっている。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、適正な職員数の維持に努め、人件費の抑制を図る。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latin typeface="ＭＳ ゴシック" panose="020B0609070205080204" pitchFamily="49" charset="-128"/>
              <a:ea typeface="ＭＳ ゴシック" panose="020B0609070205080204" pitchFamily="49"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20320</xdr:rowOff>
    </xdr:to>
    <xdr:cxnSp macro="">
      <xdr:nvCxnSpPr>
        <xdr:cNvPr id="66" name="直線コネクタ 65"/>
        <xdr:cNvCxnSpPr/>
      </xdr:nvCxnSpPr>
      <xdr:spPr>
        <a:xfrm flipV="1">
          <a:off x="3987800" y="6466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81280</xdr:rowOff>
    </xdr:to>
    <xdr:cxnSp macro="">
      <xdr:nvCxnSpPr>
        <xdr:cNvPr id="69" name="直線コネクタ 68"/>
        <xdr:cNvCxnSpPr/>
      </xdr:nvCxnSpPr>
      <xdr:spPr>
        <a:xfrm flipV="1">
          <a:off x="3098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127000</xdr:rowOff>
    </xdr:to>
    <xdr:cxnSp macro="">
      <xdr:nvCxnSpPr>
        <xdr:cNvPr id="72" name="直線コネクタ 71"/>
        <xdr:cNvCxnSpPr/>
      </xdr:nvCxnSpPr>
      <xdr:spPr>
        <a:xfrm flipV="1">
          <a:off x="2209800" y="659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165100</xdr:rowOff>
    </xdr:to>
    <xdr:cxnSp macro="">
      <xdr:nvCxnSpPr>
        <xdr:cNvPr id="75" name="直線コネクタ 74"/>
        <xdr:cNvCxnSpPr/>
      </xdr:nvCxnSpPr>
      <xdr:spPr>
        <a:xfrm flipV="1">
          <a:off x="1320800" y="664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要因としては、職員数の削減による臨時職員賃金の増、地域公共交通事情に対応するための市巡回バス運行などが要因である。また、福祉・教育の充実のため、妊婦・乳児健康診査の実施、特別支援教育支援員を配置していることも、比率が高い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教職員校務用パソコン借上料、小中学校タブレット導入などの事務機器借上料の増加などにより、物件費が増加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していることも比率が高い要因の一つと考えられるため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、今後は、複数年契約の推進等により、経常経費の削減に努める。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91621</xdr:rowOff>
    </xdr:to>
    <xdr:cxnSp macro="">
      <xdr:nvCxnSpPr>
        <xdr:cNvPr id="129" name="直線コネクタ 128"/>
        <xdr:cNvCxnSpPr/>
      </xdr:nvCxnSpPr>
      <xdr:spPr>
        <a:xfrm>
          <a:off x="15671800" y="29300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26307</xdr:rowOff>
    </xdr:to>
    <xdr:cxnSp macro="">
      <xdr:nvCxnSpPr>
        <xdr:cNvPr id="132" name="直線コネクタ 131"/>
        <xdr:cNvCxnSpPr/>
      </xdr:nvCxnSpPr>
      <xdr:spPr>
        <a:xfrm flipV="1">
          <a:off x="14782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48079</xdr:rowOff>
    </xdr:to>
    <xdr:cxnSp macro="">
      <xdr:nvCxnSpPr>
        <xdr:cNvPr id="135" name="直線コネクタ 134"/>
        <xdr:cNvCxnSpPr/>
      </xdr:nvCxnSpPr>
      <xdr:spPr>
        <a:xfrm flipV="1">
          <a:off x="13893800" y="2940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17</xdr:row>
      <xdr:rowOff>48079</xdr:rowOff>
    </xdr:to>
    <xdr:cxnSp macro="">
      <xdr:nvCxnSpPr>
        <xdr:cNvPr id="138" name="直線コネクタ 137"/>
        <xdr:cNvCxnSpPr/>
      </xdr:nvCxnSpPr>
      <xdr:spPr>
        <a:xfrm>
          <a:off x="13004800" y="28429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0" name="テキスト ボックス 139"/>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1" name="フローチャート: 判断 140"/>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2" name="テキスト ボックス 141"/>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50" name="楕円 149"/>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51" name="テキスト ボックス 150"/>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2" name="楕円 151"/>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61884</xdr:rowOff>
    </xdr:from>
    <xdr:ext cx="762000" cy="259045"/>
    <xdr:sp macro="" textlink="">
      <xdr:nvSpPr>
        <xdr:cNvPr id="153" name="テキスト ボックス 152"/>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4" name="楕円 153"/>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55" name="テキスト ボックス 154"/>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6" name="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57" name="テキスト ボックス 156"/>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ポイント高くなっている。要因としては、高齢化社会に対応するため、市単独事業で、６５歳以上の自動車免許を持っていない方に対し、タクシー利用に係る助成等を行っていることなどが挙げられる。</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２７年</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から中学３年生までの医療費無料化を実施</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していることも要因の一つと考えられる。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今後は、高齢者人口の増などにより、さらに扶助費の増加が見込まれることから、市民のニーズに応えることも考えながら、財政を圧迫することのないよう努める。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58</xdr:row>
      <xdr:rowOff>139700</xdr:rowOff>
    </xdr:to>
    <xdr:cxnSp macro="">
      <xdr:nvCxnSpPr>
        <xdr:cNvPr id="190" name="直線コネクタ 189"/>
        <xdr:cNvCxnSpPr/>
      </xdr:nvCxnSpPr>
      <xdr:spPr>
        <a:xfrm>
          <a:off x="39878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139700</xdr:rowOff>
    </xdr:to>
    <xdr:cxnSp macro="">
      <xdr:nvCxnSpPr>
        <xdr:cNvPr id="193" name="直線コネクタ 192"/>
        <xdr:cNvCxnSpPr/>
      </xdr:nvCxnSpPr>
      <xdr:spPr>
        <a:xfrm>
          <a:off x="3098800" y="9931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158750</xdr:rowOff>
    </xdr:to>
    <xdr:cxnSp macro="">
      <xdr:nvCxnSpPr>
        <xdr:cNvPr id="196" name="直線コネクタ 195"/>
        <xdr:cNvCxnSpPr/>
      </xdr:nvCxnSpPr>
      <xdr:spPr>
        <a:xfrm>
          <a:off x="2209800" y="9817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44450</xdr:rowOff>
    </xdr:to>
    <xdr:cxnSp macro="">
      <xdr:nvCxnSpPr>
        <xdr:cNvPr id="199" name="直線コネクタ 198"/>
        <xdr:cNvCxnSpPr/>
      </xdr:nvCxnSpPr>
      <xdr:spPr>
        <a:xfrm>
          <a:off x="1320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158750</xdr:rowOff>
    </xdr:from>
    <xdr:to>
      <xdr:col>11</xdr:col>
      <xdr:colOff>60325</xdr:colOff>
      <xdr:row>56</xdr:row>
      <xdr:rowOff>88900</xdr:rowOff>
    </xdr:to>
    <xdr:sp macro="" textlink="">
      <xdr:nvSpPr>
        <xdr:cNvPr id="200" name="フローチャート: 判断 199"/>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01" name="テキスト ボックス 200"/>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2" name="フローチャート: 判断 201"/>
        <xdr:cNvSpPr/>
      </xdr:nvSpPr>
      <xdr:spPr>
        <a:xfrm>
          <a:off x="1270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03" name="テキスト ボックス 202"/>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9" name="楕円 208"/>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10" name="扶助費該当値テキスト"/>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11" name="楕円 210"/>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12" name="テキスト ボックス 211"/>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3" name="楕円 212"/>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4" name="テキスト ボックス 213"/>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5" name="楕円 214"/>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6" name="テキスト ボックス 215"/>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7" name="楕円 216"/>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3827</xdr:rowOff>
    </xdr:from>
    <xdr:ext cx="762000" cy="259045"/>
    <xdr:sp macro="" textlink="">
      <xdr:nvSpPr>
        <xdr:cNvPr id="218" name="テキスト ボックス 217"/>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ポイント高くなっている。主な要因としては、繰出金の増加が挙げられる。これまでに整備してきた公共下水道事業、漁業集落排水事業への繰出金が多額となっていると考えられる。さらに、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高齢化の進行に伴い、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介護保険事業繰出金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や後期高齢者医療繰出金も増加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となっていることから、今後は、下水道事業等において経費節減を意識した経営を図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、普通会計の負担を減らすよう努める。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50800</xdr:rowOff>
    </xdr:to>
    <xdr:cxnSp macro="">
      <xdr:nvCxnSpPr>
        <xdr:cNvPr id="251" name="直線コネクタ 250"/>
        <xdr:cNvCxnSpPr/>
      </xdr:nvCxnSpPr>
      <xdr:spPr>
        <a:xfrm>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12700</xdr:rowOff>
    </xdr:to>
    <xdr:cxnSp macro="">
      <xdr:nvCxnSpPr>
        <xdr:cNvPr id="254" name="直線コネクタ 253"/>
        <xdr:cNvCxnSpPr/>
      </xdr:nvCxnSpPr>
      <xdr:spPr>
        <a:xfrm>
          <a:off x="14782800" y="988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161290</xdr:rowOff>
    </xdr:to>
    <xdr:cxnSp macro="">
      <xdr:nvCxnSpPr>
        <xdr:cNvPr id="257" name="直線コネクタ 256"/>
        <xdr:cNvCxnSpPr/>
      </xdr:nvCxnSpPr>
      <xdr:spPr>
        <a:xfrm flipV="1">
          <a:off x="13893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161290</xdr:rowOff>
    </xdr:to>
    <xdr:cxnSp macro="">
      <xdr:nvCxnSpPr>
        <xdr:cNvPr id="260" name="直線コネクタ 259"/>
        <xdr:cNvCxnSpPr/>
      </xdr:nvCxnSpPr>
      <xdr:spPr>
        <a:xfrm>
          <a:off x="13004800" y="986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2" name="テキスト ボックス 261"/>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2" name="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3" name="テキスト ボックス 272"/>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4" name="楕円 27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5" name="テキスト ボックス 27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6" name="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8" name="楕円 277"/>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9" name="テキスト ボックス 278"/>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ポイント低くなっている。要因としては、市民病院への補助金はあるものの、消防業務などその他の業務について、直営で行っているものが多いため、一部事務組合等への負担金が少ないことが挙げられる。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今後も、補助金等を随時見直し、適正な支出に努める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156718</xdr:rowOff>
    </xdr:to>
    <xdr:cxnSp macro="">
      <xdr:nvCxnSpPr>
        <xdr:cNvPr id="309" name="直線コネクタ 308"/>
        <xdr:cNvCxnSpPr/>
      </xdr:nvCxnSpPr>
      <xdr:spPr>
        <a:xfrm>
          <a:off x="15671800" y="60980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97282</xdr:rowOff>
    </xdr:to>
    <xdr:cxnSp macro="">
      <xdr:nvCxnSpPr>
        <xdr:cNvPr id="312" name="直線コネクタ 311"/>
        <xdr:cNvCxnSpPr/>
      </xdr:nvCxnSpPr>
      <xdr:spPr>
        <a:xfrm>
          <a:off x="14782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92710</xdr:rowOff>
    </xdr:to>
    <xdr:cxnSp macro="">
      <xdr:nvCxnSpPr>
        <xdr:cNvPr id="315" name="直線コネクタ 314"/>
        <xdr:cNvCxnSpPr/>
      </xdr:nvCxnSpPr>
      <xdr:spPr>
        <a:xfrm flipV="1">
          <a:off x="13893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92710</xdr:rowOff>
    </xdr:to>
    <xdr:cxnSp macro="">
      <xdr:nvCxnSpPr>
        <xdr:cNvPr id="318" name="直線コネクタ 317"/>
        <xdr:cNvCxnSpPr/>
      </xdr:nvCxnSpPr>
      <xdr:spPr>
        <a:xfrm>
          <a:off x="13004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19" name="フローチャート: 判断 318"/>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0" name="テキスト ボックス 319"/>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1" name="フローチャート: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2" name="テキスト ボックス 321"/>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8" name="楕円 327"/>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9"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30" name="楕円 329"/>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31" name="テキスト ボックス 330"/>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32" name="楕円 331"/>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33" name="テキスト ボックス 332"/>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4" name="楕円 333"/>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5" name="テキスト ボックス 334"/>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6" name="楕円 335"/>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7" name="テキスト ボックス 336"/>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公債費は、普通建設事業の抑制を図ってきたことなどから、平成１４年度をピークに減少傾向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また、市町村合併を行っていないため、合併特例債の発行がないことも類似団体より低い要因の一つと考えられる。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しかし、平成２５年度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、消防庁舎、図書館、小中一貫校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、都市公園拡張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などの大規模建設事業を実施したため、平成２８年度以降は、その建設に係る地方債償還が発生し、公債費は増加傾向になっている。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今後は、慎重な地方債発行に心がけた財政運営を行っていく。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85090</xdr:rowOff>
    </xdr:to>
    <xdr:cxnSp macro="">
      <xdr:nvCxnSpPr>
        <xdr:cNvPr id="370" name="直線コネクタ 369"/>
        <xdr:cNvCxnSpPr/>
      </xdr:nvCxnSpPr>
      <xdr:spPr>
        <a:xfrm>
          <a:off x="3987800" y="12852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165100</xdr:rowOff>
    </xdr:to>
    <xdr:cxnSp macro="">
      <xdr:nvCxnSpPr>
        <xdr:cNvPr id="373" name="直線コネクタ 372"/>
        <xdr:cNvCxnSpPr/>
      </xdr:nvCxnSpPr>
      <xdr:spPr>
        <a:xfrm>
          <a:off x="3098800" y="1281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54610</xdr:rowOff>
    </xdr:to>
    <xdr:cxnSp macro="">
      <xdr:nvCxnSpPr>
        <xdr:cNvPr id="376" name="直線コネクタ 375"/>
        <xdr:cNvCxnSpPr/>
      </xdr:nvCxnSpPr>
      <xdr:spPr>
        <a:xfrm flipV="1">
          <a:off x="2209800" y="12814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92710</xdr:rowOff>
    </xdr:to>
    <xdr:cxnSp macro="">
      <xdr:nvCxnSpPr>
        <xdr:cNvPr id="379" name="直線コネクタ 378"/>
        <xdr:cNvCxnSpPr/>
      </xdr:nvCxnSpPr>
      <xdr:spPr>
        <a:xfrm flipV="1">
          <a:off x="1320800" y="12913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1" name="テキスト ボックス 380"/>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2" name="フローチャート: 判断 381"/>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83" name="テキスト ボックス 382"/>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9" name="楕円 388"/>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0"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1" name="楕円 390"/>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2" name="テキスト ボックス 391"/>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3" name="楕円 392"/>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4" name="テキスト ボックス 393"/>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5" name="楕円 394"/>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96" name="テキスト ボックス 395"/>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7" name="楕円 396"/>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8" name="テキスト ボックス 397"/>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くなっているのは、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地理的な要因等もあり、直営で行っている業務が多いため、公債費以外の経常収支比率が類似団体よりも高くなっている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より効率的な行政運営に努め、経費節減を図っていく。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113285</xdr:rowOff>
    </xdr:to>
    <xdr:cxnSp macro="">
      <xdr:nvCxnSpPr>
        <xdr:cNvPr id="429" name="直線コネクタ 428"/>
        <xdr:cNvCxnSpPr/>
      </xdr:nvCxnSpPr>
      <xdr:spPr>
        <a:xfrm>
          <a:off x="15671800" y="134132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40132</xdr:rowOff>
    </xdr:to>
    <xdr:cxnSp macro="">
      <xdr:nvCxnSpPr>
        <xdr:cNvPr id="432" name="直線コネクタ 431"/>
        <xdr:cNvCxnSpPr/>
      </xdr:nvCxnSpPr>
      <xdr:spPr>
        <a:xfrm>
          <a:off x="14782800" y="13349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3556</xdr:rowOff>
    </xdr:to>
    <xdr:cxnSp macro="">
      <xdr:nvCxnSpPr>
        <xdr:cNvPr id="435" name="直線コネクタ 434"/>
        <xdr:cNvCxnSpPr/>
      </xdr:nvCxnSpPr>
      <xdr:spPr>
        <a:xfrm flipV="1">
          <a:off x="13893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78</xdr:row>
      <xdr:rowOff>3556</xdr:rowOff>
    </xdr:to>
    <xdr:cxnSp macro="">
      <xdr:nvCxnSpPr>
        <xdr:cNvPr id="438" name="直線コネクタ 437"/>
        <xdr:cNvCxnSpPr/>
      </xdr:nvCxnSpPr>
      <xdr:spPr>
        <a:xfrm>
          <a:off x="13004800" y="132760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115062</xdr:rowOff>
    </xdr:from>
    <xdr:to>
      <xdr:col>69</xdr:col>
      <xdr:colOff>142875</xdr:colOff>
      <xdr:row>76</xdr:row>
      <xdr:rowOff>45213</xdr:rowOff>
    </xdr:to>
    <xdr:sp macro="" textlink="">
      <xdr:nvSpPr>
        <xdr:cNvPr id="439" name="フローチャート: 判断 438"/>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0" name="テキスト ボックス 439"/>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1" name="フローチャート: 判断 440"/>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2" name="テキスト ボックス 441"/>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8" name="楕円 447"/>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49" name="公債費以外該当値テキスト"/>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0" name="楕円 449"/>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51" name="テキスト ボックス 450"/>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2" name="楕円 451"/>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3" name="テキスト ボックス 452"/>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4" name="楕円 453"/>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5" name="テキスト ボックス 454"/>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6" name="楕円 455"/>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7" name="テキスト ボックス 456"/>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149670</xdr:rowOff>
    </xdr:from>
    <xdr:to>
      <xdr:col>29</xdr:col>
      <xdr:colOff>127000</xdr:colOff>
      <xdr:row>17</xdr:row>
      <xdr:rowOff>21025</xdr:rowOff>
    </xdr:to>
    <xdr:cxnSp macro="">
      <xdr:nvCxnSpPr>
        <xdr:cNvPr id="50" name="直線コネクタ 49"/>
        <xdr:cNvCxnSpPr/>
      </xdr:nvCxnSpPr>
      <xdr:spPr bwMode="auto">
        <a:xfrm flipV="1">
          <a:off x="5003800" y="2940495"/>
          <a:ext cx="647700" cy="42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21025</xdr:rowOff>
    </xdr:from>
    <xdr:to>
      <xdr:col>26</xdr:col>
      <xdr:colOff>50800</xdr:colOff>
      <xdr:row>17</xdr:row>
      <xdr:rowOff>33636</xdr:rowOff>
    </xdr:to>
    <xdr:cxnSp macro="">
      <xdr:nvCxnSpPr>
        <xdr:cNvPr id="53" name="直線コネクタ 52"/>
        <xdr:cNvCxnSpPr/>
      </xdr:nvCxnSpPr>
      <xdr:spPr bwMode="auto">
        <a:xfrm flipV="1">
          <a:off x="4305300" y="2983300"/>
          <a:ext cx="698500" cy="1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3270</xdr:rowOff>
    </xdr:from>
    <xdr:to>
      <xdr:col>22</xdr:col>
      <xdr:colOff>114300</xdr:colOff>
      <xdr:row>17</xdr:row>
      <xdr:rowOff>33636</xdr:rowOff>
    </xdr:to>
    <xdr:cxnSp macro="">
      <xdr:nvCxnSpPr>
        <xdr:cNvPr id="56" name="直線コネクタ 55"/>
        <xdr:cNvCxnSpPr/>
      </xdr:nvCxnSpPr>
      <xdr:spPr bwMode="auto">
        <a:xfrm>
          <a:off x="3606800" y="2965545"/>
          <a:ext cx="698500" cy="30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3270</xdr:rowOff>
    </xdr:from>
    <xdr:to>
      <xdr:col>18</xdr:col>
      <xdr:colOff>177800</xdr:colOff>
      <xdr:row>17</xdr:row>
      <xdr:rowOff>15157</xdr:rowOff>
    </xdr:to>
    <xdr:cxnSp macro="">
      <xdr:nvCxnSpPr>
        <xdr:cNvPr id="59" name="直線コネクタ 58"/>
        <xdr:cNvCxnSpPr/>
      </xdr:nvCxnSpPr>
      <xdr:spPr bwMode="auto">
        <a:xfrm flipV="1">
          <a:off x="2908300" y="2965545"/>
          <a:ext cx="698500" cy="1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36290</xdr:rowOff>
    </xdr:from>
    <xdr:to>
      <xdr:col>19</xdr:col>
      <xdr:colOff>38100</xdr:colOff>
      <xdr:row>14</xdr:row>
      <xdr:rowOff>137890</xdr:rowOff>
    </xdr:to>
    <xdr:sp macro="" textlink="">
      <xdr:nvSpPr>
        <xdr:cNvPr id="60" name="フローチャート: 判断 59"/>
        <xdr:cNvSpPr/>
      </xdr:nvSpPr>
      <xdr:spPr bwMode="auto">
        <a:xfrm>
          <a:off x="3556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148067</xdr:rowOff>
    </xdr:from>
    <xdr:ext cx="762000" cy="259045"/>
    <xdr:sp macro="" textlink="">
      <xdr:nvSpPr>
        <xdr:cNvPr id="61" name="テキスト ボックス 60"/>
        <xdr:cNvSpPr txBox="1"/>
      </xdr:nvSpPr>
      <xdr:spPr>
        <a:xfrm>
          <a:off x="32258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87763</xdr:rowOff>
    </xdr:from>
    <xdr:to>
      <xdr:col>15</xdr:col>
      <xdr:colOff>101600</xdr:colOff>
      <xdr:row>15</xdr:row>
      <xdr:rowOff>17913</xdr:rowOff>
    </xdr:to>
    <xdr:sp macro="" textlink="">
      <xdr:nvSpPr>
        <xdr:cNvPr id="62" name="フローチャート: 判断 61"/>
        <xdr:cNvSpPr/>
      </xdr:nvSpPr>
      <xdr:spPr bwMode="auto">
        <a:xfrm>
          <a:off x="2857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28090</xdr:rowOff>
    </xdr:from>
    <xdr:ext cx="762000" cy="259045"/>
    <xdr:sp macro="" textlink="">
      <xdr:nvSpPr>
        <xdr:cNvPr id="63" name="テキスト ボックス 62"/>
        <xdr:cNvSpPr txBox="1"/>
      </xdr:nvSpPr>
      <xdr:spPr>
        <a:xfrm>
          <a:off x="2527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98870</xdr:rowOff>
    </xdr:from>
    <xdr:to>
      <xdr:col>29</xdr:col>
      <xdr:colOff>177800</xdr:colOff>
      <xdr:row>17</xdr:row>
      <xdr:rowOff>29020</xdr:rowOff>
    </xdr:to>
    <xdr:sp macro="" textlink="">
      <xdr:nvSpPr>
        <xdr:cNvPr id="69" name="楕円 68"/>
        <xdr:cNvSpPr/>
      </xdr:nvSpPr>
      <xdr:spPr bwMode="auto">
        <a:xfrm>
          <a:off x="5600700" y="288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70947</xdr:rowOff>
    </xdr:from>
    <xdr:ext cx="762000" cy="259045"/>
    <xdr:sp macro="" textlink="">
      <xdr:nvSpPr>
        <xdr:cNvPr id="70" name="人口1人当たり決算額の推移該当値テキスト130"/>
        <xdr:cNvSpPr txBox="1"/>
      </xdr:nvSpPr>
      <xdr:spPr>
        <a:xfrm>
          <a:off x="5740400" y="286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141675</xdr:rowOff>
    </xdr:from>
    <xdr:to>
      <xdr:col>26</xdr:col>
      <xdr:colOff>101600</xdr:colOff>
      <xdr:row>17</xdr:row>
      <xdr:rowOff>71825</xdr:rowOff>
    </xdr:to>
    <xdr:sp macro="" textlink="">
      <xdr:nvSpPr>
        <xdr:cNvPr id="71" name="楕円 70"/>
        <xdr:cNvSpPr/>
      </xdr:nvSpPr>
      <xdr:spPr bwMode="auto">
        <a:xfrm>
          <a:off x="4953000" y="2932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56602</xdr:rowOff>
    </xdr:from>
    <xdr:ext cx="736600" cy="259045"/>
    <xdr:sp macro="" textlink="">
      <xdr:nvSpPr>
        <xdr:cNvPr id="72" name="テキスト ボックス 71"/>
        <xdr:cNvSpPr txBox="1"/>
      </xdr:nvSpPr>
      <xdr:spPr>
        <a:xfrm>
          <a:off x="4622800" y="30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154286</xdr:rowOff>
    </xdr:from>
    <xdr:to>
      <xdr:col>22</xdr:col>
      <xdr:colOff>165100</xdr:colOff>
      <xdr:row>17</xdr:row>
      <xdr:rowOff>84436</xdr:rowOff>
    </xdr:to>
    <xdr:sp macro="" textlink="">
      <xdr:nvSpPr>
        <xdr:cNvPr id="73" name="楕円 72"/>
        <xdr:cNvSpPr/>
      </xdr:nvSpPr>
      <xdr:spPr bwMode="auto">
        <a:xfrm>
          <a:off x="4254500" y="294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69213</xdr:rowOff>
    </xdr:from>
    <xdr:ext cx="762000" cy="259045"/>
    <xdr:sp macro="" textlink="">
      <xdr:nvSpPr>
        <xdr:cNvPr id="74" name="テキスト ボックス 73"/>
        <xdr:cNvSpPr txBox="1"/>
      </xdr:nvSpPr>
      <xdr:spPr>
        <a:xfrm>
          <a:off x="3924300" y="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123920</xdr:rowOff>
    </xdr:from>
    <xdr:to>
      <xdr:col>19</xdr:col>
      <xdr:colOff>38100</xdr:colOff>
      <xdr:row>17</xdr:row>
      <xdr:rowOff>54070</xdr:rowOff>
    </xdr:to>
    <xdr:sp macro="" textlink="">
      <xdr:nvSpPr>
        <xdr:cNvPr id="75" name="楕円 74"/>
        <xdr:cNvSpPr/>
      </xdr:nvSpPr>
      <xdr:spPr bwMode="auto">
        <a:xfrm>
          <a:off x="3556000" y="291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38847</xdr:rowOff>
    </xdr:from>
    <xdr:ext cx="762000" cy="259045"/>
    <xdr:sp macro="" textlink="">
      <xdr:nvSpPr>
        <xdr:cNvPr id="76" name="テキスト ボックス 75"/>
        <xdr:cNvSpPr txBox="1"/>
      </xdr:nvSpPr>
      <xdr:spPr>
        <a:xfrm>
          <a:off x="3225800" y="300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135807</xdr:rowOff>
    </xdr:from>
    <xdr:to>
      <xdr:col>15</xdr:col>
      <xdr:colOff>101600</xdr:colOff>
      <xdr:row>17</xdr:row>
      <xdr:rowOff>65957</xdr:rowOff>
    </xdr:to>
    <xdr:sp macro="" textlink="">
      <xdr:nvSpPr>
        <xdr:cNvPr id="77" name="楕円 76"/>
        <xdr:cNvSpPr/>
      </xdr:nvSpPr>
      <xdr:spPr bwMode="auto">
        <a:xfrm>
          <a:off x="2857500" y="2926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50734</xdr:rowOff>
    </xdr:from>
    <xdr:ext cx="762000" cy="259045"/>
    <xdr:sp macro="" textlink="">
      <xdr:nvSpPr>
        <xdr:cNvPr id="78" name="テキスト ボックス 77"/>
        <xdr:cNvSpPr txBox="1"/>
      </xdr:nvSpPr>
      <xdr:spPr>
        <a:xfrm>
          <a:off x="2527300" y="301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133583</xdr:rowOff>
    </xdr:from>
    <xdr:to>
      <xdr:col>29</xdr:col>
      <xdr:colOff>127000</xdr:colOff>
      <xdr:row>37</xdr:row>
      <xdr:rowOff>22324</xdr:rowOff>
    </xdr:to>
    <xdr:cxnSp macro="">
      <xdr:nvCxnSpPr>
        <xdr:cNvPr id="110" name="直線コネクタ 109"/>
        <xdr:cNvCxnSpPr/>
      </xdr:nvCxnSpPr>
      <xdr:spPr bwMode="auto">
        <a:xfrm flipV="1">
          <a:off x="5003800" y="7086833"/>
          <a:ext cx="647700" cy="6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15946</xdr:rowOff>
    </xdr:from>
    <xdr:to>
      <xdr:col>26</xdr:col>
      <xdr:colOff>50800</xdr:colOff>
      <xdr:row>37</xdr:row>
      <xdr:rowOff>22324</xdr:rowOff>
    </xdr:to>
    <xdr:cxnSp macro="">
      <xdr:nvCxnSpPr>
        <xdr:cNvPr id="113" name="直線コネクタ 112"/>
        <xdr:cNvCxnSpPr/>
      </xdr:nvCxnSpPr>
      <xdr:spPr bwMode="auto">
        <a:xfrm>
          <a:off x="4305300" y="7140646"/>
          <a:ext cx="698500" cy="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11854</xdr:rowOff>
    </xdr:from>
    <xdr:to>
      <xdr:col>22</xdr:col>
      <xdr:colOff>114300</xdr:colOff>
      <xdr:row>37</xdr:row>
      <xdr:rowOff>15946</xdr:rowOff>
    </xdr:to>
    <xdr:cxnSp macro="">
      <xdr:nvCxnSpPr>
        <xdr:cNvPr id="116" name="直線コネクタ 115"/>
        <xdr:cNvCxnSpPr/>
      </xdr:nvCxnSpPr>
      <xdr:spPr bwMode="auto">
        <a:xfrm>
          <a:off x="3606800" y="7136554"/>
          <a:ext cx="698500" cy="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164925</xdr:rowOff>
    </xdr:from>
    <xdr:to>
      <xdr:col>18</xdr:col>
      <xdr:colOff>177800</xdr:colOff>
      <xdr:row>37</xdr:row>
      <xdr:rowOff>11854</xdr:rowOff>
    </xdr:to>
    <xdr:cxnSp macro="">
      <xdr:nvCxnSpPr>
        <xdr:cNvPr id="119" name="直線コネクタ 118"/>
        <xdr:cNvCxnSpPr/>
      </xdr:nvCxnSpPr>
      <xdr:spPr bwMode="auto">
        <a:xfrm>
          <a:off x="2908300" y="7118175"/>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82783</xdr:rowOff>
    </xdr:from>
    <xdr:to>
      <xdr:col>29</xdr:col>
      <xdr:colOff>177800</xdr:colOff>
      <xdr:row>37</xdr:row>
      <xdr:rowOff>12933</xdr:rowOff>
    </xdr:to>
    <xdr:sp macro="" textlink="">
      <xdr:nvSpPr>
        <xdr:cNvPr id="129" name="楕円 128"/>
        <xdr:cNvSpPr/>
      </xdr:nvSpPr>
      <xdr:spPr bwMode="auto">
        <a:xfrm>
          <a:off x="5600700" y="7036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54860</xdr:rowOff>
    </xdr:from>
    <xdr:ext cx="762000" cy="259045"/>
    <xdr:sp macro="" textlink="">
      <xdr:nvSpPr>
        <xdr:cNvPr id="130" name="人口1人当たり決算額の推移該当値テキスト445"/>
        <xdr:cNvSpPr txBox="1"/>
      </xdr:nvSpPr>
      <xdr:spPr>
        <a:xfrm>
          <a:off x="5740400" y="700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142974</xdr:rowOff>
    </xdr:from>
    <xdr:to>
      <xdr:col>26</xdr:col>
      <xdr:colOff>101600</xdr:colOff>
      <xdr:row>37</xdr:row>
      <xdr:rowOff>73124</xdr:rowOff>
    </xdr:to>
    <xdr:sp macro="" textlink="">
      <xdr:nvSpPr>
        <xdr:cNvPr id="131" name="楕円 130"/>
        <xdr:cNvSpPr/>
      </xdr:nvSpPr>
      <xdr:spPr bwMode="auto">
        <a:xfrm>
          <a:off x="4953000" y="7096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57901</xdr:rowOff>
    </xdr:from>
    <xdr:ext cx="736600" cy="259045"/>
    <xdr:sp macro="" textlink="">
      <xdr:nvSpPr>
        <xdr:cNvPr id="132" name="テキスト ボックス 131"/>
        <xdr:cNvSpPr txBox="1"/>
      </xdr:nvSpPr>
      <xdr:spPr>
        <a:xfrm>
          <a:off x="4622800" y="7182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136596</xdr:rowOff>
    </xdr:from>
    <xdr:to>
      <xdr:col>22</xdr:col>
      <xdr:colOff>165100</xdr:colOff>
      <xdr:row>37</xdr:row>
      <xdr:rowOff>66746</xdr:rowOff>
    </xdr:to>
    <xdr:sp macro="" textlink="">
      <xdr:nvSpPr>
        <xdr:cNvPr id="133" name="楕円 132"/>
        <xdr:cNvSpPr/>
      </xdr:nvSpPr>
      <xdr:spPr bwMode="auto">
        <a:xfrm>
          <a:off x="4254500" y="7089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51523</xdr:rowOff>
    </xdr:from>
    <xdr:ext cx="762000" cy="259045"/>
    <xdr:sp macro="" textlink="">
      <xdr:nvSpPr>
        <xdr:cNvPr id="134" name="テキスト ボックス 133"/>
        <xdr:cNvSpPr txBox="1"/>
      </xdr:nvSpPr>
      <xdr:spPr>
        <a:xfrm>
          <a:off x="3924300" y="717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132504</xdr:rowOff>
    </xdr:from>
    <xdr:to>
      <xdr:col>19</xdr:col>
      <xdr:colOff>38100</xdr:colOff>
      <xdr:row>37</xdr:row>
      <xdr:rowOff>62654</xdr:rowOff>
    </xdr:to>
    <xdr:sp macro="" textlink="">
      <xdr:nvSpPr>
        <xdr:cNvPr id="135" name="楕円 134"/>
        <xdr:cNvSpPr/>
      </xdr:nvSpPr>
      <xdr:spPr bwMode="auto">
        <a:xfrm>
          <a:off x="3556000" y="7085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47431</xdr:rowOff>
    </xdr:from>
    <xdr:ext cx="762000" cy="259045"/>
    <xdr:sp macro="" textlink="">
      <xdr:nvSpPr>
        <xdr:cNvPr id="136" name="テキスト ボックス 135"/>
        <xdr:cNvSpPr txBox="1"/>
      </xdr:nvSpPr>
      <xdr:spPr>
        <a:xfrm>
          <a:off x="3225800" y="717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114125</xdr:rowOff>
    </xdr:from>
    <xdr:to>
      <xdr:col>15</xdr:col>
      <xdr:colOff>101600</xdr:colOff>
      <xdr:row>37</xdr:row>
      <xdr:rowOff>44275</xdr:rowOff>
    </xdr:to>
    <xdr:sp macro="" textlink="">
      <xdr:nvSpPr>
        <xdr:cNvPr id="137" name="楕円 136"/>
        <xdr:cNvSpPr/>
      </xdr:nvSpPr>
      <xdr:spPr bwMode="auto">
        <a:xfrm>
          <a:off x="2857500" y="706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29052</xdr:rowOff>
    </xdr:from>
    <xdr:ext cx="762000" cy="259045"/>
    <xdr:sp macro="" textlink="">
      <xdr:nvSpPr>
        <xdr:cNvPr id="138" name="テキスト ボックス 137"/>
        <xdr:cNvSpPr txBox="1"/>
      </xdr:nvSpPr>
      <xdr:spPr>
        <a:xfrm>
          <a:off x="2527300" y="715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44,206
43,992
186.80
20,075,223
18,754,141
675,959
9,947,093
21,190,905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122917</xdr:rowOff>
    </xdr:from>
    <xdr:to>
      <xdr:col>24</xdr:col>
      <xdr:colOff>63500</xdr:colOff>
      <xdr:row>36</xdr:row>
      <xdr:rowOff>142596</xdr:rowOff>
    </xdr:to>
    <xdr:cxnSp macro="">
      <xdr:nvCxnSpPr>
        <xdr:cNvPr id="61" name="直線コネクタ 60"/>
        <xdr:cNvCxnSpPr/>
      </xdr:nvCxnSpPr>
      <xdr:spPr>
        <a:xfrm flipV="1">
          <a:off x="3797300" y="6295117"/>
          <a:ext cx="8382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108591</xdr:rowOff>
    </xdr:from>
    <xdr:to>
      <xdr:col>19</xdr:col>
      <xdr:colOff>177800</xdr:colOff>
      <xdr:row>36</xdr:row>
      <xdr:rowOff>142596</xdr:rowOff>
    </xdr:to>
    <xdr:cxnSp macro="">
      <xdr:nvCxnSpPr>
        <xdr:cNvPr id="64" name="直線コネクタ 63"/>
        <xdr:cNvCxnSpPr/>
      </xdr:nvCxnSpPr>
      <xdr:spPr>
        <a:xfrm>
          <a:off x="2908300" y="6280791"/>
          <a:ext cx="8890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108591</xdr:rowOff>
    </xdr:from>
    <xdr:to>
      <xdr:col>15</xdr:col>
      <xdr:colOff>50800</xdr:colOff>
      <xdr:row>36</xdr:row>
      <xdr:rowOff>109811</xdr:rowOff>
    </xdr:to>
    <xdr:cxnSp macro="">
      <xdr:nvCxnSpPr>
        <xdr:cNvPr id="67" name="直線コネクタ 66"/>
        <xdr:cNvCxnSpPr/>
      </xdr:nvCxnSpPr>
      <xdr:spPr>
        <a:xfrm flipV="1">
          <a:off x="2019300" y="6280791"/>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66624</xdr:rowOff>
    </xdr:from>
    <xdr:to>
      <xdr:col>10</xdr:col>
      <xdr:colOff>114300</xdr:colOff>
      <xdr:row>36</xdr:row>
      <xdr:rowOff>109811</xdr:rowOff>
    </xdr:to>
    <xdr:cxnSp macro="">
      <xdr:nvCxnSpPr>
        <xdr:cNvPr id="70" name="直線コネクタ 69"/>
        <xdr:cNvCxnSpPr/>
      </xdr:nvCxnSpPr>
      <xdr:spPr>
        <a:xfrm>
          <a:off x="1130300" y="6238824"/>
          <a:ext cx="889000" cy="4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73184</xdr:rowOff>
    </xdr:from>
    <xdr:to>
      <xdr:col>10</xdr:col>
      <xdr:colOff>165100</xdr:colOff>
      <xdr:row>35</xdr:row>
      <xdr:rowOff>3334</xdr:rowOff>
    </xdr:to>
    <xdr:sp macro="" textlink="">
      <xdr:nvSpPr>
        <xdr:cNvPr id="71" name="フローチャート: 判断 70"/>
        <xdr:cNvSpPr/>
      </xdr:nvSpPr>
      <xdr:spPr>
        <a:xfrm>
          <a:off x="1968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19861</xdr:rowOff>
    </xdr:from>
    <xdr:ext cx="534377" cy="259045"/>
    <xdr:sp macro="" textlink="">
      <xdr:nvSpPr>
        <xdr:cNvPr id="72" name="テキスト ボックス 71"/>
        <xdr:cNvSpPr txBox="1"/>
      </xdr:nvSpPr>
      <xdr:spPr>
        <a:xfrm>
          <a:off x="1752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93681</xdr:rowOff>
    </xdr:from>
    <xdr:to>
      <xdr:col>6</xdr:col>
      <xdr:colOff>38100</xdr:colOff>
      <xdr:row>35</xdr:row>
      <xdr:rowOff>23831</xdr:rowOff>
    </xdr:to>
    <xdr:sp macro="" textlink="">
      <xdr:nvSpPr>
        <xdr:cNvPr id="73" name="フローチャート: 判断 72"/>
        <xdr:cNvSpPr/>
      </xdr:nvSpPr>
      <xdr:spPr>
        <a:xfrm>
          <a:off x="1079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40358</xdr:rowOff>
    </xdr:from>
    <xdr:ext cx="534377" cy="259045"/>
    <xdr:sp macro="" textlink="">
      <xdr:nvSpPr>
        <xdr:cNvPr id="74" name="テキスト ボックス 73"/>
        <xdr:cNvSpPr txBox="1"/>
      </xdr:nvSpPr>
      <xdr:spPr>
        <a:xfrm>
          <a:off x="863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72117</xdr:rowOff>
    </xdr:from>
    <xdr:to>
      <xdr:col>24</xdr:col>
      <xdr:colOff>114300</xdr:colOff>
      <xdr:row>37</xdr:row>
      <xdr:rowOff>2267</xdr:rowOff>
    </xdr:to>
    <xdr:sp macro="" textlink="">
      <xdr:nvSpPr>
        <xdr:cNvPr id="80" name="楕円 79"/>
        <xdr:cNvSpPr/>
      </xdr:nvSpPr>
      <xdr:spPr>
        <a:xfrm>
          <a:off x="4584700" y="62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50544</xdr:rowOff>
    </xdr:from>
    <xdr:ext cx="534377" cy="259045"/>
    <xdr:sp macro="" textlink="">
      <xdr:nvSpPr>
        <xdr:cNvPr id="81" name="人件費該当値テキスト"/>
        <xdr:cNvSpPr txBox="1"/>
      </xdr:nvSpPr>
      <xdr:spPr>
        <a:xfrm>
          <a:off x="4686300" y="622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91796</xdr:rowOff>
    </xdr:from>
    <xdr:to>
      <xdr:col>20</xdr:col>
      <xdr:colOff>38100</xdr:colOff>
      <xdr:row>37</xdr:row>
      <xdr:rowOff>21946</xdr:rowOff>
    </xdr:to>
    <xdr:sp macro="" textlink="">
      <xdr:nvSpPr>
        <xdr:cNvPr id="82" name="楕円 81"/>
        <xdr:cNvSpPr/>
      </xdr:nvSpPr>
      <xdr:spPr>
        <a:xfrm>
          <a:off x="3746500" y="62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13073</xdr:rowOff>
    </xdr:from>
    <xdr:ext cx="534377" cy="259045"/>
    <xdr:sp macro="" textlink="">
      <xdr:nvSpPr>
        <xdr:cNvPr id="83" name="テキスト ボックス 82"/>
        <xdr:cNvSpPr txBox="1"/>
      </xdr:nvSpPr>
      <xdr:spPr>
        <a:xfrm>
          <a:off x="3530111" y="63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57791</xdr:rowOff>
    </xdr:from>
    <xdr:to>
      <xdr:col>15</xdr:col>
      <xdr:colOff>101600</xdr:colOff>
      <xdr:row>36</xdr:row>
      <xdr:rowOff>159391</xdr:rowOff>
    </xdr:to>
    <xdr:sp macro="" textlink="">
      <xdr:nvSpPr>
        <xdr:cNvPr id="84" name="楕円 83"/>
        <xdr:cNvSpPr/>
      </xdr:nvSpPr>
      <xdr:spPr>
        <a:xfrm>
          <a:off x="2857500" y="62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150518</xdr:rowOff>
    </xdr:from>
    <xdr:ext cx="534377" cy="259045"/>
    <xdr:sp macro="" textlink="">
      <xdr:nvSpPr>
        <xdr:cNvPr id="85" name="テキスト ボックス 84"/>
        <xdr:cNvSpPr txBox="1"/>
      </xdr:nvSpPr>
      <xdr:spPr>
        <a:xfrm>
          <a:off x="2641111" y="63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59011</xdr:rowOff>
    </xdr:from>
    <xdr:to>
      <xdr:col>10</xdr:col>
      <xdr:colOff>165100</xdr:colOff>
      <xdr:row>36</xdr:row>
      <xdr:rowOff>160611</xdr:rowOff>
    </xdr:to>
    <xdr:sp macro="" textlink="">
      <xdr:nvSpPr>
        <xdr:cNvPr id="86" name="楕円 85"/>
        <xdr:cNvSpPr/>
      </xdr:nvSpPr>
      <xdr:spPr>
        <a:xfrm>
          <a:off x="1968500" y="62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151738</xdr:rowOff>
    </xdr:from>
    <xdr:ext cx="534377" cy="259045"/>
    <xdr:sp macro="" textlink="">
      <xdr:nvSpPr>
        <xdr:cNvPr id="87" name="テキスト ボックス 86"/>
        <xdr:cNvSpPr txBox="1"/>
      </xdr:nvSpPr>
      <xdr:spPr>
        <a:xfrm>
          <a:off x="1752111" y="63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15824</xdr:rowOff>
    </xdr:from>
    <xdr:to>
      <xdr:col>6</xdr:col>
      <xdr:colOff>38100</xdr:colOff>
      <xdr:row>36</xdr:row>
      <xdr:rowOff>117424</xdr:rowOff>
    </xdr:to>
    <xdr:sp macro="" textlink="">
      <xdr:nvSpPr>
        <xdr:cNvPr id="88" name="楕円 87"/>
        <xdr:cNvSpPr/>
      </xdr:nvSpPr>
      <xdr:spPr>
        <a:xfrm>
          <a:off x="1079500" y="61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108551</xdr:rowOff>
    </xdr:from>
    <xdr:ext cx="534377" cy="259045"/>
    <xdr:sp macro="" textlink="">
      <xdr:nvSpPr>
        <xdr:cNvPr id="89" name="テキスト ボックス 88"/>
        <xdr:cNvSpPr txBox="1"/>
      </xdr:nvSpPr>
      <xdr:spPr>
        <a:xfrm>
          <a:off x="863111" y="628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12522</xdr:rowOff>
    </xdr:from>
    <xdr:to>
      <xdr:col>24</xdr:col>
      <xdr:colOff>63500</xdr:colOff>
      <xdr:row>58</xdr:row>
      <xdr:rowOff>17479</xdr:rowOff>
    </xdr:to>
    <xdr:cxnSp macro="">
      <xdr:nvCxnSpPr>
        <xdr:cNvPr id="118" name="直線コネクタ 117"/>
        <xdr:cNvCxnSpPr/>
      </xdr:nvCxnSpPr>
      <xdr:spPr>
        <a:xfrm flipV="1">
          <a:off x="3797300" y="9956622"/>
          <a:ext cx="8382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4731</xdr:rowOff>
    </xdr:from>
    <xdr:to>
      <xdr:col>19</xdr:col>
      <xdr:colOff>177800</xdr:colOff>
      <xdr:row>58</xdr:row>
      <xdr:rowOff>17479</xdr:rowOff>
    </xdr:to>
    <xdr:cxnSp macro="">
      <xdr:nvCxnSpPr>
        <xdr:cNvPr id="121" name="直線コネクタ 120"/>
        <xdr:cNvCxnSpPr/>
      </xdr:nvCxnSpPr>
      <xdr:spPr>
        <a:xfrm>
          <a:off x="2908300" y="9948831"/>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4731</xdr:rowOff>
    </xdr:from>
    <xdr:to>
      <xdr:col>15</xdr:col>
      <xdr:colOff>50800</xdr:colOff>
      <xdr:row>58</xdr:row>
      <xdr:rowOff>10289</xdr:rowOff>
    </xdr:to>
    <xdr:cxnSp macro="">
      <xdr:nvCxnSpPr>
        <xdr:cNvPr id="124" name="直線コネクタ 123"/>
        <xdr:cNvCxnSpPr/>
      </xdr:nvCxnSpPr>
      <xdr:spPr>
        <a:xfrm flipV="1">
          <a:off x="2019300" y="9948831"/>
          <a:ext cx="889000" cy="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152410</xdr:rowOff>
    </xdr:from>
    <xdr:to>
      <xdr:col>10</xdr:col>
      <xdr:colOff>114300</xdr:colOff>
      <xdr:row>58</xdr:row>
      <xdr:rowOff>10289</xdr:rowOff>
    </xdr:to>
    <xdr:cxnSp macro="">
      <xdr:nvCxnSpPr>
        <xdr:cNvPr id="127" name="直線コネクタ 126"/>
        <xdr:cNvCxnSpPr/>
      </xdr:nvCxnSpPr>
      <xdr:spPr>
        <a:xfrm>
          <a:off x="1130300" y="9925060"/>
          <a:ext cx="889000" cy="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67827</xdr:rowOff>
    </xdr:from>
    <xdr:to>
      <xdr:col>10</xdr:col>
      <xdr:colOff>165100</xdr:colOff>
      <xdr:row>57</xdr:row>
      <xdr:rowOff>169427</xdr:rowOff>
    </xdr:to>
    <xdr:sp macro="" textlink="">
      <xdr:nvSpPr>
        <xdr:cNvPr id="128" name="フローチャート: 判断 127"/>
        <xdr:cNvSpPr/>
      </xdr:nvSpPr>
      <xdr:spPr>
        <a:xfrm>
          <a:off x="1968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14504</xdr:rowOff>
    </xdr:from>
    <xdr:ext cx="534377" cy="259045"/>
    <xdr:sp macro="" textlink="">
      <xdr:nvSpPr>
        <xdr:cNvPr id="129" name="テキスト ボックス 128"/>
        <xdr:cNvSpPr txBox="1"/>
      </xdr:nvSpPr>
      <xdr:spPr>
        <a:xfrm>
          <a:off x="1752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69938</xdr:rowOff>
    </xdr:from>
    <xdr:to>
      <xdr:col>6</xdr:col>
      <xdr:colOff>38100</xdr:colOff>
      <xdr:row>58</xdr:row>
      <xdr:rowOff>88</xdr:rowOff>
    </xdr:to>
    <xdr:sp macro="" textlink="">
      <xdr:nvSpPr>
        <xdr:cNvPr id="130" name="フローチャート: 判断 129"/>
        <xdr:cNvSpPr/>
      </xdr:nvSpPr>
      <xdr:spPr>
        <a:xfrm>
          <a:off x="1079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16615</xdr:rowOff>
    </xdr:from>
    <xdr:ext cx="534377" cy="259045"/>
    <xdr:sp macro="" textlink="">
      <xdr:nvSpPr>
        <xdr:cNvPr id="131" name="テキスト ボックス 130"/>
        <xdr:cNvSpPr txBox="1"/>
      </xdr:nvSpPr>
      <xdr:spPr>
        <a:xfrm>
          <a:off x="863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133172</xdr:rowOff>
    </xdr:from>
    <xdr:to>
      <xdr:col>24</xdr:col>
      <xdr:colOff>114300</xdr:colOff>
      <xdr:row>58</xdr:row>
      <xdr:rowOff>63322</xdr:rowOff>
    </xdr:to>
    <xdr:sp macro="" textlink="">
      <xdr:nvSpPr>
        <xdr:cNvPr id="137" name="楕円 136"/>
        <xdr:cNvSpPr/>
      </xdr:nvSpPr>
      <xdr:spPr>
        <a:xfrm>
          <a:off x="4584700" y="99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48099</xdr:rowOff>
    </xdr:from>
    <xdr:ext cx="534377" cy="259045"/>
    <xdr:sp macro="" textlink="">
      <xdr:nvSpPr>
        <xdr:cNvPr id="138" name="物件費該当値テキスト"/>
        <xdr:cNvSpPr txBox="1"/>
      </xdr:nvSpPr>
      <xdr:spPr>
        <a:xfrm>
          <a:off x="4686300" y="982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138129</xdr:rowOff>
    </xdr:from>
    <xdr:to>
      <xdr:col>20</xdr:col>
      <xdr:colOff>38100</xdr:colOff>
      <xdr:row>58</xdr:row>
      <xdr:rowOff>68279</xdr:rowOff>
    </xdr:to>
    <xdr:sp macro="" textlink="">
      <xdr:nvSpPr>
        <xdr:cNvPr id="139" name="楕円 138"/>
        <xdr:cNvSpPr/>
      </xdr:nvSpPr>
      <xdr:spPr>
        <a:xfrm>
          <a:off x="3746500" y="99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59406</xdr:rowOff>
    </xdr:from>
    <xdr:ext cx="534377" cy="259045"/>
    <xdr:sp macro="" textlink="">
      <xdr:nvSpPr>
        <xdr:cNvPr id="140" name="テキスト ボックス 139"/>
        <xdr:cNvSpPr txBox="1"/>
      </xdr:nvSpPr>
      <xdr:spPr>
        <a:xfrm>
          <a:off x="3530111" y="100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125381</xdr:rowOff>
    </xdr:from>
    <xdr:to>
      <xdr:col>15</xdr:col>
      <xdr:colOff>101600</xdr:colOff>
      <xdr:row>58</xdr:row>
      <xdr:rowOff>55531</xdr:rowOff>
    </xdr:to>
    <xdr:sp macro="" textlink="">
      <xdr:nvSpPr>
        <xdr:cNvPr id="141" name="楕円 140"/>
        <xdr:cNvSpPr/>
      </xdr:nvSpPr>
      <xdr:spPr>
        <a:xfrm>
          <a:off x="2857500" y="989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46658</xdr:rowOff>
    </xdr:from>
    <xdr:ext cx="534377" cy="259045"/>
    <xdr:sp macro="" textlink="">
      <xdr:nvSpPr>
        <xdr:cNvPr id="142" name="テキスト ボックス 141"/>
        <xdr:cNvSpPr txBox="1"/>
      </xdr:nvSpPr>
      <xdr:spPr>
        <a:xfrm>
          <a:off x="2641111" y="999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130939</xdr:rowOff>
    </xdr:from>
    <xdr:to>
      <xdr:col>10</xdr:col>
      <xdr:colOff>165100</xdr:colOff>
      <xdr:row>58</xdr:row>
      <xdr:rowOff>61089</xdr:rowOff>
    </xdr:to>
    <xdr:sp macro="" textlink="">
      <xdr:nvSpPr>
        <xdr:cNvPr id="143" name="楕円 142"/>
        <xdr:cNvSpPr/>
      </xdr:nvSpPr>
      <xdr:spPr>
        <a:xfrm>
          <a:off x="1968500" y="99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52216</xdr:rowOff>
    </xdr:from>
    <xdr:ext cx="534377" cy="259045"/>
    <xdr:sp macro="" textlink="">
      <xdr:nvSpPr>
        <xdr:cNvPr id="144" name="テキスト ボックス 143"/>
        <xdr:cNvSpPr txBox="1"/>
      </xdr:nvSpPr>
      <xdr:spPr>
        <a:xfrm>
          <a:off x="1752111" y="999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101610</xdr:rowOff>
    </xdr:from>
    <xdr:to>
      <xdr:col>6</xdr:col>
      <xdr:colOff>38100</xdr:colOff>
      <xdr:row>58</xdr:row>
      <xdr:rowOff>31760</xdr:rowOff>
    </xdr:to>
    <xdr:sp macro="" textlink="">
      <xdr:nvSpPr>
        <xdr:cNvPr id="145" name="楕円 144"/>
        <xdr:cNvSpPr/>
      </xdr:nvSpPr>
      <xdr:spPr>
        <a:xfrm>
          <a:off x="1079500" y="98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22887</xdr:rowOff>
    </xdr:from>
    <xdr:ext cx="534377" cy="259045"/>
    <xdr:sp macro="" textlink="">
      <xdr:nvSpPr>
        <xdr:cNvPr id="146" name="テキスト ボックス 145"/>
        <xdr:cNvSpPr txBox="1"/>
      </xdr:nvSpPr>
      <xdr:spPr>
        <a:xfrm>
          <a:off x="863111" y="99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133854</xdr:rowOff>
    </xdr:from>
    <xdr:to>
      <xdr:col>24</xdr:col>
      <xdr:colOff>63500</xdr:colOff>
      <xdr:row>78</xdr:row>
      <xdr:rowOff>155310</xdr:rowOff>
    </xdr:to>
    <xdr:cxnSp macro="">
      <xdr:nvCxnSpPr>
        <xdr:cNvPr id="177" name="直線コネクタ 176"/>
        <xdr:cNvCxnSpPr/>
      </xdr:nvCxnSpPr>
      <xdr:spPr>
        <a:xfrm flipV="1">
          <a:off x="3797300" y="13506954"/>
          <a:ext cx="8382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155310</xdr:rowOff>
    </xdr:from>
    <xdr:to>
      <xdr:col>19</xdr:col>
      <xdr:colOff>177800</xdr:colOff>
      <xdr:row>79</xdr:row>
      <xdr:rowOff>9496</xdr:rowOff>
    </xdr:to>
    <xdr:cxnSp macro="">
      <xdr:nvCxnSpPr>
        <xdr:cNvPr id="180" name="直線コネクタ 179"/>
        <xdr:cNvCxnSpPr/>
      </xdr:nvCxnSpPr>
      <xdr:spPr>
        <a:xfrm flipV="1">
          <a:off x="2908300" y="13528410"/>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162201</xdr:rowOff>
    </xdr:from>
    <xdr:to>
      <xdr:col>15</xdr:col>
      <xdr:colOff>50800</xdr:colOff>
      <xdr:row>79</xdr:row>
      <xdr:rowOff>9496</xdr:rowOff>
    </xdr:to>
    <xdr:cxnSp macro="">
      <xdr:nvCxnSpPr>
        <xdr:cNvPr id="183" name="直線コネクタ 182"/>
        <xdr:cNvCxnSpPr/>
      </xdr:nvCxnSpPr>
      <xdr:spPr>
        <a:xfrm>
          <a:off x="2019300" y="1353530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154592</xdr:rowOff>
    </xdr:from>
    <xdr:to>
      <xdr:col>10</xdr:col>
      <xdr:colOff>114300</xdr:colOff>
      <xdr:row>78</xdr:row>
      <xdr:rowOff>162201</xdr:rowOff>
    </xdr:to>
    <xdr:cxnSp macro="">
      <xdr:nvCxnSpPr>
        <xdr:cNvPr id="186" name="直線コネクタ 185"/>
        <xdr:cNvCxnSpPr/>
      </xdr:nvCxnSpPr>
      <xdr:spPr>
        <a:xfrm>
          <a:off x="1130300" y="13527692"/>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163195</xdr:rowOff>
    </xdr:from>
    <xdr:to>
      <xdr:col>10</xdr:col>
      <xdr:colOff>165100</xdr:colOff>
      <xdr:row>78</xdr:row>
      <xdr:rowOff>93345</xdr:rowOff>
    </xdr:to>
    <xdr:sp macro="" textlink="">
      <xdr:nvSpPr>
        <xdr:cNvPr id="187" name="フローチャート: 判断 186"/>
        <xdr:cNvSpPr/>
      </xdr:nvSpPr>
      <xdr:spPr>
        <a:xfrm>
          <a:off x="1968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109872</xdr:rowOff>
    </xdr:from>
    <xdr:ext cx="469744" cy="259045"/>
    <xdr:sp macro="" textlink="">
      <xdr:nvSpPr>
        <xdr:cNvPr id="188" name="テキスト ボックス 187"/>
        <xdr:cNvSpPr txBox="1"/>
      </xdr:nvSpPr>
      <xdr:spPr>
        <a:xfrm>
          <a:off x="1784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17120</xdr:rowOff>
    </xdr:from>
    <xdr:to>
      <xdr:col>6</xdr:col>
      <xdr:colOff>38100</xdr:colOff>
      <xdr:row>78</xdr:row>
      <xdr:rowOff>118720</xdr:rowOff>
    </xdr:to>
    <xdr:sp macro="" textlink="">
      <xdr:nvSpPr>
        <xdr:cNvPr id="189" name="フローチャート: 判断 188"/>
        <xdr:cNvSpPr/>
      </xdr:nvSpPr>
      <xdr:spPr>
        <a:xfrm>
          <a:off x="1079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135247</xdr:rowOff>
    </xdr:from>
    <xdr:ext cx="469744" cy="259045"/>
    <xdr:sp macro="" textlink="">
      <xdr:nvSpPr>
        <xdr:cNvPr id="190" name="テキスト ボックス 189"/>
        <xdr:cNvSpPr txBox="1"/>
      </xdr:nvSpPr>
      <xdr:spPr>
        <a:xfrm>
          <a:off x="895428"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83054</xdr:rowOff>
    </xdr:from>
    <xdr:to>
      <xdr:col>24</xdr:col>
      <xdr:colOff>114300</xdr:colOff>
      <xdr:row>79</xdr:row>
      <xdr:rowOff>13204</xdr:rowOff>
    </xdr:to>
    <xdr:sp macro="" textlink="">
      <xdr:nvSpPr>
        <xdr:cNvPr id="196" name="楕円 195"/>
        <xdr:cNvSpPr/>
      </xdr:nvSpPr>
      <xdr:spPr>
        <a:xfrm>
          <a:off x="4584700" y="134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169431</xdr:rowOff>
    </xdr:from>
    <xdr:ext cx="469744" cy="259045"/>
    <xdr:sp macro="" textlink="">
      <xdr:nvSpPr>
        <xdr:cNvPr id="197" name="維持補修費該当値テキスト"/>
        <xdr:cNvSpPr txBox="1"/>
      </xdr:nvSpPr>
      <xdr:spPr>
        <a:xfrm>
          <a:off x="4686300" y="1337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104510</xdr:rowOff>
    </xdr:from>
    <xdr:to>
      <xdr:col>20</xdr:col>
      <xdr:colOff>38100</xdr:colOff>
      <xdr:row>79</xdr:row>
      <xdr:rowOff>34660</xdr:rowOff>
    </xdr:to>
    <xdr:sp macro="" textlink="">
      <xdr:nvSpPr>
        <xdr:cNvPr id="198" name="楕円 197"/>
        <xdr:cNvSpPr/>
      </xdr:nvSpPr>
      <xdr:spPr>
        <a:xfrm>
          <a:off x="3746500" y="134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25787</xdr:rowOff>
    </xdr:from>
    <xdr:ext cx="469744" cy="259045"/>
    <xdr:sp macro="" textlink="">
      <xdr:nvSpPr>
        <xdr:cNvPr id="199" name="テキスト ボックス 198"/>
        <xdr:cNvSpPr txBox="1"/>
      </xdr:nvSpPr>
      <xdr:spPr>
        <a:xfrm>
          <a:off x="3562428" y="1357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130146</xdr:rowOff>
    </xdr:from>
    <xdr:to>
      <xdr:col>15</xdr:col>
      <xdr:colOff>101600</xdr:colOff>
      <xdr:row>79</xdr:row>
      <xdr:rowOff>60296</xdr:rowOff>
    </xdr:to>
    <xdr:sp macro="" textlink="">
      <xdr:nvSpPr>
        <xdr:cNvPr id="200" name="楕円 199"/>
        <xdr:cNvSpPr/>
      </xdr:nvSpPr>
      <xdr:spPr>
        <a:xfrm>
          <a:off x="2857500" y="135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51423</xdr:rowOff>
    </xdr:from>
    <xdr:ext cx="469744" cy="259045"/>
    <xdr:sp macro="" textlink="">
      <xdr:nvSpPr>
        <xdr:cNvPr id="201" name="テキスト ボックス 200"/>
        <xdr:cNvSpPr txBox="1"/>
      </xdr:nvSpPr>
      <xdr:spPr>
        <a:xfrm>
          <a:off x="2673428" y="1359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111401</xdr:rowOff>
    </xdr:from>
    <xdr:to>
      <xdr:col>10</xdr:col>
      <xdr:colOff>165100</xdr:colOff>
      <xdr:row>79</xdr:row>
      <xdr:rowOff>41551</xdr:rowOff>
    </xdr:to>
    <xdr:sp macro="" textlink="">
      <xdr:nvSpPr>
        <xdr:cNvPr id="202" name="楕円 201"/>
        <xdr:cNvSpPr/>
      </xdr:nvSpPr>
      <xdr:spPr>
        <a:xfrm>
          <a:off x="1968500" y="134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32678</xdr:rowOff>
    </xdr:from>
    <xdr:ext cx="469744" cy="259045"/>
    <xdr:sp macro="" textlink="">
      <xdr:nvSpPr>
        <xdr:cNvPr id="203" name="テキスト ボックス 202"/>
        <xdr:cNvSpPr txBox="1"/>
      </xdr:nvSpPr>
      <xdr:spPr>
        <a:xfrm>
          <a:off x="1784428" y="135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103792</xdr:rowOff>
    </xdr:from>
    <xdr:to>
      <xdr:col>6</xdr:col>
      <xdr:colOff>38100</xdr:colOff>
      <xdr:row>79</xdr:row>
      <xdr:rowOff>33942</xdr:rowOff>
    </xdr:to>
    <xdr:sp macro="" textlink="">
      <xdr:nvSpPr>
        <xdr:cNvPr id="204" name="楕円 203"/>
        <xdr:cNvSpPr/>
      </xdr:nvSpPr>
      <xdr:spPr>
        <a:xfrm>
          <a:off x="1079500" y="134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25069</xdr:rowOff>
    </xdr:from>
    <xdr:ext cx="469744" cy="259045"/>
    <xdr:sp macro="" textlink="">
      <xdr:nvSpPr>
        <xdr:cNvPr id="205" name="テキスト ボックス 204"/>
        <xdr:cNvSpPr txBox="1"/>
      </xdr:nvSpPr>
      <xdr:spPr>
        <a:xfrm>
          <a:off x="895428" y="135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120459</xdr:rowOff>
    </xdr:from>
    <xdr:to>
      <xdr:col>24</xdr:col>
      <xdr:colOff>63500</xdr:colOff>
      <xdr:row>95</xdr:row>
      <xdr:rowOff>19019</xdr:rowOff>
    </xdr:to>
    <xdr:cxnSp macro="">
      <xdr:nvCxnSpPr>
        <xdr:cNvPr id="235" name="直線コネクタ 234"/>
        <xdr:cNvCxnSpPr/>
      </xdr:nvCxnSpPr>
      <xdr:spPr>
        <a:xfrm flipV="1">
          <a:off x="3797300" y="16236759"/>
          <a:ext cx="838200" cy="7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19019</xdr:rowOff>
    </xdr:from>
    <xdr:to>
      <xdr:col>19</xdr:col>
      <xdr:colOff>177800</xdr:colOff>
      <xdr:row>95</xdr:row>
      <xdr:rowOff>139224</xdr:rowOff>
    </xdr:to>
    <xdr:cxnSp macro="">
      <xdr:nvCxnSpPr>
        <xdr:cNvPr id="238" name="直線コネクタ 237"/>
        <xdr:cNvCxnSpPr/>
      </xdr:nvCxnSpPr>
      <xdr:spPr>
        <a:xfrm flipV="1">
          <a:off x="2908300" y="16306769"/>
          <a:ext cx="889000" cy="1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139224</xdr:rowOff>
    </xdr:from>
    <xdr:to>
      <xdr:col>15</xdr:col>
      <xdr:colOff>50800</xdr:colOff>
      <xdr:row>96</xdr:row>
      <xdr:rowOff>55327</xdr:rowOff>
    </xdr:to>
    <xdr:cxnSp macro="">
      <xdr:nvCxnSpPr>
        <xdr:cNvPr id="241" name="直線コネクタ 240"/>
        <xdr:cNvCxnSpPr/>
      </xdr:nvCxnSpPr>
      <xdr:spPr>
        <a:xfrm flipV="1">
          <a:off x="2019300" y="16426974"/>
          <a:ext cx="889000" cy="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55327</xdr:rowOff>
    </xdr:from>
    <xdr:to>
      <xdr:col>10</xdr:col>
      <xdr:colOff>114300</xdr:colOff>
      <xdr:row>96</xdr:row>
      <xdr:rowOff>142766</xdr:rowOff>
    </xdr:to>
    <xdr:cxnSp macro="">
      <xdr:nvCxnSpPr>
        <xdr:cNvPr id="244" name="直線コネクタ 243"/>
        <xdr:cNvCxnSpPr/>
      </xdr:nvCxnSpPr>
      <xdr:spPr>
        <a:xfrm flipV="1">
          <a:off x="1130300" y="16514527"/>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160071</xdr:rowOff>
    </xdr:from>
    <xdr:to>
      <xdr:col>10</xdr:col>
      <xdr:colOff>165100</xdr:colOff>
      <xdr:row>95</xdr:row>
      <xdr:rowOff>90221</xdr:rowOff>
    </xdr:to>
    <xdr:sp macro="" textlink="">
      <xdr:nvSpPr>
        <xdr:cNvPr id="245" name="フローチャート: 判断 244"/>
        <xdr:cNvSpPr/>
      </xdr:nvSpPr>
      <xdr:spPr>
        <a:xfrm>
          <a:off x="1968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106748</xdr:rowOff>
    </xdr:from>
    <xdr:ext cx="534377" cy="259045"/>
    <xdr:sp macro="" textlink="">
      <xdr:nvSpPr>
        <xdr:cNvPr id="246" name="テキスト ボックス 245"/>
        <xdr:cNvSpPr txBox="1"/>
      </xdr:nvSpPr>
      <xdr:spPr>
        <a:xfrm>
          <a:off x="1752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100712</xdr:rowOff>
    </xdr:from>
    <xdr:to>
      <xdr:col>6</xdr:col>
      <xdr:colOff>38100</xdr:colOff>
      <xdr:row>96</xdr:row>
      <xdr:rowOff>30862</xdr:rowOff>
    </xdr:to>
    <xdr:sp macro="" textlink="">
      <xdr:nvSpPr>
        <xdr:cNvPr id="247" name="フローチャート: 判断 246"/>
        <xdr:cNvSpPr/>
      </xdr:nvSpPr>
      <xdr:spPr>
        <a:xfrm>
          <a:off x="1079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47389</xdr:rowOff>
    </xdr:from>
    <xdr:ext cx="534377" cy="259045"/>
    <xdr:sp macro="" textlink="">
      <xdr:nvSpPr>
        <xdr:cNvPr id="248" name="テキスト ボックス 247"/>
        <xdr:cNvSpPr txBox="1"/>
      </xdr:nvSpPr>
      <xdr:spPr>
        <a:xfrm>
          <a:off x="863111" y="161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69659</xdr:rowOff>
    </xdr:from>
    <xdr:to>
      <xdr:col>24</xdr:col>
      <xdr:colOff>114300</xdr:colOff>
      <xdr:row>94</xdr:row>
      <xdr:rowOff>171259</xdr:rowOff>
    </xdr:to>
    <xdr:sp macro="" textlink="">
      <xdr:nvSpPr>
        <xdr:cNvPr id="254" name="楕円 253"/>
        <xdr:cNvSpPr/>
      </xdr:nvSpPr>
      <xdr:spPr>
        <a:xfrm>
          <a:off x="4584700" y="161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92536</xdr:rowOff>
    </xdr:from>
    <xdr:ext cx="534377" cy="259045"/>
    <xdr:sp macro="" textlink="">
      <xdr:nvSpPr>
        <xdr:cNvPr id="255" name="扶助費該当値テキスト"/>
        <xdr:cNvSpPr txBox="1"/>
      </xdr:nvSpPr>
      <xdr:spPr>
        <a:xfrm>
          <a:off x="4686300" y="160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139669</xdr:rowOff>
    </xdr:from>
    <xdr:to>
      <xdr:col>20</xdr:col>
      <xdr:colOff>38100</xdr:colOff>
      <xdr:row>95</xdr:row>
      <xdr:rowOff>69819</xdr:rowOff>
    </xdr:to>
    <xdr:sp macro="" textlink="">
      <xdr:nvSpPr>
        <xdr:cNvPr id="256" name="楕円 255"/>
        <xdr:cNvSpPr/>
      </xdr:nvSpPr>
      <xdr:spPr>
        <a:xfrm>
          <a:off x="3746500" y="16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60946</xdr:rowOff>
    </xdr:from>
    <xdr:ext cx="534377" cy="259045"/>
    <xdr:sp macro="" textlink="">
      <xdr:nvSpPr>
        <xdr:cNvPr id="257" name="テキスト ボックス 256"/>
        <xdr:cNvSpPr txBox="1"/>
      </xdr:nvSpPr>
      <xdr:spPr>
        <a:xfrm>
          <a:off x="3530111" y="163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88424</xdr:rowOff>
    </xdr:from>
    <xdr:to>
      <xdr:col>15</xdr:col>
      <xdr:colOff>101600</xdr:colOff>
      <xdr:row>96</xdr:row>
      <xdr:rowOff>18574</xdr:rowOff>
    </xdr:to>
    <xdr:sp macro="" textlink="">
      <xdr:nvSpPr>
        <xdr:cNvPr id="258" name="楕円 257"/>
        <xdr:cNvSpPr/>
      </xdr:nvSpPr>
      <xdr:spPr>
        <a:xfrm>
          <a:off x="2857500" y="163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9701</xdr:rowOff>
    </xdr:from>
    <xdr:ext cx="534377" cy="259045"/>
    <xdr:sp macro="" textlink="">
      <xdr:nvSpPr>
        <xdr:cNvPr id="259" name="テキスト ボックス 258"/>
        <xdr:cNvSpPr txBox="1"/>
      </xdr:nvSpPr>
      <xdr:spPr>
        <a:xfrm>
          <a:off x="2641111" y="164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4527</xdr:rowOff>
    </xdr:from>
    <xdr:to>
      <xdr:col>10</xdr:col>
      <xdr:colOff>165100</xdr:colOff>
      <xdr:row>96</xdr:row>
      <xdr:rowOff>106127</xdr:rowOff>
    </xdr:to>
    <xdr:sp macro="" textlink="">
      <xdr:nvSpPr>
        <xdr:cNvPr id="260" name="楕円 259"/>
        <xdr:cNvSpPr/>
      </xdr:nvSpPr>
      <xdr:spPr>
        <a:xfrm>
          <a:off x="1968500" y="164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97254</xdr:rowOff>
    </xdr:from>
    <xdr:ext cx="534377" cy="259045"/>
    <xdr:sp macro="" textlink="">
      <xdr:nvSpPr>
        <xdr:cNvPr id="261" name="テキスト ボックス 260"/>
        <xdr:cNvSpPr txBox="1"/>
      </xdr:nvSpPr>
      <xdr:spPr>
        <a:xfrm>
          <a:off x="1752111" y="165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91966</xdr:rowOff>
    </xdr:from>
    <xdr:to>
      <xdr:col>6</xdr:col>
      <xdr:colOff>38100</xdr:colOff>
      <xdr:row>97</xdr:row>
      <xdr:rowOff>22116</xdr:rowOff>
    </xdr:to>
    <xdr:sp macro="" textlink="">
      <xdr:nvSpPr>
        <xdr:cNvPr id="262" name="楕円 261"/>
        <xdr:cNvSpPr/>
      </xdr:nvSpPr>
      <xdr:spPr>
        <a:xfrm>
          <a:off x="1079500" y="1655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13243</xdr:rowOff>
    </xdr:from>
    <xdr:ext cx="534377" cy="259045"/>
    <xdr:sp macro="" textlink="">
      <xdr:nvSpPr>
        <xdr:cNvPr id="263" name="テキスト ボックス 262"/>
        <xdr:cNvSpPr txBox="1"/>
      </xdr:nvSpPr>
      <xdr:spPr>
        <a:xfrm>
          <a:off x="863111" y="166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132850</xdr:rowOff>
    </xdr:from>
    <xdr:to>
      <xdr:col>55</xdr:col>
      <xdr:colOff>0</xdr:colOff>
      <xdr:row>37</xdr:row>
      <xdr:rowOff>146024</xdr:rowOff>
    </xdr:to>
    <xdr:cxnSp macro="">
      <xdr:nvCxnSpPr>
        <xdr:cNvPr id="292" name="直線コネクタ 291"/>
        <xdr:cNvCxnSpPr/>
      </xdr:nvCxnSpPr>
      <xdr:spPr>
        <a:xfrm>
          <a:off x="9639300" y="6476500"/>
          <a:ext cx="838200" cy="1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74084</xdr:rowOff>
    </xdr:from>
    <xdr:to>
      <xdr:col>50</xdr:col>
      <xdr:colOff>114300</xdr:colOff>
      <xdr:row>37</xdr:row>
      <xdr:rowOff>132850</xdr:rowOff>
    </xdr:to>
    <xdr:cxnSp macro="">
      <xdr:nvCxnSpPr>
        <xdr:cNvPr id="295" name="直線コネクタ 294"/>
        <xdr:cNvCxnSpPr/>
      </xdr:nvCxnSpPr>
      <xdr:spPr>
        <a:xfrm>
          <a:off x="8750300" y="6417734"/>
          <a:ext cx="8890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74084</xdr:rowOff>
    </xdr:from>
    <xdr:to>
      <xdr:col>45</xdr:col>
      <xdr:colOff>177800</xdr:colOff>
      <xdr:row>37</xdr:row>
      <xdr:rowOff>94315</xdr:rowOff>
    </xdr:to>
    <xdr:cxnSp macro="">
      <xdr:nvCxnSpPr>
        <xdr:cNvPr id="298" name="直線コネクタ 297"/>
        <xdr:cNvCxnSpPr/>
      </xdr:nvCxnSpPr>
      <xdr:spPr>
        <a:xfrm flipV="1">
          <a:off x="7861300" y="6417734"/>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94315</xdr:rowOff>
    </xdr:from>
    <xdr:to>
      <xdr:col>41</xdr:col>
      <xdr:colOff>50800</xdr:colOff>
      <xdr:row>37</xdr:row>
      <xdr:rowOff>161334</xdr:rowOff>
    </xdr:to>
    <xdr:cxnSp macro="">
      <xdr:nvCxnSpPr>
        <xdr:cNvPr id="301" name="直線コネクタ 300"/>
        <xdr:cNvCxnSpPr/>
      </xdr:nvCxnSpPr>
      <xdr:spPr>
        <a:xfrm flipV="1">
          <a:off x="6972300" y="6437965"/>
          <a:ext cx="889000" cy="6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2" name="フローチャート: 判断 301"/>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3" name="テキスト ボックス 302"/>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4" name="フローチャート: 判断 303"/>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5" name="テキスト ボックス 304"/>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95224</xdr:rowOff>
    </xdr:from>
    <xdr:to>
      <xdr:col>55</xdr:col>
      <xdr:colOff>50800</xdr:colOff>
      <xdr:row>38</xdr:row>
      <xdr:rowOff>25374</xdr:rowOff>
    </xdr:to>
    <xdr:sp macro="" textlink="">
      <xdr:nvSpPr>
        <xdr:cNvPr id="311" name="楕円 310"/>
        <xdr:cNvSpPr/>
      </xdr:nvSpPr>
      <xdr:spPr>
        <a:xfrm>
          <a:off x="10426700" y="64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10151</xdr:rowOff>
    </xdr:from>
    <xdr:ext cx="534377" cy="259045"/>
    <xdr:sp macro="" textlink="">
      <xdr:nvSpPr>
        <xdr:cNvPr id="312" name="補助費等該当値テキスト"/>
        <xdr:cNvSpPr txBox="1"/>
      </xdr:nvSpPr>
      <xdr:spPr>
        <a:xfrm>
          <a:off x="10528300" y="635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82050</xdr:rowOff>
    </xdr:from>
    <xdr:to>
      <xdr:col>50</xdr:col>
      <xdr:colOff>165100</xdr:colOff>
      <xdr:row>38</xdr:row>
      <xdr:rowOff>12199</xdr:rowOff>
    </xdr:to>
    <xdr:sp macro="" textlink="">
      <xdr:nvSpPr>
        <xdr:cNvPr id="313" name="楕円 312"/>
        <xdr:cNvSpPr/>
      </xdr:nvSpPr>
      <xdr:spPr>
        <a:xfrm>
          <a:off x="9588500" y="64257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3326</xdr:rowOff>
    </xdr:from>
    <xdr:ext cx="534377" cy="259045"/>
    <xdr:sp macro="" textlink="">
      <xdr:nvSpPr>
        <xdr:cNvPr id="314" name="テキスト ボックス 313"/>
        <xdr:cNvSpPr txBox="1"/>
      </xdr:nvSpPr>
      <xdr:spPr>
        <a:xfrm>
          <a:off x="9372111" y="65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23284</xdr:rowOff>
    </xdr:from>
    <xdr:to>
      <xdr:col>46</xdr:col>
      <xdr:colOff>38100</xdr:colOff>
      <xdr:row>37</xdr:row>
      <xdr:rowOff>124884</xdr:rowOff>
    </xdr:to>
    <xdr:sp macro="" textlink="">
      <xdr:nvSpPr>
        <xdr:cNvPr id="315" name="楕円 314"/>
        <xdr:cNvSpPr/>
      </xdr:nvSpPr>
      <xdr:spPr>
        <a:xfrm>
          <a:off x="8699500" y="63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116011</xdr:rowOff>
    </xdr:from>
    <xdr:ext cx="534377" cy="259045"/>
    <xdr:sp macro="" textlink="">
      <xdr:nvSpPr>
        <xdr:cNvPr id="316" name="テキスト ボックス 315"/>
        <xdr:cNvSpPr txBox="1"/>
      </xdr:nvSpPr>
      <xdr:spPr>
        <a:xfrm>
          <a:off x="8483111" y="64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43515</xdr:rowOff>
    </xdr:from>
    <xdr:to>
      <xdr:col>41</xdr:col>
      <xdr:colOff>101600</xdr:colOff>
      <xdr:row>37</xdr:row>
      <xdr:rowOff>145115</xdr:rowOff>
    </xdr:to>
    <xdr:sp macro="" textlink="">
      <xdr:nvSpPr>
        <xdr:cNvPr id="317" name="楕円 316"/>
        <xdr:cNvSpPr/>
      </xdr:nvSpPr>
      <xdr:spPr>
        <a:xfrm>
          <a:off x="7810500" y="63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136242</xdr:rowOff>
    </xdr:from>
    <xdr:ext cx="534377" cy="259045"/>
    <xdr:sp macro="" textlink="">
      <xdr:nvSpPr>
        <xdr:cNvPr id="318" name="テキスト ボックス 317"/>
        <xdr:cNvSpPr txBox="1"/>
      </xdr:nvSpPr>
      <xdr:spPr>
        <a:xfrm>
          <a:off x="7594111" y="64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110533</xdr:rowOff>
    </xdr:from>
    <xdr:to>
      <xdr:col>36</xdr:col>
      <xdr:colOff>165100</xdr:colOff>
      <xdr:row>38</xdr:row>
      <xdr:rowOff>40683</xdr:rowOff>
    </xdr:to>
    <xdr:sp macro="" textlink="">
      <xdr:nvSpPr>
        <xdr:cNvPr id="319" name="楕円 318"/>
        <xdr:cNvSpPr/>
      </xdr:nvSpPr>
      <xdr:spPr>
        <a:xfrm>
          <a:off x="6921500" y="64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31811</xdr:rowOff>
    </xdr:from>
    <xdr:ext cx="534377" cy="259045"/>
    <xdr:sp macro="" textlink="">
      <xdr:nvSpPr>
        <xdr:cNvPr id="320" name="テキスト ボックス 319"/>
        <xdr:cNvSpPr txBox="1"/>
      </xdr:nvSpPr>
      <xdr:spPr>
        <a:xfrm>
          <a:off x="6705111" y="65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118925</xdr:rowOff>
    </xdr:from>
    <xdr:to>
      <xdr:col>55</xdr:col>
      <xdr:colOff>0</xdr:colOff>
      <xdr:row>58</xdr:row>
      <xdr:rowOff>130742</xdr:rowOff>
    </xdr:to>
    <xdr:cxnSp macro="">
      <xdr:nvCxnSpPr>
        <xdr:cNvPr id="351" name="直線コネクタ 350"/>
        <xdr:cNvCxnSpPr/>
      </xdr:nvCxnSpPr>
      <xdr:spPr>
        <a:xfrm flipV="1">
          <a:off x="9639300" y="10063025"/>
          <a:ext cx="838200" cy="1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163327</xdr:rowOff>
    </xdr:from>
    <xdr:to>
      <xdr:col>50</xdr:col>
      <xdr:colOff>114300</xdr:colOff>
      <xdr:row>58</xdr:row>
      <xdr:rowOff>130742</xdr:rowOff>
    </xdr:to>
    <xdr:cxnSp macro="">
      <xdr:nvCxnSpPr>
        <xdr:cNvPr id="354" name="直線コネクタ 353"/>
        <xdr:cNvCxnSpPr/>
      </xdr:nvCxnSpPr>
      <xdr:spPr>
        <a:xfrm>
          <a:off x="8750300" y="9935977"/>
          <a:ext cx="889000" cy="13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163327</xdr:rowOff>
    </xdr:from>
    <xdr:to>
      <xdr:col>45</xdr:col>
      <xdr:colOff>177800</xdr:colOff>
      <xdr:row>58</xdr:row>
      <xdr:rowOff>122086</xdr:rowOff>
    </xdr:to>
    <xdr:cxnSp macro="">
      <xdr:nvCxnSpPr>
        <xdr:cNvPr id="357" name="直線コネクタ 356"/>
        <xdr:cNvCxnSpPr/>
      </xdr:nvCxnSpPr>
      <xdr:spPr>
        <a:xfrm flipV="1">
          <a:off x="7861300" y="9935977"/>
          <a:ext cx="889000" cy="1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7290</xdr:rowOff>
    </xdr:from>
    <xdr:ext cx="534377" cy="259045"/>
    <xdr:sp macro="" textlink="">
      <xdr:nvSpPr>
        <xdr:cNvPr id="359" name="テキスト ボックス 358"/>
        <xdr:cNvSpPr txBox="1"/>
      </xdr:nvSpPr>
      <xdr:spPr>
        <a:xfrm>
          <a:off x="8483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122086</xdr:rowOff>
    </xdr:from>
    <xdr:to>
      <xdr:col>41</xdr:col>
      <xdr:colOff>50800</xdr:colOff>
      <xdr:row>58</xdr:row>
      <xdr:rowOff>141795</xdr:rowOff>
    </xdr:to>
    <xdr:cxnSp macro="">
      <xdr:nvCxnSpPr>
        <xdr:cNvPr id="360" name="直線コネクタ 359"/>
        <xdr:cNvCxnSpPr/>
      </xdr:nvCxnSpPr>
      <xdr:spPr>
        <a:xfrm flipV="1">
          <a:off x="6972300" y="10066186"/>
          <a:ext cx="889000" cy="1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82984</xdr:rowOff>
    </xdr:from>
    <xdr:to>
      <xdr:col>41</xdr:col>
      <xdr:colOff>101600</xdr:colOff>
      <xdr:row>59</xdr:row>
      <xdr:rowOff>13134</xdr:rowOff>
    </xdr:to>
    <xdr:sp macro="" textlink="">
      <xdr:nvSpPr>
        <xdr:cNvPr id="361" name="フローチャート: 判断 360"/>
        <xdr:cNvSpPr/>
      </xdr:nvSpPr>
      <xdr:spPr>
        <a:xfrm>
          <a:off x="7810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4261</xdr:rowOff>
    </xdr:from>
    <xdr:ext cx="534377" cy="259045"/>
    <xdr:sp macro="" textlink="">
      <xdr:nvSpPr>
        <xdr:cNvPr id="362" name="テキスト ボックス 361"/>
        <xdr:cNvSpPr txBox="1"/>
      </xdr:nvSpPr>
      <xdr:spPr>
        <a:xfrm>
          <a:off x="7594111" y="101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81734</xdr:rowOff>
    </xdr:from>
    <xdr:to>
      <xdr:col>36</xdr:col>
      <xdr:colOff>165100</xdr:colOff>
      <xdr:row>59</xdr:row>
      <xdr:rowOff>11884</xdr:rowOff>
    </xdr:to>
    <xdr:sp macro="" textlink="">
      <xdr:nvSpPr>
        <xdr:cNvPr id="363" name="フローチャート: 判断 362"/>
        <xdr:cNvSpPr/>
      </xdr:nvSpPr>
      <xdr:spPr>
        <a:xfrm>
          <a:off x="6921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28411</xdr:rowOff>
    </xdr:from>
    <xdr:ext cx="534377" cy="259045"/>
    <xdr:sp macro="" textlink="">
      <xdr:nvSpPr>
        <xdr:cNvPr id="364" name="テキスト ボックス 363"/>
        <xdr:cNvSpPr txBox="1"/>
      </xdr:nvSpPr>
      <xdr:spPr>
        <a:xfrm>
          <a:off x="6705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68125</xdr:rowOff>
    </xdr:from>
    <xdr:to>
      <xdr:col>55</xdr:col>
      <xdr:colOff>50800</xdr:colOff>
      <xdr:row>58</xdr:row>
      <xdr:rowOff>169725</xdr:rowOff>
    </xdr:to>
    <xdr:sp macro="" textlink="">
      <xdr:nvSpPr>
        <xdr:cNvPr id="370" name="楕円 369"/>
        <xdr:cNvSpPr/>
      </xdr:nvSpPr>
      <xdr:spPr>
        <a:xfrm>
          <a:off x="10426700" y="100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27502</xdr:rowOff>
    </xdr:from>
    <xdr:ext cx="534377" cy="259045"/>
    <xdr:sp macro="" textlink="">
      <xdr:nvSpPr>
        <xdr:cNvPr id="371" name="普通建設事業費該当値テキスト"/>
        <xdr:cNvSpPr txBox="1"/>
      </xdr:nvSpPr>
      <xdr:spPr>
        <a:xfrm>
          <a:off x="10528300" y="98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79942</xdr:rowOff>
    </xdr:from>
    <xdr:to>
      <xdr:col>50</xdr:col>
      <xdr:colOff>165100</xdr:colOff>
      <xdr:row>59</xdr:row>
      <xdr:rowOff>10092</xdr:rowOff>
    </xdr:to>
    <xdr:sp macro="" textlink="">
      <xdr:nvSpPr>
        <xdr:cNvPr id="372" name="楕円 371"/>
        <xdr:cNvSpPr/>
      </xdr:nvSpPr>
      <xdr:spPr>
        <a:xfrm>
          <a:off x="9588500" y="1002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26619</xdr:rowOff>
    </xdr:from>
    <xdr:ext cx="534377" cy="259045"/>
    <xdr:sp macro="" textlink="">
      <xdr:nvSpPr>
        <xdr:cNvPr id="373" name="テキスト ボックス 372"/>
        <xdr:cNvSpPr txBox="1"/>
      </xdr:nvSpPr>
      <xdr:spPr>
        <a:xfrm>
          <a:off x="9372111" y="979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112527</xdr:rowOff>
    </xdr:from>
    <xdr:to>
      <xdr:col>46</xdr:col>
      <xdr:colOff>38100</xdr:colOff>
      <xdr:row>58</xdr:row>
      <xdr:rowOff>42677</xdr:rowOff>
    </xdr:to>
    <xdr:sp macro="" textlink="">
      <xdr:nvSpPr>
        <xdr:cNvPr id="374" name="楕円 373"/>
        <xdr:cNvSpPr/>
      </xdr:nvSpPr>
      <xdr:spPr>
        <a:xfrm>
          <a:off x="8699500" y="98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59204</xdr:rowOff>
    </xdr:from>
    <xdr:ext cx="599010" cy="259045"/>
    <xdr:sp macro="" textlink="">
      <xdr:nvSpPr>
        <xdr:cNvPr id="375" name="テキスト ボックス 374"/>
        <xdr:cNvSpPr txBox="1"/>
      </xdr:nvSpPr>
      <xdr:spPr>
        <a:xfrm>
          <a:off x="8450795" y="966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71286</xdr:rowOff>
    </xdr:from>
    <xdr:to>
      <xdr:col>41</xdr:col>
      <xdr:colOff>101600</xdr:colOff>
      <xdr:row>59</xdr:row>
      <xdr:rowOff>1436</xdr:rowOff>
    </xdr:to>
    <xdr:sp macro="" textlink="">
      <xdr:nvSpPr>
        <xdr:cNvPr id="376" name="楕円 375"/>
        <xdr:cNvSpPr/>
      </xdr:nvSpPr>
      <xdr:spPr>
        <a:xfrm>
          <a:off x="7810500" y="100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17963</xdr:rowOff>
    </xdr:from>
    <xdr:ext cx="534377" cy="259045"/>
    <xdr:sp macro="" textlink="">
      <xdr:nvSpPr>
        <xdr:cNvPr id="377" name="テキスト ボックス 376"/>
        <xdr:cNvSpPr txBox="1"/>
      </xdr:nvSpPr>
      <xdr:spPr>
        <a:xfrm>
          <a:off x="7594111" y="97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90995</xdr:rowOff>
    </xdr:from>
    <xdr:to>
      <xdr:col>36</xdr:col>
      <xdr:colOff>165100</xdr:colOff>
      <xdr:row>59</xdr:row>
      <xdr:rowOff>21145</xdr:rowOff>
    </xdr:to>
    <xdr:sp macro="" textlink="">
      <xdr:nvSpPr>
        <xdr:cNvPr id="378" name="楕円 377"/>
        <xdr:cNvSpPr/>
      </xdr:nvSpPr>
      <xdr:spPr>
        <a:xfrm>
          <a:off x="6921500" y="100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12272</xdr:rowOff>
    </xdr:from>
    <xdr:ext cx="534377" cy="259045"/>
    <xdr:sp macro="" textlink="">
      <xdr:nvSpPr>
        <xdr:cNvPr id="379" name="テキスト ボックス 378"/>
        <xdr:cNvSpPr txBox="1"/>
      </xdr:nvSpPr>
      <xdr:spPr>
        <a:xfrm>
          <a:off x="6705111" y="101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108051</xdr:rowOff>
    </xdr:from>
    <xdr:to>
      <xdr:col>55</xdr:col>
      <xdr:colOff>0</xdr:colOff>
      <xdr:row>78</xdr:row>
      <xdr:rowOff>137277</xdr:rowOff>
    </xdr:to>
    <xdr:cxnSp macro="">
      <xdr:nvCxnSpPr>
        <xdr:cNvPr id="408" name="直線コネクタ 407"/>
        <xdr:cNvCxnSpPr/>
      </xdr:nvCxnSpPr>
      <xdr:spPr>
        <a:xfrm>
          <a:off x="9639300" y="13481151"/>
          <a:ext cx="838200" cy="2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99233</xdr:rowOff>
    </xdr:from>
    <xdr:to>
      <xdr:col>50</xdr:col>
      <xdr:colOff>114300</xdr:colOff>
      <xdr:row>78</xdr:row>
      <xdr:rowOff>108051</xdr:rowOff>
    </xdr:to>
    <xdr:cxnSp macro="">
      <xdr:nvCxnSpPr>
        <xdr:cNvPr id="411" name="直線コネクタ 410"/>
        <xdr:cNvCxnSpPr/>
      </xdr:nvCxnSpPr>
      <xdr:spPr>
        <a:xfrm>
          <a:off x="8750300" y="1347233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99233</xdr:rowOff>
    </xdr:from>
    <xdr:to>
      <xdr:col>45</xdr:col>
      <xdr:colOff>177800</xdr:colOff>
      <xdr:row>78</xdr:row>
      <xdr:rowOff>153420</xdr:rowOff>
    </xdr:to>
    <xdr:cxnSp macro="">
      <xdr:nvCxnSpPr>
        <xdr:cNvPr id="414" name="直線コネクタ 413"/>
        <xdr:cNvCxnSpPr/>
      </xdr:nvCxnSpPr>
      <xdr:spPr>
        <a:xfrm flipV="1">
          <a:off x="7861300" y="13472333"/>
          <a:ext cx="889000" cy="5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96859</xdr:rowOff>
    </xdr:from>
    <xdr:to>
      <xdr:col>41</xdr:col>
      <xdr:colOff>101600</xdr:colOff>
      <xdr:row>79</xdr:row>
      <xdr:rowOff>27009</xdr:rowOff>
    </xdr:to>
    <xdr:sp macro="" textlink="">
      <xdr:nvSpPr>
        <xdr:cNvPr id="417" name="フローチャート: 判断 416"/>
        <xdr:cNvSpPr/>
      </xdr:nvSpPr>
      <xdr:spPr>
        <a:xfrm>
          <a:off x="7810500" y="134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43536</xdr:rowOff>
    </xdr:from>
    <xdr:ext cx="534377" cy="259045"/>
    <xdr:sp macro="" textlink="">
      <xdr:nvSpPr>
        <xdr:cNvPr id="418" name="テキスト ボックス 417"/>
        <xdr:cNvSpPr txBox="1"/>
      </xdr:nvSpPr>
      <xdr:spPr>
        <a:xfrm>
          <a:off x="7594111" y="1324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86477</xdr:rowOff>
    </xdr:from>
    <xdr:to>
      <xdr:col>55</xdr:col>
      <xdr:colOff>50800</xdr:colOff>
      <xdr:row>79</xdr:row>
      <xdr:rowOff>16627</xdr:rowOff>
    </xdr:to>
    <xdr:sp macro="" textlink="">
      <xdr:nvSpPr>
        <xdr:cNvPr id="424" name="楕円 423"/>
        <xdr:cNvSpPr/>
      </xdr:nvSpPr>
      <xdr:spPr>
        <a:xfrm>
          <a:off x="10426700" y="134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45854</xdr:rowOff>
    </xdr:from>
    <xdr:ext cx="534377" cy="259045"/>
    <xdr:sp macro="" textlink="">
      <xdr:nvSpPr>
        <xdr:cNvPr id="425" name="普通建設事業費 （ うち新規整備　）該当値テキスト"/>
        <xdr:cNvSpPr txBox="1"/>
      </xdr:nvSpPr>
      <xdr:spPr>
        <a:xfrm>
          <a:off x="10528300" y="132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57251</xdr:rowOff>
    </xdr:from>
    <xdr:to>
      <xdr:col>50</xdr:col>
      <xdr:colOff>165100</xdr:colOff>
      <xdr:row>78</xdr:row>
      <xdr:rowOff>158851</xdr:rowOff>
    </xdr:to>
    <xdr:sp macro="" textlink="">
      <xdr:nvSpPr>
        <xdr:cNvPr id="426" name="楕円 425"/>
        <xdr:cNvSpPr/>
      </xdr:nvSpPr>
      <xdr:spPr>
        <a:xfrm>
          <a:off x="9588500" y="134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3928</xdr:rowOff>
    </xdr:from>
    <xdr:ext cx="534377" cy="259045"/>
    <xdr:sp macro="" textlink="">
      <xdr:nvSpPr>
        <xdr:cNvPr id="427" name="テキスト ボックス 426"/>
        <xdr:cNvSpPr txBox="1"/>
      </xdr:nvSpPr>
      <xdr:spPr>
        <a:xfrm>
          <a:off x="9372111" y="132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48433</xdr:rowOff>
    </xdr:from>
    <xdr:to>
      <xdr:col>46</xdr:col>
      <xdr:colOff>38100</xdr:colOff>
      <xdr:row>78</xdr:row>
      <xdr:rowOff>150033</xdr:rowOff>
    </xdr:to>
    <xdr:sp macro="" textlink="">
      <xdr:nvSpPr>
        <xdr:cNvPr id="428" name="楕円 427"/>
        <xdr:cNvSpPr/>
      </xdr:nvSpPr>
      <xdr:spPr>
        <a:xfrm>
          <a:off x="8699500" y="134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166560</xdr:rowOff>
    </xdr:from>
    <xdr:ext cx="534377" cy="259045"/>
    <xdr:sp macro="" textlink="">
      <xdr:nvSpPr>
        <xdr:cNvPr id="429" name="テキスト ボックス 428"/>
        <xdr:cNvSpPr txBox="1"/>
      </xdr:nvSpPr>
      <xdr:spPr>
        <a:xfrm>
          <a:off x="8483111" y="131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102620</xdr:rowOff>
    </xdr:from>
    <xdr:to>
      <xdr:col>41</xdr:col>
      <xdr:colOff>101600</xdr:colOff>
      <xdr:row>79</xdr:row>
      <xdr:rowOff>32770</xdr:rowOff>
    </xdr:to>
    <xdr:sp macro="" textlink="">
      <xdr:nvSpPr>
        <xdr:cNvPr id="430" name="楕円 429"/>
        <xdr:cNvSpPr/>
      </xdr:nvSpPr>
      <xdr:spPr>
        <a:xfrm>
          <a:off x="7810500" y="134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23897</xdr:rowOff>
    </xdr:from>
    <xdr:ext cx="534377" cy="259045"/>
    <xdr:sp macro="" textlink="">
      <xdr:nvSpPr>
        <xdr:cNvPr id="431" name="テキスト ボックス 430"/>
        <xdr:cNvSpPr txBox="1"/>
      </xdr:nvSpPr>
      <xdr:spPr>
        <a:xfrm>
          <a:off x="7594111" y="1356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37681</xdr:rowOff>
    </xdr:from>
    <xdr:to>
      <xdr:col>55</xdr:col>
      <xdr:colOff>0</xdr:colOff>
      <xdr:row>98</xdr:row>
      <xdr:rowOff>20740</xdr:rowOff>
    </xdr:to>
    <xdr:cxnSp macro="">
      <xdr:nvCxnSpPr>
        <xdr:cNvPr id="460" name="直線コネクタ 459"/>
        <xdr:cNvCxnSpPr/>
      </xdr:nvCxnSpPr>
      <xdr:spPr>
        <a:xfrm flipV="1">
          <a:off x="9639300" y="16496881"/>
          <a:ext cx="838200" cy="3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168236</xdr:rowOff>
    </xdr:from>
    <xdr:to>
      <xdr:col>50</xdr:col>
      <xdr:colOff>114300</xdr:colOff>
      <xdr:row>98</xdr:row>
      <xdr:rowOff>20740</xdr:rowOff>
    </xdr:to>
    <xdr:cxnSp macro="">
      <xdr:nvCxnSpPr>
        <xdr:cNvPr id="463" name="直線コネクタ 462"/>
        <xdr:cNvCxnSpPr/>
      </xdr:nvCxnSpPr>
      <xdr:spPr>
        <a:xfrm>
          <a:off x="8750300" y="16113086"/>
          <a:ext cx="889000" cy="70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168236</xdr:rowOff>
    </xdr:from>
    <xdr:to>
      <xdr:col>45</xdr:col>
      <xdr:colOff>177800</xdr:colOff>
      <xdr:row>96</xdr:row>
      <xdr:rowOff>73952</xdr:rowOff>
    </xdr:to>
    <xdr:cxnSp macro="">
      <xdr:nvCxnSpPr>
        <xdr:cNvPr id="466" name="直線コネクタ 465"/>
        <xdr:cNvCxnSpPr/>
      </xdr:nvCxnSpPr>
      <xdr:spPr>
        <a:xfrm flipV="1">
          <a:off x="7861300" y="16113086"/>
          <a:ext cx="889000" cy="4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68978</xdr:rowOff>
    </xdr:from>
    <xdr:ext cx="534377" cy="259045"/>
    <xdr:sp macro="" textlink="">
      <xdr:nvSpPr>
        <xdr:cNvPr id="468" name="テキスト ボックス 467"/>
        <xdr:cNvSpPr txBox="1"/>
      </xdr:nvSpPr>
      <xdr:spPr>
        <a:xfrm>
          <a:off x="8483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79375</xdr:rowOff>
    </xdr:from>
    <xdr:to>
      <xdr:col>41</xdr:col>
      <xdr:colOff>101600</xdr:colOff>
      <xdr:row>97</xdr:row>
      <xdr:rowOff>9525</xdr:rowOff>
    </xdr:to>
    <xdr:sp macro="" textlink="">
      <xdr:nvSpPr>
        <xdr:cNvPr id="469" name="フローチャート: 判断 468"/>
        <xdr:cNvSpPr/>
      </xdr:nvSpPr>
      <xdr:spPr>
        <a:xfrm>
          <a:off x="781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652</xdr:rowOff>
    </xdr:from>
    <xdr:ext cx="534377" cy="259045"/>
    <xdr:sp macro="" textlink="">
      <xdr:nvSpPr>
        <xdr:cNvPr id="470" name="テキスト ボックス 469"/>
        <xdr:cNvSpPr txBox="1"/>
      </xdr:nvSpPr>
      <xdr:spPr>
        <a:xfrm>
          <a:off x="7594111" y="16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158331</xdr:rowOff>
    </xdr:from>
    <xdr:to>
      <xdr:col>55</xdr:col>
      <xdr:colOff>50800</xdr:colOff>
      <xdr:row>96</xdr:row>
      <xdr:rowOff>88481</xdr:rowOff>
    </xdr:to>
    <xdr:sp macro="" textlink="">
      <xdr:nvSpPr>
        <xdr:cNvPr id="476" name="楕円 475"/>
        <xdr:cNvSpPr/>
      </xdr:nvSpPr>
      <xdr:spPr>
        <a:xfrm>
          <a:off x="10426700" y="164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9758</xdr:rowOff>
    </xdr:from>
    <xdr:ext cx="534377" cy="259045"/>
    <xdr:sp macro="" textlink="">
      <xdr:nvSpPr>
        <xdr:cNvPr id="477" name="普通建設事業費 （ うち更新整備　）該当値テキスト"/>
        <xdr:cNvSpPr txBox="1"/>
      </xdr:nvSpPr>
      <xdr:spPr>
        <a:xfrm>
          <a:off x="10528300" y="162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141390</xdr:rowOff>
    </xdr:from>
    <xdr:to>
      <xdr:col>50</xdr:col>
      <xdr:colOff>165100</xdr:colOff>
      <xdr:row>98</xdr:row>
      <xdr:rowOff>71540</xdr:rowOff>
    </xdr:to>
    <xdr:sp macro="" textlink="">
      <xdr:nvSpPr>
        <xdr:cNvPr id="478" name="楕円 477"/>
        <xdr:cNvSpPr/>
      </xdr:nvSpPr>
      <xdr:spPr>
        <a:xfrm>
          <a:off x="9588500" y="167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62667</xdr:rowOff>
    </xdr:from>
    <xdr:ext cx="534377" cy="259045"/>
    <xdr:sp macro="" textlink="">
      <xdr:nvSpPr>
        <xdr:cNvPr id="479" name="テキスト ボックス 478"/>
        <xdr:cNvSpPr txBox="1"/>
      </xdr:nvSpPr>
      <xdr:spPr>
        <a:xfrm>
          <a:off x="9372111" y="168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117436</xdr:rowOff>
    </xdr:from>
    <xdr:to>
      <xdr:col>46</xdr:col>
      <xdr:colOff>38100</xdr:colOff>
      <xdr:row>94</xdr:row>
      <xdr:rowOff>47586</xdr:rowOff>
    </xdr:to>
    <xdr:sp macro="" textlink="">
      <xdr:nvSpPr>
        <xdr:cNvPr id="480" name="楕円 479"/>
        <xdr:cNvSpPr/>
      </xdr:nvSpPr>
      <xdr:spPr>
        <a:xfrm>
          <a:off x="8699500" y="160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64113</xdr:rowOff>
    </xdr:from>
    <xdr:ext cx="534377" cy="259045"/>
    <xdr:sp macro="" textlink="">
      <xdr:nvSpPr>
        <xdr:cNvPr id="481" name="テキスト ボックス 480"/>
        <xdr:cNvSpPr txBox="1"/>
      </xdr:nvSpPr>
      <xdr:spPr>
        <a:xfrm>
          <a:off x="8483111" y="158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23152</xdr:rowOff>
    </xdr:from>
    <xdr:to>
      <xdr:col>41</xdr:col>
      <xdr:colOff>101600</xdr:colOff>
      <xdr:row>96</xdr:row>
      <xdr:rowOff>124752</xdr:rowOff>
    </xdr:to>
    <xdr:sp macro="" textlink="">
      <xdr:nvSpPr>
        <xdr:cNvPr id="482" name="楕円 481"/>
        <xdr:cNvSpPr/>
      </xdr:nvSpPr>
      <xdr:spPr>
        <a:xfrm>
          <a:off x="7810500" y="164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141279</xdr:rowOff>
    </xdr:from>
    <xdr:ext cx="534377" cy="259045"/>
    <xdr:sp macro="" textlink="">
      <xdr:nvSpPr>
        <xdr:cNvPr id="483" name="テキスト ボックス 482"/>
        <xdr:cNvSpPr txBox="1"/>
      </xdr:nvSpPr>
      <xdr:spPr>
        <a:xfrm>
          <a:off x="7594111" y="162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23885</xdr:rowOff>
    </xdr:from>
    <xdr:to>
      <xdr:col>85</xdr:col>
      <xdr:colOff>127000</xdr:colOff>
      <xdr:row>38</xdr:row>
      <xdr:rowOff>23914</xdr:rowOff>
    </xdr:to>
    <xdr:cxnSp macro="">
      <xdr:nvCxnSpPr>
        <xdr:cNvPr id="508" name="直線コネクタ 507"/>
        <xdr:cNvCxnSpPr/>
      </xdr:nvCxnSpPr>
      <xdr:spPr>
        <a:xfrm>
          <a:off x="15481300" y="6538985"/>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23885</xdr:rowOff>
    </xdr:from>
    <xdr:to>
      <xdr:col>81</xdr:col>
      <xdr:colOff>50800</xdr:colOff>
      <xdr:row>38</xdr:row>
      <xdr:rowOff>25388</xdr:rowOff>
    </xdr:to>
    <xdr:cxnSp macro="">
      <xdr:nvCxnSpPr>
        <xdr:cNvPr id="511" name="直線コネクタ 510"/>
        <xdr:cNvCxnSpPr/>
      </xdr:nvCxnSpPr>
      <xdr:spPr>
        <a:xfrm flipV="1">
          <a:off x="14592300" y="6538985"/>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22806</xdr:rowOff>
    </xdr:from>
    <xdr:to>
      <xdr:col>76</xdr:col>
      <xdr:colOff>114300</xdr:colOff>
      <xdr:row>38</xdr:row>
      <xdr:rowOff>25388</xdr:rowOff>
    </xdr:to>
    <xdr:cxnSp macro="">
      <xdr:nvCxnSpPr>
        <xdr:cNvPr id="514" name="直線コネクタ 513"/>
        <xdr:cNvCxnSpPr/>
      </xdr:nvCxnSpPr>
      <xdr:spPr>
        <a:xfrm>
          <a:off x="13703300" y="6537906"/>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6809</xdr:rowOff>
    </xdr:from>
    <xdr:to>
      <xdr:col>71</xdr:col>
      <xdr:colOff>177800</xdr:colOff>
      <xdr:row>38</xdr:row>
      <xdr:rowOff>22806</xdr:rowOff>
    </xdr:to>
    <xdr:cxnSp macro="">
      <xdr:nvCxnSpPr>
        <xdr:cNvPr id="517" name="直線コネクタ 516"/>
        <xdr:cNvCxnSpPr/>
      </xdr:nvCxnSpPr>
      <xdr:spPr>
        <a:xfrm>
          <a:off x="12814300" y="6521909"/>
          <a:ext cx="889000" cy="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120544</xdr:rowOff>
    </xdr:from>
    <xdr:to>
      <xdr:col>72</xdr:col>
      <xdr:colOff>38100</xdr:colOff>
      <xdr:row>38</xdr:row>
      <xdr:rowOff>50694</xdr:rowOff>
    </xdr:to>
    <xdr:sp macro="" textlink="">
      <xdr:nvSpPr>
        <xdr:cNvPr id="518" name="フローチャート: 判断 517"/>
        <xdr:cNvSpPr/>
      </xdr:nvSpPr>
      <xdr:spPr>
        <a:xfrm>
          <a:off x="13652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67221</xdr:rowOff>
    </xdr:from>
    <xdr:ext cx="469744" cy="259045"/>
    <xdr:sp macro="" textlink="">
      <xdr:nvSpPr>
        <xdr:cNvPr id="519" name="テキスト ボックス 518"/>
        <xdr:cNvSpPr txBox="1"/>
      </xdr:nvSpPr>
      <xdr:spPr>
        <a:xfrm>
          <a:off x="13468428"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106302</xdr:rowOff>
    </xdr:from>
    <xdr:to>
      <xdr:col>67</xdr:col>
      <xdr:colOff>101600</xdr:colOff>
      <xdr:row>38</xdr:row>
      <xdr:rowOff>36452</xdr:rowOff>
    </xdr:to>
    <xdr:sp macro="" textlink="">
      <xdr:nvSpPr>
        <xdr:cNvPr id="520" name="フローチャート: 判断 519"/>
        <xdr:cNvSpPr/>
      </xdr:nvSpPr>
      <xdr:spPr>
        <a:xfrm>
          <a:off x="12763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52979</xdr:rowOff>
    </xdr:from>
    <xdr:ext cx="469744" cy="259045"/>
    <xdr:sp macro="" textlink="">
      <xdr:nvSpPr>
        <xdr:cNvPr id="521" name="テキスト ボックス 520"/>
        <xdr:cNvSpPr txBox="1"/>
      </xdr:nvSpPr>
      <xdr:spPr>
        <a:xfrm>
          <a:off x="12579428"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144564</xdr:rowOff>
    </xdr:from>
    <xdr:to>
      <xdr:col>85</xdr:col>
      <xdr:colOff>177800</xdr:colOff>
      <xdr:row>38</xdr:row>
      <xdr:rowOff>74714</xdr:rowOff>
    </xdr:to>
    <xdr:sp macro="" textlink="">
      <xdr:nvSpPr>
        <xdr:cNvPr id="527" name="楕円 526"/>
        <xdr:cNvSpPr/>
      </xdr:nvSpPr>
      <xdr:spPr>
        <a:xfrm>
          <a:off x="16268700" y="6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144535</xdr:rowOff>
    </xdr:from>
    <xdr:to>
      <xdr:col>81</xdr:col>
      <xdr:colOff>101600</xdr:colOff>
      <xdr:row>38</xdr:row>
      <xdr:rowOff>74685</xdr:rowOff>
    </xdr:to>
    <xdr:sp macro="" textlink="">
      <xdr:nvSpPr>
        <xdr:cNvPr id="529" name="楕円 528"/>
        <xdr:cNvSpPr/>
      </xdr:nvSpPr>
      <xdr:spPr>
        <a:xfrm>
          <a:off x="15430500" y="64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65812</xdr:rowOff>
    </xdr:from>
    <xdr:ext cx="378565" cy="259045"/>
    <xdr:sp macro="" textlink="">
      <xdr:nvSpPr>
        <xdr:cNvPr id="530" name="テキスト ボックス 529"/>
        <xdr:cNvSpPr txBox="1"/>
      </xdr:nvSpPr>
      <xdr:spPr>
        <a:xfrm>
          <a:off x="15292017" y="658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146039</xdr:rowOff>
    </xdr:from>
    <xdr:to>
      <xdr:col>76</xdr:col>
      <xdr:colOff>165100</xdr:colOff>
      <xdr:row>38</xdr:row>
      <xdr:rowOff>76189</xdr:rowOff>
    </xdr:to>
    <xdr:sp macro="" textlink="">
      <xdr:nvSpPr>
        <xdr:cNvPr id="531" name="楕円 530"/>
        <xdr:cNvSpPr/>
      </xdr:nvSpPr>
      <xdr:spPr>
        <a:xfrm>
          <a:off x="14541500" y="648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67315</xdr:rowOff>
    </xdr:from>
    <xdr:ext cx="249299" cy="259045"/>
    <xdr:sp macro="" textlink="">
      <xdr:nvSpPr>
        <xdr:cNvPr id="532" name="テキスト ボックス 531"/>
        <xdr:cNvSpPr txBox="1"/>
      </xdr:nvSpPr>
      <xdr:spPr>
        <a:xfrm>
          <a:off x="14467650" y="6582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143455</xdr:rowOff>
    </xdr:from>
    <xdr:to>
      <xdr:col>72</xdr:col>
      <xdr:colOff>38100</xdr:colOff>
      <xdr:row>38</xdr:row>
      <xdr:rowOff>73605</xdr:rowOff>
    </xdr:to>
    <xdr:sp macro="" textlink="">
      <xdr:nvSpPr>
        <xdr:cNvPr id="533" name="楕円 532"/>
        <xdr:cNvSpPr/>
      </xdr:nvSpPr>
      <xdr:spPr>
        <a:xfrm>
          <a:off x="13652500" y="648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64733</xdr:rowOff>
    </xdr:from>
    <xdr:ext cx="378565" cy="259045"/>
    <xdr:sp macro="" textlink="">
      <xdr:nvSpPr>
        <xdr:cNvPr id="534" name="テキスト ボックス 533"/>
        <xdr:cNvSpPr txBox="1"/>
      </xdr:nvSpPr>
      <xdr:spPr>
        <a:xfrm>
          <a:off x="13514017" y="6579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127459</xdr:rowOff>
    </xdr:from>
    <xdr:to>
      <xdr:col>67</xdr:col>
      <xdr:colOff>101600</xdr:colOff>
      <xdr:row>38</xdr:row>
      <xdr:rowOff>57609</xdr:rowOff>
    </xdr:to>
    <xdr:sp macro="" textlink="">
      <xdr:nvSpPr>
        <xdr:cNvPr id="535" name="楕円 534"/>
        <xdr:cNvSpPr/>
      </xdr:nvSpPr>
      <xdr:spPr>
        <a:xfrm>
          <a:off x="12763500" y="647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48736</xdr:rowOff>
    </xdr:from>
    <xdr:ext cx="469744" cy="259045"/>
    <xdr:sp macro="" textlink="">
      <xdr:nvSpPr>
        <xdr:cNvPr id="536" name="テキスト ボックス 535"/>
        <xdr:cNvSpPr txBox="1"/>
      </xdr:nvSpPr>
      <xdr:spPr>
        <a:xfrm>
          <a:off x="12579428" y="65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88697</xdr:rowOff>
    </xdr:from>
    <xdr:to>
      <xdr:col>85</xdr:col>
      <xdr:colOff>127000</xdr:colOff>
      <xdr:row>76</xdr:row>
      <xdr:rowOff>130887</xdr:rowOff>
    </xdr:to>
    <xdr:cxnSp macro="">
      <xdr:nvCxnSpPr>
        <xdr:cNvPr id="614" name="直線コネクタ 613"/>
        <xdr:cNvCxnSpPr/>
      </xdr:nvCxnSpPr>
      <xdr:spPr>
        <a:xfrm flipV="1">
          <a:off x="15481300" y="13118897"/>
          <a:ext cx="8382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130887</xdr:rowOff>
    </xdr:from>
    <xdr:to>
      <xdr:col>81</xdr:col>
      <xdr:colOff>50800</xdr:colOff>
      <xdr:row>76</xdr:row>
      <xdr:rowOff>142660</xdr:rowOff>
    </xdr:to>
    <xdr:cxnSp macro="">
      <xdr:nvCxnSpPr>
        <xdr:cNvPr id="617" name="直線コネクタ 616"/>
        <xdr:cNvCxnSpPr/>
      </xdr:nvCxnSpPr>
      <xdr:spPr>
        <a:xfrm flipV="1">
          <a:off x="14592300" y="13161087"/>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122073</xdr:rowOff>
    </xdr:from>
    <xdr:to>
      <xdr:col>76</xdr:col>
      <xdr:colOff>114300</xdr:colOff>
      <xdr:row>76</xdr:row>
      <xdr:rowOff>142660</xdr:rowOff>
    </xdr:to>
    <xdr:cxnSp macro="">
      <xdr:nvCxnSpPr>
        <xdr:cNvPr id="620" name="直線コネクタ 619"/>
        <xdr:cNvCxnSpPr/>
      </xdr:nvCxnSpPr>
      <xdr:spPr>
        <a:xfrm>
          <a:off x="13703300" y="13152273"/>
          <a:ext cx="889000" cy="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2" name="テキスト ボックス 621"/>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108280</xdr:rowOff>
    </xdr:from>
    <xdr:to>
      <xdr:col>71</xdr:col>
      <xdr:colOff>177800</xdr:colOff>
      <xdr:row>76</xdr:row>
      <xdr:rowOff>122073</xdr:rowOff>
    </xdr:to>
    <xdr:cxnSp macro="">
      <xdr:nvCxnSpPr>
        <xdr:cNvPr id="623" name="直線コネクタ 622"/>
        <xdr:cNvCxnSpPr/>
      </xdr:nvCxnSpPr>
      <xdr:spPr>
        <a:xfrm>
          <a:off x="12814300" y="13138480"/>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30023</xdr:rowOff>
    </xdr:from>
    <xdr:to>
      <xdr:col>72</xdr:col>
      <xdr:colOff>38100</xdr:colOff>
      <xdr:row>74</xdr:row>
      <xdr:rowOff>131623</xdr:rowOff>
    </xdr:to>
    <xdr:sp macro="" textlink="">
      <xdr:nvSpPr>
        <xdr:cNvPr id="624" name="フローチャート: 判断 623"/>
        <xdr:cNvSpPr/>
      </xdr:nvSpPr>
      <xdr:spPr>
        <a:xfrm>
          <a:off x="13652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148150</xdr:rowOff>
    </xdr:from>
    <xdr:ext cx="534377" cy="259045"/>
    <xdr:sp macro="" textlink="">
      <xdr:nvSpPr>
        <xdr:cNvPr id="625" name="テキスト ボックス 624"/>
        <xdr:cNvSpPr txBox="1"/>
      </xdr:nvSpPr>
      <xdr:spPr>
        <a:xfrm>
          <a:off x="13436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37249</xdr:rowOff>
    </xdr:from>
    <xdr:to>
      <xdr:col>67</xdr:col>
      <xdr:colOff>101600</xdr:colOff>
      <xdr:row>74</xdr:row>
      <xdr:rowOff>138849</xdr:rowOff>
    </xdr:to>
    <xdr:sp macro="" textlink="">
      <xdr:nvSpPr>
        <xdr:cNvPr id="626" name="フローチャート: 判断 625"/>
        <xdr:cNvSpPr/>
      </xdr:nvSpPr>
      <xdr:spPr>
        <a:xfrm>
          <a:off x="12763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155376</xdr:rowOff>
    </xdr:from>
    <xdr:ext cx="534377" cy="259045"/>
    <xdr:sp macro="" textlink="">
      <xdr:nvSpPr>
        <xdr:cNvPr id="627" name="テキスト ボックス 626"/>
        <xdr:cNvSpPr txBox="1"/>
      </xdr:nvSpPr>
      <xdr:spPr>
        <a:xfrm>
          <a:off x="12547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37897</xdr:rowOff>
    </xdr:from>
    <xdr:to>
      <xdr:col>85</xdr:col>
      <xdr:colOff>177800</xdr:colOff>
      <xdr:row>76</xdr:row>
      <xdr:rowOff>139497</xdr:rowOff>
    </xdr:to>
    <xdr:sp macro="" textlink="">
      <xdr:nvSpPr>
        <xdr:cNvPr id="633" name="楕円 632"/>
        <xdr:cNvSpPr/>
      </xdr:nvSpPr>
      <xdr:spPr>
        <a:xfrm>
          <a:off x="16268700" y="130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16324</xdr:rowOff>
    </xdr:from>
    <xdr:ext cx="534377" cy="259045"/>
    <xdr:sp macro="" textlink="">
      <xdr:nvSpPr>
        <xdr:cNvPr id="634" name="公債費該当値テキスト"/>
        <xdr:cNvSpPr txBox="1"/>
      </xdr:nvSpPr>
      <xdr:spPr>
        <a:xfrm>
          <a:off x="16370300" y="130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80087</xdr:rowOff>
    </xdr:from>
    <xdr:to>
      <xdr:col>81</xdr:col>
      <xdr:colOff>101600</xdr:colOff>
      <xdr:row>77</xdr:row>
      <xdr:rowOff>10237</xdr:rowOff>
    </xdr:to>
    <xdr:sp macro="" textlink="">
      <xdr:nvSpPr>
        <xdr:cNvPr id="635" name="楕円 634"/>
        <xdr:cNvSpPr/>
      </xdr:nvSpPr>
      <xdr:spPr>
        <a:xfrm>
          <a:off x="15430500" y="131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1364</xdr:rowOff>
    </xdr:from>
    <xdr:ext cx="534377" cy="259045"/>
    <xdr:sp macro="" textlink="">
      <xdr:nvSpPr>
        <xdr:cNvPr id="636" name="テキスト ボックス 635"/>
        <xdr:cNvSpPr txBox="1"/>
      </xdr:nvSpPr>
      <xdr:spPr>
        <a:xfrm>
          <a:off x="15214111" y="132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91860</xdr:rowOff>
    </xdr:from>
    <xdr:to>
      <xdr:col>76</xdr:col>
      <xdr:colOff>165100</xdr:colOff>
      <xdr:row>77</xdr:row>
      <xdr:rowOff>22010</xdr:rowOff>
    </xdr:to>
    <xdr:sp macro="" textlink="">
      <xdr:nvSpPr>
        <xdr:cNvPr id="637" name="楕円 636"/>
        <xdr:cNvSpPr/>
      </xdr:nvSpPr>
      <xdr:spPr>
        <a:xfrm>
          <a:off x="14541500" y="131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13137</xdr:rowOff>
    </xdr:from>
    <xdr:ext cx="534377" cy="259045"/>
    <xdr:sp macro="" textlink="">
      <xdr:nvSpPr>
        <xdr:cNvPr id="638" name="テキスト ボックス 637"/>
        <xdr:cNvSpPr txBox="1"/>
      </xdr:nvSpPr>
      <xdr:spPr>
        <a:xfrm>
          <a:off x="14325111" y="132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71273</xdr:rowOff>
    </xdr:from>
    <xdr:to>
      <xdr:col>72</xdr:col>
      <xdr:colOff>38100</xdr:colOff>
      <xdr:row>77</xdr:row>
      <xdr:rowOff>1423</xdr:rowOff>
    </xdr:to>
    <xdr:sp macro="" textlink="">
      <xdr:nvSpPr>
        <xdr:cNvPr id="639" name="楕円 638"/>
        <xdr:cNvSpPr/>
      </xdr:nvSpPr>
      <xdr:spPr>
        <a:xfrm>
          <a:off x="13652500" y="131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164000</xdr:rowOff>
    </xdr:from>
    <xdr:ext cx="534377" cy="259045"/>
    <xdr:sp macro="" textlink="">
      <xdr:nvSpPr>
        <xdr:cNvPr id="640" name="テキスト ボックス 639"/>
        <xdr:cNvSpPr txBox="1"/>
      </xdr:nvSpPr>
      <xdr:spPr>
        <a:xfrm>
          <a:off x="13436111" y="131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57480</xdr:rowOff>
    </xdr:from>
    <xdr:to>
      <xdr:col>67</xdr:col>
      <xdr:colOff>101600</xdr:colOff>
      <xdr:row>76</xdr:row>
      <xdr:rowOff>159080</xdr:rowOff>
    </xdr:to>
    <xdr:sp macro="" textlink="">
      <xdr:nvSpPr>
        <xdr:cNvPr id="641" name="楕円 640"/>
        <xdr:cNvSpPr/>
      </xdr:nvSpPr>
      <xdr:spPr>
        <a:xfrm>
          <a:off x="12763500" y="130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150207</xdr:rowOff>
    </xdr:from>
    <xdr:ext cx="534377" cy="259045"/>
    <xdr:sp macro="" textlink="">
      <xdr:nvSpPr>
        <xdr:cNvPr id="642" name="テキスト ボックス 641"/>
        <xdr:cNvSpPr txBox="1"/>
      </xdr:nvSpPr>
      <xdr:spPr>
        <a:xfrm>
          <a:off x="12547111" y="131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5229</xdr:rowOff>
    </xdr:from>
    <xdr:to>
      <xdr:col>85</xdr:col>
      <xdr:colOff>127000</xdr:colOff>
      <xdr:row>99</xdr:row>
      <xdr:rowOff>18641</xdr:rowOff>
    </xdr:to>
    <xdr:cxnSp macro="">
      <xdr:nvCxnSpPr>
        <xdr:cNvPr id="671" name="直線コネクタ 670"/>
        <xdr:cNvCxnSpPr/>
      </xdr:nvCxnSpPr>
      <xdr:spPr>
        <a:xfrm flipV="1">
          <a:off x="15481300" y="16978779"/>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143480</xdr:rowOff>
    </xdr:from>
    <xdr:to>
      <xdr:col>81</xdr:col>
      <xdr:colOff>50800</xdr:colOff>
      <xdr:row>99</xdr:row>
      <xdr:rowOff>18641</xdr:rowOff>
    </xdr:to>
    <xdr:cxnSp macro="">
      <xdr:nvCxnSpPr>
        <xdr:cNvPr id="674" name="直線コネクタ 673"/>
        <xdr:cNvCxnSpPr/>
      </xdr:nvCxnSpPr>
      <xdr:spPr>
        <a:xfrm>
          <a:off x="14592300" y="16945580"/>
          <a:ext cx="889000" cy="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83449</xdr:rowOff>
    </xdr:from>
    <xdr:to>
      <xdr:col>76</xdr:col>
      <xdr:colOff>114300</xdr:colOff>
      <xdr:row>98</xdr:row>
      <xdr:rowOff>143480</xdr:rowOff>
    </xdr:to>
    <xdr:cxnSp macro="">
      <xdr:nvCxnSpPr>
        <xdr:cNvPr id="677" name="直線コネクタ 676"/>
        <xdr:cNvCxnSpPr/>
      </xdr:nvCxnSpPr>
      <xdr:spPr>
        <a:xfrm>
          <a:off x="13703300" y="16885549"/>
          <a:ext cx="889000" cy="6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79" name="テキスト ボックス 678"/>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95839</xdr:rowOff>
    </xdr:from>
    <xdr:to>
      <xdr:col>71</xdr:col>
      <xdr:colOff>177800</xdr:colOff>
      <xdr:row>98</xdr:row>
      <xdr:rowOff>83449</xdr:rowOff>
    </xdr:to>
    <xdr:cxnSp macro="">
      <xdr:nvCxnSpPr>
        <xdr:cNvPr id="680" name="直線コネクタ 679"/>
        <xdr:cNvCxnSpPr/>
      </xdr:nvCxnSpPr>
      <xdr:spPr>
        <a:xfrm>
          <a:off x="12814300" y="16555039"/>
          <a:ext cx="889000" cy="3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81" name="フローチャート: 判断 680"/>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155156</xdr:rowOff>
    </xdr:from>
    <xdr:ext cx="534377" cy="259045"/>
    <xdr:sp macro="" textlink="">
      <xdr:nvSpPr>
        <xdr:cNvPr id="682" name="テキスト ボックス 681"/>
        <xdr:cNvSpPr txBox="1"/>
      </xdr:nvSpPr>
      <xdr:spPr>
        <a:xfrm>
          <a:off x="13436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83" name="フローチャート: 判断 682"/>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83283</xdr:rowOff>
    </xdr:from>
    <xdr:ext cx="534377" cy="259045"/>
    <xdr:sp macro="" textlink="">
      <xdr:nvSpPr>
        <xdr:cNvPr id="684" name="テキスト ボックス 683"/>
        <xdr:cNvSpPr txBox="1"/>
      </xdr:nvSpPr>
      <xdr:spPr>
        <a:xfrm>
          <a:off x="12547111" y="168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125879</xdr:rowOff>
    </xdr:from>
    <xdr:to>
      <xdr:col>85</xdr:col>
      <xdr:colOff>177800</xdr:colOff>
      <xdr:row>99</xdr:row>
      <xdr:rowOff>56029</xdr:rowOff>
    </xdr:to>
    <xdr:sp macro="" textlink="">
      <xdr:nvSpPr>
        <xdr:cNvPr id="690" name="楕円 689"/>
        <xdr:cNvSpPr/>
      </xdr:nvSpPr>
      <xdr:spPr>
        <a:xfrm>
          <a:off x="16268700" y="169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40806</xdr:rowOff>
    </xdr:from>
    <xdr:ext cx="469744" cy="259045"/>
    <xdr:sp macro="" textlink="">
      <xdr:nvSpPr>
        <xdr:cNvPr id="691" name="積立金該当値テキスト"/>
        <xdr:cNvSpPr txBox="1"/>
      </xdr:nvSpPr>
      <xdr:spPr>
        <a:xfrm>
          <a:off x="16370300" y="1684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139291</xdr:rowOff>
    </xdr:from>
    <xdr:to>
      <xdr:col>81</xdr:col>
      <xdr:colOff>101600</xdr:colOff>
      <xdr:row>99</xdr:row>
      <xdr:rowOff>69441</xdr:rowOff>
    </xdr:to>
    <xdr:sp macro="" textlink="">
      <xdr:nvSpPr>
        <xdr:cNvPr id="692" name="楕円 691"/>
        <xdr:cNvSpPr/>
      </xdr:nvSpPr>
      <xdr:spPr>
        <a:xfrm>
          <a:off x="15430500" y="169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60568</xdr:rowOff>
    </xdr:from>
    <xdr:ext cx="469744" cy="259045"/>
    <xdr:sp macro="" textlink="">
      <xdr:nvSpPr>
        <xdr:cNvPr id="693" name="テキスト ボックス 692"/>
        <xdr:cNvSpPr txBox="1"/>
      </xdr:nvSpPr>
      <xdr:spPr>
        <a:xfrm>
          <a:off x="15246428" y="1703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92680</xdr:rowOff>
    </xdr:from>
    <xdr:to>
      <xdr:col>76</xdr:col>
      <xdr:colOff>165100</xdr:colOff>
      <xdr:row>99</xdr:row>
      <xdr:rowOff>22830</xdr:rowOff>
    </xdr:to>
    <xdr:sp macro="" textlink="">
      <xdr:nvSpPr>
        <xdr:cNvPr id="694" name="楕円 693"/>
        <xdr:cNvSpPr/>
      </xdr:nvSpPr>
      <xdr:spPr>
        <a:xfrm>
          <a:off x="14541500" y="168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13957</xdr:rowOff>
    </xdr:from>
    <xdr:ext cx="469744" cy="259045"/>
    <xdr:sp macro="" textlink="">
      <xdr:nvSpPr>
        <xdr:cNvPr id="695" name="テキスト ボックス 694"/>
        <xdr:cNvSpPr txBox="1"/>
      </xdr:nvSpPr>
      <xdr:spPr>
        <a:xfrm>
          <a:off x="14357428" y="169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32649</xdr:rowOff>
    </xdr:from>
    <xdr:to>
      <xdr:col>72</xdr:col>
      <xdr:colOff>38100</xdr:colOff>
      <xdr:row>98</xdr:row>
      <xdr:rowOff>134249</xdr:rowOff>
    </xdr:to>
    <xdr:sp macro="" textlink="">
      <xdr:nvSpPr>
        <xdr:cNvPr id="696" name="楕円 695"/>
        <xdr:cNvSpPr/>
      </xdr:nvSpPr>
      <xdr:spPr>
        <a:xfrm>
          <a:off x="13652500" y="1683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150776</xdr:rowOff>
    </xdr:from>
    <xdr:ext cx="534377" cy="259045"/>
    <xdr:sp macro="" textlink="">
      <xdr:nvSpPr>
        <xdr:cNvPr id="697" name="テキスト ボックス 696"/>
        <xdr:cNvSpPr txBox="1"/>
      </xdr:nvSpPr>
      <xdr:spPr>
        <a:xfrm>
          <a:off x="13436111" y="166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45039</xdr:rowOff>
    </xdr:from>
    <xdr:to>
      <xdr:col>67</xdr:col>
      <xdr:colOff>101600</xdr:colOff>
      <xdr:row>96</xdr:row>
      <xdr:rowOff>146639</xdr:rowOff>
    </xdr:to>
    <xdr:sp macro="" textlink="">
      <xdr:nvSpPr>
        <xdr:cNvPr id="698" name="楕円 697"/>
        <xdr:cNvSpPr/>
      </xdr:nvSpPr>
      <xdr:spPr>
        <a:xfrm>
          <a:off x="12763500" y="165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163166</xdr:rowOff>
    </xdr:from>
    <xdr:ext cx="534377" cy="259045"/>
    <xdr:sp macro="" textlink="">
      <xdr:nvSpPr>
        <xdr:cNvPr id="699" name="テキスト ボックス 698"/>
        <xdr:cNvSpPr txBox="1"/>
      </xdr:nvSpPr>
      <xdr:spPr>
        <a:xfrm>
          <a:off x="12547111" y="1627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31703</xdr:rowOff>
    </xdr:from>
    <xdr:to>
      <xdr:col>116</xdr:col>
      <xdr:colOff>63500</xdr:colOff>
      <xdr:row>39</xdr:row>
      <xdr:rowOff>35001</xdr:rowOff>
    </xdr:to>
    <xdr:cxnSp macro="">
      <xdr:nvCxnSpPr>
        <xdr:cNvPr id="730" name="直線コネクタ 729"/>
        <xdr:cNvCxnSpPr/>
      </xdr:nvCxnSpPr>
      <xdr:spPr>
        <a:xfrm>
          <a:off x="21323300" y="6718253"/>
          <a:ext cx="8382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31703</xdr:rowOff>
    </xdr:from>
    <xdr:to>
      <xdr:col>111</xdr:col>
      <xdr:colOff>177800</xdr:colOff>
      <xdr:row>39</xdr:row>
      <xdr:rowOff>37059</xdr:rowOff>
    </xdr:to>
    <xdr:cxnSp macro="">
      <xdr:nvCxnSpPr>
        <xdr:cNvPr id="733" name="直線コネクタ 732"/>
        <xdr:cNvCxnSpPr/>
      </xdr:nvCxnSpPr>
      <xdr:spPr>
        <a:xfrm flipV="1">
          <a:off x="20434300" y="6718253"/>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40487</xdr:rowOff>
    </xdr:from>
    <xdr:to>
      <xdr:col>107</xdr:col>
      <xdr:colOff>50800</xdr:colOff>
      <xdr:row>39</xdr:row>
      <xdr:rowOff>37059</xdr:rowOff>
    </xdr:to>
    <xdr:cxnSp macro="">
      <xdr:nvCxnSpPr>
        <xdr:cNvPr id="736" name="直線コネクタ 735"/>
        <xdr:cNvCxnSpPr/>
      </xdr:nvCxnSpPr>
      <xdr:spPr>
        <a:xfrm>
          <a:off x="19545300" y="6555587"/>
          <a:ext cx="889000" cy="16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40487</xdr:rowOff>
    </xdr:from>
    <xdr:to>
      <xdr:col>102</xdr:col>
      <xdr:colOff>114300</xdr:colOff>
      <xdr:row>39</xdr:row>
      <xdr:rowOff>26870</xdr:rowOff>
    </xdr:to>
    <xdr:cxnSp macro="">
      <xdr:nvCxnSpPr>
        <xdr:cNvPr id="739" name="直線コネクタ 738"/>
        <xdr:cNvCxnSpPr/>
      </xdr:nvCxnSpPr>
      <xdr:spPr>
        <a:xfrm flipV="1">
          <a:off x="18656300" y="6555587"/>
          <a:ext cx="889000" cy="15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128252</xdr:rowOff>
    </xdr:from>
    <xdr:to>
      <xdr:col>102</xdr:col>
      <xdr:colOff>165100</xdr:colOff>
      <xdr:row>39</xdr:row>
      <xdr:rowOff>58402</xdr:rowOff>
    </xdr:to>
    <xdr:sp macro="" textlink="">
      <xdr:nvSpPr>
        <xdr:cNvPr id="740" name="フローチャート: 判断 739"/>
        <xdr:cNvSpPr/>
      </xdr:nvSpPr>
      <xdr:spPr>
        <a:xfrm>
          <a:off x="19494500" y="664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49529</xdr:rowOff>
    </xdr:from>
    <xdr:ext cx="469744" cy="259045"/>
    <xdr:sp macro="" textlink="">
      <xdr:nvSpPr>
        <xdr:cNvPr id="741" name="テキスト ボックス 740"/>
        <xdr:cNvSpPr txBox="1"/>
      </xdr:nvSpPr>
      <xdr:spPr>
        <a:xfrm>
          <a:off x="19310428" y="673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146932</xdr:rowOff>
    </xdr:from>
    <xdr:to>
      <xdr:col>98</xdr:col>
      <xdr:colOff>38100</xdr:colOff>
      <xdr:row>39</xdr:row>
      <xdr:rowOff>77082</xdr:rowOff>
    </xdr:to>
    <xdr:sp macro="" textlink="">
      <xdr:nvSpPr>
        <xdr:cNvPr id="742" name="フローチャート: 判断 741"/>
        <xdr:cNvSpPr/>
      </xdr:nvSpPr>
      <xdr:spPr>
        <a:xfrm>
          <a:off x="18605500" y="666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93609</xdr:rowOff>
    </xdr:from>
    <xdr:ext cx="469744" cy="259045"/>
    <xdr:sp macro="" textlink="">
      <xdr:nvSpPr>
        <xdr:cNvPr id="743" name="テキスト ボックス 742"/>
        <xdr:cNvSpPr txBox="1"/>
      </xdr:nvSpPr>
      <xdr:spPr>
        <a:xfrm>
          <a:off x="18421428" y="643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155651</xdr:rowOff>
    </xdr:from>
    <xdr:to>
      <xdr:col>116</xdr:col>
      <xdr:colOff>114300</xdr:colOff>
      <xdr:row>39</xdr:row>
      <xdr:rowOff>85801</xdr:rowOff>
    </xdr:to>
    <xdr:sp macro="" textlink="">
      <xdr:nvSpPr>
        <xdr:cNvPr id="749" name="楕円 748"/>
        <xdr:cNvSpPr/>
      </xdr:nvSpPr>
      <xdr:spPr>
        <a:xfrm>
          <a:off x="22110700" y="66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118370</xdr:rowOff>
    </xdr:from>
    <xdr:ext cx="469744" cy="259045"/>
    <xdr:sp macro="" textlink="">
      <xdr:nvSpPr>
        <xdr:cNvPr id="750" name="投資及び出資金該当値テキスト"/>
        <xdr:cNvSpPr txBox="1"/>
      </xdr:nvSpPr>
      <xdr:spPr>
        <a:xfrm>
          <a:off x="22212300" y="663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152353</xdr:rowOff>
    </xdr:from>
    <xdr:to>
      <xdr:col>112</xdr:col>
      <xdr:colOff>38100</xdr:colOff>
      <xdr:row>39</xdr:row>
      <xdr:rowOff>82503</xdr:rowOff>
    </xdr:to>
    <xdr:sp macro="" textlink="">
      <xdr:nvSpPr>
        <xdr:cNvPr id="751" name="楕円 750"/>
        <xdr:cNvSpPr/>
      </xdr:nvSpPr>
      <xdr:spPr>
        <a:xfrm>
          <a:off x="21272500" y="66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73630</xdr:rowOff>
    </xdr:from>
    <xdr:ext cx="469744" cy="259045"/>
    <xdr:sp macro="" textlink="">
      <xdr:nvSpPr>
        <xdr:cNvPr id="752" name="テキスト ボックス 751"/>
        <xdr:cNvSpPr txBox="1"/>
      </xdr:nvSpPr>
      <xdr:spPr>
        <a:xfrm>
          <a:off x="21088428" y="676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157709</xdr:rowOff>
    </xdr:from>
    <xdr:to>
      <xdr:col>107</xdr:col>
      <xdr:colOff>101600</xdr:colOff>
      <xdr:row>39</xdr:row>
      <xdr:rowOff>87859</xdr:rowOff>
    </xdr:to>
    <xdr:sp macro="" textlink="">
      <xdr:nvSpPr>
        <xdr:cNvPr id="753" name="楕円 752"/>
        <xdr:cNvSpPr/>
      </xdr:nvSpPr>
      <xdr:spPr>
        <a:xfrm>
          <a:off x="20383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78986</xdr:rowOff>
    </xdr:from>
    <xdr:ext cx="469744" cy="259045"/>
    <xdr:sp macro="" textlink="">
      <xdr:nvSpPr>
        <xdr:cNvPr id="754" name="テキスト ボックス 753"/>
        <xdr:cNvSpPr txBox="1"/>
      </xdr:nvSpPr>
      <xdr:spPr>
        <a:xfrm>
          <a:off x="20199428" y="676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161137</xdr:rowOff>
    </xdr:from>
    <xdr:to>
      <xdr:col>102</xdr:col>
      <xdr:colOff>165100</xdr:colOff>
      <xdr:row>38</xdr:row>
      <xdr:rowOff>91287</xdr:rowOff>
    </xdr:to>
    <xdr:sp macro="" textlink="">
      <xdr:nvSpPr>
        <xdr:cNvPr id="755" name="楕円 754"/>
        <xdr:cNvSpPr/>
      </xdr:nvSpPr>
      <xdr:spPr>
        <a:xfrm>
          <a:off x="19494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107814</xdr:rowOff>
    </xdr:from>
    <xdr:ext cx="469744" cy="259045"/>
    <xdr:sp macro="" textlink="">
      <xdr:nvSpPr>
        <xdr:cNvPr id="756" name="テキスト ボックス 755"/>
        <xdr:cNvSpPr txBox="1"/>
      </xdr:nvSpPr>
      <xdr:spPr>
        <a:xfrm>
          <a:off x="19310428" y="62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147520</xdr:rowOff>
    </xdr:from>
    <xdr:to>
      <xdr:col>98</xdr:col>
      <xdr:colOff>38100</xdr:colOff>
      <xdr:row>39</xdr:row>
      <xdr:rowOff>77670</xdr:rowOff>
    </xdr:to>
    <xdr:sp macro="" textlink="">
      <xdr:nvSpPr>
        <xdr:cNvPr id="757" name="楕円 756"/>
        <xdr:cNvSpPr/>
      </xdr:nvSpPr>
      <xdr:spPr>
        <a:xfrm>
          <a:off x="18605500" y="66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68797</xdr:rowOff>
    </xdr:from>
    <xdr:ext cx="469744" cy="259045"/>
    <xdr:sp macro="" textlink="">
      <xdr:nvSpPr>
        <xdr:cNvPr id="758" name="テキスト ボックス 757"/>
        <xdr:cNvSpPr txBox="1"/>
      </xdr:nvSpPr>
      <xdr:spPr>
        <a:xfrm>
          <a:off x="18421428" y="675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162285</xdr:rowOff>
    </xdr:from>
    <xdr:to>
      <xdr:col>116</xdr:col>
      <xdr:colOff>63500</xdr:colOff>
      <xdr:row>56</xdr:row>
      <xdr:rowOff>165212</xdr:rowOff>
    </xdr:to>
    <xdr:cxnSp macro="">
      <xdr:nvCxnSpPr>
        <xdr:cNvPr id="785" name="直線コネクタ 784"/>
        <xdr:cNvCxnSpPr/>
      </xdr:nvCxnSpPr>
      <xdr:spPr>
        <a:xfrm flipV="1">
          <a:off x="21323300" y="9763485"/>
          <a:ext cx="8382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86"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165212</xdr:rowOff>
    </xdr:from>
    <xdr:to>
      <xdr:col>111</xdr:col>
      <xdr:colOff>177800</xdr:colOff>
      <xdr:row>57</xdr:row>
      <xdr:rowOff>1625</xdr:rowOff>
    </xdr:to>
    <xdr:cxnSp macro="">
      <xdr:nvCxnSpPr>
        <xdr:cNvPr id="788" name="直線コネクタ 787"/>
        <xdr:cNvCxnSpPr/>
      </xdr:nvCxnSpPr>
      <xdr:spPr>
        <a:xfrm flipV="1">
          <a:off x="20434300" y="9766412"/>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0" name="テキスト ボックス 789"/>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939</xdr:rowOff>
    </xdr:from>
    <xdr:to>
      <xdr:col>107</xdr:col>
      <xdr:colOff>50800</xdr:colOff>
      <xdr:row>57</xdr:row>
      <xdr:rowOff>1625</xdr:rowOff>
    </xdr:to>
    <xdr:cxnSp macro="">
      <xdr:nvCxnSpPr>
        <xdr:cNvPr id="791" name="直線コネクタ 790"/>
        <xdr:cNvCxnSpPr/>
      </xdr:nvCxnSpPr>
      <xdr:spPr>
        <a:xfrm>
          <a:off x="19545300" y="977358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3" name="テキスト ボックス 792"/>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939</xdr:rowOff>
    </xdr:from>
    <xdr:to>
      <xdr:col>102</xdr:col>
      <xdr:colOff>114300</xdr:colOff>
      <xdr:row>57</xdr:row>
      <xdr:rowOff>1671</xdr:rowOff>
    </xdr:to>
    <xdr:cxnSp macro="">
      <xdr:nvCxnSpPr>
        <xdr:cNvPr id="794" name="直線コネクタ 793"/>
        <xdr:cNvCxnSpPr/>
      </xdr:nvCxnSpPr>
      <xdr:spPr>
        <a:xfrm flipV="1">
          <a:off x="18656300" y="9773589"/>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5735</xdr:rowOff>
    </xdr:from>
    <xdr:to>
      <xdr:col>102</xdr:col>
      <xdr:colOff>165100</xdr:colOff>
      <xdr:row>57</xdr:row>
      <xdr:rowOff>107335</xdr:rowOff>
    </xdr:to>
    <xdr:sp macro="" textlink="">
      <xdr:nvSpPr>
        <xdr:cNvPr id="795" name="フローチャート: 判断 794"/>
        <xdr:cNvSpPr/>
      </xdr:nvSpPr>
      <xdr:spPr>
        <a:xfrm>
          <a:off x="19494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98462</xdr:rowOff>
    </xdr:from>
    <xdr:ext cx="469744" cy="259045"/>
    <xdr:sp macro="" textlink="">
      <xdr:nvSpPr>
        <xdr:cNvPr id="796" name="テキスト ボックス 795"/>
        <xdr:cNvSpPr txBox="1"/>
      </xdr:nvSpPr>
      <xdr:spPr>
        <a:xfrm>
          <a:off x="19310428"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157754</xdr:rowOff>
    </xdr:from>
    <xdr:to>
      <xdr:col>98</xdr:col>
      <xdr:colOff>38100</xdr:colOff>
      <xdr:row>57</xdr:row>
      <xdr:rowOff>87904</xdr:rowOff>
    </xdr:to>
    <xdr:sp macro="" textlink="">
      <xdr:nvSpPr>
        <xdr:cNvPr id="797" name="フローチャート: 判断 796"/>
        <xdr:cNvSpPr/>
      </xdr:nvSpPr>
      <xdr:spPr>
        <a:xfrm>
          <a:off x="18605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79031</xdr:rowOff>
    </xdr:from>
    <xdr:ext cx="469744" cy="259045"/>
    <xdr:sp macro="" textlink="">
      <xdr:nvSpPr>
        <xdr:cNvPr id="798" name="テキスト ボックス 797"/>
        <xdr:cNvSpPr txBox="1"/>
      </xdr:nvSpPr>
      <xdr:spPr>
        <a:xfrm>
          <a:off x="18421428"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111485</xdr:rowOff>
    </xdr:from>
    <xdr:to>
      <xdr:col>116</xdr:col>
      <xdr:colOff>114300</xdr:colOff>
      <xdr:row>57</xdr:row>
      <xdr:rowOff>41635</xdr:rowOff>
    </xdr:to>
    <xdr:sp macro="" textlink="">
      <xdr:nvSpPr>
        <xdr:cNvPr id="804" name="楕円 803"/>
        <xdr:cNvSpPr/>
      </xdr:nvSpPr>
      <xdr:spPr>
        <a:xfrm>
          <a:off x="22110700" y="97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134362</xdr:rowOff>
    </xdr:from>
    <xdr:ext cx="469744" cy="259045"/>
    <xdr:sp macro="" textlink="">
      <xdr:nvSpPr>
        <xdr:cNvPr id="805" name="貸付金該当値テキスト"/>
        <xdr:cNvSpPr txBox="1"/>
      </xdr:nvSpPr>
      <xdr:spPr>
        <a:xfrm>
          <a:off x="22212300" y="956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114412</xdr:rowOff>
    </xdr:from>
    <xdr:to>
      <xdr:col>112</xdr:col>
      <xdr:colOff>38100</xdr:colOff>
      <xdr:row>57</xdr:row>
      <xdr:rowOff>44562</xdr:rowOff>
    </xdr:to>
    <xdr:sp macro="" textlink="">
      <xdr:nvSpPr>
        <xdr:cNvPr id="806" name="楕円 805"/>
        <xdr:cNvSpPr/>
      </xdr:nvSpPr>
      <xdr:spPr>
        <a:xfrm>
          <a:off x="21272500" y="97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61089</xdr:rowOff>
    </xdr:from>
    <xdr:ext cx="469744" cy="259045"/>
    <xdr:sp macro="" textlink="">
      <xdr:nvSpPr>
        <xdr:cNvPr id="807" name="テキスト ボックス 806"/>
        <xdr:cNvSpPr txBox="1"/>
      </xdr:nvSpPr>
      <xdr:spPr>
        <a:xfrm>
          <a:off x="21088428" y="94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122275</xdr:rowOff>
    </xdr:from>
    <xdr:to>
      <xdr:col>107</xdr:col>
      <xdr:colOff>101600</xdr:colOff>
      <xdr:row>57</xdr:row>
      <xdr:rowOff>52425</xdr:rowOff>
    </xdr:to>
    <xdr:sp macro="" textlink="">
      <xdr:nvSpPr>
        <xdr:cNvPr id="808" name="楕円 807"/>
        <xdr:cNvSpPr/>
      </xdr:nvSpPr>
      <xdr:spPr>
        <a:xfrm>
          <a:off x="203835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43552</xdr:rowOff>
    </xdr:from>
    <xdr:ext cx="469744" cy="259045"/>
    <xdr:sp macro="" textlink="">
      <xdr:nvSpPr>
        <xdr:cNvPr id="809" name="テキスト ボックス 808"/>
        <xdr:cNvSpPr txBox="1"/>
      </xdr:nvSpPr>
      <xdr:spPr>
        <a:xfrm>
          <a:off x="20199428" y="98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121589</xdr:rowOff>
    </xdr:from>
    <xdr:to>
      <xdr:col>102</xdr:col>
      <xdr:colOff>165100</xdr:colOff>
      <xdr:row>57</xdr:row>
      <xdr:rowOff>51739</xdr:rowOff>
    </xdr:to>
    <xdr:sp macro="" textlink="">
      <xdr:nvSpPr>
        <xdr:cNvPr id="810" name="楕円 809"/>
        <xdr:cNvSpPr/>
      </xdr:nvSpPr>
      <xdr:spPr>
        <a:xfrm>
          <a:off x="19494500" y="97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68266</xdr:rowOff>
    </xdr:from>
    <xdr:ext cx="469744" cy="259045"/>
    <xdr:sp macro="" textlink="">
      <xdr:nvSpPr>
        <xdr:cNvPr id="811" name="テキスト ボックス 810"/>
        <xdr:cNvSpPr txBox="1"/>
      </xdr:nvSpPr>
      <xdr:spPr>
        <a:xfrm>
          <a:off x="19310428" y="949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122321</xdr:rowOff>
    </xdr:from>
    <xdr:to>
      <xdr:col>98</xdr:col>
      <xdr:colOff>38100</xdr:colOff>
      <xdr:row>57</xdr:row>
      <xdr:rowOff>52471</xdr:rowOff>
    </xdr:to>
    <xdr:sp macro="" textlink="">
      <xdr:nvSpPr>
        <xdr:cNvPr id="812" name="楕円 811"/>
        <xdr:cNvSpPr/>
      </xdr:nvSpPr>
      <xdr:spPr>
        <a:xfrm>
          <a:off x="18605500" y="972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68998</xdr:rowOff>
    </xdr:from>
    <xdr:ext cx="469744" cy="259045"/>
    <xdr:sp macro="" textlink="">
      <xdr:nvSpPr>
        <xdr:cNvPr id="813" name="テキスト ボックス 812"/>
        <xdr:cNvSpPr txBox="1"/>
      </xdr:nvSpPr>
      <xdr:spPr>
        <a:xfrm>
          <a:off x="18421428" y="949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44145</xdr:rowOff>
    </xdr:from>
    <xdr:to>
      <xdr:col>116</xdr:col>
      <xdr:colOff>63500</xdr:colOff>
      <xdr:row>76</xdr:row>
      <xdr:rowOff>76206</xdr:rowOff>
    </xdr:to>
    <xdr:cxnSp macro="">
      <xdr:nvCxnSpPr>
        <xdr:cNvPr id="843" name="直線コネクタ 842"/>
        <xdr:cNvCxnSpPr/>
      </xdr:nvCxnSpPr>
      <xdr:spPr>
        <a:xfrm flipV="1">
          <a:off x="21323300" y="13074345"/>
          <a:ext cx="8382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44"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76206</xdr:rowOff>
    </xdr:from>
    <xdr:to>
      <xdr:col>111</xdr:col>
      <xdr:colOff>177800</xdr:colOff>
      <xdr:row>76</xdr:row>
      <xdr:rowOff>106629</xdr:rowOff>
    </xdr:to>
    <xdr:cxnSp macro="">
      <xdr:nvCxnSpPr>
        <xdr:cNvPr id="846" name="直線コネクタ 845"/>
        <xdr:cNvCxnSpPr/>
      </xdr:nvCxnSpPr>
      <xdr:spPr>
        <a:xfrm flipV="1">
          <a:off x="20434300" y="13106406"/>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48" name="テキスト ボックス 84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106629</xdr:rowOff>
    </xdr:from>
    <xdr:to>
      <xdr:col>107</xdr:col>
      <xdr:colOff>50800</xdr:colOff>
      <xdr:row>76</xdr:row>
      <xdr:rowOff>128042</xdr:rowOff>
    </xdr:to>
    <xdr:cxnSp macro="">
      <xdr:nvCxnSpPr>
        <xdr:cNvPr id="849" name="直線コネクタ 848"/>
        <xdr:cNvCxnSpPr/>
      </xdr:nvCxnSpPr>
      <xdr:spPr>
        <a:xfrm flipV="1">
          <a:off x="19545300" y="13136829"/>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1" name="テキスト ボックス 850"/>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128042</xdr:rowOff>
    </xdr:from>
    <xdr:to>
      <xdr:col>102</xdr:col>
      <xdr:colOff>114300</xdr:colOff>
      <xdr:row>76</xdr:row>
      <xdr:rowOff>162713</xdr:rowOff>
    </xdr:to>
    <xdr:cxnSp macro="">
      <xdr:nvCxnSpPr>
        <xdr:cNvPr id="852" name="直線コネクタ 851"/>
        <xdr:cNvCxnSpPr/>
      </xdr:nvCxnSpPr>
      <xdr:spPr>
        <a:xfrm flipV="1">
          <a:off x="18656300" y="13158242"/>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16567</xdr:rowOff>
    </xdr:from>
    <xdr:to>
      <xdr:col>102</xdr:col>
      <xdr:colOff>165100</xdr:colOff>
      <xdr:row>75</xdr:row>
      <xdr:rowOff>118167</xdr:rowOff>
    </xdr:to>
    <xdr:sp macro="" textlink="">
      <xdr:nvSpPr>
        <xdr:cNvPr id="853" name="フローチャート: 判断 852"/>
        <xdr:cNvSpPr/>
      </xdr:nvSpPr>
      <xdr:spPr>
        <a:xfrm>
          <a:off x="19494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134694</xdr:rowOff>
    </xdr:from>
    <xdr:ext cx="534377" cy="259045"/>
    <xdr:sp macro="" textlink="">
      <xdr:nvSpPr>
        <xdr:cNvPr id="854" name="テキスト ボックス 853"/>
        <xdr:cNvSpPr txBox="1"/>
      </xdr:nvSpPr>
      <xdr:spPr>
        <a:xfrm>
          <a:off x="19278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42018</xdr:rowOff>
    </xdr:from>
    <xdr:to>
      <xdr:col>98</xdr:col>
      <xdr:colOff>38100</xdr:colOff>
      <xdr:row>75</xdr:row>
      <xdr:rowOff>143618</xdr:rowOff>
    </xdr:to>
    <xdr:sp macro="" textlink="">
      <xdr:nvSpPr>
        <xdr:cNvPr id="855" name="フローチャート: 判断 854"/>
        <xdr:cNvSpPr/>
      </xdr:nvSpPr>
      <xdr:spPr>
        <a:xfrm>
          <a:off x="18605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160145</xdr:rowOff>
    </xdr:from>
    <xdr:ext cx="534377" cy="259045"/>
    <xdr:sp macro="" textlink="">
      <xdr:nvSpPr>
        <xdr:cNvPr id="856" name="テキスト ボックス 855"/>
        <xdr:cNvSpPr txBox="1"/>
      </xdr:nvSpPr>
      <xdr:spPr>
        <a:xfrm>
          <a:off x="18389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164795</xdr:rowOff>
    </xdr:from>
    <xdr:to>
      <xdr:col>116</xdr:col>
      <xdr:colOff>114300</xdr:colOff>
      <xdr:row>76</xdr:row>
      <xdr:rowOff>94945</xdr:rowOff>
    </xdr:to>
    <xdr:sp macro="" textlink="">
      <xdr:nvSpPr>
        <xdr:cNvPr id="862" name="楕円 861"/>
        <xdr:cNvSpPr/>
      </xdr:nvSpPr>
      <xdr:spPr>
        <a:xfrm>
          <a:off x="22110700" y="130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143222</xdr:rowOff>
    </xdr:from>
    <xdr:ext cx="534377" cy="259045"/>
    <xdr:sp macro="" textlink="">
      <xdr:nvSpPr>
        <xdr:cNvPr id="863" name="繰出金該当値テキスト"/>
        <xdr:cNvSpPr txBox="1"/>
      </xdr:nvSpPr>
      <xdr:spPr>
        <a:xfrm>
          <a:off x="22212300" y="1300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25406</xdr:rowOff>
    </xdr:from>
    <xdr:to>
      <xdr:col>112</xdr:col>
      <xdr:colOff>38100</xdr:colOff>
      <xdr:row>76</xdr:row>
      <xdr:rowOff>127006</xdr:rowOff>
    </xdr:to>
    <xdr:sp macro="" textlink="">
      <xdr:nvSpPr>
        <xdr:cNvPr id="864" name="楕円 863"/>
        <xdr:cNvSpPr/>
      </xdr:nvSpPr>
      <xdr:spPr>
        <a:xfrm>
          <a:off x="21272500" y="13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118133</xdr:rowOff>
    </xdr:from>
    <xdr:ext cx="534377" cy="259045"/>
    <xdr:sp macro="" textlink="">
      <xdr:nvSpPr>
        <xdr:cNvPr id="865" name="テキスト ボックス 864"/>
        <xdr:cNvSpPr txBox="1"/>
      </xdr:nvSpPr>
      <xdr:spPr>
        <a:xfrm>
          <a:off x="21056111" y="1314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55829</xdr:rowOff>
    </xdr:from>
    <xdr:to>
      <xdr:col>107</xdr:col>
      <xdr:colOff>101600</xdr:colOff>
      <xdr:row>76</xdr:row>
      <xdr:rowOff>157429</xdr:rowOff>
    </xdr:to>
    <xdr:sp macro="" textlink="">
      <xdr:nvSpPr>
        <xdr:cNvPr id="866" name="楕円 865"/>
        <xdr:cNvSpPr/>
      </xdr:nvSpPr>
      <xdr:spPr>
        <a:xfrm>
          <a:off x="20383500" y="130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148556</xdr:rowOff>
    </xdr:from>
    <xdr:ext cx="534377" cy="259045"/>
    <xdr:sp macro="" textlink="">
      <xdr:nvSpPr>
        <xdr:cNvPr id="867" name="テキスト ボックス 866"/>
        <xdr:cNvSpPr txBox="1"/>
      </xdr:nvSpPr>
      <xdr:spPr>
        <a:xfrm>
          <a:off x="20167111" y="1317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77242</xdr:rowOff>
    </xdr:from>
    <xdr:to>
      <xdr:col>102</xdr:col>
      <xdr:colOff>165100</xdr:colOff>
      <xdr:row>77</xdr:row>
      <xdr:rowOff>7392</xdr:rowOff>
    </xdr:to>
    <xdr:sp macro="" textlink="">
      <xdr:nvSpPr>
        <xdr:cNvPr id="868" name="楕円 867"/>
        <xdr:cNvSpPr/>
      </xdr:nvSpPr>
      <xdr:spPr>
        <a:xfrm>
          <a:off x="19494500" y="131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169969</xdr:rowOff>
    </xdr:from>
    <xdr:ext cx="534377" cy="259045"/>
    <xdr:sp macro="" textlink="">
      <xdr:nvSpPr>
        <xdr:cNvPr id="869" name="テキスト ボックス 868"/>
        <xdr:cNvSpPr txBox="1"/>
      </xdr:nvSpPr>
      <xdr:spPr>
        <a:xfrm>
          <a:off x="19278111" y="132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111913</xdr:rowOff>
    </xdr:from>
    <xdr:to>
      <xdr:col>98</xdr:col>
      <xdr:colOff>38100</xdr:colOff>
      <xdr:row>77</xdr:row>
      <xdr:rowOff>42063</xdr:rowOff>
    </xdr:to>
    <xdr:sp macro="" textlink="">
      <xdr:nvSpPr>
        <xdr:cNvPr id="870" name="楕円 869"/>
        <xdr:cNvSpPr/>
      </xdr:nvSpPr>
      <xdr:spPr>
        <a:xfrm>
          <a:off x="18605500" y="131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33190</xdr:rowOff>
    </xdr:from>
    <xdr:ext cx="534377" cy="259045"/>
    <xdr:sp macro="" textlink="">
      <xdr:nvSpPr>
        <xdr:cNvPr id="871" name="テキスト ボックス 870"/>
        <xdr:cNvSpPr txBox="1"/>
      </xdr:nvSpPr>
      <xdr:spPr>
        <a:xfrm>
          <a:off x="18389111" y="1323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人件費は定員適正化計画に基づく職員数の抑制を図ってきたことなどにより、着実に人件費削減を行ってきたため、類似団体よりも低くなっている。物件費は、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東日本大震災後、一時的に増加したが、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復興事業等の進捗により、コストが下がっている。維持補修費は、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公共施設老朽化に対応していることから、平成２８年度以降増加しているもの</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比較的低コストとなっている。扶助費は、市独自で６５歳以上の運転免許を持たない高齢者にタクシー利用助成などを行っていることから、コストが高くなりつつあり、類似団体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よりも高く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た。補助費等は、市独自の転作達成促進事業補助金が増額傾向にあるが、消防業務などその他の業務について、直営で行っているものが多く、一部事務組合等への負担金が少ないため、類似団体と比べ、比較的低コストとなっている。普通建設事業費は、前年度よりは減額となったものの、都市公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拡張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、街路改良等を実施したことによりコストが高くなっているが、街路改良事業は復興事業としての実施で、財源のほとんどを復興交付金など国の財源を活用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将来の財政負担を極力抑制しながら実施しているところである。公債費は、平成２４年度まで普通建設事業を抑制してきたことで地方債残高も減り、現在は低コストとなっている。しかしながら、平成２５年度以降、小中一貫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消防庁舎建設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・都市公園拡張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を実施したため、今後は、公債費も増額傾向となり、コストの増加が見込まれる。積立金は、平成２４～２５年度は東日本大震災復興交付金基金への積立が多額であったため、類似団体よりも高くなっている。出資金については、主に市民病院への医療機器購入費等への出資金であり、類似団体よりも高コストとなっている。貸付金は、類似団体とほぼ同程度である。繰出金については、類似団体よりも低コストとなっているものの、介護保険事業、公共下水道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、後期高齢者医療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への繰出金が増加傾向にあるため、今後は高コストになることも予想される。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44,206
43,992
186.80
20,075,223
18,754,141
675,959
9,947,093
21,190,905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39443</xdr:rowOff>
    </xdr:from>
    <xdr:to>
      <xdr:col>24</xdr:col>
      <xdr:colOff>63500</xdr:colOff>
      <xdr:row>36</xdr:row>
      <xdr:rowOff>98552</xdr:rowOff>
    </xdr:to>
    <xdr:cxnSp macro="">
      <xdr:nvCxnSpPr>
        <xdr:cNvPr id="63" name="直線コネクタ 62"/>
        <xdr:cNvCxnSpPr/>
      </xdr:nvCxnSpPr>
      <xdr:spPr>
        <a:xfrm>
          <a:off x="3797300" y="6211643"/>
          <a:ext cx="8382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39769</xdr:rowOff>
    </xdr:from>
    <xdr:to>
      <xdr:col>19</xdr:col>
      <xdr:colOff>177800</xdr:colOff>
      <xdr:row>36</xdr:row>
      <xdr:rowOff>39443</xdr:rowOff>
    </xdr:to>
    <xdr:cxnSp macro="">
      <xdr:nvCxnSpPr>
        <xdr:cNvPr id="66" name="直線コネクタ 65"/>
        <xdr:cNvCxnSpPr/>
      </xdr:nvCxnSpPr>
      <xdr:spPr>
        <a:xfrm>
          <a:off x="2908300" y="6040519"/>
          <a:ext cx="889000" cy="17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39769</xdr:rowOff>
    </xdr:from>
    <xdr:to>
      <xdr:col>15</xdr:col>
      <xdr:colOff>50800</xdr:colOff>
      <xdr:row>35</xdr:row>
      <xdr:rowOff>166805</xdr:rowOff>
    </xdr:to>
    <xdr:cxnSp macro="">
      <xdr:nvCxnSpPr>
        <xdr:cNvPr id="69" name="直線コネクタ 68"/>
        <xdr:cNvCxnSpPr/>
      </xdr:nvCxnSpPr>
      <xdr:spPr>
        <a:xfrm flipV="1">
          <a:off x="2019300" y="6040519"/>
          <a:ext cx="8890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166805</xdr:rowOff>
    </xdr:from>
    <xdr:to>
      <xdr:col>10</xdr:col>
      <xdr:colOff>114300</xdr:colOff>
      <xdr:row>36</xdr:row>
      <xdr:rowOff>43361</xdr:rowOff>
    </xdr:to>
    <xdr:cxnSp macro="">
      <xdr:nvCxnSpPr>
        <xdr:cNvPr id="72" name="直線コネクタ 71"/>
        <xdr:cNvCxnSpPr/>
      </xdr:nvCxnSpPr>
      <xdr:spPr>
        <a:xfrm flipV="1">
          <a:off x="1130300" y="616755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98371</xdr:rowOff>
    </xdr:from>
    <xdr:to>
      <xdr:col>10</xdr:col>
      <xdr:colOff>165100</xdr:colOff>
      <xdr:row>36</xdr:row>
      <xdr:rowOff>28521</xdr:rowOff>
    </xdr:to>
    <xdr:sp macro="" textlink="">
      <xdr:nvSpPr>
        <xdr:cNvPr id="73" name="フローチャート: 判断 72"/>
        <xdr:cNvSpPr/>
      </xdr:nvSpPr>
      <xdr:spPr>
        <a:xfrm>
          <a:off x="1968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45048</xdr:rowOff>
    </xdr:from>
    <xdr:ext cx="469744" cy="259045"/>
    <xdr:sp macro="" textlink="">
      <xdr:nvSpPr>
        <xdr:cNvPr id="74" name="テキスト ボックス 73"/>
        <xdr:cNvSpPr txBox="1"/>
      </xdr:nvSpPr>
      <xdr:spPr>
        <a:xfrm>
          <a:off x="1784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117312</xdr:rowOff>
    </xdr:from>
    <xdr:to>
      <xdr:col>6</xdr:col>
      <xdr:colOff>38100</xdr:colOff>
      <xdr:row>36</xdr:row>
      <xdr:rowOff>47462</xdr:rowOff>
    </xdr:to>
    <xdr:sp macro="" textlink="">
      <xdr:nvSpPr>
        <xdr:cNvPr id="75" name="フローチャート: 判断 74"/>
        <xdr:cNvSpPr/>
      </xdr:nvSpPr>
      <xdr:spPr>
        <a:xfrm>
          <a:off x="1079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63989</xdr:rowOff>
    </xdr:from>
    <xdr:ext cx="469744" cy="259045"/>
    <xdr:sp macro="" textlink="">
      <xdr:nvSpPr>
        <xdr:cNvPr id="76" name="テキスト ボックス 75"/>
        <xdr:cNvSpPr txBox="1"/>
      </xdr:nvSpPr>
      <xdr:spPr>
        <a:xfrm>
          <a:off x="895428"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47752</xdr:rowOff>
    </xdr:from>
    <xdr:to>
      <xdr:col>24</xdr:col>
      <xdr:colOff>114300</xdr:colOff>
      <xdr:row>36</xdr:row>
      <xdr:rowOff>149352</xdr:rowOff>
    </xdr:to>
    <xdr:sp macro="" textlink="">
      <xdr:nvSpPr>
        <xdr:cNvPr id="82" name="楕円 81"/>
        <xdr:cNvSpPr/>
      </xdr:nvSpPr>
      <xdr:spPr>
        <a:xfrm>
          <a:off x="45847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26179</xdr:rowOff>
    </xdr:from>
    <xdr:ext cx="469744" cy="259045"/>
    <xdr:sp macro="" textlink="">
      <xdr:nvSpPr>
        <xdr:cNvPr id="83" name="議会費該当値テキスト"/>
        <xdr:cNvSpPr txBox="1"/>
      </xdr:nvSpPr>
      <xdr:spPr>
        <a:xfrm>
          <a:off x="4686300"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160093</xdr:rowOff>
    </xdr:from>
    <xdr:to>
      <xdr:col>20</xdr:col>
      <xdr:colOff>38100</xdr:colOff>
      <xdr:row>36</xdr:row>
      <xdr:rowOff>90243</xdr:rowOff>
    </xdr:to>
    <xdr:sp macro="" textlink="">
      <xdr:nvSpPr>
        <xdr:cNvPr id="84" name="楕円 83"/>
        <xdr:cNvSpPr/>
      </xdr:nvSpPr>
      <xdr:spPr>
        <a:xfrm>
          <a:off x="3746500" y="61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106770</xdr:rowOff>
    </xdr:from>
    <xdr:ext cx="469744" cy="259045"/>
    <xdr:sp macro="" textlink="">
      <xdr:nvSpPr>
        <xdr:cNvPr id="85" name="テキスト ボックス 84"/>
        <xdr:cNvSpPr txBox="1"/>
      </xdr:nvSpPr>
      <xdr:spPr>
        <a:xfrm>
          <a:off x="3562428" y="593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160419</xdr:rowOff>
    </xdr:from>
    <xdr:to>
      <xdr:col>15</xdr:col>
      <xdr:colOff>101600</xdr:colOff>
      <xdr:row>35</xdr:row>
      <xdr:rowOff>90569</xdr:rowOff>
    </xdr:to>
    <xdr:sp macro="" textlink="">
      <xdr:nvSpPr>
        <xdr:cNvPr id="86" name="楕円 85"/>
        <xdr:cNvSpPr/>
      </xdr:nvSpPr>
      <xdr:spPr>
        <a:xfrm>
          <a:off x="28575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107096</xdr:rowOff>
    </xdr:from>
    <xdr:ext cx="469744" cy="259045"/>
    <xdr:sp macro="" textlink="">
      <xdr:nvSpPr>
        <xdr:cNvPr id="87" name="テキスト ボックス 86"/>
        <xdr:cNvSpPr txBox="1"/>
      </xdr:nvSpPr>
      <xdr:spPr>
        <a:xfrm>
          <a:off x="2673428" y="576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116005</xdr:rowOff>
    </xdr:from>
    <xdr:to>
      <xdr:col>10</xdr:col>
      <xdr:colOff>165100</xdr:colOff>
      <xdr:row>36</xdr:row>
      <xdr:rowOff>46155</xdr:rowOff>
    </xdr:to>
    <xdr:sp macro="" textlink="">
      <xdr:nvSpPr>
        <xdr:cNvPr id="88" name="楕円 87"/>
        <xdr:cNvSpPr/>
      </xdr:nvSpPr>
      <xdr:spPr>
        <a:xfrm>
          <a:off x="1968500" y="61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37282</xdr:rowOff>
    </xdr:from>
    <xdr:ext cx="469744" cy="259045"/>
    <xdr:sp macro="" textlink="">
      <xdr:nvSpPr>
        <xdr:cNvPr id="89" name="テキスト ボックス 88"/>
        <xdr:cNvSpPr txBox="1"/>
      </xdr:nvSpPr>
      <xdr:spPr>
        <a:xfrm>
          <a:off x="1784428" y="62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164011</xdr:rowOff>
    </xdr:from>
    <xdr:to>
      <xdr:col>6</xdr:col>
      <xdr:colOff>38100</xdr:colOff>
      <xdr:row>36</xdr:row>
      <xdr:rowOff>94161</xdr:rowOff>
    </xdr:to>
    <xdr:sp macro="" textlink="">
      <xdr:nvSpPr>
        <xdr:cNvPr id="90" name="楕円 89"/>
        <xdr:cNvSpPr/>
      </xdr:nvSpPr>
      <xdr:spPr>
        <a:xfrm>
          <a:off x="1079500" y="61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85288</xdr:rowOff>
    </xdr:from>
    <xdr:ext cx="469744" cy="259045"/>
    <xdr:sp macro="" textlink="">
      <xdr:nvSpPr>
        <xdr:cNvPr id="91" name="テキスト ボックス 90"/>
        <xdr:cNvSpPr txBox="1"/>
      </xdr:nvSpPr>
      <xdr:spPr>
        <a:xfrm>
          <a:off x="895428" y="62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101313</xdr:rowOff>
    </xdr:from>
    <xdr:to>
      <xdr:col>24</xdr:col>
      <xdr:colOff>63500</xdr:colOff>
      <xdr:row>57</xdr:row>
      <xdr:rowOff>112406</xdr:rowOff>
    </xdr:to>
    <xdr:cxnSp macro="">
      <xdr:nvCxnSpPr>
        <xdr:cNvPr id="118" name="直線コネクタ 117"/>
        <xdr:cNvCxnSpPr/>
      </xdr:nvCxnSpPr>
      <xdr:spPr>
        <a:xfrm>
          <a:off x="3797300" y="9873963"/>
          <a:ext cx="838200" cy="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66895</xdr:rowOff>
    </xdr:from>
    <xdr:to>
      <xdr:col>19</xdr:col>
      <xdr:colOff>177800</xdr:colOff>
      <xdr:row>57</xdr:row>
      <xdr:rowOff>101313</xdr:rowOff>
    </xdr:to>
    <xdr:cxnSp macro="">
      <xdr:nvCxnSpPr>
        <xdr:cNvPr id="121" name="直線コネクタ 120"/>
        <xdr:cNvCxnSpPr/>
      </xdr:nvCxnSpPr>
      <xdr:spPr>
        <a:xfrm>
          <a:off x="2908300" y="9839545"/>
          <a:ext cx="889000" cy="3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26108</xdr:rowOff>
    </xdr:from>
    <xdr:to>
      <xdr:col>15</xdr:col>
      <xdr:colOff>50800</xdr:colOff>
      <xdr:row>57</xdr:row>
      <xdr:rowOff>66895</xdr:rowOff>
    </xdr:to>
    <xdr:cxnSp macro="">
      <xdr:nvCxnSpPr>
        <xdr:cNvPr id="124" name="直線コネクタ 123"/>
        <xdr:cNvCxnSpPr/>
      </xdr:nvCxnSpPr>
      <xdr:spPr>
        <a:xfrm>
          <a:off x="2019300" y="9798758"/>
          <a:ext cx="889000" cy="4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9453</xdr:rowOff>
    </xdr:from>
    <xdr:to>
      <xdr:col>10</xdr:col>
      <xdr:colOff>114300</xdr:colOff>
      <xdr:row>57</xdr:row>
      <xdr:rowOff>26108</xdr:rowOff>
    </xdr:to>
    <xdr:cxnSp macro="">
      <xdr:nvCxnSpPr>
        <xdr:cNvPr id="127" name="直線コネクタ 126"/>
        <xdr:cNvCxnSpPr/>
      </xdr:nvCxnSpPr>
      <xdr:spPr>
        <a:xfrm>
          <a:off x="1130300" y="9610653"/>
          <a:ext cx="889000" cy="18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8" name="フローチャート: 判断 127"/>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39312</xdr:rowOff>
    </xdr:from>
    <xdr:ext cx="534377" cy="259045"/>
    <xdr:sp macro="" textlink="">
      <xdr:nvSpPr>
        <xdr:cNvPr id="129" name="テキスト ボックス 128"/>
        <xdr:cNvSpPr txBox="1"/>
      </xdr:nvSpPr>
      <xdr:spPr>
        <a:xfrm>
          <a:off x="1752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30" name="フローチャート: 判断 129"/>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170682</xdr:rowOff>
    </xdr:from>
    <xdr:ext cx="534377" cy="259045"/>
    <xdr:sp macro="" textlink="">
      <xdr:nvSpPr>
        <xdr:cNvPr id="131" name="テキスト ボックス 130"/>
        <xdr:cNvSpPr txBox="1"/>
      </xdr:nvSpPr>
      <xdr:spPr>
        <a:xfrm>
          <a:off x="863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61606</xdr:rowOff>
    </xdr:from>
    <xdr:to>
      <xdr:col>24</xdr:col>
      <xdr:colOff>114300</xdr:colOff>
      <xdr:row>57</xdr:row>
      <xdr:rowOff>163206</xdr:rowOff>
    </xdr:to>
    <xdr:sp macro="" textlink="">
      <xdr:nvSpPr>
        <xdr:cNvPr id="137" name="楕円 136"/>
        <xdr:cNvSpPr/>
      </xdr:nvSpPr>
      <xdr:spPr>
        <a:xfrm>
          <a:off x="4584700" y="98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147983</xdr:rowOff>
    </xdr:from>
    <xdr:ext cx="534377" cy="259045"/>
    <xdr:sp macro="" textlink="">
      <xdr:nvSpPr>
        <xdr:cNvPr id="138" name="総務費該当値テキスト"/>
        <xdr:cNvSpPr txBox="1"/>
      </xdr:nvSpPr>
      <xdr:spPr>
        <a:xfrm>
          <a:off x="4686300" y="97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50513</xdr:rowOff>
    </xdr:from>
    <xdr:to>
      <xdr:col>20</xdr:col>
      <xdr:colOff>38100</xdr:colOff>
      <xdr:row>57</xdr:row>
      <xdr:rowOff>152113</xdr:rowOff>
    </xdr:to>
    <xdr:sp macro="" textlink="">
      <xdr:nvSpPr>
        <xdr:cNvPr id="139" name="楕円 138"/>
        <xdr:cNvSpPr/>
      </xdr:nvSpPr>
      <xdr:spPr>
        <a:xfrm>
          <a:off x="3746500" y="98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143240</xdr:rowOff>
    </xdr:from>
    <xdr:ext cx="534377" cy="259045"/>
    <xdr:sp macro="" textlink="">
      <xdr:nvSpPr>
        <xdr:cNvPr id="140" name="テキスト ボックス 139"/>
        <xdr:cNvSpPr txBox="1"/>
      </xdr:nvSpPr>
      <xdr:spPr>
        <a:xfrm>
          <a:off x="3530111" y="99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16095</xdr:rowOff>
    </xdr:from>
    <xdr:to>
      <xdr:col>15</xdr:col>
      <xdr:colOff>101600</xdr:colOff>
      <xdr:row>57</xdr:row>
      <xdr:rowOff>117695</xdr:rowOff>
    </xdr:to>
    <xdr:sp macro="" textlink="">
      <xdr:nvSpPr>
        <xdr:cNvPr id="141" name="楕円 140"/>
        <xdr:cNvSpPr/>
      </xdr:nvSpPr>
      <xdr:spPr>
        <a:xfrm>
          <a:off x="2857500" y="978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108822</xdr:rowOff>
    </xdr:from>
    <xdr:ext cx="534377" cy="259045"/>
    <xdr:sp macro="" textlink="">
      <xdr:nvSpPr>
        <xdr:cNvPr id="142" name="テキスト ボックス 141"/>
        <xdr:cNvSpPr txBox="1"/>
      </xdr:nvSpPr>
      <xdr:spPr>
        <a:xfrm>
          <a:off x="2641111" y="98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146758</xdr:rowOff>
    </xdr:from>
    <xdr:to>
      <xdr:col>10</xdr:col>
      <xdr:colOff>165100</xdr:colOff>
      <xdr:row>57</xdr:row>
      <xdr:rowOff>76908</xdr:rowOff>
    </xdr:to>
    <xdr:sp macro="" textlink="">
      <xdr:nvSpPr>
        <xdr:cNvPr id="143" name="楕円 142"/>
        <xdr:cNvSpPr/>
      </xdr:nvSpPr>
      <xdr:spPr>
        <a:xfrm>
          <a:off x="1968500" y="97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68035</xdr:rowOff>
    </xdr:from>
    <xdr:ext cx="534377" cy="259045"/>
    <xdr:sp macro="" textlink="">
      <xdr:nvSpPr>
        <xdr:cNvPr id="144" name="テキスト ボックス 143"/>
        <xdr:cNvSpPr txBox="1"/>
      </xdr:nvSpPr>
      <xdr:spPr>
        <a:xfrm>
          <a:off x="1752111" y="984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130103</xdr:rowOff>
    </xdr:from>
    <xdr:to>
      <xdr:col>6</xdr:col>
      <xdr:colOff>38100</xdr:colOff>
      <xdr:row>56</xdr:row>
      <xdr:rowOff>60253</xdr:rowOff>
    </xdr:to>
    <xdr:sp macro="" textlink="">
      <xdr:nvSpPr>
        <xdr:cNvPr id="145" name="楕円 144"/>
        <xdr:cNvSpPr/>
      </xdr:nvSpPr>
      <xdr:spPr>
        <a:xfrm>
          <a:off x="1079500" y="95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76780</xdr:rowOff>
    </xdr:from>
    <xdr:ext cx="599010" cy="259045"/>
    <xdr:sp macro="" textlink="">
      <xdr:nvSpPr>
        <xdr:cNvPr id="146" name="テキスト ボックス 145"/>
        <xdr:cNvSpPr txBox="1"/>
      </xdr:nvSpPr>
      <xdr:spPr>
        <a:xfrm>
          <a:off x="830795" y="93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81998</xdr:rowOff>
    </xdr:from>
    <xdr:to>
      <xdr:col>24</xdr:col>
      <xdr:colOff>63500</xdr:colOff>
      <xdr:row>78</xdr:row>
      <xdr:rowOff>98377</xdr:rowOff>
    </xdr:to>
    <xdr:cxnSp macro="">
      <xdr:nvCxnSpPr>
        <xdr:cNvPr id="176" name="直線コネクタ 175"/>
        <xdr:cNvCxnSpPr/>
      </xdr:nvCxnSpPr>
      <xdr:spPr>
        <a:xfrm flipV="1">
          <a:off x="3797300" y="13455098"/>
          <a:ext cx="838200" cy="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98377</xdr:rowOff>
    </xdr:from>
    <xdr:to>
      <xdr:col>19</xdr:col>
      <xdr:colOff>177800</xdr:colOff>
      <xdr:row>78</xdr:row>
      <xdr:rowOff>140131</xdr:rowOff>
    </xdr:to>
    <xdr:cxnSp macro="">
      <xdr:nvCxnSpPr>
        <xdr:cNvPr id="179" name="直線コネクタ 178"/>
        <xdr:cNvCxnSpPr/>
      </xdr:nvCxnSpPr>
      <xdr:spPr>
        <a:xfrm flipV="1">
          <a:off x="2908300" y="13471477"/>
          <a:ext cx="889000" cy="4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140131</xdr:rowOff>
    </xdr:from>
    <xdr:to>
      <xdr:col>15</xdr:col>
      <xdr:colOff>50800</xdr:colOff>
      <xdr:row>78</xdr:row>
      <xdr:rowOff>150738</xdr:rowOff>
    </xdr:to>
    <xdr:cxnSp macro="">
      <xdr:nvCxnSpPr>
        <xdr:cNvPr id="182" name="直線コネクタ 181"/>
        <xdr:cNvCxnSpPr/>
      </xdr:nvCxnSpPr>
      <xdr:spPr>
        <a:xfrm flipV="1">
          <a:off x="2019300" y="13513231"/>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150738</xdr:rowOff>
    </xdr:from>
    <xdr:to>
      <xdr:col>10</xdr:col>
      <xdr:colOff>114300</xdr:colOff>
      <xdr:row>78</xdr:row>
      <xdr:rowOff>170549</xdr:rowOff>
    </xdr:to>
    <xdr:cxnSp macro="">
      <xdr:nvCxnSpPr>
        <xdr:cNvPr id="185" name="直線コネクタ 184"/>
        <xdr:cNvCxnSpPr/>
      </xdr:nvCxnSpPr>
      <xdr:spPr>
        <a:xfrm flipV="1">
          <a:off x="1130300" y="13523838"/>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142301</xdr:rowOff>
    </xdr:from>
    <xdr:to>
      <xdr:col>10</xdr:col>
      <xdr:colOff>165100</xdr:colOff>
      <xdr:row>78</xdr:row>
      <xdr:rowOff>72451</xdr:rowOff>
    </xdr:to>
    <xdr:sp macro="" textlink="">
      <xdr:nvSpPr>
        <xdr:cNvPr id="186" name="フローチャート: 判断 185"/>
        <xdr:cNvSpPr/>
      </xdr:nvSpPr>
      <xdr:spPr>
        <a:xfrm>
          <a:off x="1968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88978</xdr:rowOff>
    </xdr:from>
    <xdr:ext cx="599010" cy="259045"/>
    <xdr:sp macro="" textlink="">
      <xdr:nvSpPr>
        <xdr:cNvPr id="187" name="テキスト ボックス 186"/>
        <xdr:cNvSpPr txBox="1"/>
      </xdr:nvSpPr>
      <xdr:spPr>
        <a:xfrm>
          <a:off x="1719795"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xdr:rowOff>
    </xdr:from>
    <xdr:to>
      <xdr:col>6</xdr:col>
      <xdr:colOff>38100</xdr:colOff>
      <xdr:row>78</xdr:row>
      <xdr:rowOff>101960</xdr:rowOff>
    </xdr:to>
    <xdr:sp macro="" textlink="">
      <xdr:nvSpPr>
        <xdr:cNvPr id="188" name="フローチャート: 判断 187"/>
        <xdr:cNvSpPr/>
      </xdr:nvSpPr>
      <xdr:spPr>
        <a:xfrm>
          <a:off x="1079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118487</xdr:rowOff>
    </xdr:from>
    <xdr:ext cx="599010" cy="259045"/>
    <xdr:sp macro="" textlink="">
      <xdr:nvSpPr>
        <xdr:cNvPr id="189" name="テキスト ボックス 188"/>
        <xdr:cNvSpPr txBox="1"/>
      </xdr:nvSpPr>
      <xdr:spPr>
        <a:xfrm>
          <a:off x="830795"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31198</xdr:rowOff>
    </xdr:from>
    <xdr:to>
      <xdr:col>24</xdr:col>
      <xdr:colOff>114300</xdr:colOff>
      <xdr:row>78</xdr:row>
      <xdr:rowOff>132798</xdr:rowOff>
    </xdr:to>
    <xdr:sp macro="" textlink="">
      <xdr:nvSpPr>
        <xdr:cNvPr id="195" name="楕円 194"/>
        <xdr:cNvSpPr/>
      </xdr:nvSpPr>
      <xdr:spPr>
        <a:xfrm>
          <a:off x="4584700" y="134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128028</xdr:rowOff>
    </xdr:from>
    <xdr:ext cx="599010" cy="259045"/>
    <xdr:sp macro="" textlink="">
      <xdr:nvSpPr>
        <xdr:cNvPr id="196" name="民生費該当値テキスト"/>
        <xdr:cNvSpPr txBox="1"/>
      </xdr:nvSpPr>
      <xdr:spPr>
        <a:xfrm>
          <a:off x="4686300" y="133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47577</xdr:rowOff>
    </xdr:from>
    <xdr:to>
      <xdr:col>20</xdr:col>
      <xdr:colOff>38100</xdr:colOff>
      <xdr:row>78</xdr:row>
      <xdr:rowOff>149177</xdr:rowOff>
    </xdr:to>
    <xdr:sp macro="" textlink="">
      <xdr:nvSpPr>
        <xdr:cNvPr id="197" name="楕円 196"/>
        <xdr:cNvSpPr/>
      </xdr:nvSpPr>
      <xdr:spPr>
        <a:xfrm>
          <a:off x="3746500" y="134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140304</xdr:rowOff>
    </xdr:from>
    <xdr:ext cx="599010" cy="259045"/>
    <xdr:sp macro="" textlink="">
      <xdr:nvSpPr>
        <xdr:cNvPr id="198" name="テキスト ボックス 197"/>
        <xdr:cNvSpPr txBox="1"/>
      </xdr:nvSpPr>
      <xdr:spPr>
        <a:xfrm>
          <a:off x="3497795" y="1351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89331</xdr:rowOff>
    </xdr:from>
    <xdr:to>
      <xdr:col>15</xdr:col>
      <xdr:colOff>101600</xdr:colOff>
      <xdr:row>79</xdr:row>
      <xdr:rowOff>19481</xdr:rowOff>
    </xdr:to>
    <xdr:sp macro="" textlink="">
      <xdr:nvSpPr>
        <xdr:cNvPr id="199" name="楕円 198"/>
        <xdr:cNvSpPr/>
      </xdr:nvSpPr>
      <xdr:spPr>
        <a:xfrm>
          <a:off x="2857500" y="134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10608</xdr:rowOff>
    </xdr:from>
    <xdr:ext cx="599010" cy="259045"/>
    <xdr:sp macro="" textlink="">
      <xdr:nvSpPr>
        <xdr:cNvPr id="200" name="テキスト ボックス 199"/>
        <xdr:cNvSpPr txBox="1"/>
      </xdr:nvSpPr>
      <xdr:spPr>
        <a:xfrm>
          <a:off x="2608795" y="1355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99938</xdr:rowOff>
    </xdr:from>
    <xdr:to>
      <xdr:col>10</xdr:col>
      <xdr:colOff>165100</xdr:colOff>
      <xdr:row>79</xdr:row>
      <xdr:rowOff>30088</xdr:rowOff>
    </xdr:to>
    <xdr:sp macro="" textlink="">
      <xdr:nvSpPr>
        <xdr:cNvPr id="201" name="楕円 200"/>
        <xdr:cNvSpPr/>
      </xdr:nvSpPr>
      <xdr:spPr>
        <a:xfrm>
          <a:off x="1968500" y="134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21215</xdr:rowOff>
    </xdr:from>
    <xdr:ext cx="599010" cy="259045"/>
    <xdr:sp macro="" textlink="">
      <xdr:nvSpPr>
        <xdr:cNvPr id="202" name="テキスト ボックス 201"/>
        <xdr:cNvSpPr txBox="1"/>
      </xdr:nvSpPr>
      <xdr:spPr>
        <a:xfrm>
          <a:off x="1719795" y="1356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119749</xdr:rowOff>
    </xdr:from>
    <xdr:to>
      <xdr:col>6</xdr:col>
      <xdr:colOff>38100</xdr:colOff>
      <xdr:row>79</xdr:row>
      <xdr:rowOff>49899</xdr:rowOff>
    </xdr:to>
    <xdr:sp macro="" textlink="">
      <xdr:nvSpPr>
        <xdr:cNvPr id="203" name="楕円 202"/>
        <xdr:cNvSpPr/>
      </xdr:nvSpPr>
      <xdr:spPr>
        <a:xfrm>
          <a:off x="1079500" y="1349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41026</xdr:rowOff>
    </xdr:from>
    <xdr:ext cx="599010" cy="259045"/>
    <xdr:sp macro="" textlink="">
      <xdr:nvSpPr>
        <xdr:cNvPr id="204" name="テキスト ボックス 203"/>
        <xdr:cNvSpPr txBox="1"/>
      </xdr:nvSpPr>
      <xdr:spPr>
        <a:xfrm>
          <a:off x="830795" y="1358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114489</xdr:rowOff>
    </xdr:from>
    <xdr:to>
      <xdr:col>24</xdr:col>
      <xdr:colOff>63500</xdr:colOff>
      <xdr:row>97</xdr:row>
      <xdr:rowOff>4516</xdr:rowOff>
    </xdr:to>
    <xdr:cxnSp macro="">
      <xdr:nvCxnSpPr>
        <xdr:cNvPr id="236" name="直線コネクタ 235"/>
        <xdr:cNvCxnSpPr/>
      </xdr:nvCxnSpPr>
      <xdr:spPr>
        <a:xfrm>
          <a:off x="3797300" y="16573689"/>
          <a:ext cx="838200" cy="6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164013</xdr:rowOff>
    </xdr:from>
    <xdr:to>
      <xdr:col>19</xdr:col>
      <xdr:colOff>177800</xdr:colOff>
      <xdr:row>96</xdr:row>
      <xdr:rowOff>114489</xdr:rowOff>
    </xdr:to>
    <xdr:cxnSp macro="">
      <xdr:nvCxnSpPr>
        <xdr:cNvPr id="239" name="直線コネクタ 238"/>
        <xdr:cNvCxnSpPr/>
      </xdr:nvCxnSpPr>
      <xdr:spPr>
        <a:xfrm>
          <a:off x="2908300" y="16451763"/>
          <a:ext cx="889000" cy="12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164013</xdr:rowOff>
    </xdr:from>
    <xdr:to>
      <xdr:col>15</xdr:col>
      <xdr:colOff>50800</xdr:colOff>
      <xdr:row>96</xdr:row>
      <xdr:rowOff>21628</xdr:rowOff>
    </xdr:to>
    <xdr:cxnSp macro="">
      <xdr:nvCxnSpPr>
        <xdr:cNvPr id="242" name="直線コネクタ 241"/>
        <xdr:cNvCxnSpPr/>
      </xdr:nvCxnSpPr>
      <xdr:spPr>
        <a:xfrm flipV="1">
          <a:off x="2019300" y="16451763"/>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86301</xdr:rowOff>
    </xdr:from>
    <xdr:ext cx="534377" cy="259045"/>
    <xdr:sp macro="" textlink="">
      <xdr:nvSpPr>
        <xdr:cNvPr id="244" name="テキスト ボックス 243"/>
        <xdr:cNvSpPr txBox="1"/>
      </xdr:nvSpPr>
      <xdr:spPr>
        <a:xfrm>
          <a:off x="2641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21628</xdr:rowOff>
    </xdr:from>
    <xdr:to>
      <xdr:col>10</xdr:col>
      <xdr:colOff>114300</xdr:colOff>
      <xdr:row>96</xdr:row>
      <xdr:rowOff>120204</xdr:rowOff>
    </xdr:to>
    <xdr:cxnSp macro="">
      <xdr:nvCxnSpPr>
        <xdr:cNvPr id="245" name="直線コネクタ 244"/>
        <xdr:cNvCxnSpPr/>
      </xdr:nvCxnSpPr>
      <xdr:spPr>
        <a:xfrm flipV="1">
          <a:off x="1130300" y="16480828"/>
          <a:ext cx="889000" cy="9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117720</xdr:rowOff>
    </xdr:from>
    <xdr:to>
      <xdr:col>10</xdr:col>
      <xdr:colOff>165100</xdr:colOff>
      <xdr:row>97</xdr:row>
      <xdr:rowOff>47870</xdr:rowOff>
    </xdr:to>
    <xdr:sp macro="" textlink="">
      <xdr:nvSpPr>
        <xdr:cNvPr id="246" name="フローチャート: 判断 245"/>
        <xdr:cNvSpPr/>
      </xdr:nvSpPr>
      <xdr:spPr>
        <a:xfrm>
          <a:off x="1968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38997</xdr:rowOff>
    </xdr:from>
    <xdr:ext cx="534377" cy="259045"/>
    <xdr:sp macro="" textlink="">
      <xdr:nvSpPr>
        <xdr:cNvPr id="247" name="テキスト ボックス 246"/>
        <xdr:cNvSpPr txBox="1"/>
      </xdr:nvSpPr>
      <xdr:spPr>
        <a:xfrm>
          <a:off x="1752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133445</xdr:rowOff>
    </xdr:from>
    <xdr:to>
      <xdr:col>6</xdr:col>
      <xdr:colOff>38100</xdr:colOff>
      <xdr:row>97</xdr:row>
      <xdr:rowOff>63595</xdr:rowOff>
    </xdr:to>
    <xdr:sp macro="" textlink="">
      <xdr:nvSpPr>
        <xdr:cNvPr id="248" name="フローチャート: 判断 247"/>
        <xdr:cNvSpPr/>
      </xdr:nvSpPr>
      <xdr:spPr>
        <a:xfrm>
          <a:off x="1079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54722</xdr:rowOff>
    </xdr:from>
    <xdr:ext cx="534377" cy="259045"/>
    <xdr:sp macro="" textlink="">
      <xdr:nvSpPr>
        <xdr:cNvPr id="249" name="テキスト ボックス 248"/>
        <xdr:cNvSpPr txBox="1"/>
      </xdr:nvSpPr>
      <xdr:spPr>
        <a:xfrm>
          <a:off x="863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125166</xdr:rowOff>
    </xdr:from>
    <xdr:to>
      <xdr:col>24</xdr:col>
      <xdr:colOff>114300</xdr:colOff>
      <xdr:row>97</xdr:row>
      <xdr:rowOff>55316</xdr:rowOff>
    </xdr:to>
    <xdr:sp macro="" textlink="">
      <xdr:nvSpPr>
        <xdr:cNvPr id="255" name="楕円 254"/>
        <xdr:cNvSpPr/>
      </xdr:nvSpPr>
      <xdr:spPr>
        <a:xfrm>
          <a:off x="4584700" y="165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148043</xdr:rowOff>
    </xdr:from>
    <xdr:ext cx="534377" cy="259045"/>
    <xdr:sp macro="" textlink="">
      <xdr:nvSpPr>
        <xdr:cNvPr id="256" name="衛生費該当値テキスト"/>
        <xdr:cNvSpPr txBox="1"/>
      </xdr:nvSpPr>
      <xdr:spPr>
        <a:xfrm>
          <a:off x="4686300" y="16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63689</xdr:rowOff>
    </xdr:from>
    <xdr:to>
      <xdr:col>20</xdr:col>
      <xdr:colOff>38100</xdr:colOff>
      <xdr:row>96</xdr:row>
      <xdr:rowOff>165289</xdr:rowOff>
    </xdr:to>
    <xdr:sp macro="" textlink="">
      <xdr:nvSpPr>
        <xdr:cNvPr id="257" name="楕円 256"/>
        <xdr:cNvSpPr/>
      </xdr:nvSpPr>
      <xdr:spPr>
        <a:xfrm>
          <a:off x="3746500" y="165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10366</xdr:rowOff>
    </xdr:from>
    <xdr:ext cx="534377" cy="259045"/>
    <xdr:sp macro="" textlink="">
      <xdr:nvSpPr>
        <xdr:cNvPr id="258" name="テキスト ボックス 257"/>
        <xdr:cNvSpPr txBox="1"/>
      </xdr:nvSpPr>
      <xdr:spPr>
        <a:xfrm>
          <a:off x="3530111" y="1629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113213</xdr:rowOff>
    </xdr:from>
    <xdr:to>
      <xdr:col>15</xdr:col>
      <xdr:colOff>101600</xdr:colOff>
      <xdr:row>96</xdr:row>
      <xdr:rowOff>43363</xdr:rowOff>
    </xdr:to>
    <xdr:sp macro="" textlink="">
      <xdr:nvSpPr>
        <xdr:cNvPr id="259" name="楕円 258"/>
        <xdr:cNvSpPr/>
      </xdr:nvSpPr>
      <xdr:spPr>
        <a:xfrm>
          <a:off x="2857500" y="164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59890</xdr:rowOff>
    </xdr:from>
    <xdr:ext cx="534377" cy="259045"/>
    <xdr:sp macro="" textlink="">
      <xdr:nvSpPr>
        <xdr:cNvPr id="260" name="テキスト ボックス 259"/>
        <xdr:cNvSpPr txBox="1"/>
      </xdr:nvSpPr>
      <xdr:spPr>
        <a:xfrm>
          <a:off x="2641111" y="1617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142278</xdr:rowOff>
    </xdr:from>
    <xdr:to>
      <xdr:col>10</xdr:col>
      <xdr:colOff>165100</xdr:colOff>
      <xdr:row>96</xdr:row>
      <xdr:rowOff>72428</xdr:rowOff>
    </xdr:to>
    <xdr:sp macro="" textlink="">
      <xdr:nvSpPr>
        <xdr:cNvPr id="261" name="楕円 260"/>
        <xdr:cNvSpPr/>
      </xdr:nvSpPr>
      <xdr:spPr>
        <a:xfrm>
          <a:off x="1968500" y="164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88955</xdr:rowOff>
    </xdr:from>
    <xdr:ext cx="534377" cy="259045"/>
    <xdr:sp macro="" textlink="">
      <xdr:nvSpPr>
        <xdr:cNvPr id="262" name="テキスト ボックス 261"/>
        <xdr:cNvSpPr txBox="1"/>
      </xdr:nvSpPr>
      <xdr:spPr>
        <a:xfrm>
          <a:off x="1752111" y="162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69404</xdr:rowOff>
    </xdr:from>
    <xdr:to>
      <xdr:col>6</xdr:col>
      <xdr:colOff>38100</xdr:colOff>
      <xdr:row>96</xdr:row>
      <xdr:rowOff>171004</xdr:rowOff>
    </xdr:to>
    <xdr:sp macro="" textlink="">
      <xdr:nvSpPr>
        <xdr:cNvPr id="263" name="楕円 262"/>
        <xdr:cNvSpPr/>
      </xdr:nvSpPr>
      <xdr:spPr>
        <a:xfrm>
          <a:off x="1079500" y="1652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16081</xdr:rowOff>
    </xdr:from>
    <xdr:ext cx="534377" cy="259045"/>
    <xdr:sp macro="" textlink="">
      <xdr:nvSpPr>
        <xdr:cNvPr id="264" name="テキスト ボックス 263"/>
        <xdr:cNvSpPr txBox="1"/>
      </xdr:nvSpPr>
      <xdr:spPr>
        <a:xfrm>
          <a:off x="863111" y="1630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155473</xdr:rowOff>
    </xdr:from>
    <xdr:to>
      <xdr:col>50</xdr:col>
      <xdr:colOff>114300</xdr:colOff>
      <xdr:row>38</xdr:row>
      <xdr:rowOff>139700</xdr:rowOff>
    </xdr:to>
    <xdr:cxnSp macro="">
      <xdr:nvCxnSpPr>
        <xdr:cNvPr id="294" name="直線コネクタ 293"/>
        <xdr:cNvCxnSpPr/>
      </xdr:nvCxnSpPr>
      <xdr:spPr>
        <a:xfrm>
          <a:off x="8750300" y="6499123"/>
          <a:ext cx="889000" cy="1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39116</xdr:rowOff>
    </xdr:from>
    <xdr:to>
      <xdr:col>45</xdr:col>
      <xdr:colOff>177800</xdr:colOff>
      <xdr:row>37</xdr:row>
      <xdr:rowOff>155473</xdr:rowOff>
    </xdr:to>
    <xdr:cxnSp macro="">
      <xdr:nvCxnSpPr>
        <xdr:cNvPr id="297" name="直線コネクタ 296"/>
        <xdr:cNvCxnSpPr/>
      </xdr:nvCxnSpPr>
      <xdr:spPr>
        <a:xfrm>
          <a:off x="7861300" y="5868416"/>
          <a:ext cx="889000" cy="63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39116</xdr:rowOff>
    </xdr:from>
    <xdr:to>
      <xdr:col>41</xdr:col>
      <xdr:colOff>50800</xdr:colOff>
      <xdr:row>37</xdr:row>
      <xdr:rowOff>27686</xdr:rowOff>
    </xdr:to>
    <xdr:cxnSp macro="">
      <xdr:nvCxnSpPr>
        <xdr:cNvPr id="300" name="直線コネクタ 299"/>
        <xdr:cNvCxnSpPr/>
      </xdr:nvCxnSpPr>
      <xdr:spPr>
        <a:xfrm flipV="1">
          <a:off x="6972300" y="5868416"/>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50724</xdr:rowOff>
    </xdr:from>
    <xdr:to>
      <xdr:col>41</xdr:col>
      <xdr:colOff>101600</xdr:colOff>
      <xdr:row>36</xdr:row>
      <xdr:rowOff>152324</xdr:rowOff>
    </xdr:to>
    <xdr:sp macro="" textlink="">
      <xdr:nvSpPr>
        <xdr:cNvPr id="301" name="フローチャート: 判断 300"/>
        <xdr:cNvSpPr/>
      </xdr:nvSpPr>
      <xdr:spPr>
        <a:xfrm>
          <a:off x="781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143451</xdr:rowOff>
    </xdr:from>
    <xdr:ext cx="469744" cy="259045"/>
    <xdr:sp macro="" textlink="">
      <xdr:nvSpPr>
        <xdr:cNvPr id="302" name="テキスト ボックス 301"/>
        <xdr:cNvSpPr txBox="1"/>
      </xdr:nvSpPr>
      <xdr:spPr>
        <a:xfrm>
          <a:off x="7626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71526</xdr:rowOff>
    </xdr:from>
    <xdr:to>
      <xdr:col>36</xdr:col>
      <xdr:colOff>165100</xdr:colOff>
      <xdr:row>36</xdr:row>
      <xdr:rowOff>1676</xdr:rowOff>
    </xdr:to>
    <xdr:sp macro="" textlink="">
      <xdr:nvSpPr>
        <xdr:cNvPr id="303" name="フローチャート: 判断 302"/>
        <xdr:cNvSpPr/>
      </xdr:nvSpPr>
      <xdr:spPr>
        <a:xfrm>
          <a:off x="6921500" y="607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18203</xdr:rowOff>
    </xdr:from>
    <xdr:ext cx="469744" cy="259045"/>
    <xdr:sp macro="" textlink="">
      <xdr:nvSpPr>
        <xdr:cNvPr id="304" name="テキスト ボックス 303"/>
        <xdr:cNvSpPr txBox="1"/>
      </xdr:nvSpPr>
      <xdr:spPr>
        <a:xfrm>
          <a:off x="6737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104673</xdr:rowOff>
    </xdr:from>
    <xdr:to>
      <xdr:col>46</xdr:col>
      <xdr:colOff>38100</xdr:colOff>
      <xdr:row>38</xdr:row>
      <xdr:rowOff>34823</xdr:rowOff>
    </xdr:to>
    <xdr:sp macro="" textlink="">
      <xdr:nvSpPr>
        <xdr:cNvPr id="314" name="楕円 313"/>
        <xdr:cNvSpPr/>
      </xdr:nvSpPr>
      <xdr:spPr>
        <a:xfrm>
          <a:off x="8699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25950</xdr:rowOff>
    </xdr:from>
    <xdr:ext cx="378565" cy="259045"/>
    <xdr:sp macro="" textlink="">
      <xdr:nvSpPr>
        <xdr:cNvPr id="315" name="テキスト ボックス 314"/>
        <xdr:cNvSpPr txBox="1"/>
      </xdr:nvSpPr>
      <xdr:spPr>
        <a:xfrm>
          <a:off x="8561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159766</xdr:rowOff>
    </xdr:from>
    <xdr:to>
      <xdr:col>41</xdr:col>
      <xdr:colOff>101600</xdr:colOff>
      <xdr:row>34</xdr:row>
      <xdr:rowOff>89916</xdr:rowOff>
    </xdr:to>
    <xdr:sp macro="" textlink="">
      <xdr:nvSpPr>
        <xdr:cNvPr id="316" name="楕円 315"/>
        <xdr:cNvSpPr/>
      </xdr:nvSpPr>
      <xdr:spPr>
        <a:xfrm>
          <a:off x="7810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106443</xdr:rowOff>
    </xdr:from>
    <xdr:ext cx="469744" cy="259045"/>
    <xdr:sp macro="" textlink="">
      <xdr:nvSpPr>
        <xdr:cNvPr id="317" name="テキスト ボックス 316"/>
        <xdr:cNvSpPr txBox="1"/>
      </xdr:nvSpPr>
      <xdr:spPr>
        <a:xfrm>
          <a:off x="7626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148336</xdr:rowOff>
    </xdr:from>
    <xdr:to>
      <xdr:col>36</xdr:col>
      <xdr:colOff>165100</xdr:colOff>
      <xdr:row>37</xdr:row>
      <xdr:rowOff>78486</xdr:rowOff>
    </xdr:to>
    <xdr:sp macro="" textlink="">
      <xdr:nvSpPr>
        <xdr:cNvPr id="318" name="楕円 317"/>
        <xdr:cNvSpPr/>
      </xdr:nvSpPr>
      <xdr:spPr>
        <a:xfrm>
          <a:off x="6921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69613</xdr:rowOff>
    </xdr:from>
    <xdr:ext cx="469744" cy="259045"/>
    <xdr:sp macro="" textlink="">
      <xdr:nvSpPr>
        <xdr:cNvPr id="319" name="テキスト ボックス 318"/>
        <xdr:cNvSpPr txBox="1"/>
      </xdr:nvSpPr>
      <xdr:spPr>
        <a:xfrm>
          <a:off x="6737428"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148539</xdr:rowOff>
    </xdr:from>
    <xdr:to>
      <xdr:col>55</xdr:col>
      <xdr:colOff>0</xdr:colOff>
      <xdr:row>57</xdr:row>
      <xdr:rowOff>152482</xdr:rowOff>
    </xdr:to>
    <xdr:cxnSp macro="">
      <xdr:nvCxnSpPr>
        <xdr:cNvPr id="348" name="直線コネクタ 347"/>
        <xdr:cNvCxnSpPr/>
      </xdr:nvCxnSpPr>
      <xdr:spPr>
        <a:xfrm flipV="1">
          <a:off x="9639300" y="9921189"/>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2425</xdr:rowOff>
    </xdr:from>
    <xdr:to>
      <xdr:col>50</xdr:col>
      <xdr:colOff>114300</xdr:colOff>
      <xdr:row>57</xdr:row>
      <xdr:rowOff>152482</xdr:rowOff>
    </xdr:to>
    <xdr:cxnSp macro="">
      <xdr:nvCxnSpPr>
        <xdr:cNvPr id="351" name="直線コネクタ 350"/>
        <xdr:cNvCxnSpPr/>
      </xdr:nvCxnSpPr>
      <xdr:spPr>
        <a:xfrm>
          <a:off x="8750300" y="9432175"/>
          <a:ext cx="889000" cy="49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2425</xdr:rowOff>
    </xdr:from>
    <xdr:to>
      <xdr:col>45</xdr:col>
      <xdr:colOff>177800</xdr:colOff>
      <xdr:row>57</xdr:row>
      <xdr:rowOff>81521</xdr:rowOff>
    </xdr:to>
    <xdr:cxnSp macro="">
      <xdr:nvCxnSpPr>
        <xdr:cNvPr id="354" name="直線コネクタ 353"/>
        <xdr:cNvCxnSpPr/>
      </xdr:nvCxnSpPr>
      <xdr:spPr>
        <a:xfrm flipV="1">
          <a:off x="7861300" y="9432175"/>
          <a:ext cx="889000" cy="4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81521</xdr:rowOff>
    </xdr:from>
    <xdr:to>
      <xdr:col>41</xdr:col>
      <xdr:colOff>50800</xdr:colOff>
      <xdr:row>57</xdr:row>
      <xdr:rowOff>149663</xdr:rowOff>
    </xdr:to>
    <xdr:cxnSp macro="">
      <xdr:nvCxnSpPr>
        <xdr:cNvPr id="357" name="直線コネクタ 356"/>
        <xdr:cNvCxnSpPr/>
      </xdr:nvCxnSpPr>
      <xdr:spPr>
        <a:xfrm flipV="1">
          <a:off x="6972300" y="9854171"/>
          <a:ext cx="889000" cy="6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140506</xdr:rowOff>
    </xdr:from>
    <xdr:to>
      <xdr:col>41</xdr:col>
      <xdr:colOff>101600</xdr:colOff>
      <xdr:row>56</xdr:row>
      <xdr:rowOff>70656</xdr:rowOff>
    </xdr:to>
    <xdr:sp macro="" textlink="">
      <xdr:nvSpPr>
        <xdr:cNvPr id="358" name="フローチャート: 判断 357"/>
        <xdr:cNvSpPr/>
      </xdr:nvSpPr>
      <xdr:spPr>
        <a:xfrm>
          <a:off x="7810500" y="957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87183</xdr:rowOff>
    </xdr:from>
    <xdr:ext cx="534377" cy="259045"/>
    <xdr:sp macro="" textlink="">
      <xdr:nvSpPr>
        <xdr:cNvPr id="359" name="テキスト ボックス 358"/>
        <xdr:cNvSpPr txBox="1"/>
      </xdr:nvSpPr>
      <xdr:spPr>
        <a:xfrm>
          <a:off x="7594111" y="9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144450</xdr:rowOff>
    </xdr:from>
    <xdr:to>
      <xdr:col>36</xdr:col>
      <xdr:colOff>165100</xdr:colOff>
      <xdr:row>56</xdr:row>
      <xdr:rowOff>74600</xdr:rowOff>
    </xdr:to>
    <xdr:sp macro="" textlink="">
      <xdr:nvSpPr>
        <xdr:cNvPr id="360" name="フローチャート: 判断 359"/>
        <xdr:cNvSpPr/>
      </xdr:nvSpPr>
      <xdr:spPr>
        <a:xfrm>
          <a:off x="6921500" y="95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91127</xdr:rowOff>
    </xdr:from>
    <xdr:ext cx="534377" cy="259045"/>
    <xdr:sp macro="" textlink="">
      <xdr:nvSpPr>
        <xdr:cNvPr id="361" name="テキスト ボックス 360"/>
        <xdr:cNvSpPr txBox="1"/>
      </xdr:nvSpPr>
      <xdr:spPr>
        <a:xfrm>
          <a:off x="6705111" y="93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97739</xdr:rowOff>
    </xdr:from>
    <xdr:to>
      <xdr:col>55</xdr:col>
      <xdr:colOff>50800</xdr:colOff>
      <xdr:row>58</xdr:row>
      <xdr:rowOff>27889</xdr:rowOff>
    </xdr:to>
    <xdr:sp macro="" textlink="">
      <xdr:nvSpPr>
        <xdr:cNvPr id="367" name="楕円 366"/>
        <xdr:cNvSpPr/>
      </xdr:nvSpPr>
      <xdr:spPr>
        <a:xfrm>
          <a:off x="10426700" y="98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76166</xdr:rowOff>
    </xdr:from>
    <xdr:ext cx="534377" cy="259045"/>
    <xdr:sp macro="" textlink="">
      <xdr:nvSpPr>
        <xdr:cNvPr id="368" name="農林水産業費該当値テキスト"/>
        <xdr:cNvSpPr txBox="1"/>
      </xdr:nvSpPr>
      <xdr:spPr>
        <a:xfrm>
          <a:off x="10528300" y="98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101682</xdr:rowOff>
    </xdr:from>
    <xdr:to>
      <xdr:col>50</xdr:col>
      <xdr:colOff>165100</xdr:colOff>
      <xdr:row>58</xdr:row>
      <xdr:rowOff>31832</xdr:rowOff>
    </xdr:to>
    <xdr:sp macro="" textlink="">
      <xdr:nvSpPr>
        <xdr:cNvPr id="369" name="楕円 368"/>
        <xdr:cNvSpPr/>
      </xdr:nvSpPr>
      <xdr:spPr>
        <a:xfrm>
          <a:off x="9588500" y="987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22959</xdr:rowOff>
    </xdr:from>
    <xdr:ext cx="534377" cy="259045"/>
    <xdr:sp macro="" textlink="">
      <xdr:nvSpPr>
        <xdr:cNvPr id="370" name="テキスト ボックス 369"/>
        <xdr:cNvSpPr txBox="1"/>
      </xdr:nvSpPr>
      <xdr:spPr>
        <a:xfrm>
          <a:off x="9372111" y="99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123075</xdr:rowOff>
    </xdr:from>
    <xdr:to>
      <xdr:col>46</xdr:col>
      <xdr:colOff>38100</xdr:colOff>
      <xdr:row>55</xdr:row>
      <xdr:rowOff>53225</xdr:rowOff>
    </xdr:to>
    <xdr:sp macro="" textlink="">
      <xdr:nvSpPr>
        <xdr:cNvPr id="371" name="楕円 370"/>
        <xdr:cNvSpPr/>
      </xdr:nvSpPr>
      <xdr:spPr>
        <a:xfrm>
          <a:off x="8699500" y="93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69752</xdr:rowOff>
    </xdr:from>
    <xdr:ext cx="534377" cy="259045"/>
    <xdr:sp macro="" textlink="">
      <xdr:nvSpPr>
        <xdr:cNvPr id="372" name="テキスト ボックス 371"/>
        <xdr:cNvSpPr txBox="1"/>
      </xdr:nvSpPr>
      <xdr:spPr>
        <a:xfrm>
          <a:off x="8483111" y="91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30721</xdr:rowOff>
    </xdr:from>
    <xdr:to>
      <xdr:col>41</xdr:col>
      <xdr:colOff>101600</xdr:colOff>
      <xdr:row>57</xdr:row>
      <xdr:rowOff>132321</xdr:rowOff>
    </xdr:to>
    <xdr:sp macro="" textlink="">
      <xdr:nvSpPr>
        <xdr:cNvPr id="373" name="楕円 372"/>
        <xdr:cNvSpPr/>
      </xdr:nvSpPr>
      <xdr:spPr>
        <a:xfrm>
          <a:off x="7810500" y="98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123448</xdr:rowOff>
    </xdr:from>
    <xdr:ext cx="534377" cy="259045"/>
    <xdr:sp macro="" textlink="">
      <xdr:nvSpPr>
        <xdr:cNvPr id="374" name="テキスト ボックス 373"/>
        <xdr:cNvSpPr txBox="1"/>
      </xdr:nvSpPr>
      <xdr:spPr>
        <a:xfrm>
          <a:off x="7594111" y="98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98863</xdr:rowOff>
    </xdr:from>
    <xdr:to>
      <xdr:col>36</xdr:col>
      <xdr:colOff>165100</xdr:colOff>
      <xdr:row>58</xdr:row>
      <xdr:rowOff>29013</xdr:rowOff>
    </xdr:to>
    <xdr:sp macro="" textlink="">
      <xdr:nvSpPr>
        <xdr:cNvPr id="375" name="楕円 374"/>
        <xdr:cNvSpPr/>
      </xdr:nvSpPr>
      <xdr:spPr>
        <a:xfrm>
          <a:off x="6921500" y="98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20140</xdr:rowOff>
    </xdr:from>
    <xdr:ext cx="534377" cy="259045"/>
    <xdr:sp macro="" textlink="">
      <xdr:nvSpPr>
        <xdr:cNvPr id="376" name="テキスト ボックス 375"/>
        <xdr:cNvSpPr txBox="1"/>
      </xdr:nvSpPr>
      <xdr:spPr>
        <a:xfrm>
          <a:off x="6705111" y="99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136728</xdr:rowOff>
    </xdr:from>
    <xdr:to>
      <xdr:col>55</xdr:col>
      <xdr:colOff>0</xdr:colOff>
      <xdr:row>78</xdr:row>
      <xdr:rowOff>144419</xdr:rowOff>
    </xdr:to>
    <xdr:cxnSp macro="">
      <xdr:nvCxnSpPr>
        <xdr:cNvPr id="407" name="直線コネクタ 406"/>
        <xdr:cNvCxnSpPr/>
      </xdr:nvCxnSpPr>
      <xdr:spPr>
        <a:xfrm flipV="1">
          <a:off x="9639300" y="13509828"/>
          <a:ext cx="8382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126767</xdr:rowOff>
    </xdr:from>
    <xdr:to>
      <xdr:col>50</xdr:col>
      <xdr:colOff>114300</xdr:colOff>
      <xdr:row>78</xdr:row>
      <xdr:rowOff>144419</xdr:rowOff>
    </xdr:to>
    <xdr:cxnSp macro="">
      <xdr:nvCxnSpPr>
        <xdr:cNvPr id="410" name="直線コネクタ 409"/>
        <xdr:cNvCxnSpPr/>
      </xdr:nvCxnSpPr>
      <xdr:spPr>
        <a:xfrm>
          <a:off x="8750300" y="13499867"/>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126767</xdr:rowOff>
    </xdr:from>
    <xdr:to>
      <xdr:col>45</xdr:col>
      <xdr:colOff>177800</xdr:colOff>
      <xdr:row>78</xdr:row>
      <xdr:rowOff>153808</xdr:rowOff>
    </xdr:to>
    <xdr:cxnSp macro="">
      <xdr:nvCxnSpPr>
        <xdr:cNvPr id="413" name="直線コネクタ 412"/>
        <xdr:cNvCxnSpPr/>
      </xdr:nvCxnSpPr>
      <xdr:spPr>
        <a:xfrm flipV="1">
          <a:off x="7861300" y="13499867"/>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129969</xdr:rowOff>
    </xdr:from>
    <xdr:to>
      <xdr:col>41</xdr:col>
      <xdr:colOff>50800</xdr:colOff>
      <xdr:row>78</xdr:row>
      <xdr:rowOff>153808</xdr:rowOff>
    </xdr:to>
    <xdr:cxnSp macro="">
      <xdr:nvCxnSpPr>
        <xdr:cNvPr id="416" name="直線コネクタ 415"/>
        <xdr:cNvCxnSpPr/>
      </xdr:nvCxnSpPr>
      <xdr:spPr>
        <a:xfrm>
          <a:off x="6972300" y="13503069"/>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2880</xdr:rowOff>
    </xdr:from>
    <xdr:to>
      <xdr:col>41</xdr:col>
      <xdr:colOff>101600</xdr:colOff>
      <xdr:row>78</xdr:row>
      <xdr:rowOff>104480</xdr:rowOff>
    </xdr:to>
    <xdr:sp macro="" textlink="">
      <xdr:nvSpPr>
        <xdr:cNvPr id="417" name="フローチャート: 判断 416"/>
        <xdr:cNvSpPr/>
      </xdr:nvSpPr>
      <xdr:spPr>
        <a:xfrm>
          <a:off x="7810500" y="1337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121007</xdr:rowOff>
    </xdr:from>
    <xdr:ext cx="534377" cy="259045"/>
    <xdr:sp macro="" textlink="">
      <xdr:nvSpPr>
        <xdr:cNvPr id="418" name="テキスト ボックス 417"/>
        <xdr:cNvSpPr txBox="1"/>
      </xdr:nvSpPr>
      <xdr:spPr>
        <a:xfrm>
          <a:off x="7594111" y="1315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8237</xdr:rowOff>
    </xdr:from>
    <xdr:to>
      <xdr:col>36</xdr:col>
      <xdr:colOff>165100</xdr:colOff>
      <xdr:row>78</xdr:row>
      <xdr:rowOff>109837</xdr:rowOff>
    </xdr:to>
    <xdr:sp macro="" textlink="">
      <xdr:nvSpPr>
        <xdr:cNvPr id="419" name="フローチャート: 判断 418"/>
        <xdr:cNvSpPr/>
      </xdr:nvSpPr>
      <xdr:spPr>
        <a:xfrm>
          <a:off x="6921500" y="1338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126364</xdr:rowOff>
    </xdr:from>
    <xdr:ext cx="534377" cy="259045"/>
    <xdr:sp macro="" textlink="">
      <xdr:nvSpPr>
        <xdr:cNvPr id="420" name="テキスト ボックス 419"/>
        <xdr:cNvSpPr txBox="1"/>
      </xdr:nvSpPr>
      <xdr:spPr>
        <a:xfrm>
          <a:off x="6705111" y="131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85928</xdr:rowOff>
    </xdr:from>
    <xdr:to>
      <xdr:col>55</xdr:col>
      <xdr:colOff>50800</xdr:colOff>
      <xdr:row>79</xdr:row>
      <xdr:rowOff>16078</xdr:rowOff>
    </xdr:to>
    <xdr:sp macro="" textlink="">
      <xdr:nvSpPr>
        <xdr:cNvPr id="426" name="楕円 425"/>
        <xdr:cNvSpPr/>
      </xdr:nvSpPr>
      <xdr:spPr>
        <a:xfrm>
          <a:off x="104267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855</xdr:rowOff>
    </xdr:from>
    <xdr:ext cx="469744" cy="259045"/>
    <xdr:sp macro="" textlink="">
      <xdr:nvSpPr>
        <xdr:cNvPr id="427" name="商工費該当値テキスト"/>
        <xdr:cNvSpPr txBox="1"/>
      </xdr:nvSpPr>
      <xdr:spPr>
        <a:xfrm>
          <a:off x="10528300" y="133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93619</xdr:rowOff>
    </xdr:from>
    <xdr:to>
      <xdr:col>50</xdr:col>
      <xdr:colOff>165100</xdr:colOff>
      <xdr:row>79</xdr:row>
      <xdr:rowOff>23769</xdr:rowOff>
    </xdr:to>
    <xdr:sp macro="" textlink="">
      <xdr:nvSpPr>
        <xdr:cNvPr id="428" name="楕円 427"/>
        <xdr:cNvSpPr/>
      </xdr:nvSpPr>
      <xdr:spPr>
        <a:xfrm>
          <a:off x="9588500" y="134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14896</xdr:rowOff>
    </xdr:from>
    <xdr:ext cx="469744" cy="259045"/>
    <xdr:sp macro="" textlink="">
      <xdr:nvSpPr>
        <xdr:cNvPr id="429" name="テキスト ボックス 428"/>
        <xdr:cNvSpPr txBox="1"/>
      </xdr:nvSpPr>
      <xdr:spPr>
        <a:xfrm>
          <a:off x="9404428" y="1355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75967</xdr:rowOff>
    </xdr:from>
    <xdr:to>
      <xdr:col>46</xdr:col>
      <xdr:colOff>38100</xdr:colOff>
      <xdr:row>79</xdr:row>
      <xdr:rowOff>6117</xdr:rowOff>
    </xdr:to>
    <xdr:sp macro="" textlink="">
      <xdr:nvSpPr>
        <xdr:cNvPr id="430" name="楕円 429"/>
        <xdr:cNvSpPr/>
      </xdr:nvSpPr>
      <xdr:spPr>
        <a:xfrm>
          <a:off x="8699500" y="134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168694</xdr:rowOff>
    </xdr:from>
    <xdr:ext cx="469744" cy="259045"/>
    <xdr:sp macro="" textlink="">
      <xdr:nvSpPr>
        <xdr:cNvPr id="431" name="テキスト ボックス 430"/>
        <xdr:cNvSpPr txBox="1"/>
      </xdr:nvSpPr>
      <xdr:spPr>
        <a:xfrm>
          <a:off x="8515428" y="1354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103008</xdr:rowOff>
    </xdr:from>
    <xdr:to>
      <xdr:col>41</xdr:col>
      <xdr:colOff>101600</xdr:colOff>
      <xdr:row>79</xdr:row>
      <xdr:rowOff>33158</xdr:rowOff>
    </xdr:to>
    <xdr:sp macro="" textlink="">
      <xdr:nvSpPr>
        <xdr:cNvPr id="432" name="楕円 431"/>
        <xdr:cNvSpPr/>
      </xdr:nvSpPr>
      <xdr:spPr>
        <a:xfrm>
          <a:off x="7810500" y="1347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24285</xdr:rowOff>
    </xdr:from>
    <xdr:ext cx="469744" cy="259045"/>
    <xdr:sp macro="" textlink="">
      <xdr:nvSpPr>
        <xdr:cNvPr id="433" name="テキスト ボックス 432"/>
        <xdr:cNvSpPr txBox="1"/>
      </xdr:nvSpPr>
      <xdr:spPr>
        <a:xfrm>
          <a:off x="7626428" y="1356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79169</xdr:rowOff>
    </xdr:from>
    <xdr:to>
      <xdr:col>36</xdr:col>
      <xdr:colOff>165100</xdr:colOff>
      <xdr:row>79</xdr:row>
      <xdr:rowOff>9319</xdr:rowOff>
    </xdr:to>
    <xdr:sp macro="" textlink="">
      <xdr:nvSpPr>
        <xdr:cNvPr id="434" name="楕円 433"/>
        <xdr:cNvSpPr/>
      </xdr:nvSpPr>
      <xdr:spPr>
        <a:xfrm>
          <a:off x="6921500" y="1345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446</xdr:rowOff>
    </xdr:from>
    <xdr:ext cx="469744" cy="259045"/>
    <xdr:sp macro="" textlink="">
      <xdr:nvSpPr>
        <xdr:cNvPr id="435" name="テキスト ボックス 434"/>
        <xdr:cNvSpPr txBox="1"/>
      </xdr:nvSpPr>
      <xdr:spPr>
        <a:xfrm>
          <a:off x="6737428" y="1354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89143</xdr:rowOff>
    </xdr:from>
    <xdr:to>
      <xdr:col>55</xdr:col>
      <xdr:colOff>0</xdr:colOff>
      <xdr:row>98</xdr:row>
      <xdr:rowOff>118658</xdr:rowOff>
    </xdr:to>
    <xdr:cxnSp macro="">
      <xdr:nvCxnSpPr>
        <xdr:cNvPr id="464" name="直線コネクタ 463"/>
        <xdr:cNvCxnSpPr/>
      </xdr:nvCxnSpPr>
      <xdr:spPr>
        <a:xfrm flipV="1">
          <a:off x="9639300" y="16891243"/>
          <a:ext cx="838200" cy="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118658</xdr:rowOff>
    </xdr:from>
    <xdr:to>
      <xdr:col>50</xdr:col>
      <xdr:colOff>114300</xdr:colOff>
      <xdr:row>98</xdr:row>
      <xdr:rowOff>132375</xdr:rowOff>
    </xdr:to>
    <xdr:cxnSp macro="">
      <xdr:nvCxnSpPr>
        <xdr:cNvPr id="467" name="直線コネクタ 466"/>
        <xdr:cNvCxnSpPr/>
      </xdr:nvCxnSpPr>
      <xdr:spPr>
        <a:xfrm flipV="1">
          <a:off x="8750300" y="1692075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132375</xdr:rowOff>
    </xdr:from>
    <xdr:to>
      <xdr:col>45</xdr:col>
      <xdr:colOff>177800</xdr:colOff>
      <xdr:row>98</xdr:row>
      <xdr:rowOff>144836</xdr:rowOff>
    </xdr:to>
    <xdr:cxnSp macro="">
      <xdr:nvCxnSpPr>
        <xdr:cNvPr id="470" name="直線コネクタ 469"/>
        <xdr:cNvCxnSpPr/>
      </xdr:nvCxnSpPr>
      <xdr:spPr>
        <a:xfrm flipV="1">
          <a:off x="7861300" y="16934475"/>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87764</xdr:rowOff>
    </xdr:from>
    <xdr:to>
      <xdr:col>41</xdr:col>
      <xdr:colOff>50800</xdr:colOff>
      <xdr:row>98</xdr:row>
      <xdr:rowOff>144836</xdr:rowOff>
    </xdr:to>
    <xdr:cxnSp macro="">
      <xdr:nvCxnSpPr>
        <xdr:cNvPr id="473" name="直線コネクタ 472"/>
        <xdr:cNvCxnSpPr/>
      </xdr:nvCxnSpPr>
      <xdr:spPr>
        <a:xfrm>
          <a:off x="6972300" y="16889864"/>
          <a:ext cx="889000" cy="5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62350</xdr:rowOff>
    </xdr:from>
    <xdr:to>
      <xdr:col>41</xdr:col>
      <xdr:colOff>101600</xdr:colOff>
      <xdr:row>98</xdr:row>
      <xdr:rowOff>163950</xdr:rowOff>
    </xdr:to>
    <xdr:sp macro="" textlink="">
      <xdr:nvSpPr>
        <xdr:cNvPr id="474" name="フローチャート: 判断 473"/>
        <xdr:cNvSpPr/>
      </xdr:nvSpPr>
      <xdr:spPr>
        <a:xfrm>
          <a:off x="7810500" y="1686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9027</xdr:rowOff>
    </xdr:from>
    <xdr:ext cx="534377" cy="259045"/>
    <xdr:sp macro="" textlink="">
      <xdr:nvSpPr>
        <xdr:cNvPr id="475" name="テキスト ボックス 474"/>
        <xdr:cNvSpPr txBox="1"/>
      </xdr:nvSpPr>
      <xdr:spPr>
        <a:xfrm>
          <a:off x="7594111" y="1663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57114</xdr:rowOff>
    </xdr:from>
    <xdr:to>
      <xdr:col>36</xdr:col>
      <xdr:colOff>165100</xdr:colOff>
      <xdr:row>98</xdr:row>
      <xdr:rowOff>158714</xdr:rowOff>
    </xdr:to>
    <xdr:sp macro="" textlink="">
      <xdr:nvSpPr>
        <xdr:cNvPr id="476" name="フローチャート: 判断 475"/>
        <xdr:cNvSpPr/>
      </xdr:nvSpPr>
      <xdr:spPr>
        <a:xfrm>
          <a:off x="6921500" y="168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149841</xdr:rowOff>
    </xdr:from>
    <xdr:ext cx="534377" cy="259045"/>
    <xdr:sp macro="" textlink="">
      <xdr:nvSpPr>
        <xdr:cNvPr id="477" name="テキスト ボックス 476"/>
        <xdr:cNvSpPr txBox="1"/>
      </xdr:nvSpPr>
      <xdr:spPr>
        <a:xfrm>
          <a:off x="6705111" y="169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38343</xdr:rowOff>
    </xdr:from>
    <xdr:to>
      <xdr:col>55</xdr:col>
      <xdr:colOff>50800</xdr:colOff>
      <xdr:row>98</xdr:row>
      <xdr:rowOff>139943</xdr:rowOff>
    </xdr:to>
    <xdr:sp macro="" textlink="">
      <xdr:nvSpPr>
        <xdr:cNvPr id="483" name="楕円 482"/>
        <xdr:cNvSpPr/>
      </xdr:nvSpPr>
      <xdr:spPr>
        <a:xfrm>
          <a:off x="10426700" y="168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169170</xdr:rowOff>
    </xdr:from>
    <xdr:ext cx="534377" cy="259045"/>
    <xdr:sp macro="" textlink="">
      <xdr:nvSpPr>
        <xdr:cNvPr id="484" name="土木費該当値テキスト"/>
        <xdr:cNvSpPr txBox="1"/>
      </xdr:nvSpPr>
      <xdr:spPr>
        <a:xfrm>
          <a:off x="10528300" y="166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67858</xdr:rowOff>
    </xdr:from>
    <xdr:to>
      <xdr:col>50</xdr:col>
      <xdr:colOff>165100</xdr:colOff>
      <xdr:row>98</xdr:row>
      <xdr:rowOff>169458</xdr:rowOff>
    </xdr:to>
    <xdr:sp macro="" textlink="">
      <xdr:nvSpPr>
        <xdr:cNvPr id="485" name="楕円 484"/>
        <xdr:cNvSpPr/>
      </xdr:nvSpPr>
      <xdr:spPr>
        <a:xfrm>
          <a:off x="9588500" y="168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160585</xdr:rowOff>
    </xdr:from>
    <xdr:ext cx="534377" cy="259045"/>
    <xdr:sp macro="" textlink="">
      <xdr:nvSpPr>
        <xdr:cNvPr id="486" name="テキスト ボックス 485"/>
        <xdr:cNvSpPr txBox="1"/>
      </xdr:nvSpPr>
      <xdr:spPr>
        <a:xfrm>
          <a:off x="9372111" y="169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81575</xdr:rowOff>
    </xdr:from>
    <xdr:to>
      <xdr:col>46</xdr:col>
      <xdr:colOff>38100</xdr:colOff>
      <xdr:row>99</xdr:row>
      <xdr:rowOff>11725</xdr:rowOff>
    </xdr:to>
    <xdr:sp macro="" textlink="">
      <xdr:nvSpPr>
        <xdr:cNvPr id="487" name="楕円 486"/>
        <xdr:cNvSpPr/>
      </xdr:nvSpPr>
      <xdr:spPr>
        <a:xfrm>
          <a:off x="8699500" y="1688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2852</xdr:rowOff>
    </xdr:from>
    <xdr:ext cx="534377" cy="259045"/>
    <xdr:sp macro="" textlink="">
      <xdr:nvSpPr>
        <xdr:cNvPr id="488" name="テキスト ボックス 487"/>
        <xdr:cNvSpPr txBox="1"/>
      </xdr:nvSpPr>
      <xdr:spPr>
        <a:xfrm>
          <a:off x="8483111" y="169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94036</xdr:rowOff>
    </xdr:from>
    <xdr:to>
      <xdr:col>41</xdr:col>
      <xdr:colOff>101600</xdr:colOff>
      <xdr:row>99</xdr:row>
      <xdr:rowOff>24186</xdr:rowOff>
    </xdr:to>
    <xdr:sp macro="" textlink="">
      <xdr:nvSpPr>
        <xdr:cNvPr id="489" name="楕円 488"/>
        <xdr:cNvSpPr/>
      </xdr:nvSpPr>
      <xdr:spPr>
        <a:xfrm>
          <a:off x="7810500" y="168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15313</xdr:rowOff>
    </xdr:from>
    <xdr:ext cx="534377" cy="259045"/>
    <xdr:sp macro="" textlink="">
      <xdr:nvSpPr>
        <xdr:cNvPr id="490" name="テキスト ボックス 489"/>
        <xdr:cNvSpPr txBox="1"/>
      </xdr:nvSpPr>
      <xdr:spPr>
        <a:xfrm>
          <a:off x="7594111" y="1698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36964</xdr:rowOff>
    </xdr:from>
    <xdr:to>
      <xdr:col>36</xdr:col>
      <xdr:colOff>165100</xdr:colOff>
      <xdr:row>98</xdr:row>
      <xdr:rowOff>138564</xdr:rowOff>
    </xdr:to>
    <xdr:sp macro="" textlink="">
      <xdr:nvSpPr>
        <xdr:cNvPr id="491" name="楕円 490"/>
        <xdr:cNvSpPr/>
      </xdr:nvSpPr>
      <xdr:spPr>
        <a:xfrm>
          <a:off x="6921500" y="168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155091</xdr:rowOff>
    </xdr:from>
    <xdr:ext cx="534377" cy="259045"/>
    <xdr:sp macro="" textlink="">
      <xdr:nvSpPr>
        <xdr:cNvPr id="492" name="テキスト ボックス 491"/>
        <xdr:cNvSpPr txBox="1"/>
      </xdr:nvSpPr>
      <xdr:spPr>
        <a:xfrm>
          <a:off x="6705111" y="166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145720</xdr:rowOff>
    </xdr:from>
    <xdr:to>
      <xdr:col>85</xdr:col>
      <xdr:colOff>127000</xdr:colOff>
      <xdr:row>37</xdr:row>
      <xdr:rowOff>6541</xdr:rowOff>
    </xdr:to>
    <xdr:cxnSp macro="">
      <xdr:nvCxnSpPr>
        <xdr:cNvPr id="522" name="直線コネクタ 521"/>
        <xdr:cNvCxnSpPr/>
      </xdr:nvCxnSpPr>
      <xdr:spPr>
        <a:xfrm flipV="1">
          <a:off x="15481300" y="6317920"/>
          <a:ext cx="8382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110439</xdr:rowOff>
    </xdr:from>
    <xdr:to>
      <xdr:col>81</xdr:col>
      <xdr:colOff>50800</xdr:colOff>
      <xdr:row>37</xdr:row>
      <xdr:rowOff>6541</xdr:rowOff>
    </xdr:to>
    <xdr:cxnSp macro="">
      <xdr:nvCxnSpPr>
        <xdr:cNvPr id="525" name="直線コネクタ 524"/>
        <xdr:cNvCxnSpPr/>
      </xdr:nvCxnSpPr>
      <xdr:spPr>
        <a:xfrm>
          <a:off x="14592300" y="5596839"/>
          <a:ext cx="889000" cy="75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110439</xdr:rowOff>
    </xdr:from>
    <xdr:to>
      <xdr:col>76</xdr:col>
      <xdr:colOff>114300</xdr:colOff>
      <xdr:row>33</xdr:row>
      <xdr:rowOff>149263</xdr:rowOff>
    </xdr:to>
    <xdr:cxnSp macro="">
      <xdr:nvCxnSpPr>
        <xdr:cNvPr id="528" name="直線コネクタ 527"/>
        <xdr:cNvCxnSpPr/>
      </xdr:nvCxnSpPr>
      <xdr:spPr>
        <a:xfrm flipV="1">
          <a:off x="13703300" y="5596839"/>
          <a:ext cx="889000" cy="2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0" name="テキスト ボックス 529"/>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149263</xdr:rowOff>
    </xdr:from>
    <xdr:to>
      <xdr:col>71</xdr:col>
      <xdr:colOff>177800</xdr:colOff>
      <xdr:row>36</xdr:row>
      <xdr:rowOff>121984</xdr:rowOff>
    </xdr:to>
    <xdr:cxnSp macro="">
      <xdr:nvCxnSpPr>
        <xdr:cNvPr id="531" name="直線コネクタ 530"/>
        <xdr:cNvCxnSpPr/>
      </xdr:nvCxnSpPr>
      <xdr:spPr>
        <a:xfrm flipV="1">
          <a:off x="12814300" y="5807113"/>
          <a:ext cx="889000" cy="4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2" name="フローチャート: 判断 531"/>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35170</xdr:rowOff>
    </xdr:from>
    <xdr:ext cx="534377" cy="259045"/>
    <xdr:sp macro="" textlink="">
      <xdr:nvSpPr>
        <xdr:cNvPr id="533" name="テキスト ボックス 532"/>
        <xdr:cNvSpPr txBox="1"/>
      </xdr:nvSpPr>
      <xdr:spPr>
        <a:xfrm>
          <a:off x="13436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4" name="フローチャート: 判断 533"/>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5" name="テキスト ボックス 534"/>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94920</xdr:rowOff>
    </xdr:from>
    <xdr:to>
      <xdr:col>85</xdr:col>
      <xdr:colOff>177800</xdr:colOff>
      <xdr:row>37</xdr:row>
      <xdr:rowOff>25070</xdr:rowOff>
    </xdr:to>
    <xdr:sp macro="" textlink="">
      <xdr:nvSpPr>
        <xdr:cNvPr id="541" name="楕円 540"/>
        <xdr:cNvSpPr/>
      </xdr:nvSpPr>
      <xdr:spPr>
        <a:xfrm>
          <a:off x="16268700" y="62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117797</xdr:rowOff>
    </xdr:from>
    <xdr:ext cx="534377" cy="259045"/>
    <xdr:sp macro="" textlink="">
      <xdr:nvSpPr>
        <xdr:cNvPr id="542" name="消防費該当値テキスト"/>
        <xdr:cNvSpPr txBox="1"/>
      </xdr:nvSpPr>
      <xdr:spPr>
        <a:xfrm>
          <a:off x="16370300" y="611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127191</xdr:rowOff>
    </xdr:from>
    <xdr:to>
      <xdr:col>81</xdr:col>
      <xdr:colOff>101600</xdr:colOff>
      <xdr:row>37</xdr:row>
      <xdr:rowOff>57341</xdr:rowOff>
    </xdr:to>
    <xdr:sp macro="" textlink="">
      <xdr:nvSpPr>
        <xdr:cNvPr id="543" name="楕円 542"/>
        <xdr:cNvSpPr/>
      </xdr:nvSpPr>
      <xdr:spPr>
        <a:xfrm>
          <a:off x="15430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73868</xdr:rowOff>
    </xdr:from>
    <xdr:ext cx="534377" cy="259045"/>
    <xdr:sp macro="" textlink="">
      <xdr:nvSpPr>
        <xdr:cNvPr id="544" name="テキスト ボックス 543"/>
        <xdr:cNvSpPr txBox="1"/>
      </xdr:nvSpPr>
      <xdr:spPr>
        <a:xfrm>
          <a:off x="15214111" y="60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59639</xdr:rowOff>
    </xdr:from>
    <xdr:to>
      <xdr:col>76</xdr:col>
      <xdr:colOff>165100</xdr:colOff>
      <xdr:row>32</xdr:row>
      <xdr:rowOff>161239</xdr:rowOff>
    </xdr:to>
    <xdr:sp macro="" textlink="">
      <xdr:nvSpPr>
        <xdr:cNvPr id="545" name="楕円 544"/>
        <xdr:cNvSpPr/>
      </xdr:nvSpPr>
      <xdr:spPr>
        <a:xfrm>
          <a:off x="14541500" y="55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6316</xdr:rowOff>
    </xdr:from>
    <xdr:ext cx="534377" cy="259045"/>
    <xdr:sp macro="" textlink="">
      <xdr:nvSpPr>
        <xdr:cNvPr id="546" name="テキスト ボックス 545"/>
        <xdr:cNvSpPr txBox="1"/>
      </xdr:nvSpPr>
      <xdr:spPr>
        <a:xfrm>
          <a:off x="14325111" y="532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98463</xdr:rowOff>
    </xdr:from>
    <xdr:to>
      <xdr:col>72</xdr:col>
      <xdr:colOff>38100</xdr:colOff>
      <xdr:row>34</xdr:row>
      <xdr:rowOff>28613</xdr:rowOff>
    </xdr:to>
    <xdr:sp macro="" textlink="">
      <xdr:nvSpPr>
        <xdr:cNvPr id="547" name="楕円 546"/>
        <xdr:cNvSpPr/>
      </xdr:nvSpPr>
      <xdr:spPr>
        <a:xfrm>
          <a:off x="13652500" y="57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45140</xdr:rowOff>
    </xdr:from>
    <xdr:ext cx="534377" cy="259045"/>
    <xdr:sp macro="" textlink="">
      <xdr:nvSpPr>
        <xdr:cNvPr id="548" name="テキスト ボックス 547"/>
        <xdr:cNvSpPr txBox="1"/>
      </xdr:nvSpPr>
      <xdr:spPr>
        <a:xfrm>
          <a:off x="13436111" y="553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71184</xdr:rowOff>
    </xdr:from>
    <xdr:to>
      <xdr:col>67</xdr:col>
      <xdr:colOff>101600</xdr:colOff>
      <xdr:row>37</xdr:row>
      <xdr:rowOff>1334</xdr:rowOff>
    </xdr:to>
    <xdr:sp macro="" textlink="">
      <xdr:nvSpPr>
        <xdr:cNvPr id="549" name="楕円 548"/>
        <xdr:cNvSpPr/>
      </xdr:nvSpPr>
      <xdr:spPr>
        <a:xfrm>
          <a:off x="12763500" y="62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163911</xdr:rowOff>
    </xdr:from>
    <xdr:ext cx="534377" cy="259045"/>
    <xdr:sp macro="" textlink="">
      <xdr:nvSpPr>
        <xdr:cNvPr id="550" name="テキスト ボックス 549"/>
        <xdr:cNvSpPr txBox="1"/>
      </xdr:nvSpPr>
      <xdr:spPr>
        <a:xfrm>
          <a:off x="125471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141366</xdr:rowOff>
    </xdr:from>
    <xdr:to>
      <xdr:col>85</xdr:col>
      <xdr:colOff>127000</xdr:colOff>
      <xdr:row>56</xdr:row>
      <xdr:rowOff>151718</xdr:rowOff>
    </xdr:to>
    <xdr:cxnSp macro="">
      <xdr:nvCxnSpPr>
        <xdr:cNvPr id="582" name="直線コネクタ 581"/>
        <xdr:cNvCxnSpPr/>
      </xdr:nvCxnSpPr>
      <xdr:spPr>
        <a:xfrm flipV="1">
          <a:off x="15481300" y="9742566"/>
          <a:ext cx="8382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17775</xdr:rowOff>
    </xdr:from>
    <xdr:to>
      <xdr:col>81</xdr:col>
      <xdr:colOff>50800</xdr:colOff>
      <xdr:row>56</xdr:row>
      <xdr:rowOff>151718</xdr:rowOff>
    </xdr:to>
    <xdr:cxnSp macro="">
      <xdr:nvCxnSpPr>
        <xdr:cNvPr id="585" name="直線コネクタ 584"/>
        <xdr:cNvCxnSpPr/>
      </xdr:nvCxnSpPr>
      <xdr:spPr>
        <a:xfrm>
          <a:off x="14592300" y="8933175"/>
          <a:ext cx="889000" cy="8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17775</xdr:rowOff>
    </xdr:from>
    <xdr:to>
      <xdr:col>76</xdr:col>
      <xdr:colOff>114300</xdr:colOff>
      <xdr:row>56</xdr:row>
      <xdr:rowOff>97572</xdr:rowOff>
    </xdr:to>
    <xdr:cxnSp macro="">
      <xdr:nvCxnSpPr>
        <xdr:cNvPr id="588" name="直線コネクタ 587"/>
        <xdr:cNvCxnSpPr/>
      </xdr:nvCxnSpPr>
      <xdr:spPr>
        <a:xfrm flipV="1">
          <a:off x="13703300" y="8933175"/>
          <a:ext cx="889000" cy="76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97572</xdr:rowOff>
    </xdr:from>
    <xdr:to>
      <xdr:col>71</xdr:col>
      <xdr:colOff>177800</xdr:colOff>
      <xdr:row>58</xdr:row>
      <xdr:rowOff>100332</xdr:rowOff>
    </xdr:to>
    <xdr:cxnSp macro="">
      <xdr:nvCxnSpPr>
        <xdr:cNvPr id="591" name="直線コネクタ 590"/>
        <xdr:cNvCxnSpPr/>
      </xdr:nvCxnSpPr>
      <xdr:spPr>
        <a:xfrm flipV="1">
          <a:off x="12814300" y="9698772"/>
          <a:ext cx="889000" cy="34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5641</xdr:rowOff>
    </xdr:from>
    <xdr:to>
      <xdr:col>72</xdr:col>
      <xdr:colOff>38100</xdr:colOff>
      <xdr:row>56</xdr:row>
      <xdr:rowOff>107241</xdr:rowOff>
    </xdr:to>
    <xdr:sp macro="" textlink="">
      <xdr:nvSpPr>
        <xdr:cNvPr id="592" name="フローチャート: 判断 591"/>
        <xdr:cNvSpPr/>
      </xdr:nvSpPr>
      <xdr:spPr>
        <a:xfrm>
          <a:off x="13652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123768</xdr:rowOff>
    </xdr:from>
    <xdr:ext cx="534377" cy="259045"/>
    <xdr:sp macro="" textlink="">
      <xdr:nvSpPr>
        <xdr:cNvPr id="593" name="テキスト ボックス 592"/>
        <xdr:cNvSpPr txBox="1"/>
      </xdr:nvSpPr>
      <xdr:spPr>
        <a:xfrm>
          <a:off x="13436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132807</xdr:rowOff>
    </xdr:from>
    <xdr:to>
      <xdr:col>67</xdr:col>
      <xdr:colOff>101600</xdr:colOff>
      <xdr:row>56</xdr:row>
      <xdr:rowOff>62957</xdr:rowOff>
    </xdr:to>
    <xdr:sp macro="" textlink="">
      <xdr:nvSpPr>
        <xdr:cNvPr id="594" name="フローチャート: 判断 593"/>
        <xdr:cNvSpPr/>
      </xdr:nvSpPr>
      <xdr:spPr>
        <a:xfrm>
          <a:off x="12763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79484</xdr:rowOff>
    </xdr:from>
    <xdr:ext cx="534377" cy="259045"/>
    <xdr:sp macro="" textlink="">
      <xdr:nvSpPr>
        <xdr:cNvPr id="595" name="テキスト ボックス 594"/>
        <xdr:cNvSpPr txBox="1"/>
      </xdr:nvSpPr>
      <xdr:spPr>
        <a:xfrm>
          <a:off x="12547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90566</xdr:rowOff>
    </xdr:from>
    <xdr:to>
      <xdr:col>85</xdr:col>
      <xdr:colOff>177800</xdr:colOff>
      <xdr:row>57</xdr:row>
      <xdr:rowOff>20716</xdr:rowOff>
    </xdr:to>
    <xdr:sp macro="" textlink="">
      <xdr:nvSpPr>
        <xdr:cNvPr id="601" name="楕円 600"/>
        <xdr:cNvSpPr/>
      </xdr:nvSpPr>
      <xdr:spPr>
        <a:xfrm>
          <a:off x="16268700" y="969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68993</xdr:rowOff>
    </xdr:from>
    <xdr:ext cx="534377" cy="259045"/>
    <xdr:sp macro="" textlink="">
      <xdr:nvSpPr>
        <xdr:cNvPr id="602" name="教育費該当値テキスト"/>
        <xdr:cNvSpPr txBox="1"/>
      </xdr:nvSpPr>
      <xdr:spPr>
        <a:xfrm>
          <a:off x="16370300" y="96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100918</xdr:rowOff>
    </xdr:from>
    <xdr:to>
      <xdr:col>81</xdr:col>
      <xdr:colOff>101600</xdr:colOff>
      <xdr:row>57</xdr:row>
      <xdr:rowOff>31068</xdr:rowOff>
    </xdr:to>
    <xdr:sp macro="" textlink="">
      <xdr:nvSpPr>
        <xdr:cNvPr id="603" name="楕円 602"/>
        <xdr:cNvSpPr/>
      </xdr:nvSpPr>
      <xdr:spPr>
        <a:xfrm>
          <a:off x="15430500" y="97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22195</xdr:rowOff>
    </xdr:from>
    <xdr:ext cx="534377" cy="259045"/>
    <xdr:sp macro="" textlink="">
      <xdr:nvSpPr>
        <xdr:cNvPr id="604" name="テキスト ボックス 603"/>
        <xdr:cNvSpPr txBox="1"/>
      </xdr:nvSpPr>
      <xdr:spPr>
        <a:xfrm>
          <a:off x="15214111" y="979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138425</xdr:rowOff>
    </xdr:from>
    <xdr:to>
      <xdr:col>76</xdr:col>
      <xdr:colOff>165100</xdr:colOff>
      <xdr:row>52</xdr:row>
      <xdr:rowOff>68575</xdr:rowOff>
    </xdr:to>
    <xdr:sp macro="" textlink="">
      <xdr:nvSpPr>
        <xdr:cNvPr id="605" name="楕円 604"/>
        <xdr:cNvSpPr/>
      </xdr:nvSpPr>
      <xdr:spPr>
        <a:xfrm>
          <a:off x="14541500" y="888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85102</xdr:rowOff>
    </xdr:from>
    <xdr:ext cx="534377" cy="259045"/>
    <xdr:sp macro="" textlink="">
      <xdr:nvSpPr>
        <xdr:cNvPr id="606" name="テキスト ボックス 605"/>
        <xdr:cNvSpPr txBox="1"/>
      </xdr:nvSpPr>
      <xdr:spPr>
        <a:xfrm>
          <a:off x="14325111" y="86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46772</xdr:rowOff>
    </xdr:from>
    <xdr:to>
      <xdr:col>72</xdr:col>
      <xdr:colOff>38100</xdr:colOff>
      <xdr:row>56</xdr:row>
      <xdr:rowOff>148372</xdr:rowOff>
    </xdr:to>
    <xdr:sp macro="" textlink="">
      <xdr:nvSpPr>
        <xdr:cNvPr id="607" name="楕円 606"/>
        <xdr:cNvSpPr/>
      </xdr:nvSpPr>
      <xdr:spPr>
        <a:xfrm>
          <a:off x="13652500" y="96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139499</xdr:rowOff>
    </xdr:from>
    <xdr:ext cx="534377" cy="259045"/>
    <xdr:sp macro="" textlink="">
      <xdr:nvSpPr>
        <xdr:cNvPr id="608" name="テキスト ボックス 607"/>
        <xdr:cNvSpPr txBox="1"/>
      </xdr:nvSpPr>
      <xdr:spPr>
        <a:xfrm>
          <a:off x="13436111" y="974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49532</xdr:rowOff>
    </xdr:from>
    <xdr:to>
      <xdr:col>67</xdr:col>
      <xdr:colOff>101600</xdr:colOff>
      <xdr:row>58</xdr:row>
      <xdr:rowOff>151132</xdr:rowOff>
    </xdr:to>
    <xdr:sp macro="" textlink="">
      <xdr:nvSpPr>
        <xdr:cNvPr id="609" name="楕円 608"/>
        <xdr:cNvSpPr/>
      </xdr:nvSpPr>
      <xdr:spPr>
        <a:xfrm>
          <a:off x="12763500" y="99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142259</xdr:rowOff>
    </xdr:from>
    <xdr:ext cx="534377" cy="259045"/>
    <xdr:sp macro="" textlink="">
      <xdr:nvSpPr>
        <xdr:cNvPr id="610" name="テキスト ボックス 609"/>
        <xdr:cNvSpPr txBox="1"/>
      </xdr:nvSpPr>
      <xdr:spPr>
        <a:xfrm>
          <a:off x="12547111" y="100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23885</xdr:rowOff>
    </xdr:from>
    <xdr:to>
      <xdr:col>85</xdr:col>
      <xdr:colOff>127000</xdr:colOff>
      <xdr:row>78</xdr:row>
      <xdr:rowOff>23915</xdr:rowOff>
    </xdr:to>
    <xdr:cxnSp macro="">
      <xdr:nvCxnSpPr>
        <xdr:cNvPr id="635" name="直線コネクタ 634"/>
        <xdr:cNvCxnSpPr/>
      </xdr:nvCxnSpPr>
      <xdr:spPr>
        <a:xfrm>
          <a:off x="15481300" y="13396985"/>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23885</xdr:rowOff>
    </xdr:from>
    <xdr:to>
      <xdr:col>81</xdr:col>
      <xdr:colOff>50800</xdr:colOff>
      <xdr:row>78</xdr:row>
      <xdr:rowOff>25389</xdr:rowOff>
    </xdr:to>
    <xdr:cxnSp macro="">
      <xdr:nvCxnSpPr>
        <xdr:cNvPr id="638" name="直線コネクタ 637"/>
        <xdr:cNvCxnSpPr/>
      </xdr:nvCxnSpPr>
      <xdr:spPr>
        <a:xfrm flipV="1">
          <a:off x="14592300" y="13396985"/>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22805</xdr:rowOff>
    </xdr:from>
    <xdr:to>
      <xdr:col>76</xdr:col>
      <xdr:colOff>114300</xdr:colOff>
      <xdr:row>78</xdr:row>
      <xdr:rowOff>25389</xdr:rowOff>
    </xdr:to>
    <xdr:cxnSp macro="">
      <xdr:nvCxnSpPr>
        <xdr:cNvPr id="641" name="直線コネクタ 640"/>
        <xdr:cNvCxnSpPr/>
      </xdr:nvCxnSpPr>
      <xdr:spPr>
        <a:xfrm>
          <a:off x="13703300" y="13395905"/>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6809</xdr:rowOff>
    </xdr:from>
    <xdr:to>
      <xdr:col>71</xdr:col>
      <xdr:colOff>177800</xdr:colOff>
      <xdr:row>78</xdr:row>
      <xdr:rowOff>22805</xdr:rowOff>
    </xdr:to>
    <xdr:cxnSp macro="">
      <xdr:nvCxnSpPr>
        <xdr:cNvPr id="644" name="直線コネクタ 643"/>
        <xdr:cNvCxnSpPr/>
      </xdr:nvCxnSpPr>
      <xdr:spPr>
        <a:xfrm>
          <a:off x="12814300" y="13379909"/>
          <a:ext cx="889000" cy="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120545</xdr:rowOff>
    </xdr:from>
    <xdr:to>
      <xdr:col>72</xdr:col>
      <xdr:colOff>38100</xdr:colOff>
      <xdr:row>78</xdr:row>
      <xdr:rowOff>50695</xdr:rowOff>
    </xdr:to>
    <xdr:sp macro="" textlink="">
      <xdr:nvSpPr>
        <xdr:cNvPr id="645" name="フローチャート: 判断 644"/>
        <xdr:cNvSpPr/>
      </xdr:nvSpPr>
      <xdr:spPr>
        <a:xfrm>
          <a:off x="13652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67222</xdr:rowOff>
    </xdr:from>
    <xdr:ext cx="469744" cy="259045"/>
    <xdr:sp macro="" textlink="">
      <xdr:nvSpPr>
        <xdr:cNvPr id="646" name="テキスト ボックス 645"/>
        <xdr:cNvSpPr txBox="1"/>
      </xdr:nvSpPr>
      <xdr:spPr>
        <a:xfrm>
          <a:off x="13468428"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106302</xdr:rowOff>
    </xdr:from>
    <xdr:to>
      <xdr:col>67</xdr:col>
      <xdr:colOff>101600</xdr:colOff>
      <xdr:row>78</xdr:row>
      <xdr:rowOff>36452</xdr:rowOff>
    </xdr:to>
    <xdr:sp macro="" textlink="">
      <xdr:nvSpPr>
        <xdr:cNvPr id="647" name="フローチャート: 判断 646"/>
        <xdr:cNvSpPr/>
      </xdr:nvSpPr>
      <xdr:spPr>
        <a:xfrm>
          <a:off x="12763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52979</xdr:rowOff>
    </xdr:from>
    <xdr:ext cx="469744" cy="259045"/>
    <xdr:sp macro="" textlink="">
      <xdr:nvSpPr>
        <xdr:cNvPr id="648" name="テキスト ボックス 647"/>
        <xdr:cNvSpPr txBox="1"/>
      </xdr:nvSpPr>
      <xdr:spPr>
        <a:xfrm>
          <a:off x="12579428"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144565</xdr:rowOff>
    </xdr:from>
    <xdr:to>
      <xdr:col>85</xdr:col>
      <xdr:colOff>177800</xdr:colOff>
      <xdr:row>78</xdr:row>
      <xdr:rowOff>74715</xdr:rowOff>
    </xdr:to>
    <xdr:sp macro="" textlink="">
      <xdr:nvSpPr>
        <xdr:cNvPr id="654" name="楕円 653"/>
        <xdr:cNvSpPr/>
      </xdr:nvSpPr>
      <xdr:spPr>
        <a:xfrm>
          <a:off x="16268700" y="133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98429</xdr:rowOff>
    </xdr:from>
    <xdr:ext cx="378565" cy="259045"/>
    <xdr:sp macro="" textlink="">
      <xdr:nvSpPr>
        <xdr:cNvPr id="655" name="災害復旧費該当値テキスト"/>
        <xdr:cNvSpPr txBox="1"/>
      </xdr:nvSpPr>
      <xdr:spPr>
        <a:xfrm>
          <a:off x="16370300" y="13300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144535</xdr:rowOff>
    </xdr:from>
    <xdr:to>
      <xdr:col>81</xdr:col>
      <xdr:colOff>101600</xdr:colOff>
      <xdr:row>78</xdr:row>
      <xdr:rowOff>74685</xdr:rowOff>
    </xdr:to>
    <xdr:sp macro="" textlink="">
      <xdr:nvSpPr>
        <xdr:cNvPr id="656" name="楕円 655"/>
        <xdr:cNvSpPr/>
      </xdr:nvSpPr>
      <xdr:spPr>
        <a:xfrm>
          <a:off x="15430500" y="1334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65812</xdr:rowOff>
    </xdr:from>
    <xdr:ext cx="378565" cy="259045"/>
    <xdr:sp macro="" textlink="">
      <xdr:nvSpPr>
        <xdr:cNvPr id="657" name="テキスト ボックス 656"/>
        <xdr:cNvSpPr txBox="1"/>
      </xdr:nvSpPr>
      <xdr:spPr>
        <a:xfrm>
          <a:off x="15292017" y="1343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146039</xdr:rowOff>
    </xdr:from>
    <xdr:to>
      <xdr:col>76</xdr:col>
      <xdr:colOff>165100</xdr:colOff>
      <xdr:row>78</xdr:row>
      <xdr:rowOff>76189</xdr:rowOff>
    </xdr:to>
    <xdr:sp macro="" textlink="">
      <xdr:nvSpPr>
        <xdr:cNvPr id="658" name="楕円 657"/>
        <xdr:cNvSpPr/>
      </xdr:nvSpPr>
      <xdr:spPr>
        <a:xfrm>
          <a:off x="14541500" y="13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67316</xdr:rowOff>
    </xdr:from>
    <xdr:ext cx="249299" cy="259045"/>
    <xdr:sp macro="" textlink="">
      <xdr:nvSpPr>
        <xdr:cNvPr id="659" name="テキスト ボックス 658"/>
        <xdr:cNvSpPr txBox="1"/>
      </xdr:nvSpPr>
      <xdr:spPr>
        <a:xfrm>
          <a:off x="14467650" y="13440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143455</xdr:rowOff>
    </xdr:from>
    <xdr:to>
      <xdr:col>72</xdr:col>
      <xdr:colOff>38100</xdr:colOff>
      <xdr:row>78</xdr:row>
      <xdr:rowOff>73605</xdr:rowOff>
    </xdr:to>
    <xdr:sp macro="" textlink="">
      <xdr:nvSpPr>
        <xdr:cNvPr id="660" name="楕円 659"/>
        <xdr:cNvSpPr/>
      </xdr:nvSpPr>
      <xdr:spPr>
        <a:xfrm>
          <a:off x="13652500" y="133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64732</xdr:rowOff>
    </xdr:from>
    <xdr:ext cx="378565" cy="259045"/>
    <xdr:sp macro="" textlink="">
      <xdr:nvSpPr>
        <xdr:cNvPr id="661" name="テキスト ボックス 660"/>
        <xdr:cNvSpPr txBox="1"/>
      </xdr:nvSpPr>
      <xdr:spPr>
        <a:xfrm>
          <a:off x="13514017" y="13437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127459</xdr:rowOff>
    </xdr:from>
    <xdr:to>
      <xdr:col>67</xdr:col>
      <xdr:colOff>101600</xdr:colOff>
      <xdr:row>78</xdr:row>
      <xdr:rowOff>57609</xdr:rowOff>
    </xdr:to>
    <xdr:sp macro="" textlink="">
      <xdr:nvSpPr>
        <xdr:cNvPr id="662" name="楕円 661"/>
        <xdr:cNvSpPr/>
      </xdr:nvSpPr>
      <xdr:spPr>
        <a:xfrm>
          <a:off x="12763500" y="13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48736</xdr:rowOff>
    </xdr:from>
    <xdr:ext cx="469744" cy="259045"/>
    <xdr:sp macro="" textlink="">
      <xdr:nvSpPr>
        <xdr:cNvPr id="663" name="テキスト ボックス 662"/>
        <xdr:cNvSpPr txBox="1"/>
      </xdr:nvSpPr>
      <xdr:spPr>
        <a:xfrm>
          <a:off x="12579428" y="134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88697</xdr:rowOff>
    </xdr:from>
    <xdr:to>
      <xdr:col>85</xdr:col>
      <xdr:colOff>127000</xdr:colOff>
      <xdr:row>96</xdr:row>
      <xdr:rowOff>130887</xdr:rowOff>
    </xdr:to>
    <xdr:cxnSp macro="">
      <xdr:nvCxnSpPr>
        <xdr:cNvPr id="692" name="直線コネクタ 691"/>
        <xdr:cNvCxnSpPr/>
      </xdr:nvCxnSpPr>
      <xdr:spPr>
        <a:xfrm flipV="1">
          <a:off x="15481300" y="16547897"/>
          <a:ext cx="8382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130887</xdr:rowOff>
    </xdr:from>
    <xdr:to>
      <xdr:col>81</xdr:col>
      <xdr:colOff>50800</xdr:colOff>
      <xdr:row>96</xdr:row>
      <xdr:rowOff>142660</xdr:rowOff>
    </xdr:to>
    <xdr:cxnSp macro="">
      <xdr:nvCxnSpPr>
        <xdr:cNvPr id="695" name="直線コネクタ 694"/>
        <xdr:cNvCxnSpPr/>
      </xdr:nvCxnSpPr>
      <xdr:spPr>
        <a:xfrm flipV="1">
          <a:off x="14592300" y="16590087"/>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122073</xdr:rowOff>
    </xdr:from>
    <xdr:to>
      <xdr:col>76</xdr:col>
      <xdr:colOff>114300</xdr:colOff>
      <xdr:row>96</xdr:row>
      <xdr:rowOff>142660</xdr:rowOff>
    </xdr:to>
    <xdr:cxnSp macro="">
      <xdr:nvCxnSpPr>
        <xdr:cNvPr id="698" name="直線コネクタ 697"/>
        <xdr:cNvCxnSpPr/>
      </xdr:nvCxnSpPr>
      <xdr:spPr>
        <a:xfrm>
          <a:off x="13703300" y="16581273"/>
          <a:ext cx="889000" cy="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108280</xdr:rowOff>
    </xdr:from>
    <xdr:to>
      <xdr:col>71</xdr:col>
      <xdr:colOff>177800</xdr:colOff>
      <xdr:row>96</xdr:row>
      <xdr:rowOff>122073</xdr:rowOff>
    </xdr:to>
    <xdr:cxnSp macro="">
      <xdr:nvCxnSpPr>
        <xdr:cNvPr id="701" name="直線コネクタ 700"/>
        <xdr:cNvCxnSpPr/>
      </xdr:nvCxnSpPr>
      <xdr:spPr>
        <a:xfrm>
          <a:off x="12814300" y="16567480"/>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29820</xdr:rowOff>
    </xdr:from>
    <xdr:to>
      <xdr:col>72</xdr:col>
      <xdr:colOff>38100</xdr:colOff>
      <xdr:row>94</xdr:row>
      <xdr:rowOff>131420</xdr:rowOff>
    </xdr:to>
    <xdr:sp macro="" textlink="">
      <xdr:nvSpPr>
        <xdr:cNvPr id="702" name="フローチャート: 判断 701"/>
        <xdr:cNvSpPr/>
      </xdr:nvSpPr>
      <xdr:spPr>
        <a:xfrm>
          <a:off x="13652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147947</xdr:rowOff>
    </xdr:from>
    <xdr:ext cx="534377" cy="259045"/>
    <xdr:sp macro="" textlink="">
      <xdr:nvSpPr>
        <xdr:cNvPr id="703" name="テキスト ボックス 702"/>
        <xdr:cNvSpPr txBox="1"/>
      </xdr:nvSpPr>
      <xdr:spPr>
        <a:xfrm>
          <a:off x="13436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37212</xdr:rowOff>
    </xdr:from>
    <xdr:to>
      <xdr:col>67</xdr:col>
      <xdr:colOff>101600</xdr:colOff>
      <xdr:row>94</xdr:row>
      <xdr:rowOff>138812</xdr:rowOff>
    </xdr:to>
    <xdr:sp macro="" textlink="">
      <xdr:nvSpPr>
        <xdr:cNvPr id="704" name="フローチャート: 判断 703"/>
        <xdr:cNvSpPr/>
      </xdr:nvSpPr>
      <xdr:spPr>
        <a:xfrm>
          <a:off x="12763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155339</xdr:rowOff>
    </xdr:from>
    <xdr:ext cx="534377" cy="259045"/>
    <xdr:sp macro="" textlink="">
      <xdr:nvSpPr>
        <xdr:cNvPr id="705" name="テキスト ボックス 704"/>
        <xdr:cNvSpPr txBox="1"/>
      </xdr:nvSpPr>
      <xdr:spPr>
        <a:xfrm>
          <a:off x="12547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37897</xdr:rowOff>
    </xdr:from>
    <xdr:to>
      <xdr:col>85</xdr:col>
      <xdr:colOff>177800</xdr:colOff>
      <xdr:row>96</xdr:row>
      <xdr:rowOff>139497</xdr:rowOff>
    </xdr:to>
    <xdr:sp macro="" textlink="">
      <xdr:nvSpPr>
        <xdr:cNvPr id="711" name="楕円 710"/>
        <xdr:cNvSpPr/>
      </xdr:nvSpPr>
      <xdr:spPr>
        <a:xfrm>
          <a:off x="16268700" y="164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16324</xdr:rowOff>
    </xdr:from>
    <xdr:ext cx="534377" cy="259045"/>
    <xdr:sp macro="" textlink="">
      <xdr:nvSpPr>
        <xdr:cNvPr id="712" name="公債費該当値テキスト"/>
        <xdr:cNvSpPr txBox="1"/>
      </xdr:nvSpPr>
      <xdr:spPr>
        <a:xfrm>
          <a:off x="16370300" y="164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80087</xdr:rowOff>
    </xdr:from>
    <xdr:to>
      <xdr:col>81</xdr:col>
      <xdr:colOff>101600</xdr:colOff>
      <xdr:row>97</xdr:row>
      <xdr:rowOff>10237</xdr:rowOff>
    </xdr:to>
    <xdr:sp macro="" textlink="">
      <xdr:nvSpPr>
        <xdr:cNvPr id="713" name="楕円 712"/>
        <xdr:cNvSpPr/>
      </xdr:nvSpPr>
      <xdr:spPr>
        <a:xfrm>
          <a:off x="15430500" y="165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1364</xdr:rowOff>
    </xdr:from>
    <xdr:ext cx="534377" cy="259045"/>
    <xdr:sp macro="" textlink="">
      <xdr:nvSpPr>
        <xdr:cNvPr id="714" name="テキスト ボックス 713"/>
        <xdr:cNvSpPr txBox="1"/>
      </xdr:nvSpPr>
      <xdr:spPr>
        <a:xfrm>
          <a:off x="15214111" y="166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91860</xdr:rowOff>
    </xdr:from>
    <xdr:to>
      <xdr:col>76</xdr:col>
      <xdr:colOff>165100</xdr:colOff>
      <xdr:row>97</xdr:row>
      <xdr:rowOff>22010</xdr:rowOff>
    </xdr:to>
    <xdr:sp macro="" textlink="">
      <xdr:nvSpPr>
        <xdr:cNvPr id="715" name="楕円 714"/>
        <xdr:cNvSpPr/>
      </xdr:nvSpPr>
      <xdr:spPr>
        <a:xfrm>
          <a:off x="14541500" y="165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13137</xdr:rowOff>
    </xdr:from>
    <xdr:ext cx="534377" cy="259045"/>
    <xdr:sp macro="" textlink="">
      <xdr:nvSpPr>
        <xdr:cNvPr id="716" name="テキスト ボックス 715"/>
        <xdr:cNvSpPr txBox="1"/>
      </xdr:nvSpPr>
      <xdr:spPr>
        <a:xfrm>
          <a:off x="14325111" y="166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71273</xdr:rowOff>
    </xdr:from>
    <xdr:to>
      <xdr:col>72</xdr:col>
      <xdr:colOff>38100</xdr:colOff>
      <xdr:row>97</xdr:row>
      <xdr:rowOff>1423</xdr:rowOff>
    </xdr:to>
    <xdr:sp macro="" textlink="">
      <xdr:nvSpPr>
        <xdr:cNvPr id="717" name="楕円 716"/>
        <xdr:cNvSpPr/>
      </xdr:nvSpPr>
      <xdr:spPr>
        <a:xfrm>
          <a:off x="13652500" y="165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164000</xdr:rowOff>
    </xdr:from>
    <xdr:ext cx="534377" cy="259045"/>
    <xdr:sp macro="" textlink="">
      <xdr:nvSpPr>
        <xdr:cNvPr id="718" name="テキスト ボックス 717"/>
        <xdr:cNvSpPr txBox="1"/>
      </xdr:nvSpPr>
      <xdr:spPr>
        <a:xfrm>
          <a:off x="13436111" y="166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57480</xdr:rowOff>
    </xdr:from>
    <xdr:to>
      <xdr:col>67</xdr:col>
      <xdr:colOff>101600</xdr:colOff>
      <xdr:row>96</xdr:row>
      <xdr:rowOff>159080</xdr:rowOff>
    </xdr:to>
    <xdr:sp macro="" textlink="">
      <xdr:nvSpPr>
        <xdr:cNvPr id="719" name="楕円 718"/>
        <xdr:cNvSpPr/>
      </xdr:nvSpPr>
      <xdr:spPr>
        <a:xfrm>
          <a:off x="12763500" y="165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150207</xdr:rowOff>
    </xdr:from>
    <xdr:ext cx="534377" cy="259045"/>
    <xdr:sp macro="" textlink="">
      <xdr:nvSpPr>
        <xdr:cNvPr id="720" name="テキスト ボックス 719"/>
        <xdr:cNvSpPr txBox="1"/>
      </xdr:nvSpPr>
      <xdr:spPr>
        <a:xfrm>
          <a:off x="12547111" y="166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32665</xdr:rowOff>
    </xdr:from>
    <xdr:to>
      <xdr:col>102</xdr:col>
      <xdr:colOff>165100</xdr:colOff>
      <xdr:row>38</xdr:row>
      <xdr:rowOff>134265</xdr:rowOff>
    </xdr:to>
    <xdr:sp macro="" textlink="">
      <xdr:nvSpPr>
        <xdr:cNvPr id="757" name="フローチャート: 判断 756"/>
        <xdr:cNvSpPr/>
      </xdr:nvSpPr>
      <xdr:spPr>
        <a:xfrm>
          <a:off x="19494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150791</xdr:rowOff>
    </xdr:from>
    <xdr:ext cx="378565" cy="259045"/>
    <xdr:sp macro="" textlink="">
      <xdr:nvSpPr>
        <xdr:cNvPr id="758" name="テキスト ボックス 757"/>
        <xdr:cNvSpPr txBox="1"/>
      </xdr:nvSpPr>
      <xdr:spPr>
        <a:xfrm>
          <a:off x="19356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158623</xdr:rowOff>
    </xdr:from>
    <xdr:to>
      <xdr:col>98</xdr:col>
      <xdr:colOff>38100</xdr:colOff>
      <xdr:row>38</xdr:row>
      <xdr:rowOff>88773</xdr:rowOff>
    </xdr:to>
    <xdr:sp macro="" textlink="">
      <xdr:nvSpPr>
        <xdr:cNvPr id="759" name="フローチャート: 判断 758"/>
        <xdr:cNvSpPr/>
      </xdr:nvSpPr>
      <xdr:spPr>
        <a:xfrm>
          <a:off x="18605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105300</xdr:rowOff>
    </xdr:from>
    <xdr:ext cx="378565" cy="259045"/>
    <xdr:sp macro="" textlink="">
      <xdr:nvSpPr>
        <xdr:cNvPr id="760" name="テキスト ボックス 759"/>
        <xdr:cNvSpPr txBox="1"/>
      </xdr:nvSpPr>
      <xdr:spPr>
        <a:xfrm>
          <a:off x="18467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議会費は類似団体と同程度であり、平成２９年３月に実施された市議会議員選挙より定数が１名減と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今後も低コストで推移する見込みである。総務費は、市役所出張所の整理を実施したり、職員数の抑制を図ってきたことに伴い退職手当負担金が抑制されたことで、類似団体と比較して低コストになっている。民生費は、類似団体よりも低く、またほぼ一定水準のコストで推移してきたが、少子高齢化の影響を受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平成２８年度以降、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などによりコストが高く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ってきている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は、ごみ処理費や市民病院への補助金等により、類似団体よりも高コストとなっている。しかし、市民病院への資金不足解消に係る補助金が減少したことなどから、前年度に比べ低コストとなった。労働費は、緊急雇用創出事業費の終了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平成２８年度以降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支出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。農林水産業費は、大津漁港・平潟漁港を有していることから、水産業費の割合が高いものの、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類似団体と比較して全体的には低くなっている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は、五浦地区など観光資源を有してることから、観光費を多く計上しているものの、類似団体と比較すると低コストとなっている。土木費は、近年、災害公営住宅や津波避難道路などの復興事業を実施し高コストの状況にあ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も、茨城国体のためのテニスコート整備、街路改良整備等を実施し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ため、高コストとなっており、類似団体と比較し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消防費は、消防業務について、地理的要因などにより、単独で運営しているため、通常でも比較的高コストになっている。教育費については、平成２６・２７年度に、小中一貫校建設事業、小中学校施設の耐震補強事業、図書館建設事業を実施したため高コストになっていたが、事業終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、類似団体と比較して低コストとなっ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費は、東日本大震災に係る復旧事業が終了し、その後、大きな災害が発生していないため、現在は低コストである。公債費は、平成２４年度まで普通建設事業を抑制してきたことで地方債残高も減ったことにより、現在は低コストとなっているが、平成２５年度以降、小中一貫校、図書館、消防庁舎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、都市公園拡張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などを実施したため、今後は、公債費も増額傾向となり、コストの増加が見込まれる。諸支出金については、低コストで推移している。前年度繰上充用金は、近年計上していない。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財政調整基金において、平成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市税収入が好調であったこと、市民病院補助金が大きく減額となったことなどから、大きな一般財源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不足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もなく取り崩しも行わなかったため、前年度末と同程度の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残高となっている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実質収支については、近年、６～８％程度で推移している。今後も、過度に実質収支が発生しないよう補正予算の編成等を行っていく。</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実質収支が平成２８年度実質収支よりも減額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となったため、▲</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過去において、連結実質赤字比率を計上したことはない。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今後も、各会計において、引き続き、適正な財政運営、企業経営に努める。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なお、水道事業会計においては、流動資産の増となったため、資金剰余額が多くなっている。しかしながら、今後は、浄水場の更新事業が本格化することから、資金の減少も予想されるため、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月分から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料金改定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を予定しており、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引き続き健全な経営に努める。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工業用水道事業は、料金収入の減少に伴い、資金剰余金が減少傾向にある。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国民健康保険事業は保険給付費の支出が比較的少なかったこと、介護保険事業（保険事業勘定）は介護保険料収入が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予算を上回ったことなどに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より、それぞれ黒字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近年、公債費は、建設事業等の財源として発行した地方債償還額の減少により、減額傾向であったが、平成２８年度以降、消防庁舎、図書館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、小中一貫校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建設事業等に係る地方債償還が発生したことなどにより増加傾向に転じた。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今後も増加傾向は続くと予想されるため、繰上償還を実施するなど適正な地方債管理に努める。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公営企業債の元利償還金に対する繰入金は、落ち着きを見せてはいるものの、市民病院建設に係る企業債償還繰出金は続くため、大きな減額はないと予想される。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も公共施設老朽化対策は続くこととなるが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、後世に負担を残さないような地方債管理等を念頭に置き財政運営に努める。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茨城県北茨城市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一般会計等における地方債の現在高については、近年減少傾向にあったが、消防庁舎、図書館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、小中一貫校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等の建設事業の実施により、平成２５年度以降増額傾向となっている。さらに、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都市公園整備事業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が終了した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ことから、現在高が増加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公営企業債等見込額は、市民病院建設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う一般会計負担分があるため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退職手当負担見込額は、減少傾向が続いている。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今後は、将来負担比率（分子）が増加することが予想されるため、過度に将来負担が発生しないよう心がけ財政運営等を行っていく。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充当可能財源等については、財政調整基金を着実に積み増してきたため、充当可能基金が安定している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は、少子高齢化の進行等に伴う経常経費の増額が見込まれ、一般財源が厳しい状況になることも予想されるので、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引き続き適正な基金残高の管理に努める。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茨城県北茨城市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財政調整基金及び減債基金においては約５千万円を積み立てたほか、環境保全基金、ふるさと応援基金、都市整備基金などは積立を行ったが、東日本大震災復興交付金基金から高台公園整備、津波避難道路整備事業費などに充当するなどにより、約４億円取り崩したことから、基金全体で約３億円の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は、公債費や扶助費などの経常経費増に伴い一般財源も厳しい状況になることも予想されるため、財政調整基金及び減債基金を適正に管理する。しかしながら、今後は、水産業共同利用施設整備事業、津波避難道路整備事業など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東日本大震災復興交付金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事業の進捗に伴う復興交付金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からの多額の取り崩しを行う予定であるため、基金全体では減額となる見込みである。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東日本大震災復興交付金基金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：東日本大震災からの復興のため事業を実施。</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瓦葺利夫人材育成基金：次代を担う有為な人材の育成に資するための基金。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都市整備事業基金：都市施設の整備を目的とする事業の効率的な推進。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東日本大震災復興交付金基金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高台公園整備、津波避難道路整備事業費などに充当するなどにより、約４億円取り崩したことによる減額。</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東日本大震災復興交付金基金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：国の交付金を積み立てており、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水産業共同利用施設整備事業、津波避難道路整備事業など</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に充当予定。</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都市整備事業基金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：市有地売払収入を積み立てており、多目的屋内スポーツ施設整備事業、市民ふれあいセンター</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駐車場整備事業等に、充当予定。</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瓦葺利夫人材育成基金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：寄附を原資に積立てを行い、市独自の給付型奨学資金制度に充当予定。</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法人市民税が好調であったことなどによる市税収入の増、市民病院に対する不良債務解消のための繰出金が大きく減額となったことから、一般財源不足を生じることがなかったため、財政調整基金からの取り崩しは行わなか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今後は、公債費や扶助費などの経常経費増に伴い一般財源も厳しい状況になることも予想</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される中、老朽化に伴う磯原中学校建設事業が控えているため、多額の一般財源が必要であるため、適正な基金管理に努める。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茨城県市町村振興資金（無利子分）３千９百万円の積立を行ったことによる増加。</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平成２５年度以降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消防庁舎、図書館、小中一貫校、都市公園拡張などの大規模建設事業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に係る地方債償還が生じるなど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増加傾向にな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ることから、地方債の繰上償還等の公債費抑制のため活用予定。</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44,206
43,992
186.80
20,075,223
18,754,141
675,959
9,947,093
21,190,905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老朽施設の改修等を進めたものの、全体として減価償却が進んだ結果、有形固定資産減価償却率は微増となったが、類似団体平均を下回る水準となっている。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年度に策定した公共施設等総合計画及び平成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年度に策定した公共施設マネジメント計画に基づき、適正な公共施設管理に努める。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73889</xdr:rowOff>
    </xdr:from>
    <xdr:ext cx="405111" cy="259045"/>
    <xdr:sp macro="" textlink="">
      <xdr:nvSpPr>
        <xdr:cNvPr id="69" name="有形固定資産減価償却率平均値テキスト"/>
        <xdr:cNvSpPr txBox="1"/>
      </xdr:nvSpPr>
      <xdr:spPr>
        <a:xfrm>
          <a:off x="4813300" y="564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8" name="楕円 77"/>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65422</xdr:rowOff>
    </xdr:from>
    <xdr:ext cx="405111" cy="259045"/>
    <xdr:sp macro="" textlink="">
      <xdr:nvSpPr>
        <xdr:cNvPr id="79" name="有形固定資産減価償却率該当値テキスト"/>
        <xdr:cNvSpPr txBox="1"/>
      </xdr:nvSpPr>
      <xdr:spPr>
        <a:xfrm>
          <a:off x="48133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94192</xdr:rowOff>
    </xdr:from>
    <xdr:to>
      <xdr:col>19</xdr:col>
      <xdr:colOff>187325</xdr:colOff>
      <xdr:row>30</xdr:row>
      <xdr:rowOff>24342</xdr:rowOff>
    </xdr:to>
    <xdr:sp macro="" textlink="">
      <xdr:nvSpPr>
        <xdr:cNvPr id="80" name="楕円 79"/>
        <xdr:cNvSpPr/>
      </xdr:nvSpPr>
      <xdr:spPr>
        <a:xfrm>
          <a:off x="4000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29</xdr:row>
      <xdr:rowOff>144992</xdr:rowOff>
    </xdr:to>
    <xdr:cxnSp macro="">
      <xdr:nvCxnSpPr>
        <xdr:cNvPr id="81" name="直線コネクタ 80"/>
        <xdr:cNvCxnSpPr/>
      </xdr:nvCxnSpPr>
      <xdr:spPr>
        <a:xfrm flipV="1">
          <a:off x="4051300" y="5881370"/>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82" name="楕円 81"/>
        <xdr:cNvSpPr/>
      </xdr:nvSpPr>
      <xdr:spPr>
        <a:xfrm>
          <a:off x="3238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144992</xdr:rowOff>
    </xdr:from>
    <xdr:to>
      <xdr:col>19</xdr:col>
      <xdr:colOff>136525</xdr:colOff>
      <xdr:row>30</xdr:row>
      <xdr:rowOff>124672</xdr:rowOff>
    </xdr:to>
    <xdr:cxnSp macro="">
      <xdr:nvCxnSpPr>
        <xdr:cNvPr id="83" name="直線コネクタ 82"/>
        <xdr:cNvCxnSpPr/>
      </xdr:nvCxnSpPr>
      <xdr:spPr>
        <a:xfrm flipV="1">
          <a:off x="3289300" y="5888567"/>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4" name="n_1ave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5"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15469</xdr:rowOff>
    </xdr:from>
    <xdr:ext cx="405111" cy="259045"/>
    <xdr:sp macro="" textlink="">
      <xdr:nvSpPr>
        <xdr:cNvPr id="86" name="n_1mainValue有形固定資産減価償却率"/>
        <xdr:cNvSpPr txBox="1"/>
      </xdr:nvSpPr>
      <xdr:spPr>
        <a:xfrm>
          <a:off x="38360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87" name="n_2mainValue有形固定資産減価償却率"/>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0" name="正方形/長方形 89"/>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近年実施した老朽施設の更新等が相次いでいることから、地方債現在高は増加傾向にあり、将来負担額が増加している。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全国平均、類似団体平均及び茨城県平均を上回る状況となっており、業務活動収支の黒字分に対し、将来負担額がやや大きくなっていることが考えられることから、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事業費の圧縮や国県支出金の活用による起債の抑制及び財政措置の有利な地方債の発行に努めるとともに、適正な基金管理に努め、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させない財政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運営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を心がけていく。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4"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53068</xdr:rowOff>
    </xdr:from>
    <xdr:to>
      <xdr:col>76</xdr:col>
      <xdr:colOff>73025</xdr:colOff>
      <xdr:row>29</xdr:row>
      <xdr:rowOff>154668</xdr:rowOff>
    </xdr:to>
    <xdr:sp macro="" textlink="">
      <xdr:nvSpPr>
        <xdr:cNvPr id="131" name="楕円 130"/>
        <xdr:cNvSpPr/>
      </xdr:nvSpPr>
      <xdr:spPr>
        <a:xfrm>
          <a:off x="14744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75945</xdr:rowOff>
    </xdr:from>
    <xdr:ext cx="405111" cy="259045"/>
    <xdr:sp macro="" textlink="">
      <xdr:nvSpPr>
        <xdr:cNvPr id="132" name="債務償還可能年数該当値テキスト"/>
        <xdr:cNvSpPr txBox="1"/>
      </xdr:nvSpPr>
      <xdr:spPr>
        <a:xfrm>
          <a:off x="148463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44,206
43,992
186.80
20,075,223
18,754,141
675,959
9,947,093
21,190,905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55880</xdr:rowOff>
    </xdr:from>
    <xdr:to>
      <xdr:col>24</xdr:col>
      <xdr:colOff>114300</xdr:colOff>
      <xdr:row>35</xdr:row>
      <xdr:rowOff>157480</xdr:rowOff>
    </xdr:to>
    <xdr:sp macro="" textlink="">
      <xdr:nvSpPr>
        <xdr:cNvPr id="69" name="楕円 68"/>
        <xdr:cNvSpPr/>
      </xdr:nvSpPr>
      <xdr:spPr>
        <a:xfrm>
          <a:off x="45847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78757</xdr:rowOff>
    </xdr:from>
    <xdr:ext cx="405111" cy="259045"/>
    <xdr:sp macro="" textlink="">
      <xdr:nvSpPr>
        <xdr:cNvPr id="70" name="【道路】&#10;有形固定資産減価償却率該当値テキスト"/>
        <xdr:cNvSpPr txBox="1"/>
      </xdr:nvSpPr>
      <xdr:spPr>
        <a:xfrm>
          <a:off x="4673600"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88265</xdr:rowOff>
    </xdr:from>
    <xdr:to>
      <xdr:col>20</xdr:col>
      <xdr:colOff>38100</xdr:colOff>
      <xdr:row>36</xdr:row>
      <xdr:rowOff>18415</xdr:rowOff>
    </xdr:to>
    <xdr:sp macro="" textlink="">
      <xdr:nvSpPr>
        <xdr:cNvPr id="71" name="楕円 70"/>
        <xdr:cNvSpPr/>
      </xdr:nvSpPr>
      <xdr:spPr>
        <a:xfrm>
          <a:off x="3746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106680</xdr:rowOff>
    </xdr:from>
    <xdr:to>
      <xdr:col>24</xdr:col>
      <xdr:colOff>63500</xdr:colOff>
      <xdr:row>35</xdr:row>
      <xdr:rowOff>139065</xdr:rowOff>
    </xdr:to>
    <xdr:cxnSp macro="">
      <xdr:nvCxnSpPr>
        <xdr:cNvPr id="72" name="直線コネクタ 71"/>
        <xdr:cNvCxnSpPr/>
      </xdr:nvCxnSpPr>
      <xdr:spPr>
        <a:xfrm flipV="1">
          <a:off x="3797300" y="61074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84455</xdr:rowOff>
    </xdr:from>
    <xdr:to>
      <xdr:col>15</xdr:col>
      <xdr:colOff>101600</xdr:colOff>
      <xdr:row>36</xdr:row>
      <xdr:rowOff>14605</xdr:rowOff>
    </xdr:to>
    <xdr:sp macro="" textlink="">
      <xdr:nvSpPr>
        <xdr:cNvPr id="73" name="楕円 72"/>
        <xdr:cNvSpPr/>
      </xdr:nvSpPr>
      <xdr:spPr>
        <a:xfrm>
          <a:off x="2857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135255</xdr:rowOff>
    </xdr:from>
    <xdr:to>
      <xdr:col>19</xdr:col>
      <xdr:colOff>177800</xdr:colOff>
      <xdr:row>35</xdr:row>
      <xdr:rowOff>139065</xdr:rowOff>
    </xdr:to>
    <xdr:cxnSp macro="">
      <xdr:nvCxnSpPr>
        <xdr:cNvPr id="74" name="直線コネクタ 73"/>
        <xdr:cNvCxnSpPr/>
      </xdr:nvCxnSpPr>
      <xdr:spPr>
        <a:xfrm>
          <a:off x="2908300" y="61360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34942</xdr:rowOff>
    </xdr:from>
    <xdr:ext cx="405111" cy="259045"/>
    <xdr:sp macro="" textlink="">
      <xdr:nvSpPr>
        <xdr:cNvPr id="77" name="n_1mainValue【道路】&#10;有形固定資産減価償却率"/>
        <xdr:cNvSpPr txBox="1"/>
      </xdr:nvSpPr>
      <xdr:spPr>
        <a:xfrm>
          <a:off x="35820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31132</xdr:rowOff>
    </xdr:from>
    <xdr:ext cx="405111" cy="259045"/>
    <xdr:sp macro="" textlink="">
      <xdr:nvSpPr>
        <xdr:cNvPr id="78" name="n_2mainValue【道路】&#10;有形固定資産減価償却率"/>
        <xdr:cNvSpPr txBox="1"/>
      </xdr:nvSpPr>
      <xdr:spPr>
        <a:xfrm>
          <a:off x="2705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92799</xdr:rowOff>
    </xdr:from>
    <xdr:to>
      <xdr:col>55</xdr:col>
      <xdr:colOff>50800</xdr:colOff>
      <xdr:row>40</xdr:row>
      <xdr:rowOff>22949</xdr:rowOff>
    </xdr:to>
    <xdr:sp macro="" textlink="">
      <xdr:nvSpPr>
        <xdr:cNvPr id="116" name="楕円 115"/>
        <xdr:cNvSpPr/>
      </xdr:nvSpPr>
      <xdr:spPr>
        <a:xfrm>
          <a:off x="10426700" y="67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71226</xdr:rowOff>
    </xdr:from>
    <xdr:ext cx="534377" cy="259045"/>
    <xdr:sp macro="" textlink="">
      <xdr:nvSpPr>
        <xdr:cNvPr id="117" name="【道路】&#10;一人当たり延長該当値テキスト"/>
        <xdr:cNvSpPr txBox="1"/>
      </xdr:nvSpPr>
      <xdr:spPr>
        <a:xfrm>
          <a:off x="10515600" y="67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98743</xdr:rowOff>
    </xdr:from>
    <xdr:to>
      <xdr:col>50</xdr:col>
      <xdr:colOff>165100</xdr:colOff>
      <xdr:row>40</xdr:row>
      <xdr:rowOff>28893</xdr:rowOff>
    </xdr:to>
    <xdr:sp macro="" textlink="">
      <xdr:nvSpPr>
        <xdr:cNvPr id="118" name="楕円 117"/>
        <xdr:cNvSpPr/>
      </xdr:nvSpPr>
      <xdr:spPr>
        <a:xfrm>
          <a:off x="9588500" y="67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143599</xdr:rowOff>
    </xdr:from>
    <xdr:to>
      <xdr:col>55</xdr:col>
      <xdr:colOff>0</xdr:colOff>
      <xdr:row>39</xdr:row>
      <xdr:rowOff>149543</xdr:rowOff>
    </xdr:to>
    <xdr:cxnSp macro="">
      <xdr:nvCxnSpPr>
        <xdr:cNvPr id="119" name="直線コネクタ 118"/>
        <xdr:cNvCxnSpPr/>
      </xdr:nvCxnSpPr>
      <xdr:spPr>
        <a:xfrm flipV="1">
          <a:off x="9639300" y="683014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104953</xdr:rowOff>
    </xdr:from>
    <xdr:to>
      <xdr:col>46</xdr:col>
      <xdr:colOff>38100</xdr:colOff>
      <xdr:row>40</xdr:row>
      <xdr:rowOff>35103</xdr:rowOff>
    </xdr:to>
    <xdr:sp macro="" textlink="">
      <xdr:nvSpPr>
        <xdr:cNvPr id="120" name="楕円 119"/>
        <xdr:cNvSpPr/>
      </xdr:nvSpPr>
      <xdr:spPr>
        <a:xfrm>
          <a:off x="8699500" y="67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149543</xdr:rowOff>
    </xdr:from>
    <xdr:to>
      <xdr:col>50</xdr:col>
      <xdr:colOff>114300</xdr:colOff>
      <xdr:row>39</xdr:row>
      <xdr:rowOff>155753</xdr:rowOff>
    </xdr:to>
    <xdr:cxnSp macro="">
      <xdr:nvCxnSpPr>
        <xdr:cNvPr id="121" name="直線コネクタ 120"/>
        <xdr:cNvCxnSpPr/>
      </xdr:nvCxnSpPr>
      <xdr:spPr>
        <a:xfrm flipV="1">
          <a:off x="8750300" y="683609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20020</xdr:rowOff>
    </xdr:from>
    <xdr:ext cx="534377" cy="259045"/>
    <xdr:sp macro="" textlink="">
      <xdr:nvSpPr>
        <xdr:cNvPr id="124" name="n_1mainValue【道路】&#10;一人当たり延長"/>
        <xdr:cNvSpPr txBox="1"/>
      </xdr:nvSpPr>
      <xdr:spPr>
        <a:xfrm>
          <a:off x="9359411" y="6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26230</xdr:rowOff>
    </xdr:from>
    <xdr:ext cx="534377" cy="259045"/>
    <xdr:sp macro="" textlink="">
      <xdr:nvSpPr>
        <xdr:cNvPr id="125" name="n_2mainValue【道路】&#10;一人当たり延長"/>
        <xdr:cNvSpPr txBox="1"/>
      </xdr:nvSpPr>
      <xdr:spPr>
        <a:xfrm>
          <a:off x="8483111" y="68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6"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5" name="楕円 164"/>
        <xdr:cNvSpPr/>
      </xdr:nvSpPr>
      <xdr:spPr>
        <a:xfrm>
          <a:off x="45847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146793</xdr:rowOff>
    </xdr:from>
    <xdr:ext cx="405111" cy="259045"/>
    <xdr:sp macro="" textlink="">
      <xdr:nvSpPr>
        <xdr:cNvPr id="166" name="【橋りょう・トンネル】&#10;有形固定資産減価償却率該当値テキスト"/>
        <xdr:cNvSpPr txBox="1"/>
      </xdr:nvSpPr>
      <xdr:spPr>
        <a:xfrm>
          <a:off x="4673600" y="991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151674</xdr:rowOff>
    </xdr:from>
    <xdr:to>
      <xdr:col>20</xdr:col>
      <xdr:colOff>38100</xdr:colOff>
      <xdr:row>59</xdr:row>
      <xdr:rowOff>81824</xdr:rowOff>
    </xdr:to>
    <xdr:sp macro="" textlink="">
      <xdr:nvSpPr>
        <xdr:cNvPr id="167" name="楕円 166"/>
        <xdr:cNvSpPr/>
      </xdr:nvSpPr>
      <xdr:spPr>
        <a:xfrm>
          <a:off x="3746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3266</xdr:rowOff>
    </xdr:from>
    <xdr:to>
      <xdr:col>24</xdr:col>
      <xdr:colOff>63500</xdr:colOff>
      <xdr:row>59</xdr:row>
      <xdr:rowOff>31024</xdr:rowOff>
    </xdr:to>
    <xdr:cxnSp macro="">
      <xdr:nvCxnSpPr>
        <xdr:cNvPr id="168" name="直線コネクタ 167"/>
        <xdr:cNvCxnSpPr/>
      </xdr:nvCxnSpPr>
      <xdr:spPr>
        <a:xfrm flipV="1">
          <a:off x="3797300" y="101188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69" name="楕円 168"/>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31024</xdr:rowOff>
    </xdr:from>
    <xdr:to>
      <xdr:col>19</xdr:col>
      <xdr:colOff>177800</xdr:colOff>
      <xdr:row>59</xdr:row>
      <xdr:rowOff>34290</xdr:rowOff>
    </xdr:to>
    <xdr:cxnSp macro="">
      <xdr:nvCxnSpPr>
        <xdr:cNvPr id="170" name="直線コネクタ 169"/>
        <xdr:cNvCxnSpPr/>
      </xdr:nvCxnSpPr>
      <xdr:spPr>
        <a:xfrm flipV="1">
          <a:off x="2908300" y="101465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71"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2"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98351</xdr:rowOff>
    </xdr:from>
    <xdr:ext cx="405111" cy="259045"/>
    <xdr:sp macro="" textlink="">
      <xdr:nvSpPr>
        <xdr:cNvPr id="173" name="n_1mainValue【橋りょう・トンネル】&#10;有形固定資産減価償却率"/>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74" name="n_2mainValue【橋りょう・トンネル】&#10;有形固定資産減価償却率"/>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141841</xdr:rowOff>
    </xdr:from>
    <xdr:to>
      <xdr:col>55</xdr:col>
      <xdr:colOff>50800</xdr:colOff>
      <xdr:row>63</xdr:row>
      <xdr:rowOff>71991</xdr:rowOff>
    </xdr:to>
    <xdr:sp macro="" textlink="">
      <xdr:nvSpPr>
        <xdr:cNvPr id="212" name="楕円 211"/>
        <xdr:cNvSpPr/>
      </xdr:nvSpPr>
      <xdr:spPr>
        <a:xfrm>
          <a:off x="10426700" y="107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120268</xdr:rowOff>
    </xdr:from>
    <xdr:ext cx="599010" cy="259045"/>
    <xdr:sp macro="" textlink="">
      <xdr:nvSpPr>
        <xdr:cNvPr id="213" name="【橋りょう・トンネル】&#10;一人当たり有形固定資産（償却資産）額該当値テキスト"/>
        <xdr:cNvSpPr txBox="1"/>
      </xdr:nvSpPr>
      <xdr:spPr>
        <a:xfrm>
          <a:off x="10515600" y="1075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145133</xdr:rowOff>
    </xdr:from>
    <xdr:to>
      <xdr:col>50</xdr:col>
      <xdr:colOff>165100</xdr:colOff>
      <xdr:row>63</xdr:row>
      <xdr:rowOff>75283</xdr:rowOff>
    </xdr:to>
    <xdr:sp macro="" textlink="">
      <xdr:nvSpPr>
        <xdr:cNvPr id="214" name="楕円 213"/>
        <xdr:cNvSpPr/>
      </xdr:nvSpPr>
      <xdr:spPr>
        <a:xfrm>
          <a:off x="9588500" y="107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21191</xdr:rowOff>
    </xdr:from>
    <xdr:to>
      <xdr:col>55</xdr:col>
      <xdr:colOff>0</xdr:colOff>
      <xdr:row>63</xdr:row>
      <xdr:rowOff>24483</xdr:rowOff>
    </xdr:to>
    <xdr:cxnSp macro="">
      <xdr:nvCxnSpPr>
        <xdr:cNvPr id="215" name="直線コネクタ 214"/>
        <xdr:cNvCxnSpPr/>
      </xdr:nvCxnSpPr>
      <xdr:spPr>
        <a:xfrm flipV="1">
          <a:off x="9639300" y="10822541"/>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152738</xdr:rowOff>
    </xdr:from>
    <xdr:to>
      <xdr:col>46</xdr:col>
      <xdr:colOff>38100</xdr:colOff>
      <xdr:row>63</xdr:row>
      <xdr:rowOff>82888</xdr:rowOff>
    </xdr:to>
    <xdr:sp macro="" textlink="">
      <xdr:nvSpPr>
        <xdr:cNvPr id="216" name="楕円 215"/>
        <xdr:cNvSpPr/>
      </xdr:nvSpPr>
      <xdr:spPr>
        <a:xfrm>
          <a:off x="8699500" y="107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24483</xdr:rowOff>
    </xdr:from>
    <xdr:to>
      <xdr:col>50</xdr:col>
      <xdr:colOff>114300</xdr:colOff>
      <xdr:row>63</xdr:row>
      <xdr:rowOff>32088</xdr:rowOff>
    </xdr:to>
    <xdr:cxnSp macro="">
      <xdr:nvCxnSpPr>
        <xdr:cNvPr id="217" name="直線コネクタ 216"/>
        <xdr:cNvCxnSpPr/>
      </xdr:nvCxnSpPr>
      <xdr:spPr>
        <a:xfrm flipV="1">
          <a:off x="8750300" y="10825833"/>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9"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66410</xdr:rowOff>
    </xdr:from>
    <xdr:ext cx="599010" cy="259045"/>
    <xdr:sp macro="" textlink="">
      <xdr:nvSpPr>
        <xdr:cNvPr id="220" name="n_1mainValue【橋りょう・トンネル】&#10;一人当たり有形固定資産（償却資産）額"/>
        <xdr:cNvSpPr txBox="1"/>
      </xdr:nvSpPr>
      <xdr:spPr>
        <a:xfrm>
          <a:off x="9327095" y="1086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74015</xdr:rowOff>
    </xdr:from>
    <xdr:ext cx="599010" cy="259045"/>
    <xdr:sp macro="" textlink="">
      <xdr:nvSpPr>
        <xdr:cNvPr id="221" name="n_2mainValue【橋りょう・トンネル】&#10;一人当たり有形固定資産（償却資産）額"/>
        <xdr:cNvSpPr txBox="1"/>
      </xdr:nvSpPr>
      <xdr:spPr>
        <a:xfrm>
          <a:off x="8450795" y="1087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51"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82550</xdr:rowOff>
    </xdr:from>
    <xdr:to>
      <xdr:col>24</xdr:col>
      <xdr:colOff>114300</xdr:colOff>
      <xdr:row>83</xdr:row>
      <xdr:rowOff>12700</xdr:rowOff>
    </xdr:to>
    <xdr:sp macro="" textlink="">
      <xdr:nvSpPr>
        <xdr:cNvPr id="260" name="楕円 259"/>
        <xdr:cNvSpPr/>
      </xdr:nvSpPr>
      <xdr:spPr>
        <a:xfrm>
          <a:off x="4584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60977</xdr:rowOff>
    </xdr:from>
    <xdr:ext cx="405111" cy="259045"/>
    <xdr:sp macro="" textlink="">
      <xdr:nvSpPr>
        <xdr:cNvPr id="261" name="【公営住宅】&#10;有形固定資産減価償却率該当値テキスト"/>
        <xdr:cNvSpPr txBox="1"/>
      </xdr:nvSpPr>
      <xdr:spPr>
        <a:xfrm>
          <a:off x="46736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262" name="楕円 261"/>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133350</xdr:rowOff>
    </xdr:from>
    <xdr:to>
      <xdr:col>24</xdr:col>
      <xdr:colOff>63500</xdr:colOff>
      <xdr:row>82</xdr:row>
      <xdr:rowOff>169545</xdr:rowOff>
    </xdr:to>
    <xdr:cxnSp macro="">
      <xdr:nvCxnSpPr>
        <xdr:cNvPr id="263" name="直線コネクタ 262"/>
        <xdr:cNvCxnSpPr/>
      </xdr:nvCxnSpPr>
      <xdr:spPr>
        <a:xfrm flipV="1">
          <a:off x="3797300" y="141922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118745</xdr:rowOff>
    </xdr:from>
    <xdr:to>
      <xdr:col>15</xdr:col>
      <xdr:colOff>101600</xdr:colOff>
      <xdr:row>83</xdr:row>
      <xdr:rowOff>48895</xdr:rowOff>
    </xdr:to>
    <xdr:sp macro="" textlink="">
      <xdr:nvSpPr>
        <xdr:cNvPr id="264" name="楕円 263"/>
        <xdr:cNvSpPr/>
      </xdr:nvSpPr>
      <xdr:spPr>
        <a:xfrm>
          <a:off x="2857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169545</xdr:rowOff>
    </xdr:from>
    <xdr:to>
      <xdr:col>19</xdr:col>
      <xdr:colOff>177800</xdr:colOff>
      <xdr:row>82</xdr:row>
      <xdr:rowOff>169545</xdr:rowOff>
    </xdr:to>
    <xdr:cxnSp macro="">
      <xdr:nvCxnSpPr>
        <xdr:cNvPr id="265" name="直線コネクタ 264"/>
        <xdr:cNvCxnSpPr/>
      </xdr:nvCxnSpPr>
      <xdr:spPr>
        <a:xfrm>
          <a:off x="2908300" y="1422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40022</xdr:rowOff>
    </xdr:from>
    <xdr:ext cx="405111" cy="259045"/>
    <xdr:sp macro="" textlink="">
      <xdr:nvSpPr>
        <xdr:cNvPr id="268" name="n_1mainValue【公営住宅】&#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269" name="n_2mainValue【公営住宅】&#10;有形固定資産減価償却率"/>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129032</xdr:rowOff>
    </xdr:from>
    <xdr:to>
      <xdr:col>55</xdr:col>
      <xdr:colOff>50800</xdr:colOff>
      <xdr:row>80</xdr:row>
      <xdr:rowOff>59182</xdr:rowOff>
    </xdr:to>
    <xdr:sp macro="" textlink="">
      <xdr:nvSpPr>
        <xdr:cNvPr id="307" name="楕円 306"/>
        <xdr:cNvSpPr/>
      </xdr:nvSpPr>
      <xdr:spPr>
        <a:xfrm>
          <a:off x="104267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151909</xdr:rowOff>
    </xdr:from>
    <xdr:ext cx="469744" cy="259045"/>
    <xdr:sp macro="" textlink="">
      <xdr:nvSpPr>
        <xdr:cNvPr id="308" name="【公営住宅】&#10;一人当たり面積該当値テキスト"/>
        <xdr:cNvSpPr txBox="1"/>
      </xdr:nvSpPr>
      <xdr:spPr>
        <a:xfrm>
          <a:off x="10515600"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97028</xdr:rowOff>
    </xdr:from>
    <xdr:to>
      <xdr:col>50</xdr:col>
      <xdr:colOff>165100</xdr:colOff>
      <xdr:row>81</xdr:row>
      <xdr:rowOff>27178</xdr:rowOff>
    </xdr:to>
    <xdr:sp macro="" textlink="">
      <xdr:nvSpPr>
        <xdr:cNvPr id="309" name="楕円 308"/>
        <xdr:cNvSpPr/>
      </xdr:nvSpPr>
      <xdr:spPr>
        <a:xfrm>
          <a:off x="9588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8382</xdr:rowOff>
    </xdr:from>
    <xdr:to>
      <xdr:col>55</xdr:col>
      <xdr:colOff>0</xdr:colOff>
      <xdr:row>80</xdr:row>
      <xdr:rowOff>147828</xdr:rowOff>
    </xdr:to>
    <xdr:cxnSp macro="">
      <xdr:nvCxnSpPr>
        <xdr:cNvPr id="310" name="直線コネクタ 309"/>
        <xdr:cNvCxnSpPr/>
      </xdr:nvCxnSpPr>
      <xdr:spPr>
        <a:xfrm flipV="1">
          <a:off x="9639300" y="13724382"/>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108458</xdr:rowOff>
    </xdr:from>
    <xdr:to>
      <xdr:col>46</xdr:col>
      <xdr:colOff>38100</xdr:colOff>
      <xdr:row>81</xdr:row>
      <xdr:rowOff>38608</xdr:rowOff>
    </xdr:to>
    <xdr:sp macro="" textlink="">
      <xdr:nvSpPr>
        <xdr:cNvPr id="311" name="楕円 310"/>
        <xdr:cNvSpPr/>
      </xdr:nvSpPr>
      <xdr:spPr>
        <a:xfrm>
          <a:off x="8699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147828</xdr:rowOff>
    </xdr:from>
    <xdr:to>
      <xdr:col>50</xdr:col>
      <xdr:colOff>114300</xdr:colOff>
      <xdr:row>80</xdr:row>
      <xdr:rowOff>159258</xdr:rowOff>
    </xdr:to>
    <xdr:cxnSp macro="">
      <xdr:nvCxnSpPr>
        <xdr:cNvPr id="312" name="直線コネクタ 311"/>
        <xdr:cNvCxnSpPr/>
      </xdr:nvCxnSpPr>
      <xdr:spPr>
        <a:xfrm flipV="1">
          <a:off x="8750300" y="138638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51833</xdr:rowOff>
    </xdr:from>
    <xdr:ext cx="469744" cy="259045"/>
    <xdr:sp macro="" textlink="">
      <xdr:nvSpPr>
        <xdr:cNvPr id="314" name="n_2aveValue【公営住宅】&#10;一人当たり面積"/>
        <xdr:cNvSpPr txBox="1"/>
      </xdr:nvSpPr>
      <xdr:spPr>
        <a:xfrm>
          <a:off x="8515427" y="1411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43705</xdr:rowOff>
    </xdr:from>
    <xdr:ext cx="469744" cy="259045"/>
    <xdr:sp macro="" textlink="">
      <xdr:nvSpPr>
        <xdr:cNvPr id="315" name="n_1mainValue【公営住宅】&#10;一人当たり面積"/>
        <xdr:cNvSpPr txBox="1"/>
      </xdr:nvSpPr>
      <xdr:spPr>
        <a:xfrm>
          <a:off x="93917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55135</xdr:rowOff>
    </xdr:from>
    <xdr:ext cx="469744" cy="259045"/>
    <xdr:sp macro="" textlink="">
      <xdr:nvSpPr>
        <xdr:cNvPr id="316" name="n_2mainValue【公営住宅】&#10;一人当たり面積"/>
        <xdr:cNvSpPr txBox="1"/>
      </xdr:nvSpPr>
      <xdr:spPr>
        <a:xfrm>
          <a:off x="8515427"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72" name="楕円 371"/>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73" name="【認定こども園・幼稚園・保育所】&#10;有形固定資産減価償却率該当値テキスト"/>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74" name="楕円 373"/>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375" name="直線コネクタ 374"/>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76" name="楕円 375"/>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77" name="直線コネクタ 376"/>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79"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80"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81"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12"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2540</xdr:rowOff>
    </xdr:from>
    <xdr:to>
      <xdr:col>116</xdr:col>
      <xdr:colOff>114300</xdr:colOff>
      <xdr:row>42</xdr:row>
      <xdr:rowOff>104140</xdr:rowOff>
    </xdr:to>
    <xdr:sp macro="" textlink="">
      <xdr:nvSpPr>
        <xdr:cNvPr id="421" name="楕円 420"/>
        <xdr:cNvSpPr/>
      </xdr:nvSpPr>
      <xdr:spPr>
        <a:xfrm>
          <a:off x="221107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88917</xdr:rowOff>
    </xdr:from>
    <xdr:ext cx="469744" cy="259045"/>
    <xdr:sp macro="" textlink="">
      <xdr:nvSpPr>
        <xdr:cNvPr id="422" name="【認定こども園・幼稚園・保育所】&#10;一人当たり面積該当値テキスト"/>
        <xdr:cNvSpPr txBox="1"/>
      </xdr:nvSpPr>
      <xdr:spPr>
        <a:xfrm>
          <a:off x="22199600" y="711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2540</xdr:rowOff>
    </xdr:from>
    <xdr:to>
      <xdr:col>112</xdr:col>
      <xdr:colOff>38100</xdr:colOff>
      <xdr:row>42</xdr:row>
      <xdr:rowOff>104140</xdr:rowOff>
    </xdr:to>
    <xdr:sp macro="" textlink="">
      <xdr:nvSpPr>
        <xdr:cNvPr id="423" name="楕円 422"/>
        <xdr:cNvSpPr/>
      </xdr:nvSpPr>
      <xdr:spPr>
        <a:xfrm>
          <a:off x="21272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53340</xdr:rowOff>
    </xdr:from>
    <xdr:to>
      <xdr:col>116</xdr:col>
      <xdr:colOff>63500</xdr:colOff>
      <xdr:row>42</xdr:row>
      <xdr:rowOff>53340</xdr:rowOff>
    </xdr:to>
    <xdr:cxnSp macro="">
      <xdr:nvCxnSpPr>
        <xdr:cNvPr id="424" name="直線コネクタ 423"/>
        <xdr:cNvCxnSpPr/>
      </xdr:nvCxnSpPr>
      <xdr:spPr>
        <a:xfrm>
          <a:off x="21323300" y="7254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5806</xdr:rowOff>
    </xdr:from>
    <xdr:to>
      <xdr:col>107</xdr:col>
      <xdr:colOff>101600</xdr:colOff>
      <xdr:row>42</xdr:row>
      <xdr:rowOff>107406</xdr:rowOff>
    </xdr:to>
    <xdr:sp macro="" textlink="">
      <xdr:nvSpPr>
        <xdr:cNvPr id="425" name="楕円 424"/>
        <xdr:cNvSpPr/>
      </xdr:nvSpPr>
      <xdr:spPr>
        <a:xfrm>
          <a:off x="20383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53340</xdr:rowOff>
    </xdr:from>
    <xdr:to>
      <xdr:col>111</xdr:col>
      <xdr:colOff>177800</xdr:colOff>
      <xdr:row>42</xdr:row>
      <xdr:rowOff>56606</xdr:rowOff>
    </xdr:to>
    <xdr:cxnSp macro="">
      <xdr:nvCxnSpPr>
        <xdr:cNvPr id="426" name="直線コネクタ 425"/>
        <xdr:cNvCxnSpPr/>
      </xdr:nvCxnSpPr>
      <xdr:spPr>
        <a:xfrm flipV="1">
          <a:off x="20434300" y="72542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27"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28"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95267</xdr:rowOff>
    </xdr:from>
    <xdr:ext cx="469744" cy="259045"/>
    <xdr:sp macro="" textlink="">
      <xdr:nvSpPr>
        <xdr:cNvPr id="429" name="n_1mainValue【認定こども園・幼稚園・保育所】&#10;一人当たり面積"/>
        <xdr:cNvSpPr txBox="1"/>
      </xdr:nvSpPr>
      <xdr:spPr>
        <a:xfrm>
          <a:off x="21075727" y="729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98533</xdr:rowOff>
    </xdr:from>
    <xdr:ext cx="469744" cy="259045"/>
    <xdr:sp macro="" textlink="">
      <xdr:nvSpPr>
        <xdr:cNvPr id="430" name="n_2mainValue【認定こども園・幼稚園・保育所】&#10;一人当たり面積"/>
        <xdr:cNvSpPr txBox="1"/>
      </xdr:nvSpPr>
      <xdr:spPr>
        <a:xfrm>
          <a:off x="20199427" y="72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62"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12881</xdr:rowOff>
    </xdr:from>
    <xdr:to>
      <xdr:col>85</xdr:col>
      <xdr:colOff>177800</xdr:colOff>
      <xdr:row>61</xdr:row>
      <xdr:rowOff>114481</xdr:rowOff>
    </xdr:to>
    <xdr:sp macro="" textlink="">
      <xdr:nvSpPr>
        <xdr:cNvPr id="471" name="楕円 470"/>
        <xdr:cNvSpPr/>
      </xdr:nvSpPr>
      <xdr:spPr>
        <a:xfrm>
          <a:off x="162687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162758</xdr:rowOff>
    </xdr:from>
    <xdr:ext cx="405111" cy="259045"/>
    <xdr:sp macro="" textlink="">
      <xdr:nvSpPr>
        <xdr:cNvPr id="472" name="【学校施設】&#10;有形固定資産減価償却率該当値テキスト"/>
        <xdr:cNvSpPr txBox="1"/>
      </xdr:nvSpPr>
      <xdr:spPr>
        <a:xfrm>
          <a:off x="16357600"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473" name="楕円 472"/>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63681</xdr:rowOff>
    </xdr:from>
    <xdr:to>
      <xdr:col>85</xdr:col>
      <xdr:colOff>127000</xdr:colOff>
      <xdr:row>61</xdr:row>
      <xdr:rowOff>89807</xdr:rowOff>
    </xdr:to>
    <xdr:cxnSp macro="">
      <xdr:nvCxnSpPr>
        <xdr:cNvPr id="474" name="直線コネクタ 473"/>
        <xdr:cNvCxnSpPr/>
      </xdr:nvCxnSpPr>
      <xdr:spPr>
        <a:xfrm flipV="1">
          <a:off x="15481300" y="105221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475" name="楕円 474"/>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89807</xdr:rowOff>
    </xdr:to>
    <xdr:cxnSp macro="">
      <xdr:nvCxnSpPr>
        <xdr:cNvPr id="476" name="直線コネクタ 475"/>
        <xdr:cNvCxnSpPr/>
      </xdr:nvCxnSpPr>
      <xdr:spPr>
        <a:xfrm>
          <a:off x="14592300" y="104698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77"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78"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479" name="n_1mainValue【学校施設】&#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480" name="n_2mainValue【学校施設】&#10;有形固定資産減価償却率"/>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70815</xdr:rowOff>
    </xdr:from>
    <xdr:to>
      <xdr:col>116</xdr:col>
      <xdr:colOff>114300</xdr:colOff>
      <xdr:row>62</xdr:row>
      <xdr:rowOff>965</xdr:rowOff>
    </xdr:to>
    <xdr:sp macro="" textlink="">
      <xdr:nvSpPr>
        <xdr:cNvPr id="517" name="楕円 516"/>
        <xdr:cNvSpPr/>
      </xdr:nvSpPr>
      <xdr:spPr>
        <a:xfrm>
          <a:off x="22110700" y="105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49242</xdr:rowOff>
    </xdr:from>
    <xdr:ext cx="469744" cy="259045"/>
    <xdr:sp macro="" textlink="">
      <xdr:nvSpPr>
        <xdr:cNvPr id="518" name="【学校施設】&#10;一人当たり面積該当値テキスト"/>
        <xdr:cNvSpPr txBox="1"/>
      </xdr:nvSpPr>
      <xdr:spPr>
        <a:xfrm>
          <a:off x="22199600" y="1050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56185</xdr:rowOff>
    </xdr:from>
    <xdr:to>
      <xdr:col>112</xdr:col>
      <xdr:colOff>38100</xdr:colOff>
      <xdr:row>61</xdr:row>
      <xdr:rowOff>157785</xdr:rowOff>
    </xdr:to>
    <xdr:sp macro="" textlink="">
      <xdr:nvSpPr>
        <xdr:cNvPr id="519" name="楕円 518"/>
        <xdr:cNvSpPr/>
      </xdr:nvSpPr>
      <xdr:spPr>
        <a:xfrm>
          <a:off x="21272500" y="105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106985</xdr:rowOff>
    </xdr:from>
    <xdr:to>
      <xdr:col>116</xdr:col>
      <xdr:colOff>63500</xdr:colOff>
      <xdr:row>61</xdr:row>
      <xdr:rowOff>121615</xdr:rowOff>
    </xdr:to>
    <xdr:cxnSp macro="">
      <xdr:nvCxnSpPr>
        <xdr:cNvPr id="520" name="直線コネクタ 519"/>
        <xdr:cNvCxnSpPr/>
      </xdr:nvCxnSpPr>
      <xdr:spPr>
        <a:xfrm>
          <a:off x="21323300" y="10565435"/>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122021</xdr:rowOff>
    </xdr:from>
    <xdr:to>
      <xdr:col>107</xdr:col>
      <xdr:colOff>101600</xdr:colOff>
      <xdr:row>62</xdr:row>
      <xdr:rowOff>52171</xdr:rowOff>
    </xdr:to>
    <xdr:sp macro="" textlink="">
      <xdr:nvSpPr>
        <xdr:cNvPr id="521" name="楕円 520"/>
        <xdr:cNvSpPr/>
      </xdr:nvSpPr>
      <xdr:spPr>
        <a:xfrm>
          <a:off x="20383500" y="10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106985</xdr:rowOff>
    </xdr:from>
    <xdr:to>
      <xdr:col>111</xdr:col>
      <xdr:colOff>177800</xdr:colOff>
      <xdr:row>62</xdr:row>
      <xdr:rowOff>1371</xdr:rowOff>
    </xdr:to>
    <xdr:cxnSp macro="">
      <xdr:nvCxnSpPr>
        <xdr:cNvPr id="522" name="直線コネクタ 521"/>
        <xdr:cNvCxnSpPr/>
      </xdr:nvCxnSpPr>
      <xdr:spPr>
        <a:xfrm flipV="1">
          <a:off x="20434300" y="10565435"/>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24"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148912</xdr:rowOff>
    </xdr:from>
    <xdr:ext cx="469744" cy="259045"/>
    <xdr:sp macro="" textlink="">
      <xdr:nvSpPr>
        <xdr:cNvPr id="525" name="n_1mainValue【学校施設】&#10;一人当たり面積"/>
        <xdr:cNvSpPr txBox="1"/>
      </xdr:nvSpPr>
      <xdr:spPr>
        <a:xfrm>
          <a:off x="21075727" y="1060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43298</xdr:rowOff>
    </xdr:from>
    <xdr:ext cx="469744" cy="259045"/>
    <xdr:sp macro="" textlink="">
      <xdr:nvSpPr>
        <xdr:cNvPr id="526" name="n_2mainValue【学校施設】&#10;一人当たり面積"/>
        <xdr:cNvSpPr txBox="1"/>
      </xdr:nvSpPr>
      <xdr:spPr>
        <a:xfrm>
          <a:off x="20199427" y="106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3" name="テキスト ボックス 55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5" name="テキスト ボックス 5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3" name="テキスト ボックス 56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67" name="直線コネクタ 566"/>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68"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69" name="直線コネクタ 568"/>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70"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71" name="直線コネクタ 570"/>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72"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73" name="フローチャート: 判断 572"/>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74" name="フローチャート: 判断 573"/>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75" name="フローチャート: 判断 574"/>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581" name="楕円 580"/>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59707</xdr:rowOff>
    </xdr:from>
    <xdr:ext cx="405111" cy="259045"/>
    <xdr:sp macro="" textlink="">
      <xdr:nvSpPr>
        <xdr:cNvPr id="582" name="【公民館】&#10;有形固定資産減価償却率該当値テキスト"/>
        <xdr:cNvSpPr txBox="1"/>
      </xdr:nvSpPr>
      <xdr:spPr>
        <a:xfrm>
          <a:off x="163576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57786</xdr:rowOff>
    </xdr:from>
    <xdr:to>
      <xdr:col>81</xdr:col>
      <xdr:colOff>101600</xdr:colOff>
      <xdr:row>101</xdr:row>
      <xdr:rowOff>159386</xdr:rowOff>
    </xdr:to>
    <xdr:sp macro="" textlink="">
      <xdr:nvSpPr>
        <xdr:cNvPr id="583" name="楕円 582"/>
        <xdr:cNvSpPr/>
      </xdr:nvSpPr>
      <xdr:spPr>
        <a:xfrm>
          <a:off x="15430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101</xdr:row>
      <xdr:rowOff>108586</xdr:rowOff>
    </xdr:to>
    <xdr:cxnSp macro="">
      <xdr:nvCxnSpPr>
        <xdr:cNvPr id="584" name="直線コネクタ 583"/>
        <xdr:cNvCxnSpPr/>
      </xdr:nvCxnSpPr>
      <xdr:spPr>
        <a:xfrm flipV="1">
          <a:off x="15481300" y="1740408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38736</xdr:rowOff>
    </xdr:from>
    <xdr:to>
      <xdr:col>76</xdr:col>
      <xdr:colOff>165100</xdr:colOff>
      <xdr:row>101</xdr:row>
      <xdr:rowOff>140336</xdr:rowOff>
    </xdr:to>
    <xdr:sp macro="" textlink="">
      <xdr:nvSpPr>
        <xdr:cNvPr id="585" name="楕円 584"/>
        <xdr:cNvSpPr/>
      </xdr:nvSpPr>
      <xdr:spPr>
        <a:xfrm>
          <a:off x="14541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89536</xdr:rowOff>
    </xdr:from>
    <xdr:to>
      <xdr:col>81</xdr:col>
      <xdr:colOff>50800</xdr:colOff>
      <xdr:row>101</xdr:row>
      <xdr:rowOff>108586</xdr:rowOff>
    </xdr:to>
    <xdr:cxnSp macro="">
      <xdr:nvCxnSpPr>
        <xdr:cNvPr id="586" name="直線コネクタ 585"/>
        <xdr:cNvCxnSpPr/>
      </xdr:nvCxnSpPr>
      <xdr:spPr>
        <a:xfrm>
          <a:off x="14592300" y="174059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587"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88"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4463</xdr:rowOff>
    </xdr:from>
    <xdr:ext cx="405111" cy="259045"/>
    <xdr:sp macro="" textlink="">
      <xdr:nvSpPr>
        <xdr:cNvPr id="589" name="n_1mainValue【公民館】&#10;有形固定資産減価償却率"/>
        <xdr:cNvSpPr txBox="1"/>
      </xdr:nvSpPr>
      <xdr:spPr>
        <a:xfrm>
          <a:off x="152660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156863</xdr:rowOff>
    </xdr:from>
    <xdr:ext cx="405111" cy="259045"/>
    <xdr:sp macro="" textlink="">
      <xdr:nvSpPr>
        <xdr:cNvPr id="590" name="n_2mainValue【公民館】&#10;有形固定資産減価償却率"/>
        <xdr:cNvSpPr txBox="1"/>
      </xdr:nvSpPr>
      <xdr:spPr>
        <a:xfrm>
          <a:off x="14389744"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16" name="直線コネクタ 615"/>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17"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18" name="直線コネクタ 617"/>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19"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20" name="直線コネクタ 619"/>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621"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22" name="フローチャート: 判断 621"/>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23" name="フローチャート: 判断 622"/>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24" name="フローチャート: 判断 623"/>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630" name="楕円 629"/>
        <xdr:cNvSpPr/>
      </xdr:nvSpPr>
      <xdr:spPr>
        <a:xfrm>
          <a:off x="22110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170378</xdr:rowOff>
    </xdr:from>
    <xdr:ext cx="469744" cy="259045"/>
    <xdr:sp macro="" textlink="">
      <xdr:nvSpPr>
        <xdr:cNvPr id="631" name="【公民館】&#10;一人当たり面積該当値テキスト"/>
        <xdr:cNvSpPr txBox="1"/>
      </xdr:nvSpPr>
      <xdr:spPr>
        <a:xfrm>
          <a:off x="22199600"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632" name="楕円 631"/>
        <xdr:cNvSpPr/>
      </xdr:nvSpPr>
      <xdr:spPr>
        <a:xfrm>
          <a:off x="2127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74568</xdr:rowOff>
    </xdr:to>
    <xdr:cxnSp macro="">
      <xdr:nvCxnSpPr>
        <xdr:cNvPr id="633" name="直線コネクタ 632"/>
        <xdr:cNvCxnSpPr/>
      </xdr:nvCxnSpPr>
      <xdr:spPr>
        <a:xfrm flipV="1">
          <a:off x="21323300" y="184164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634" name="楕円 633"/>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74568</xdr:rowOff>
    </xdr:to>
    <xdr:cxnSp macro="">
      <xdr:nvCxnSpPr>
        <xdr:cNvPr id="635" name="直線コネクタ 634"/>
        <xdr:cNvCxnSpPr/>
      </xdr:nvCxnSpPr>
      <xdr:spPr>
        <a:xfrm>
          <a:off x="20434300" y="183968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636"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637"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116495</xdr:rowOff>
    </xdr:from>
    <xdr:ext cx="469744" cy="259045"/>
    <xdr:sp macro="" textlink="">
      <xdr:nvSpPr>
        <xdr:cNvPr id="638" name="n_1mainValue【公民館】&#10;一人当たり面積"/>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639" name="n_2mainValue【公民館】&#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認定こども園・幼稚園・保育所、公民館、道路、橋梁・トンネルであり、低くなっている施設は、公営住宅、学校施設である。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保育所については、昭和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年に建設した施設であり、減価償却累計額が大きくなったためである。今後は、維持補修をしながら、適正な施設管理に努めていく。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公民館は、昭和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年に建設した公民館（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ヵ所）であり、減価償却累計額が大きくなったためである。今後は、維持補修をしながら、適正な施設管理に努めていく。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等については、現在、道路補修や橋りょう修繕について取り組んでいるところであり、引き続き老朽化対策を行っていく。公営住宅は、東日本大震災以後、災害公営住宅を建設したことが要因と考えられる。既存の公営住宅についても、公営住宅長寿命化計画に基づき、計画的に老朽化対策を実施しているところである。学校施設については、小中一貫校の建設のほか、ほとんどの学校施設の耐震補強・大規模改修工事が終了したことで、類似団体と比較して有形固定資産減価償却率が低くなっている。今後は、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２つの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中学校の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統合移転建設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を実施するなど老朽化対策に取り組んでいく。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一人当たりの資産量は、類似団体と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比較し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なくなっているが、公営住宅については、災害公営住宅を新たに建設したこともあり、類似団体と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比較し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茨城県北茨城市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44,206
43,992
186.80
20,075,223
18,754,141
675,959
9,947,093
21,190,905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2"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141333</xdr:rowOff>
    </xdr:from>
    <xdr:to>
      <xdr:col>24</xdr:col>
      <xdr:colOff>114300</xdr:colOff>
      <xdr:row>42</xdr:row>
      <xdr:rowOff>71483</xdr:rowOff>
    </xdr:to>
    <xdr:sp macro="" textlink="">
      <xdr:nvSpPr>
        <xdr:cNvPr id="71" name="楕円 70"/>
        <xdr:cNvSpPr/>
      </xdr:nvSpPr>
      <xdr:spPr>
        <a:xfrm>
          <a:off x="45847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56260</xdr:rowOff>
    </xdr:from>
    <xdr:ext cx="340478" cy="259045"/>
    <xdr:sp macro="" textlink="">
      <xdr:nvSpPr>
        <xdr:cNvPr id="72" name="【図書館】&#10;有形固定資産減価償却率該当値テキスト"/>
        <xdr:cNvSpPr txBox="1"/>
      </xdr:nvSpPr>
      <xdr:spPr>
        <a:xfrm>
          <a:off x="4673600" y="70857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5806</xdr:rowOff>
    </xdr:from>
    <xdr:to>
      <xdr:col>20</xdr:col>
      <xdr:colOff>38100</xdr:colOff>
      <xdr:row>42</xdr:row>
      <xdr:rowOff>107406</xdr:rowOff>
    </xdr:to>
    <xdr:sp macro="" textlink="">
      <xdr:nvSpPr>
        <xdr:cNvPr id="73" name="楕円 72"/>
        <xdr:cNvSpPr/>
      </xdr:nvSpPr>
      <xdr:spPr>
        <a:xfrm>
          <a:off x="3746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20683</xdr:rowOff>
    </xdr:from>
    <xdr:to>
      <xdr:col>24</xdr:col>
      <xdr:colOff>63500</xdr:colOff>
      <xdr:row>42</xdr:row>
      <xdr:rowOff>56606</xdr:rowOff>
    </xdr:to>
    <xdr:cxnSp macro="">
      <xdr:nvCxnSpPr>
        <xdr:cNvPr id="74" name="直線コネクタ 73"/>
        <xdr:cNvCxnSpPr/>
      </xdr:nvCxnSpPr>
      <xdr:spPr>
        <a:xfrm flipV="1">
          <a:off x="3797300" y="72215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5806</xdr:rowOff>
    </xdr:from>
    <xdr:to>
      <xdr:col>15</xdr:col>
      <xdr:colOff>101600</xdr:colOff>
      <xdr:row>42</xdr:row>
      <xdr:rowOff>107406</xdr:rowOff>
    </xdr:to>
    <xdr:sp macro="" textlink="">
      <xdr:nvSpPr>
        <xdr:cNvPr id="75" name="楕円 74"/>
        <xdr:cNvSpPr/>
      </xdr:nvSpPr>
      <xdr:spPr>
        <a:xfrm>
          <a:off x="2857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56606</xdr:rowOff>
    </xdr:from>
    <xdr:to>
      <xdr:col>19</xdr:col>
      <xdr:colOff>177800</xdr:colOff>
      <xdr:row>42</xdr:row>
      <xdr:rowOff>56606</xdr:rowOff>
    </xdr:to>
    <xdr:cxnSp macro="">
      <xdr:nvCxnSpPr>
        <xdr:cNvPr id="76" name="直線コネクタ 75"/>
        <xdr:cNvCxnSpPr/>
      </xdr:nvCxnSpPr>
      <xdr:spPr>
        <a:xfrm>
          <a:off x="2908300" y="725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7"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78"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98533</xdr:rowOff>
    </xdr:from>
    <xdr:ext cx="340478" cy="259045"/>
    <xdr:sp macro="" textlink="">
      <xdr:nvSpPr>
        <xdr:cNvPr id="79" name="n_1mainValue【図書館】&#10;有形固定資産減価償却率"/>
        <xdr:cNvSpPr txBox="1"/>
      </xdr:nvSpPr>
      <xdr:spPr>
        <a:xfrm>
          <a:off x="3614361" y="729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98533</xdr:rowOff>
    </xdr:from>
    <xdr:ext cx="340478" cy="259045"/>
    <xdr:sp macro="" textlink="">
      <xdr:nvSpPr>
        <xdr:cNvPr id="80" name="n_2mainValue【図書館】&#10;有形固定資産減価償却率"/>
        <xdr:cNvSpPr txBox="1"/>
      </xdr:nvSpPr>
      <xdr:spPr>
        <a:xfrm>
          <a:off x="2738061" y="729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20" name="楕円 119"/>
        <xdr:cNvSpPr/>
      </xdr:nvSpPr>
      <xdr:spPr>
        <a:xfrm>
          <a:off x="10426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85470</xdr:rowOff>
    </xdr:from>
    <xdr:ext cx="469744" cy="259045"/>
    <xdr:sp macro="" textlink="">
      <xdr:nvSpPr>
        <xdr:cNvPr id="121" name="【図書館】&#10;一人当たり面積該当値テキスト"/>
        <xdr:cNvSpPr txBox="1"/>
      </xdr:nvSpPr>
      <xdr:spPr>
        <a:xfrm>
          <a:off x="10515600"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117928</xdr:rowOff>
    </xdr:from>
    <xdr:to>
      <xdr:col>50</xdr:col>
      <xdr:colOff>165100</xdr:colOff>
      <xdr:row>39</xdr:row>
      <xdr:rowOff>48078</xdr:rowOff>
    </xdr:to>
    <xdr:sp macro="" textlink="">
      <xdr:nvSpPr>
        <xdr:cNvPr id="122" name="楕円 121"/>
        <xdr:cNvSpPr/>
      </xdr:nvSpPr>
      <xdr:spPr>
        <a:xfrm>
          <a:off x="9588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157843</xdr:rowOff>
    </xdr:from>
    <xdr:to>
      <xdr:col>55</xdr:col>
      <xdr:colOff>0</xdr:colOff>
      <xdr:row>38</xdr:row>
      <xdr:rowOff>168728</xdr:rowOff>
    </xdr:to>
    <xdr:cxnSp macro="">
      <xdr:nvCxnSpPr>
        <xdr:cNvPr id="123" name="直線コネクタ 122"/>
        <xdr:cNvCxnSpPr/>
      </xdr:nvCxnSpPr>
      <xdr:spPr>
        <a:xfrm flipV="1">
          <a:off x="9639300" y="66729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128815</xdr:rowOff>
    </xdr:from>
    <xdr:to>
      <xdr:col>46</xdr:col>
      <xdr:colOff>38100</xdr:colOff>
      <xdr:row>39</xdr:row>
      <xdr:rowOff>58965</xdr:rowOff>
    </xdr:to>
    <xdr:sp macro="" textlink="">
      <xdr:nvSpPr>
        <xdr:cNvPr id="124" name="楕円 123"/>
        <xdr:cNvSpPr/>
      </xdr:nvSpPr>
      <xdr:spPr>
        <a:xfrm>
          <a:off x="8699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168728</xdr:rowOff>
    </xdr:from>
    <xdr:to>
      <xdr:col>50</xdr:col>
      <xdr:colOff>114300</xdr:colOff>
      <xdr:row>39</xdr:row>
      <xdr:rowOff>8165</xdr:rowOff>
    </xdr:to>
    <xdr:cxnSp macro="">
      <xdr:nvCxnSpPr>
        <xdr:cNvPr id="125" name="直線コネクタ 124"/>
        <xdr:cNvCxnSpPr/>
      </xdr:nvCxnSpPr>
      <xdr:spPr>
        <a:xfrm flipV="1">
          <a:off x="8750300" y="66838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7"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39205</xdr:rowOff>
    </xdr:from>
    <xdr:ext cx="469744" cy="259045"/>
    <xdr:sp macro="" textlink="">
      <xdr:nvSpPr>
        <xdr:cNvPr id="128" name="n_1main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50092</xdr:rowOff>
    </xdr:from>
    <xdr:ext cx="469744" cy="259045"/>
    <xdr:sp macro="" textlink="">
      <xdr:nvSpPr>
        <xdr:cNvPr id="129" name="n_2mainValue【図書館】&#10;一人当たり面積"/>
        <xdr:cNvSpPr txBox="1"/>
      </xdr:nvSpPr>
      <xdr:spPr>
        <a:xfrm>
          <a:off x="8515427" y="67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141224</xdr:rowOff>
    </xdr:from>
    <xdr:to>
      <xdr:col>24</xdr:col>
      <xdr:colOff>114300</xdr:colOff>
      <xdr:row>60</xdr:row>
      <xdr:rowOff>71374</xdr:rowOff>
    </xdr:to>
    <xdr:sp macro="" textlink="">
      <xdr:nvSpPr>
        <xdr:cNvPr id="166" name="楕円 165"/>
        <xdr:cNvSpPr/>
      </xdr:nvSpPr>
      <xdr:spPr>
        <a:xfrm>
          <a:off x="45847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164101</xdr:rowOff>
    </xdr:from>
    <xdr:ext cx="405111" cy="259045"/>
    <xdr:sp macro="" textlink="">
      <xdr:nvSpPr>
        <xdr:cNvPr id="167" name="【体育館・プール】&#10;有形固定資産減価償却率該当値テキスト"/>
        <xdr:cNvSpPr txBox="1"/>
      </xdr:nvSpPr>
      <xdr:spPr>
        <a:xfrm>
          <a:off x="4673600" y="1010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xdr:rowOff>
    </xdr:from>
    <xdr:to>
      <xdr:col>20</xdr:col>
      <xdr:colOff>38100</xdr:colOff>
      <xdr:row>60</xdr:row>
      <xdr:rowOff>110236</xdr:rowOff>
    </xdr:to>
    <xdr:sp macro="" textlink="">
      <xdr:nvSpPr>
        <xdr:cNvPr id="168" name="楕円 167"/>
        <xdr:cNvSpPr/>
      </xdr:nvSpPr>
      <xdr:spPr>
        <a:xfrm>
          <a:off x="3746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20574</xdr:rowOff>
    </xdr:from>
    <xdr:to>
      <xdr:col>24</xdr:col>
      <xdr:colOff>63500</xdr:colOff>
      <xdr:row>60</xdr:row>
      <xdr:rowOff>59436</xdr:rowOff>
    </xdr:to>
    <xdr:cxnSp macro="">
      <xdr:nvCxnSpPr>
        <xdr:cNvPr id="169" name="直線コネクタ 168"/>
        <xdr:cNvCxnSpPr/>
      </xdr:nvCxnSpPr>
      <xdr:spPr>
        <a:xfrm flipV="1">
          <a:off x="3797300" y="1030757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164084</xdr:rowOff>
    </xdr:from>
    <xdr:to>
      <xdr:col>15</xdr:col>
      <xdr:colOff>101600</xdr:colOff>
      <xdr:row>61</xdr:row>
      <xdr:rowOff>94234</xdr:rowOff>
    </xdr:to>
    <xdr:sp macro="" textlink="">
      <xdr:nvSpPr>
        <xdr:cNvPr id="170" name="楕円 169"/>
        <xdr:cNvSpPr/>
      </xdr:nvSpPr>
      <xdr:spPr>
        <a:xfrm>
          <a:off x="2857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59436</xdr:rowOff>
    </xdr:from>
    <xdr:to>
      <xdr:col>19</xdr:col>
      <xdr:colOff>177800</xdr:colOff>
      <xdr:row>61</xdr:row>
      <xdr:rowOff>43434</xdr:rowOff>
    </xdr:to>
    <xdr:cxnSp macro="">
      <xdr:nvCxnSpPr>
        <xdr:cNvPr id="171" name="直線コネクタ 170"/>
        <xdr:cNvCxnSpPr/>
      </xdr:nvCxnSpPr>
      <xdr:spPr>
        <a:xfrm flipV="1">
          <a:off x="2908300" y="1034643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173" name="n_2aveValue【体育館・プール】&#10;有形固定資産減価償却率"/>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126763</xdr:rowOff>
    </xdr:from>
    <xdr:ext cx="405111" cy="259045"/>
    <xdr:sp macro="" textlink="">
      <xdr:nvSpPr>
        <xdr:cNvPr id="174" name="n_1mainValue【体育館・プール】&#10;有形固定資産減価償却率"/>
        <xdr:cNvSpPr txBox="1"/>
      </xdr:nvSpPr>
      <xdr:spPr>
        <a:xfrm>
          <a:off x="3582044" y="100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110761</xdr:rowOff>
    </xdr:from>
    <xdr:ext cx="405111" cy="259045"/>
    <xdr:sp macro="" textlink="">
      <xdr:nvSpPr>
        <xdr:cNvPr id="175" name="n_2mainValue【体育館・プール】&#10;有形固定資産減価償却率"/>
        <xdr:cNvSpPr txBox="1"/>
      </xdr:nvSpPr>
      <xdr:spPr>
        <a:xfrm>
          <a:off x="2705744" y="1022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106680</xdr:rowOff>
    </xdr:from>
    <xdr:to>
      <xdr:col>55</xdr:col>
      <xdr:colOff>50800</xdr:colOff>
      <xdr:row>63</xdr:row>
      <xdr:rowOff>36830</xdr:rowOff>
    </xdr:to>
    <xdr:sp macro="" textlink="">
      <xdr:nvSpPr>
        <xdr:cNvPr id="213" name="楕円 212"/>
        <xdr:cNvSpPr/>
      </xdr:nvSpPr>
      <xdr:spPr>
        <a:xfrm>
          <a:off x="104267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85107</xdr:rowOff>
    </xdr:from>
    <xdr:ext cx="469744" cy="259045"/>
    <xdr:sp macro="" textlink="">
      <xdr:nvSpPr>
        <xdr:cNvPr id="214" name="【体育館・プール】&#10;一人当たり面積該当値テキスト"/>
        <xdr:cNvSpPr txBox="1"/>
      </xdr:nvSpPr>
      <xdr:spPr>
        <a:xfrm>
          <a:off x="10515600"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110490</xdr:rowOff>
    </xdr:from>
    <xdr:to>
      <xdr:col>50</xdr:col>
      <xdr:colOff>165100</xdr:colOff>
      <xdr:row>63</xdr:row>
      <xdr:rowOff>40640</xdr:rowOff>
    </xdr:to>
    <xdr:sp macro="" textlink="">
      <xdr:nvSpPr>
        <xdr:cNvPr id="215" name="楕円 214"/>
        <xdr:cNvSpPr/>
      </xdr:nvSpPr>
      <xdr:spPr>
        <a:xfrm>
          <a:off x="9588500" y="107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157480</xdr:rowOff>
    </xdr:from>
    <xdr:to>
      <xdr:col>55</xdr:col>
      <xdr:colOff>0</xdr:colOff>
      <xdr:row>62</xdr:row>
      <xdr:rowOff>161290</xdr:rowOff>
    </xdr:to>
    <xdr:cxnSp macro="">
      <xdr:nvCxnSpPr>
        <xdr:cNvPr id="216" name="直線コネクタ 215"/>
        <xdr:cNvCxnSpPr/>
      </xdr:nvCxnSpPr>
      <xdr:spPr>
        <a:xfrm flipV="1">
          <a:off x="9639300" y="107873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55880</xdr:rowOff>
    </xdr:from>
    <xdr:to>
      <xdr:col>46</xdr:col>
      <xdr:colOff>38100</xdr:colOff>
      <xdr:row>63</xdr:row>
      <xdr:rowOff>157480</xdr:rowOff>
    </xdr:to>
    <xdr:sp macro="" textlink="">
      <xdr:nvSpPr>
        <xdr:cNvPr id="217" name="楕円 216"/>
        <xdr:cNvSpPr/>
      </xdr:nvSpPr>
      <xdr:spPr>
        <a:xfrm>
          <a:off x="8699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161290</xdr:rowOff>
    </xdr:from>
    <xdr:to>
      <xdr:col>50</xdr:col>
      <xdr:colOff>114300</xdr:colOff>
      <xdr:row>63</xdr:row>
      <xdr:rowOff>106680</xdr:rowOff>
    </xdr:to>
    <xdr:cxnSp macro="">
      <xdr:nvCxnSpPr>
        <xdr:cNvPr id="218" name="直線コネクタ 217"/>
        <xdr:cNvCxnSpPr/>
      </xdr:nvCxnSpPr>
      <xdr:spPr>
        <a:xfrm flipV="1">
          <a:off x="8750300" y="10791190"/>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31767</xdr:rowOff>
    </xdr:from>
    <xdr:ext cx="469744" cy="259045"/>
    <xdr:sp macro="" textlink="">
      <xdr:nvSpPr>
        <xdr:cNvPr id="221" name="n_1mainValue【体育館・プール】&#10;一人当たり面積"/>
        <xdr:cNvSpPr txBox="1"/>
      </xdr:nvSpPr>
      <xdr:spPr>
        <a:xfrm>
          <a:off x="9391727"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148607</xdr:rowOff>
    </xdr:from>
    <xdr:ext cx="469744" cy="259045"/>
    <xdr:sp macro="" textlink="">
      <xdr:nvSpPr>
        <xdr:cNvPr id="222" name="n_2mainValue【体育館・プール】&#10;一人当たり面積"/>
        <xdr:cNvSpPr txBox="1"/>
      </xdr:nvSpPr>
      <xdr:spPr>
        <a:xfrm>
          <a:off x="8515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61" name="楕円 260"/>
        <xdr:cNvSpPr/>
      </xdr:nvSpPr>
      <xdr:spPr>
        <a:xfrm>
          <a:off x="4584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88282</xdr:rowOff>
    </xdr:from>
    <xdr:ext cx="405111" cy="259045"/>
    <xdr:sp macro="" textlink="">
      <xdr:nvSpPr>
        <xdr:cNvPr id="262" name="【福祉施設】&#10;有形固定資産減価償却率該当値テキスト"/>
        <xdr:cNvSpPr txBox="1"/>
      </xdr:nvSpPr>
      <xdr:spPr>
        <a:xfrm>
          <a:off x="4673600"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105411</xdr:rowOff>
    </xdr:from>
    <xdr:to>
      <xdr:col>20</xdr:col>
      <xdr:colOff>38100</xdr:colOff>
      <xdr:row>83</xdr:row>
      <xdr:rowOff>35561</xdr:rowOff>
    </xdr:to>
    <xdr:sp macro="" textlink="">
      <xdr:nvSpPr>
        <xdr:cNvPr id="263" name="楕円 262"/>
        <xdr:cNvSpPr/>
      </xdr:nvSpPr>
      <xdr:spPr>
        <a:xfrm>
          <a:off x="3746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156211</xdr:rowOff>
    </xdr:to>
    <xdr:cxnSp macro="">
      <xdr:nvCxnSpPr>
        <xdr:cNvPr id="264" name="直線コネクタ 263"/>
        <xdr:cNvCxnSpPr/>
      </xdr:nvCxnSpPr>
      <xdr:spPr>
        <a:xfrm flipV="1">
          <a:off x="3797300" y="141751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105411</xdr:rowOff>
    </xdr:from>
    <xdr:to>
      <xdr:col>15</xdr:col>
      <xdr:colOff>101600</xdr:colOff>
      <xdr:row>83</xdr:row>
      <xdr:rowOff>35561</xdr:rowOff>
    </xdr:to>
    <xdr:sp macro="" textlink="">
      <xdr:nvSpPr>
        <xdr:cNvPr id="265" name="楕円 264"/>
        <xdr:cNvSpPr/>
      </xdr:nvSpPr>
      <xdr:spPr>
        <a:xfrm>
          <a:off x="2857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156211</xdr:rowOff>
    </xdr:from>
    <xdr:to>
      <xdr:col>19</xdr:col>
      <xdr:colOff>177800</xdr:colOff>
      <xdr:row>82</xdr:row>
      <xdr:rowOff>156211</xdr:rowOff>
    </xdr:to>
    <xdr:cxnSp macro="">
      <xdr:nvCxnSpPr>
        <xdr:cNvPr id="266" name="直線コネクタ 265"/>
        <xdr:cNvCxnSpPr/>
      </xdr:nvCxnSpPr>
      <xdr:spPr>
        <a:xfrm>
          <a:off x="2908300" y="14215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7"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68"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52088</xdr:rowOff>
    </xdr:from>
    <xdr:ext cx="405111" cy="259045"/>
    <xdr:sp macro="" textlink="">
      <xdr:nvSpPr>
        <xdr:cNvPr id="269" name="n_1mainValue【福祉施設】&#10;有形固定資産減価償却率"/>
        <xdr:cNvSpPr txBox="1"/>
      </xdr:nvSpPr>
      <xdr:spPr>
        <a:xfrm>
          <a:off x="35820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270" name="n_2mainValue【福祉施設】&#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20447</xdr:rowOff>
    </xdr:from>
    <xdr:to>
      <xdr:col>55</xdr:col>
      <xdr:colOff>50800</xdr:colOff>
      <xdr:row>85</xdr:row>
      <xdr:rowOff>122047</xdr:rowOff>
    </xdr:to>
    <xdr:sp macro="" textlink="">
      <xdr:nvSpPr>
        <xdr:cNvPr id="304" name="楕円 303"/>
        <xdr:cNvSpPr/>
      </xdr:nvSpPr>
      <xdr:spPr>
        <a:xfrm>
          <a:off x="10426700" y="145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106824</xdr:rowOff>
    </xdr:from>
    <xdr:ext cx="469744" cy="259045"/>
    <xdr:sp macro="" textlink="">
      <xdr:nvSpPr>
        <xdr:cNvPr id="305" name="【福祉施設】&#10;一人当たり面積該当値テキスト"/>
        <xdr:cNvSpPr txBox="1"/>
      </xdr:nvSpPr>
      <xdr:spPr>
        <a:xfrm>
          <a:off x="10515600" y="1450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20447</xdr:rowOff>
    </xdr:from>
    <xdr:to>
      <xdr:col>50</xdr:col>
      <xdr:colOff>165100</xdr:colOff>
      <xdr:row>85</xdr:row>
      <xdr:rowOff>122047</xdr:rowOff>
    </xdr:to>
    <xdr:sp macro="" textlink="">
      <xdr:nvSpPr>
        <xdr:cNvPr id="306" name="楕円 305"/>
        <xdr:cNvSpPr/>
      </xdr:nvSpPr>
      <xdr:spPr>
        <a:xfrm>
          <a:off x="9588500" y="145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71247</xdr:rowOff>
    </xdr:from>
    <xdr:to>
      <xdr:col>55</xdr:col>
      <xdr:colOff>0</xdr:colOff>
      <xdr:row>85</xdr:row>
      <xdr:rowOff>71247</xdr:rowOff>
    </xdr:to>
    <xdr:cxnSp macro="">
      <xdr:nvCxnSpPr>
        <xdr:cNvPr id="307" name="直線コネクタ 306"/>
        <xdr:cNvCxnSpPr/>
      </xdr:nvCxnSpPr>
      <xdr:spPr>
        <a:xfrm>
          <a:off x="9639300" y="146444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21019</xdr:rowOff>
    </xdr:from>
    <xdr:to>
      <xdr:col>46</xdr:col>
      <xdr:colOff>38100</xdr:colOff>
      <xdr:row>85</xdr:row>
      <xdr:rowOff>122619</xdr:rowOff>
    </xdr:to>
    <xdr:sp macro="" textlink="">
      <xdr:nvSpPr>
        <xdr:cNvPr id="308" name="楕円 307"/>
        <xdr:cNvSpPr/>
      </xdr:nvSpPr>
      <xdr:spPr>
        <a:xfrm>
          <a:off x="8699500" y="145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71247</xdr:rowOff>
    </xdr:from>
    <xdr:to>
      <xdr:col>50</xdr:col>
      <xdr:colOff>114300</xdr:colOff>
      <xdr:row>85</xdr:row>
      <xdr:rowOff>71819</xdr:rowOff>
    </xdr:to>
    <xdr:cxnSp macro="">
      <xdr:nvCxnSpPr>
        <xdr:cNvPr id="309" name="直線コネクタ 308"/>
        <xdr:cNvCxnSpPr/>
      </xdr:nvCxnSpPr>
      <xdr:spPr>
        <a:xfrm flipV="1">
          <a:off x="8750300" y="1464449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311"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113174</xdr:rowOff>
    </xdr:from>
    <xdr:ext cx="469744" cy="259045"/>
    <xdr:sp macro="" textlink="">
      <xdr:nvSpPr>
        <xdr:cNvPr id="312" name="n_1mainValue【福祉施設】&#10;一人当たり面積"/>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113746</xdr:rowOff>
    </xdr:from>
    <xdr:ext cx="469744" cy="259045"/>
    <xdr:sp macro="" textlink="">
      <xdr:nvSpPr>
        <xdr:cNvPr id="313" name="n_2mainValue【福祉施設】&#10;一人当たり面積"/>
        <xdr:cNvSpPr txBox="1"/>
      </xdr:nvSpPr>
      <xdr:spPr>
        <a:xfrm>
          <a:off x="8515427" y="1468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355" name="直線コネクタ 35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35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357" name="直線コネクタ 35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35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59" name="直線コネクタ 35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60"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1" name="フローチャート: 判断 36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362" name="フローチャート: 判断 36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363" name="フローチャート: 判断 362"/>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110308</xdr:rowOff>
    </xdr:from>
    <xdr:to>
      <xdr:col>85</xdr:col>
      <xdr:colOff>177800</xdr:colOff>
      <xdr:row>34</xdr:row>
      <xdr:rowOff>40458</xdr:rowOff>
    </xdr:to>
    <xdr:sp macro="" textlink="">
      <xdr:nvSpPr>
        <xdr:cNvPr id="369" name="楕円 368"/>
        <xdr:cNvSpPr/>
      </xdr:nvSpPr>
      <xdr:spPr>
        <a:xfrm>
          <a:off x="162687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63335</xdr:rowOff>
    </xdr:from>
    <xdr:ext cx="405111" cy="259045"/>
    <xdr:sp macro="" textlink="">
      <xdr:nvSpPr>
        <xdr:cNvPr id="370" name="【一般廃棄物処理施設】&#10;有形固定資産減価償却率該当値テキスト"/>
        <xdr:cNvSpPr txBox="1"/>
      </xdr:nvSpPr>
      <xdr:spPr>
        <a:xfrm>
          <a:off x="16357600" y="572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138067</xdr:rowOff>
    </xdr:from>
    <xdr:to>
      <xdr:col>81</xdr:col>
      <xdr:colOff>101600</xdr:colOff>
      <xdr:row>34</xdr:row>
      <xdr:rowOff>68217</xdr:rowOff>
    </xdr:to>
    <xdr:sp macro="" textlink="">
      <xdr:nvSpPr>
        <xdr:cNvPr id="371" name="楕円 370"/>
        <xdr:cNvSpPr/>
      </xdr:nvSpPr>
      <xdr:spPr>
        <a:xfrm>
          <a:off x="15430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161108</xdr:rowOff>
    </xdr:from>
    <xdr:to>
      <xdr:col>85</xdr:col>
      <xdr:colOff>127000</xdr:colOff>
      <xdr:row>34</xdr:row>
      <xdr:rowOff>17417</xdr:rowOff>
    </xdr:to>
    <xdr:cxnSp macro="">
      <xdr:nvCxnSpPr>
        <xdr:cNvPr id="372" name="直線コネクタ 371"/>
        <xdr:cNvCxnSpPr/>
      </xdr:nvCxnSpPr>
      <xdr:spPr>
        <a:xfrm flipV="1">
          <a:off x="15481300" y="581895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138067</xdr:rowOff>
    </xdr:from>
    <xdr:to>
      <xdr:col>76</xdr:col>
      <xdr:colOff>165100</xdr:colOff>
      <xdr:row>34</xdr:row>
      <xdr:rowOff>68217</xdr:rowOff>
    </xdr:to>
    <xdr:sp macro="" textlink="">
      <xdr:nvSpPr>
        <xdr:cNvPr id="373" name="楕円 372"/>
        <xdr:cNvSpPr/>
      </xdr:nvSpPr>
      <xdr:spPr>
        <a:xfrm>
          <a:off x="14541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17417</xdr:rowOff>
    </xdr:from>
    <xdr:to>
      <xdr:col>81</xdr:col>
      <xdr:colOff>50800</xdr:colOff>
      <xdr:row>34</xdr:row>
      <xdr:rowOff>17417</xdr:rowOff>
    </xdr:to>
    <xdr:cxnSp macro="">
      <xdr:nvCxnSpPr>
        <xdr:cNvPr id="374" name="直線コネクタ 373"/>
        <xdr:cNvCxnSpPr/>
      </xdr:nvCxnSpPr>
      <xdr:spPr>
        <a:xfrm>
          <a:off x="14592300" y="58467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8726</xdr:rowOff>
    </xdr:from>
    <xdr:ext cx="405111" cy="259045"/>
    <xdr:sp macro="" textlink="">
      <xdr:nvSpPr>
        <xdr:cNvPr id="375"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114861</xdr:rowOff>
    </xdr:from>
    <xdr:ext cx="405111" cy="259045"/>
    <xdr:sp macro="" textlink="">
      <xdr:nvSpPr>
        <xdr:cNvPr id="376" name="n_2aveValue【一般廃棄物処理施設】&#10;有形固定資産減価償却率"/>
        <xdr:cNvSpPr txBox="1"/>
      </xdr:nvSpPr>
      <xdr:spPr>
        <a:xfrm>
          <a:off x="14389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84744</xdr:rowOff>
    </xdr:from>
    <xdr:ext cx="405111" cy="259045"/>
    <xdr:sp macro="" textlink="">
      <xdr:nvSpPr>
        <xdr:cNvPr id="377" name="n_1mainValue【一般廃棄物処理施設】&#10;有形固定資産減価償却率"/>
        <xdr:cNvSpPr txBox="1"/>
      </xdr:nvSpPr>
      <xdr:spPr>
        <a:xfrm>
          <a:off x="152660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84744</xdr:rowOff>
    </xdr:from>
    <xdr:ext cx="405111" cy="259045"/>
    <xdr:sp macro="" textlink="">
      <xdr:nvSpPr>
        <xdr:cNvPr id="378" name="n_2mainValue【一般廃棄物処理施設】&#10;有形固定資産減価償却率"/>
        <xdr:cNvSpPr txBox="1"/>
      </xdr:nvSpPr>
      <xdr:spPr>
        <a:xfrm>
          <a:off x="143897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9" name="直線コネクタ 38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0" name="テキスト ボックス 38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1" name="直線コネクタ 39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92" name="テキスト ボックス 39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3" name="直線コネクタ 39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4" name="テキスト ボックス 39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5" name="直線コネクタ 39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6" name="テキスト ボックス 39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7" name="直線コネクタ 39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98" name="テキスト ボックス 39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9" name="直線コネクタ 39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00" name="テキスト ボックス 39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2" name="テキスト ボックス 40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04" name="直線コネクタ 40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0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06" name="直線コネクタ 40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0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08" name="直線コネクタ 40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147038</xdr:rowOff>
    </xdr:from>
    <xdr:ext cx="534377" cy="259045"/>
    <xdr:sp macro="" textlink="">
      <xdr:nvSpPr>
        <xdr:cNvPr id="409" name="【一般廃棄物処理施設】&#10;一人当たり有形固定資産（償却資産）額平均値テキスト"/>
        <xdr:cNvSpPr txBox="1"/>
      </xdr:nvSpPr>
      <xdr:spPr>
        <a:xfrm>
          <a:off x="22199600" y="6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10" name="フローチャート: 判断 40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11" name="フローチャート: 判断 41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12" name="フローチャート: 判断 411"/>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146479</xdr:rowOff>
    </xdr:from>
    <xdr:to>
      <xdr:col>116</xdr:col>
      <xdr:colOff>114300</xdr:colOff>
      <xdr:row>42</xdr:row>
      <xdr:rowOff>76629</xdr:rowOff>
    </xdr:to>
    <xdr:sp macro="" textlink="">
      <xdr:nvSpPr>
        <xdr:cNvPr id="418" name="楕円 417"/>
        <xdr:cNvSpPr/>
      </xdr:nvSpPr>
      <xdr:spPr>
        <a:xfrm>
          <a:off x="22110700" y="71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61406</xdr:rowOff>
    </xdr:from>
    <xdr:ext cx="534377" cy="259045"/>
    <xdr:sp macro="" textlink="">
      <xdr:nvSpPr>
        <xdr:cNvPr id="419" name="【一般廃棄物処理施設】&#10;一人当たり有形固定資産（償却資産）額該当値テキスト"/>
        <xdr:cNvSpPr txBox="1"/>
      </xdr:nvSpPr>
      <xdr:spPr>
        <a:xfrm>
          <a:off x="22199600" y="709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147450</xdr:rowOff>
    </xdr:from>
    <xdr:to>
      <xdr:col>112</xdr:col>
      <xdr:colOff>38100</xdr:colOff>
      <xdr:row>42</xdr:row>
      <xdr:rowOff>77600</xdr:rowOff>
    </xdr:to>
    <xdr:sp macro="" textlink="">
      <xdr:nvSpPr>
        <xdr:cNvPr id="420" name="楕円 419"/>
        <xdr:cNvSpPr/>
      </xdr:nvSpPr>
      <xdr:spPr>
        <a:xfrm>
          <a:off x="21272500" y="71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25829</xdr:rowOff>
    </xdr:from>
    <xdr:to>
      <xdr:col>116</xdr:col>
      <xdr:colOff>63500</xdr:colOff>
      <xdr:row>42</xdr:row>
      <xdr:rowOff>26800</xdr:rowOff>
    </xdr:to>
    <xdr:cxnSp macro="">
      <xdr:nvCxnSpPr>
        <xdr:cNvPr id="421" name="直線コネクタ 420"/>
        <xdr:cNvCxnSpPr/>
      </xdr:nvCxnSpPr>
      <xdr:spPr>
        <a:xfrm flipV="1">
          <a:off x="21323300" y="7226729"/>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148367</xdr:rowOff>
    </xdr:from>
    <xdr:to>
      <xdr:col>107</xdr:col>
      <xdr:colOff>101600</xdr:colOff>
      <xdr:row>42</xdr:row>
      <xdr:rowOff>78517</xdr:rowOff>
    </xdr:to>
    <xdr:sp macro="" textlink="">
      <xdr:nvSpPr>
        <xdr:cNvPr id="422" name="楕円 421"/>
        <xdr:cNvSpPr/>
      </xdr:nvSpPr>
      <xdr:spPr>
        <a:xfrm>
          <a:off x="20383500" y="71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26800</xdr:rowOff>
    </xdr:from>
    <xdr:to>
      <xdr:col>111</xdr:col>
      <xdr:colOff>177800</xdr:colOff>
      <xdr:row>42</xdr:row>
      <xdr:rowOff>27717</xdr:rowOff>
    </xdr:to>
    <xdr:cxnSp macro="">
      <xdr:nvCxnSpPr>
        <xdr:cNvPr id="423" name="直線コネクタ 422"/>
        <xdr:cNvCxnSpPr/>
      </xdr:nvCxnSpPr>
      <xdr:spPr>
        <a:xfrm flipV="1">
          <a:off x="20434300" y="7227700"/>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60796</xdr:rowOff>
    </xdr:from>
    <xdr:ext cx="534377" cy="259045"/>
    <xdr:sp macro="" textlink="">
      <xdr:nvSpPr>
        <xdr:cNvPr id="424"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425"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68727</xdr:rowOff>
    </xdr:from>
    <xdr:ext cx="534377" cy="259045"/>
    <xdr:sp macro="" textlink="">
      <xdr:nvSpPr>
        <xdr:cNvPr id="426" name="n_1mainValue【一般廃棄物処理施設】&#10;一人当たり有形固定資産（償却資産）額"/>
        <xdr:cNvSpPr txBox="1"/>
      </xdr:nvSpPr>
      <xdr:spPr>
        <a:xfrm>
          <a:off x="21043411" y="72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69644</xdr:rowOff>
    </xdr:from>
    <xdr:ext cx="534377" cy="259045"/>
    <xdr:sp macro="" textlink="">
      <xdr:nvSpPr>
        <xdr:cNvPr id="427" name="n_2mainValue【一般廃棄物処理施設】&#10;一人当たり有形固定資産（償却資産）額"/>
        <xdr:cNvSpPr txBox="1"/>
      </xdr:nvSpPr>
      <xdr:spPr>
        <a:xfrm>
          <a:off x="20167111" y="727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8" name="直線コネクタ 43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9" name="テキスト ボックス 43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0" name="直線コネクタ 43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1" name="テキスト ボックス 44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2" name="直線コネクタ 44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3" name="テキスト ボックス 44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4" name="直線コネクタ 44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5" name="テキスト ボックス 44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6" name="直線コネクタ 44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7" name="テキスト ボックス 44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8" name="直線コネクタ 44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9" name="テキスト ボックス 44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53" name="直線コネクタ 45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5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55" name="直線コネクタ 45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5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57" name="直線コネクタ 45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58"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59" name="フローチャート: 判断 45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60" name="フローチャート: 判断 45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461" name="フローチャート: 判断 460"/>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58601</xdr:rowOff>
    </xdr:from>
    <xdr:to>
      <xdr:col>85</xdr:col>
      <xdr:colOff>177800</xdr:colOff>
      <xdr:row>57</xdr:row>
      <xdr:rowOff>160201</xdr:rowOff>
    </xdr:to>
    <xdr:sp macro="" textlink="">
      <xdr:nvSpPr>
        <xdr:cNvPr id="467" name="楕円 466"/>
        <xdr:cNvSpPr/>
      </xdr:nvSpPr>
      <xdr:spPr>
        <a:xfrm>
          <a:off x="162687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81478</xdr:rowOff>
    </xdr:from>
    <xdr:ext cx="405111" cy="259045"/>
    <xdr:sp macro="" textlink="">
      <xdr:nvSpPr>
        <xdr:cNvPr id="468" name="【保健センター・保健所】&#10;有形固定資産減価償却率該当値テキスト"/>
        <xdr:cNvSpPr txBox="1"/>
      </xdr:nvSpPr>
      <xdr:spPr>
        <a:xfrm>
          <a:off x="16357600" y="968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94524</xdr:rowOff>
    </xdr:from>
    <xdr:to>
      <xdr:col>81</xdr:col>
      <xdr:colOff>101600</xdr:colOff>
      <xdr:row>58</xdr:row>
      <xdr:rowOff>24674</xdr:rowOff>
    </xdr:to>
    <xdr:sp macro="" textlink="">
      <xdr:nvSpPr>
        <xdr:cNvPr id="469" name="楕円 468"/>
        <xdr:cNvSpPr/>
      </xdr:nvSpPr>
      <xdr:spPr>
        <a:xfrm>
          <a:off x="15430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109401</xdr:rowOff>
    </xdr:from>
    <xdr:to>
      <xdr:col>85</xdr:col>
      <xdr:colOff>127000</xdr:colOff>
      <xdr:row>57</xdr:row>
      <xdr:rowOff>145324</xdr:rowOff>
    </xdr:to>
    <xdr:cxnSp macro="">
      <xdr:nvCxnSpPr>
        <xdr:cNvPr id="470" name="直線コネクタ 469"/>
        <xdr:cNvCxnSpPr/>
      </xdr:nvCxnSpPr>
      <xdr:spPr>
        <a:xfrm flipV="1">
          <a:off x="15481300" y="98820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94524</xdr:rowOff>
    </xdr:from>
    <xdr:to>
      <xdr:col>76</xdr:col>
      <xdr:colOff>165100</xdr:colOff>
      <xdr:row>58</xdr:row>
      <xdr:rowOff>24674</xdr:rowOff>
    </xdr:to>
    <xdr:sp macro="" textlink="">
      <xdr:nvSpPr>
        <xdr:cNvPr id="471" name="楕円 470"/>
        <xdr:cNvSpPr/>
      </xdr:nvSpPr>
      <xdr:spPr>
        <a:xfrm>
          <a:off x="14541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145324</xdr:rowOff>
    </xdr:from>
    <xdr:to>
      <xdr:col>81</xdr:col>
      <xdr:colOff>50800</xdr:colOff>
      <xdr:row>57</xdr:row>
      <xdr:rowOff>145324</xdr:rowOff>
    </xdr:to>
    <xdr:cxnSp macro="">
      <xdr:nvCxnSpPr>
        <xdr:cNvPr id="472" name="直線コネクタ 471"/>
        <xdr:cNvCxnSpPr/>
      </xdr:nvCxnSpPr>
      <xdr:spPr>
        <a:xfrm>
          <a:off x="14592300" y="9917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473"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474" name="n_2aveValue【保健センター・保健所】&#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41201</xdr:rowOff>
    </xdr:from>
    <xdr:ext cx="405111" cy="259045"/>
    <xdr:sp macro="" textlink="">
      <xdr:nvSpPr>
        <xdr:cNvPr id="475" name="n_1mainValue【保健センター・保健所】&#10;有形固定資産減価償却率"/>
        <xdr:cNvSpPr txBox="1"/>
      </xdr:nvSpPr>
      <xdr:spPr>
        <a:xfrm>
          <a:off x="152660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41201</xdr:rowOff>
    </xdr:from>
    <xdr:ext cx="405111" cy="259045"/>
    <xdr:sp macro="" textlink="">
      <xdr:nvSpPr>
        <xdr:cNvPr id="476" name="n_2mainValue【保健センター・保健所】&#10;有形固定資産減価償却率"/>
        <xdr:cNvSpPr txBox="1"/>
      </xdr:nvSpPr>
      <xdr:spPr>
        <a:xfrm>
          <a:off x="14389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98" name="直線コネクタ 497"/>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99"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00" name="直線コネクタ 499"/>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01"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02" name="直線コネクタ 50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03"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04" name="フローチャート: 判断 503"/>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05" name="フローチャート: 判断 50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06" name="フローチャート: 判断 505"/>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47498</xdr:rowOff>
    </xdr:from>
    <xdr:to>
      <xdr:col>116</xdr:col>
      <xdr:colOff>114300</xdr:colOff>
      <xdr:row>63</xdr:row>
      <xdr:rowOff>149098</xdr:rowOff>
    </xdr:to>
    <xdr:sp macro="" textlink="">
      <xdr:nvSpPr>
        <xdr:cNvPr id="512" name="楕円 511"/>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133875</xdr:rowOff>
    </xdr:from>
    <xdr:ext cx="469744" cy="259045"/>
    <xdr:sp macro="" textlink="">
      <xdr:nvSpPr>
        <xdr:cNvPr id="513" name="【保健センター・保健所】&#10;一人当たり面積該当値テキスト"/>
        <xdr:cNvSpPr txBox="1"/>
      </xdr:nvSpPr>
      <xdr:spPr>
        <a:xfrm>
          <a:off x="22199600" y="107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47498</xdr:rowOff>
    </xdr:from>
    <xdr:to>
      <xdr:col>112</xdr:col>
      <xdr:colOff>38100</xdr:colOff>
      <xdr:row>63</xdr:row>
      <xdr:rowOff>149098</xdr:rowOff>
    </xdr:to>
    <xdr:sp macro="" textlink="">
      <xdr:nvSpPr>
        <xdr:cNvPr id="514" name="楕円 513"/>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98298</xdr:rowOff>
    </xdr:from>
    <xdr:to>
      <xdr:col>116</xdr:col>
      <xdr:colOff>63500</xdr:colOff>
      <xdr:row>63</xdr:row>
      <xdr:rowOff>98298</xdr:rowOff>
    </xdr:to>
    <xdr:cxnSp macro="">
      <xdr:nvCxnSpPr>
        <xdr:cNvPr id="515" name="直線コネクタ 514"/>
        <xdr:cNvCxnSpPr/>
      </xdr:nvCxnSpPr>
      <xdr:spPr>
        <a:xfrm>
          <a:off x="21323300" y="1089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47498</xdr:rowOff>
    </xdr:from>
    <xdr:to>
      <xdr:col>107</xdr:col>
      <xdr:colOff>101600</xdr:colOff>
      <xdr:row>63</xdr:row>
      <xdr:rowOff>149098</xdr:rowOff>
    </xdr:to>
    <xdr:sp macro="" textlink="">
      <xdr:nvSpPr>
        <xdr:cNvPr id="516" name="楕円 515"/>
        <xdr:cNvSpPr/>
      </xdr:nvSpPr>
      <xdr:spPr>
        <a:xfrm>
          <a:off x="20383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98298</xdr:rowOff>
    </xdr:from>
    <xdr:to>
      <xdr:col>111</xdr:col>
      <xdr:colOff>177800</xdr:colOff>
      <xdr:row>63</xdr:row>
      <xdr:rowOff>98298</xdr:rowOff>
    </xdr:to>
    <xdr:cxnSp macro="">
      <xdr:nvCxnSpPr>
        <xdr:cNvPr id="517" name="直線コネクタ 516"/>
        <xdr:cNvCxnSpPr/>
      </xdr:nvCxnSpPr>
      <xdr:spPr>
        <a:xfrm>
          <a:off x="20434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18"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19"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140225</xdr:rowOff>
    </xdr:from>
    <xdr:ext cx="469744" cy="259045"/>
    <xdr:sp macro="" textlink="">
      <xdr:nvSpPr>
        <xdr:cNvPr id="520" name="n_1mainValue【保健センター・保健所】&#10;一人当たり面積"/>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140225</xdr:rowOff>
    </xdr:from>
    <xdr:ext cx="469744" cy="259045"/>
    <xdr:sp macro="" textlink="">
      <xdr:nvSpPr>
        <xdr:cNvPr id="521" name="n_2mainValue【保健センター・保健所】&#10;一人当たり面積"/>
        <xdr:cNvSpPr txBox="1"/>
      </xdr:nvSpPr>
      <xdr:spPr>
        <a:xfrm>
          <a:off x="20199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3" name="テキスト ボックス 5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3" name="テキスト ボックス 5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5" name="テキスト ボックス 5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47" name="直線コネクタ 546"/>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48"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49" name="直線コネクタ 548"/>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50"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51" name="直線コネクタ 55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552"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53" name="フローチャート: 判断 552"/>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54" name="フローチャート: 判断 553"/>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5" name="フローチャート: 判断 554"/>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36286</xdr:rowOff>
    </xdr:from>
    <xdr:to>
      <xdr:col>85</xdr:col>
      <xdr:colOff>177800</xdr:colOff>
      <xdr:row>85</xdr:row>
      <xdr:rowOff>137886</xdr:rowOff>
    </xdr:to>
    <xdr:sp macro="" textlink="">
      <xdr:nvSpPr>
        <xdr:cNvPr id="561" name="楕円 560"/>
        <xdr:cNvSpPr/>
      </xdr:nvSpPr>
      <xdr:spPr>
        <a:xfrm>
          <a:off x="162687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14713</xdr:rowOff>
    </xdr:from>
    <xdr:ext cx="405111" cy="259045"/>
    <xdr:sp macro="" textlink="">
      <xdr:nvSpPr>
        <xdr:cNvPr id="562" name="【消防施設】&#10;有形固定資産減価償却率該当値テキスト"/>
        <xdr:cNvSpPr txBox="1"/>
      </xdr:nvSpPr>
      <xdr:spPr>
        <a:xfrm>
          <a:off x="16357600"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563" name="楕円 562"/>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87086</xdr:rowOff>
    </xdr:from>
    <xdr:to>
      <xdr:col>85</xdr:col>
      <xdr:colOff>127000</xdr:colOff>
      <xdr:row>85</xdr:row>
      <xdr:rowOff>118111</xdr:rowOff>
    </xdr:to>
    <xdr:cxnSp macro="">
      <xdr:nvCxnSpPr>
        <xdr:cNvPr id="564" name="直線コネクタ 563"/>
        <xdr:cNvCxnSpPr/>
      </xdr:nvCxnSpPr>
      <xdr:spPr>
        <a:xfrm flipV="1">
          <a:off x="15481300" y="1466033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64044</xdr:rowOff>
    </xdr:from>
    <xdr:to>
      <xdr:col>76</xdr:col>
      <xdr:colOff>165100</xdr:colOff>
      <xdr:row>85</xdr:row>
      <xdr:rowOff>165644</xdr:rowOff>
    </xdr:to>
    <xdr:sp macro="" textlink="">
      <xdr:nvSpPr>
        <xdr:cNvPr id="565" name="楕円 564"/>
        <xdr:cNvSpPr/>
      </xdr:nvSpPr>
      <xdr:spPr>
        <a:xfrm>
          <a:off x="14541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114844</xdr:rowOff>
    </xdr:from>
    <xdr:to>
      <xdr:col>81</xdr:col>
      <xdr:colOff>50800</xdr:colOff>
      <xdr:row>85</xdr:row>
      <xdr:rowOff>118111</xdr:rowOff>
    </xdr:to>
    <xdr:cxnSp macro="">
      <xdr:nvCxnSpPr>
        <xdr:cNvPr id="566" name="直線コネクタ 565"/>
        <xdr:cNvCxnSpPr/>
      </xdr:nvCxnSpPr>
      <xdr:spPr>
        <a:xfrm>
          <a:off x="14592300" y="1468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567"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68"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569" name="n_1mainValue【消防施設】&#10;有形固定資産減価償却率"/>
        <xdr:cNvSpPr txBox="1"/>
      </xdr:nvSpPr>
      <xdr:spPr>
        <a:xfrm>
          <a:off x="15266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156771</xdr:rowOff>
    </xdr:from>
    <xdr:ext cx="405111" cy="259045"/>
    <xdr:sp macro="" textlink="">
      <xdr:nvSpPr>
        <xdr:cNvPr id="570" name="n_2mainValue【消防施設】&#10;有形固定資産減価償却率"/>
        <xdr:cNvSpPr txBox="1"/>
      </xdr:nvSpPr>
      <xdr:spPr>
        <a:xfrm>
          <a:off x="14389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1" name="直線コネクタ 5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2" name="テキスト ボックス 5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3" name="直線コネクタ 5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4" name="テキスト ボックス 5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5" name="直線コネクタ 5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6" name="テキスト ボックス 5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7" name="直線コネクタ 5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8" name="テキスト ボックス 5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92" name="直線コネクタ 591"/>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4" name="直線コネクタ 59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95"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96" name="直線コネクタ 595"/>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97"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98" name="フローチャート: 判断 597"/>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99" name="フローチャート: 判断 598"/>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00" name="フローチャート: 判断 599"/>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60452</xdr:rowOff>
    </xdr:from>
    <xdr:to>
      <xdr:col>116</xdr:col>
      <xdr:colOff>114300</xdr:colOff>
      <xdr:row>82</xdr:row>
      <xdr:rowOff>162052</xdr:rowOff>
    </xdr:to>
    <xdr:sp macro="" textlink="">
      <xdr:nvSpPr>
        <xdr:cNvPr id="606" name="楕円 605"/>
        <xdr:cNvSpPr/>
      </xdr:nvSpPr>
      <xdr:spPr>
        <a:xfrm>
          <a:off x="22110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83329</xdr:rowOff>
    </xdr:from>
    <xdr:ext cx="469744" cy="259045"/>
    <xdr:sp macro="" textlink="">
      <xdr:nvSpPr>
        <xdr:cNvPr id="607" name="【消防施設】&#10;一人当たり面積該当値テキスト"/>
        <xdr:cNvSpPr txBox="1"/>
      </xdr:nvSpPr>
      <xdr:spPr>
        <a:xfrm>
          <a:off x="22199600" y="139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60452</xdr:rowOff>
    </xdr:from>
    <xdr:to>
      <xdr:col>112</xdr:col>
      <xdr:colOff>38100</xdr:colOff>
      <xdr:row>82</xdr:row>
      <xdr:rowOff>162052</xdr:rowOff>
    </xdr:to>
    <xdr:sp macro="" textlink="">
      <xdr:nvSpPr>
        <xdr:cNvPr id="608" name="楕円 607"/>
        <xdr:cNvSpPr/>
      </xdr:nvSpPr>
      <xdr:spPr>
        <a:xfrm>
          <a:off x="2127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111252</xdr:rowOff>
    </xdr:from>
    <xdr:to>
      <xdr:col>116</xdr:col>
      <xdr:colOff>63500</xdr:colOff>
      <xdr:row>82</xdr:row>
      <xdr:rowOff>111252</xdr:rowOff>
    </xdr:to>
    <xdr:cxnSp macro="">
      <xdr:nvCxnSpPr>
        <xdr:cNvPr id="609" name="直線コネクタ 608"/>
        <xdr:cNvCxnSpPr/>
      </xdr:nvCxnSpPr>
      <xdr:spPr>
        <a:xfrm>
          <a:off x="21323300" y="14170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65024</xdr:rowOff>
    </xdr:from>
    <xdr:to>
      <xdr:col>107</xdr:col>
      <xdr:colOff>101600</xdr:colOff>
      <xdr:row>82</xdr:row>
      <xdr:rowOff>166624</xdr:rowOff>
    </xdr:to>
    <xdr:sp macro="" textlink="">
      <xdr:nvSpPr>
        <xdr:cNvPr id="610" name="楕円 609"/>
        <xdr:cNvSpPr/>
      </xdr:nvSpPr>
      <xdr:spPr>
        <a:xfrm>
          <a:off x="20383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111252</xdr:rowOff>
    </xdr:from>
    <xdr:to>
      <xdr:col>111</xdr:col>
      <xdr:colOff>177800</xdr:colOff>
      <xdr:row>82</xdr:row>
      <xdr:rowOff>115824</xdr:rowOff>
    </xdr:to>
    <xdr:cxnSp macro="">
      <xdr:nvCxnSpPr>
        <xdr:cNvPr id="611" name="直線コネクタ 610"/>
        <xdr:cNvCxnSpPr/>
      </xdr:nvCxnSpPr>
      <xdr:spPr>
        <a:xfrm flipV="1">
          <a:off x="20434300" y="1417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114316</xdr:rowOff>
    </xdr:from>
    <xdr:ext cx="469744" cy="259045"/>
    <xdr:sp macro="" textlink="">
      <xdr:nvSpPr>
        <xdr:cNvPr id="612" name="n_1aveValue【消防施設】&#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613" name="n_2ave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7129</xdr:rowOff>
    </xdr:from>
    <xdr:ext cx="469744" cy="259045"/>
    <xdr:sp macro="" textlink="">
      <xdr:nvSpPr>
        <xdr:cNvPr id="614" name="n_1mainValue【消防施設】&#10;一人当たり面積"/>
        <xdr:cNvSpPr txBox="1"/>
      </xdr:nvSpPr>
      <xdr:spPr>
        <a:xfrm>
          <a:off x="210757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11701</xdr:rowOff>
    </xdr:from>
    <xdr:ext cx="469744" cy="259045"/>
    <xdr:sp macro="" textlink="">
      <xdr:nvSpPr>
        <xdr:cNvPr id="615" name="n_2mainValue【消防施設】&#10;一人当たり面積"/>
        <xdr:cNvSpPr txBox="1"/>
      </xdr:nvSpPr>
      <xdr:spPr>
        <a:xfrm>
          <a:off x="201994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41" name="直線コネクタ 64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4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43" name="直線コネクタ 64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4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45" name="直線コネクタ 64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120122</xdr:rowOff>
    </xdr:from>
    <xdr:ext cx="405111" cy="259045"/>
    <xdr:sp macro="" textlink="">
      <xdr:nvSpPr>
        <xdr:cNvPr id="646" name="【庁舎】&#10;有形固定資産減価償却率平均値テキスト"/>
        <xdr:cNvSpPr txBox="1"/>
      </xdr:nvSpPr>
      <xdr:spPr>
        <a:xfrm>
          <a:off x="16357600" y="1760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47" name="フローチャート: 判断 64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48" name="フローチャート: 判断 64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49" name="フローチャート: 判断 648"/>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55" name="楕円 654"/>
        <xdr:cNvSpPr/>
      </xdr:nvSpPr>
      <xdr:spPr>
        <a:xfrm>
          <a:off x="16268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100165</xdr:rowOff>
    </xdr:from>
    <xdr:ext cx="405111" cy="259045"/>
    <xdr:sp macro="" textlink="">
      <xdr:nvSpPr>
        <xdr:cNvPr id="656" name="【庁舎】&#10;有形固定資産減価償却率該当値テキスト"/>
        <xdr:cNvSpPr txBox="1"/>
      </xdr:nvSpPr>
      <xdr:spPr>
        <a:xfrm>
          <a:off x="16357600"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657" name="楕円 656"/>
        <xdr:cNvSpPr/>
      </xdr:nvSpPr>
      <xdr:spPr>
        <a:xfrm>
          <a:off x="15430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xdr:rowOff>
    </xdr:from>
    <xdr:to>
      <xdr:col>85</xdr:col>
      <xdr:colOff>127000</xdr:colOff>
      <xdr:row>104</xdr:row>
      <xdr:rowOff>40277</xdr:rowOff>
    </xdr:to>
    <xdr:cxnSp macro="">
      <xdr:nvCxnSpPr>
        <xdr:cNvPr id="658" name="直線コネクタ 657"/>
        <xdr:cNvCxnSpPr/>
      </xdr:nvCxnSpPr>
      <xdr:spPr>
        <a:xfrm flipV="1">
          <a:off x="15481300" y="178318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53158</xdr:rowOff>
    </xdr:from>
    <xdr:to>
      <xdr:col>76</xdr:col>
      <xdr:colOff>165100</xdr:colOff>
      <xdr:row>104</xdr:row>
      <xdr:rowOff>154758</xdr:rowOff>
    </xdr:to>
    <xdr:sp macro="" textlink="">
      <xdr:nvSpPr>
        <xdr:cNvPr id="659" name="楕円 658"/>
        <xdr:cNvSpPr/>
      </xdr:nvSpPr>
      <xdr:spPr>
        <a:xfrm>
          <a:off x="14541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104</xdr:row>
      <xdr:rowOff>103958</xdr:rowOff>
    </xdr:to>
    <xdr:cxnSp macro="">
      <xdr:nvCxnSpPr>
        <xdr:cNvPr id="660" name="直線コネクタ 659"/>
        <xdr:cNvCxnSpPr/>
      </xdr:nvCxnSpPr>
      <xdr:spPr>
        <a:xfrm flipV="1">
          <a:off x="14592300" y="1787107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128832</xdr:rowOff>
    </xdr:from>
    <xdr:ext cx="405111" cy="259045"/>
    <xdr:sp macro="" textlink="">
      <xdr:nvSpPr>
        <xdr:cNvPr id="661"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662"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82204</xdr:rowOff>
    </xdr:from>
    <xdr:ext cx="405111" cy="259045"/>
    <xdr:sp macro="" textlink="">
      <xdr:nvSpPr>
        <xdr:cNvPr id="663" name="n_1mainValue【庁舎】&#10;有形固定資産減価償却率"/>
        <xdr:cNvSpPr txBox="1"/>
      </xdr:nvSpPr>
      <xdr:spPr>
        <a:xfrm>
          <a:off x="152660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145885</xdr:rowOff>
    </xdr:from>
    <xdr:ext cx="405111" cy="259045"/>
    <xdr:sp macro="" textlink="">
      <xdr:nvSpPr>
        <xdr:cNvPr id="664" name="n_2mainValue【庁舎】&#10;有形固定資産減価償却率"/>
        <xdr:cNvSpPr txBox="1"/>
      </xdr:nvSpPr>
      <xdr:spPr>
        <a:xfrm>
          <a:off x="14389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5" name="直線コネクタ 67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6" name="テキスト ボックス 67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7" name="直線コネクタ 67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8" name="テキスト ボックス 67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9" name="直線コネクタ 67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0" name="テキスト ボックス 67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1" name="直線コネクタ 68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2" name="テキスト ボックス 68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86" name="直線コネクタ 685"/>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8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88" name="直線コネクタ 68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89"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90" name="直線コネクタ 689"/>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691"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92" name="フローチャート: 判断 691"/>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93" name="フローチャート: 判断 692"/>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694" name="フローチャート: 判断 693"/>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700" name="楕円 699"/>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26688</xdr:rowOff>
    </xdr:from>
    <xdr:ext cx="469744" cy="259045"/>
    <xdr:sp macro="" textlink="">
      <xdr:nvSpPr>
        <xdr:cNvPr id="701" name="【庁舎】&#10;一人当たり面積該当値テキスト"/>
        <xdr:cNvSpPr txBox="1"/>
      </xdr:nvSpPr>
      <xdr:spPr>
        <a:xfrm>
          <a:off x="22199600"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55118</xdr:rowOff>
    </xdr:from>
    <xdr:to>
      <xdr:col>112</xdr:col>
      <xdr:colOff>38100</xdr:colOff>
      <xdr:row>105</xdr:row>
      <xdr:rowOff>156718</xdr:rowOff>
    </xdr:to>
    <xdr:sp macro="" textlink="">
      <xdr:nvSpPr>
        <xdr:cNvPr id="702" name="楕円 701"/>
        <xdr:cNvSpPr/>
      </xdr:nvSpPr>
      <xdr:spPr>
        <a:xfrm>
          <a:off x="21272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105918</xdr:rowOff>
    </xdr:to>
    <xdr:cxnSp macro="">
      <xdr:nvCxnSpPr>
        <xdr:cNvPr id="703" name="直線コネクタ 702"/>
        <xdr:cNvCxnSpPr/>
      </xdr:nvCxnSpPr>
      <xdr:spPr>
        <a:xfrm flipV="1">
          <a:off x="21323300" y="1810131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153415</xdr:rowOff>
    </xdr:from>
    <xdr:to>
      <xdr:col>107</xdr:col>
      <xdr:colOff>101600</xdr:colOff>
      <xdr:row>106</xdr:row>
      <xdr:rowOff>83565</xdr:rowOff>
    </xdr:to>
    <xdr:sp macro="" textlink="">
      <xdr:nvSpPr>
        <xdr:cNvPr id="704" name="楕円 703"/>
        <xdr:cNvSpPr/>
      </xdr:nvSpPr>
      <xdr:spPr>
        <a:xfrm>
          <a:off x="20383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105918</xdr:rowOff>
    </xdr:from>
    <xdr:to>
      <xdr:col>111</xdr:col>
      <xdr:colOff>177800</xdr:colOff>
      <xdr:row>106</xdr:row>
      <xdr:rowOff>32765</xdr:rowOff>
    </xdr:to>
    <xdr:cxnSp macro="">
      <xdr:nvCxnSpPr>
        <xdr:cNvPr id="705" name="直線コネクタ 704"/>
        <xdr:cNvCxnSpPr/>
      </xdr:nvCxnSpPr>
      <xdr:spPr>
        <a:xfrm flipV="1">
          <a:off x="20434300" y="18108168"/>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06"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07"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147845</xdr:rowOff>
    </xdr:from>
    <xdr:ext cx="469744" cy="259045"/>
    <xdr:sp macro="" textlink="">
      <xdr:nvSpPr>
        <xdr:cNvPr id="708" name="n_1mainValue【庁舎】&#10;一人当たり面積"/>
        <xdr:cNvSpPr txBox="1"/>
      </xdr:nvSpPr>
      <xdr:spPr>
        <a:xfrm>
          <a:off x="21075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709" name="n_2mainValue【庁舎】&#10;一人当たり面積"/>
        <xdr:cNvSpPr txBox="1"/>
      </xdr:nvSpPr>
      <xdr:spPr>
        <a:xfrm>
          <a:off x="20199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類似団体と比較して特に有形固定資産減価償却率が高くなっている施設は、一般廃棄物処理施設、保健センター・保健所であり、低くなっている施設は、消防施設、図書館、庁舎である。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一般廃棄物処理施設は、施設老朽化のため、修繕を行いながら稼動しているところである。現在、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隣接市である高萩市と広域で新施設の整備を進めており、今後は有形固定資産減価償却率の低下、施設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コストの低減</a:t>
          </a:r>
          <a:r>
            <a:rPr kumimoji="1" lang="ja-JP" altLang="en-US" sz="1100" b="0" i="0" strike="noStrike" baseline="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年に建設した施設であり、減価償却累計額が大きくなったためである。今後は、維持補修をしながら、適正な施設管理に努めていく。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図書館・消防施設については、平成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年度に新図書館、新消防本部庁舎を建設したことから、類似団体と比較して有形固定資産減価償却率が低くなっている。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庁舎は、類似団体と比較して有形固定資産減価償却率が低くなっているものの、建設から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年程度経過したことから、大規模改修の必要性がある。平成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には、施設改修の設計を行い、以後計画的に改修を実施する予定である。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福祉施設は、類似団体と比較して、ほぼ同程度の有形固定資産減価償却率となっている。今後は、公共施設等総合計画及び公共施設マネジメント計画に基づき、適正な公共施設管理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一人当たりの資産量は、類似団体と</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比較し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少なくなっているが、消防施設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は、市民に対する研修等も実施できる会議室も有した消防庁舎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などから、類似団体と</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20075223</v>
      </c>
      <c r="BO4" s="410"/>
      <c r="BP4" s="410"/>
      <c r="BQ4" s="410"/>
      <c r="BR4" s="410"/>
      <c r="BS4" s="410"/>
      <c r="BT4" s="410"/>
      <c r="BU4" s="411"/>
      <c r="BV4" s="409">
        <v>19427276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6.8</v>
      </c>
      <c r="CU4" s="416"/>
      <c r="CV4" s="416"/>
      <c r="CW4" s="416"/>
      <c r="CX4" s="416"/>
      <c r="CY4" s="416"/>
      <c r="CZ4" s="416"/>
      <c r="DA4" s="417"/>
      <c r="DB4" s="415">
        <v>8.4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18754141</v>
      </c>
      <c r="BO5" s="447"/>
      <c r="BP5" s="447"/>
      <c r="BQ5" s="447"/>
      <c r="BR5" s="447"/>
      <c r="BS5" s="447"/>
      <c r="BT5" s="447"/>
      <c r="BU5" s="448"/>
      <c r="BV5" s="446">
        <v>18183013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95.4</v>
      </c>
      <c r="CU5" s="444"/>
      <c r="CV5" s="444"/>
      <c r="CW5" s="444"/>
      <c r="CX5" s="444"/>
      <c r="CY5" s="444"/>
      <c r="CZ5" s="444"/>
      <c r="DA5" s="445"/>
      <c r="DB5" s="443">
        <v>92.6</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1321082</v>
      </c>
      <c r="BO6" s="447"/>
      <c r="BP6" s="447"/>
      <c r="BQ6" s="447"/>
      <c r="BR6" s="447"/>
      <c r="BS6" s="447"/>
      <c r="BT6" s="447"/>
      <c r="BU6" s="448"/>
      <c r="BV6" s="446">
        <v>1244263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102.2</v>
      </c>
      <c r="CU6" s="484"/>
      <c r="CV6" s="484"/>
      <c r="CW6" s="484"/>
      <c r="CX6" s="484"/>
      <c r="CY6" s="484"/>
      <c r="CZ6" s="484"/>
      <c r="DA6" s="485"/>
      <c r="DB6" s="483">
        <v>99.3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645123</v>
      </c>
      <c r="BO7" s="447"/>
      <c r="BP7" s="447"/>
      <c r="BQ7" s="447"/>
      <c r="BR7" s="447"/>
      <c r="BS7" s="447"/>
      <c r="BT7" s="447"/>
      <c r="BU7" s="448"/>
      <c r="BV7" s="446">
        <v>404343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9947093</v>
      </c>
      <c r="CU7" s="447"/>
      <c r="CV7" s="447"/>
      <c r="CW7" s="447"/>
      <c r="CX7" s="447"/>
      <c r="CY7" s="447"/>
      <c r="CZ7" s="447"/>
      <c r="DA7" s="448"/>
      <c r="DB7" s="446">
        <v>10012554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675959</v>
      </c>
      <c r="BO8" s="447"/>
      <c r="BP8" s="447"/>
      <c r="BQ8" s="447"/>
      <c r="BR8" s="447"/>
      <c r="BS8" s="447"/>
      <c r="BT8" s="447"/>
      <c r="BU8" s="448"/>
      <c r="BV8" s="446">
        <v>839920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0.67</v>
      </c>
      <c r="CU8" s="487"/>
      <c r="CV8" s="487"/>
      <c r="CW8" s="487"/>
      <c r="CX8" s="487"/>
      <c r="CY8" s="487"/>
      <c r="CZ8" s="487"/>
      <c r="DA8" s="488"/>
      <c r="DB8" s="486">
        <v>0.67</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44412</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-163961</v>
      </c>
      <c r="BO9" s="447"/>
      <c r="BP9" s="447"/>
      <c r="BQ9" s="447"/>
      <c r="BR9" s="447"/>
      <c r="BS9" s="447"/>
      <c r="BT9" s="447"/>
      <c r="BU9" s="448"/>
      <c r="BV9" s="446">
        <v>13573</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12</v>
      </c>
      <c r="CU9" s="444"/>
      <c r="CV9" s="444"/>
      <c r="CW9" s="444"/>
      <c r="CX9" s="444"/>
      <c r="CY9" s="444"/>
      <c r="CZ9" s="444"/>
      <c r="DA9" s="445"/>
      <c r="DB9" s="443">
        <v>11.2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47026</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88</v>
      </c>
      <c r="AV10" s="479"/>
      <c r="AW10" s="479"/>
      <c r="AX10" s="479"/>
      <c r="AY10" s="480" t="s">
        <v>113</v>
      </c>
      <c r="AZ10" s="481"/>
      <c r="BA10" s="481"/>
      <c r="BB10" s="481"/>
      <c r="BC10" s="481"/>
      <c r="BD10" s="481"/>
      <c r="BE10" s="481"/>
      <c r="BF10" s="481"/>
      <c r="BG10" s="481"/>
      <c r="BH10" s="481"/>
      <c r="BI10" s="481"/>
      <c r="BJ10" s="481"/>
      <c r="BK10" s="481"/>
      <c r="BL10" s="481"/>
      <c r="BM10" s="482"/>
      <c r="BN10" s="446">
        <v>112500</v>
      </c>
      <c r="BO10" s="447"/>
      <c r="BP10" s="447"/>
      <c r="BQ10" s="447"/>
      <c r="BR10" s="447"/>
      <c r="BS10" s="447"/>
      <c r="BT10" s="447"/>
      <c r="BU10" s="448"/>
      <c r="BV10" s="446">
        <v>504</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44206</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101000</v>
      </c>
      <c r="BO12" s="447"/>
      <c r="BP12" s="447"/>
      <c r="BQ12" s="447"/>
      <c r="BR12" s="447"/>
      <c r="BS12" s="447"/>
      <c r="BT12" s="447"/>
      <c r="BU12" s="448"/>
      <c r="BV12" s="446">
        <v>190000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120</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43992</v>
      </c>
      <c r="S13" s="528"/>
      <c r="T13" s="528"/>
      <c r="U13" s="528"/>
      <c r="V13" s="529"/>
      <c r="W13" s="462" t="s">
        <v>130</v>
      </c>
      <c r="X13" s="463"/>
      <c r="Y13" s="463"/>
      <c r="Z13" s="463"/>
      <c r="AA13" s="463"/>
      <c r="AB13" s="453"/>
      <c r="AC13" s="497">
        <v>886</v>
      </c>
      <c r="AD13" s="498"/>
      <c r="AE13" s="498"/>
      <c r="AF13" s="498"/>
      <c r="AG13" s="537"/>
      <c r="AH13" s="497">
        <v>1028</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-152461</v>
      </c>
      <c r="BO13" s="447"/>
      <c r="BP13" s="447"/>
      <c r="BQ13" s="447"/>
      <c r="BR13" s="447"/>
      <c r="BS13" s="447"/>
      <c r="BT13" s="447"/>
      <c r="BU13" s="448"/>
      <c r="BV13" s="446">
        <v>-175923</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7.8</v>
      </c>
      <c r="CU13" s="444"/>
      <c r="CV13" s="444"/>
      <c r="CW13" s="444"/>
      <c r="CX13" s="444"/>
      <c r="CY13" s="444"/>
      <c r="CZ13" s="444"/>
      <c r="DA13" s="445"/>
      <c r="DB13" s="443">
        <v>7.5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44858</v>
      </c>
      <c r="S14" s="528"/>
      <c r="T14" s="528"/>
      <c r="U14" s="528"/>
      <c r="V14" s="529"/>
      <c r="W14" s="436"/>
      <c r="X14" s="437"/>
      <c r="Y14" s="437"/>
      <c r="Z14" s="437"/>
      <c r="AA14" s="437"/>
      <c r="AB14" s="426"/>
      <c r="AC14" s="530">
        <v>4.3</v>
      </c>
      <c r="AD14" s="531"/>
      <c r="AE14" s="531"/>
      <c r="AF14" s="531"/>
      <c r="AG14" s="532"/>
      <c r="AH14" s="530">
        <v>4.9000000000000004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105.2</v>
      </c>
      <c r="CU14" s="542"/>
      <c r="CV14" s="542"/>
      <c r="CW14" s="542"/>
      <c r="CX14" s="542"/>
      <c r="CY14" s="542"/>
      <c r="CZ14" s="542"/>
      <c r="DA14" s="543"/>
      <c r="DB14" s="541">
        <v>102.7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137</v>
      </c>
      <c r="N15" s="535"/>
      <c r="O15" s="535"/>
      <c r="P15" s="535"/>
      <c r="Q15" s="536"/>
      <c r="R15" s="527">
        <v>44616</v>
      </c>
      <c r="S15" s="528"/>
      <c r="T15" s="528"/>
      <c r="U15" s="528"/>
      <c r="V15" s="529"/>
      <c r="W15" s="462" t="s">
        <v>138</v>
      </c>
      <c r="X15" s="463"/>
      <c r="Y15" s="463"/>
      <c r="Z15" s="463"/>
      <c r="AA15" s="463"/>
      <c r="AB15" s="453"/>
      <c r="AC15" s="497">
        <v>8737</v>
      </c>
      <c r="AD15" s="498"/>
      <c r="AE15" s="498"/>
      <c r="AF15" s="498"/>
      <c r="AG15" s="537"/>
      <c r="AH15" s="497">
        <v>9110</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5326131</v>
      </c>
      <c r="BO15" s="410"/>
      <c r="BP15" s="410"/>
      <c r="BQ15" s="410"/>
      <c r="BR15" s="410"/>
      <c r="BS15" s="410"/>
      <c r="BT15" s="410"/>
      <c r="BU15" s="411"/>
      <c r="BV15" s="409">
        <v>5251511</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42.6</v>
      </c>
      <c r="AD16" s="531"/>
      <c r="AE16" s="531"/>
      <c r="AF16" s="531"/>
      <c r="AG16" s="532"/>
      <c r="AH16" s="530">
        <v>43.5</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7809665</v>
      </c>
      <c r="BO16" s="447"/>
      <c r="BP16" s="447"/>
      <c r="BQ16" s="447"/>
      <c r="BR16" s="447"/>
      <c r="BS16" s="447"/>
      <c r="BT16" s="447"/>
      <c r="BU16" s="448"/>
      <c r="BV16" s="446">
        <v>7841213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10880</v>
      </c>
      <c r="AD17" s="498"/>
      <c r="AE17" s="498"/>
      <c r="AF17" s="498"/>
      <c r="AG17" s="537"/>
      <c r="AH17" s="497">
        <v>10800</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6793943</v>
      </c>
      <c r="BO17" s="447"/>
      <c r="BP17" s="447"/>
      <c r="BQ17" s="447"/>
      <c r="BR17" s="447"/>
      <c r="BS17" s="447"/>
      <c r="BT17" s="447"/>
      <c r="BU17" s="448"/>
      <c r="BV17" s="446">
        <v>6690533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186.8</v>
      </c>
      <c r="M18" s="559"/>
      <c r="N18" s="559"/>
      <c r="O18" s="559"/>
      <c r="P18" s="559"/>
      <c r="Q18" s="559"/>
      <c r="R18" s="560"/>
      <c r="S18" s="560"/>
      <c r="T18" s="560"/>
      <c r="U18" s="560"/>
      <c r="V18" s="561"/>
      <c r="W18" s="464"/>
      <c r="X18" s="465"/>
      <c r="Y18" s="465"/>
      <c r="Z18" s="465"/>
      <c r="AA18" s="465"/>
      <c r="AB18" s="456"/>
      <c r="AC18" s="562">
        <v>53.1</v>
      </c>
      <c r="AD18" s="563"/>
      <c r="AE18" s="563"/>
      <c r="AF18" s="563"/>
      <c r="AG18" s="564"/>
      <c r="AH18" s="562">
        <v>51.6</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9595123</v>
      </c>
      <c r="BO18" s="447"/>
      <c r="BP18" s="447"/>
      <c r="BQ18" s="447"/>
      <c r="BR18" s="447"/>
      <c r="BS18" s="447"/>
      <c r="BT18" s="447"/>
      <c r="BU18" s="448"/>
      <c r="BV18" s="446">
        <v>9260158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238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13193921</v>
      </c>
      <c r="BO19" s="447"/>
      <c r="BP19" s="447"/>
      <c r="BQ19" s="447"/>
      <c r="BR19" s="447"/>
      <c r="BS19" s="447"/>
      <c r="BT19" s="447"/>
      <c r="BU19" s="448"/>
      <c r="BV19" s="446">
        <v>12985289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16871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21190905</v>
      </c>
      <c r="BO23" s="447"/>
      <c r="BP23" s="447"/>
      <c r="BQ23" s="447"/>
      <c r="BR23" s="447"/>
      <c r="BS23" s="447"/>
      <c r="BT23" s="447"/>
      <c r="BU23" s="448"/>
      <c r="BV23" s="446">
        <v>20593930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8700</v>
      </c>
      <c r="R24" s="498"/>
      <c r="S24" s="498"/>
      <c r="T24" s="498"/>
      <c r="U24" s="498"/>
      <c r="V24" s="537"/>
      <c r="W24" s="596"/>
      <c r="X24" s="584"/>
      <c r="Y24" s="585"/>
      <c r="Z24" s="496" t="s">
        <v>162</v>
      </c>
      <c r="AA24" s="476"/>
      <c r="AB24" s="476"/>
      <c r="AC24" s="476"/>
      <c r="AD24" s="476"/>
      <c r="AE24" s="476"/>
      <c r="AF24" s="476"/>
      <c r="AG24" s="477"/>
      <c r="AH24" s="497">
        <v>329</v>
      </c>
      <c r="AI24" s="498"/>
      <c r="AJ24" s="498"/>
      <c r="AK24" s="498"/>
      <c r="AL24" s="537"/>
      <c r="AM24" s="497">
        <v>1003779</v>
      </c>
      <c r="AN24" s="498"/>
      <c r="AO24" s="498"/>
      <c r="AP24" s="498"/>
      <c r="AQ24" s="498"/>
      <c r="AR24" s="537"/>
      <c r="AS24" s="497">
        <v>3051</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14012419</v>
      </c>
      <c r="BO24" s="447"/>
      <c r="BP24" s="447"/>
      <c r="BQ24" s="447"/>
      <c r="BR24" s="447"/>
      <c r="BS24" s="447"/>
      <c r="BT24" s="447"/>
      <c r="BU24" s="448"/>
      <c r="BV24" s="446">
        <v>14132012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7140</v>
      </c>
      <c r="R25" s="498"/>
      <c r="S25" s="498"/>
      <c r="T25" s="498"/>
      <c r="U25" s="498"/>
      <c r="V25" s="537"/>
      <c r="W25" s="596"/>
      <c r="X25" s="584"/>
      <c r="Y25" s="585"/>
      <c r="Z25" s="496" t="s">
        <v>165</v>
      </c>
      <c r="AA25" s="476"/>
      <c r="AB25" s="476"/>
      <c r="AC25" s="476"/>
      <c r="AD25" s="476"/>
      <c r="AE25" s="476"/>
      <c r="AF25" s="476"/>
      <c r="AG25" s="477"/>
      <c r="AH25" s="497">
        <v>82</v>
      </c>
      <c r="AI25" s="498"/>
      <c r="AJ25" s="498"/>
      <c r="AK25" s="498"/>
      <c r="AL25" s="537"/>
      <c r="AM25" s="497">
        <v>263384</v>
      </c>
      <c r="AN25" s="498"/>
      <c r="AO25" s="498"/>
      <c r="AP25" s="498"/>
      <c r="AQ25" s="498"/>
      <c r="AR25" s="537"/>
      <c r="AS25" s="497">
        <v>3212</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3313033</v>
      </c>
      <c r="BO25" s="410"/>
      <c r="BP25" s="410"/>
      <c r="BQ25" s="410"/>
      <c r="BR25" s="410"/>
      <c r="BS25" s="410"/>
      <c r="BT25" s="410"/>
      <c r="BU25" s="411"/>
      <c r="BV25" s="409">
        <v>832915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6510</v>
      </c>
      <c r="R26" s="498"/>
      <c r="S26" s="498"/>
      <c r="T26" s="498"/>
      <c r="U26" s="498"/>
      <c r="V26" s="537"/>
      <c r="W26" s="596"/>
      <c r="X26" s="584"/>
      <c r="Y26" s="585"/>
      <c r="Z26" s="496" t="s">
        <v>168</v>
      </c>
      <c r="AA26" s="606"/>
      <c r="AB26" s="606"/>
      <c r="AC26" s="606"/>
      <c r="AD26" s="606"/>
      <c r="AE26" s="606"/>
      <c r="AF26" s="606"/>
      <c r="AG26" s="607"/>
      <c r="AH26" s="497">
        <v>19</v>
      </c>
      <c r="AI26" s="498"/>
      <c r="AJ26" s="498"/>
      <c r="AK26" s="498"/>
      <c r="AL26" s="537"/>
      <c r="AM26" s="497">
        <v>56088</v>
      </c>
      <c r="AN26" s="498"/>
      <c r="AO26" s="498"/>
      <c r="AP26" s="498"/>
      <c r="AQ26" s="498"/>
      <c r="AR26" s="537"/>
      <c r="AS26" s="497">
        <v>2952</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170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4610</v>
      </c>
      <c r="R27" s="498"/>
      <c r="S27" s="498"/>
      <c r="T27" s="498"/>
      <c r="U27" s="498"/>
      <c r="V27" s="537"/>
      <c r="W27" s="596"/>
      <c r="X27" s="584"/>
      <c r="Y27" s="585"/>
      <c r="Z27" s="496" t="s">
        <v>172</v>
      </c>
      <c r="AA27" s="476"/>
      <c r="AB27" s="476"/>
      <c r="AC27" s="476"/>
      <c r="AD27" s="476"/>
      <c r="AE27" s="476"/>
      <c r="AF27" s="476"/>
      <c r="AG27" s="477"/>
      <c r="AH27" s="497" t="s">
        <v>170</v>
      </c>
      <c r="AI27" s="498"/>
      <c r="AJ27" s="498"/>
      <c r="AK27" s="498"/>
      <c r="AL27" s="537"/>
      <c r="AM27" s="497" t="s">
        <v>170</v>
      </c>
      <c r="AN27" s="498"/>
      <c r="AO27" s="498"/>
      <c r="AP27" s="498"/>
      <c r="AQ27" s="498"/>
      <c r="AR27" s="537"/>
      <c r="AS27" s="497" t="s">
        <v>170</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728200</v>
      </c>
      <c r="BO27" s="620"/>
      <c r="BP27" s="620"/>
      <c r="BQ27" s="620"/>
      <c r="BR27" s="620"/>
      <c r="BS27" s="620"/>
      <c r="BT27" s="620"/>
      <c r="BU27" s="621"/>
      <c r="BV27" s="619">
        <v>728200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4130</v>
      </c>
      <c r="R28" s="498"/>
      <c r="S28" s="498"/>
      <c r="T28" s="498"/>
      <c r="U28" s="498"/>
      <c r="V28" s="537"/>
      <c r="W28" s="596"/>
      <c r="X28" s="584"/>
      <c r="Y28" s="585"/>
      <c r="Z28" s="496" t="s">
        <v>175</v>
      </c>
      <c r="AA28" s="476"/>
      <c r="AB28" s="476"/>
      <c r="AC28" s="476"/>
      <c r="AD28" s="476"/>
      <c r="AE28" s="476"/>
      <c r="AF28" s="476"/>
      <c r="AG28" s="477"/>
      <c r="AH28" s="497" t="s">
        <v>176</v>
      </c>
      <c r="AI28" s="498"/>
      <c r="AJ28" s="498"/>
      <c r="AK28" s="498"/>
      <c r="AL28" s="537"/>
      <c r="AM28" s="497" t="s">
        <v>177</v>
      </c>
      <c r="AN28" s="498"/>
      <c r="AO28" s="498"/>
      <c r="AP28" s="498"/>
      <c r="AQ28" s="498"/>
      <c r="AR28" s="537"/>
      <c r="AS28" s="497" t="s">
        <v>170</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2347114</v>
      </c>
      <c r="BO28" s="410"/>
      <c r="BP28" s="410"/>
      <c r="BQ28" s="410"/>
      <c r="BR28" s="410"/>
      <c r="BS28" s="410"/>
      <c r="BT28" s="410"/>
      <c r="BU28" s="411"/>
      <c r="BV28" s="409">
        <v>2335614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17</v>
      </c>
      <c r="M29" s="498"/>
      <c r="N29" s="498"/>
      <c r="O29" s="498"/>
      <c r="P29" s="537"/>
      <c r="Q29" s="497">
        <v>3910</v>
      </c>
      <c r="R29" s="498"/>
      <c r="S29" s="498"/>
      <c r="T29" s="498"/>
      <c r="U29" s="498"/>
      <c r="V29" s="537"/>
      <c r="W29" s="597"/>
      <c r="X29" s="598"/>
      <c r="Y29" s="599"/>
      <c r="Z29" s="496" t="s">
        <v>180</v>
      </c>
      <c r="AA29" s="476"/>
      <c r="AB29" s="476"/>
      <c r="AC29" s="476"/>
      <c r="AD29" s="476"/>
      <c r="AE29" s="476"/>
      <c r="AF29" s="476"/>
      <c r="AG29" s="477"/>
      <c r="AH29" s="497">
        <v>329</v>
      </c>
      <c r="AI29" s="498"/>
      <c r="AJ29" s="498"/>
      <c r="AK29" s="498"/>
      <c r="AL29" s="537"/>
      <c r="AM29" s="497">
        <v>1003779</v>
      </c>
      <c r="AN29" s="498"/>
      <c r="AO29" s="498"/>
      <c r="AP29" s="498"/>
      <c r="AQ29" s="498"/>
      <c r="AR29" s="537"/>
      <c r="AS29" s="497">
        <v>3051</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167784</v>
      </c>
      <c r="BO29" s="447"/>
      <c r="BP29" s="447"/>
      <c r="BQ29" s="447"/>
      <c r="BR29" s="447"/>
      <c r="BS29" s="447"/>
      <c r="BT29" s="447"/>
      <c r="BU29" s="448"/>
      <c r="BV29" s="446">
        <v>128783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96.9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3304764</v>
      </c>
      <c r="BO30" s="620"/>
      <c r="BP30" s="620"/>
      <c r="BQ30" s="620"/>
      <c r="BR30" s="620"/>
      <c r="BS30" s="620"/>
      <c r="BT30" s="620"/>
      <c r="BU30" s="621"/>
      <c r="BV30" s="619">
        <v>3666172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189</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北茨城市国民健康保険事業特別会計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北茨城市水道事業会計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IF('各会計、関係団体の財政状況及び健全化判断比率'!B35="","",'各会計、関係団体の財政状況及び健全化判断比率'!B35)</f>
        <v>北茨城市公共下水道事業特別会計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茨城県市町村総合事務組合（一般会計）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北茨城市開発公社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北茨城市水沼診療所特別会計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北茨城市介護保険事業特別会計（保険事業勘定）</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北茨城市工業用水道事業会計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IF('各会計、関係団体の財政状況及び健全化判断比率'!B36="","",'各会計、関係団体の財政状況及び健全化判断比率'!B36)</f>
        <v>北茨城市漁業集落排水事業特別会計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茨城県市町村総合事務組合（県民交通災害共済事業特別会計）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茜平ふれあい財団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北茨城市介護保険事業特別会計（介護サービス事業勘定）</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IF('各会計、関係団体の財政状況及び健全化判断比率'!B34="","",'各会計、関係団体の財政状況及び健全化判断比率'!B34)</f>
        <v>北茨城市民病院事業会計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茨城租税債権管理機構</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北茨城市後期高齢者医療特別会計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茨城県後期高齢者医療広域連合（一般会計）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茨城県後期高齢者医療広域連合（後期高齢医療特別会計）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高萩・北茨城広域工業用水道企業団</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18</v>
      </c>
      <c r="BX40" s="632"/>
      <c r="BY40" s="633" t="str">
        <f>IF('各会計、関係団体の財政状況及び健全化判断比率'!B74="","",'各会計、関係団体の財政状況及び健全化判断比率'!B74)</f>
        <v>茨城北農業共済事務組合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tBUVFruVUQw0yJfVLMVBRvwMtBFRKFg8jR4kI0fqnuaY24qkYM35tFruHREjghZf9kO0h0qXHYxxCGCUILg8+A==" saltValue="H1gVACnpIEfLyS02to+p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5960323</v>
      </c>
      <c r="S5" s="649"/>
      <c r="T5" s="649"/>
      <c r="U5" s="649"/>
      <c r="V5" s="649"/>
      <c r="W5" s="649"/>
      <c r="X5" s="649"/>
      <c r="Y5" s="650"/>
      <c r="Z5" s="651">
        <v>29.7</v>
      </c>
      <c r="AA5" s="651"/>
      <c r="AB5" s="651"/>
      <c r="AC5" s="651"/>
      <c r="AD5" s="652">
        <v>5794570</v>
      </c>
      <c r="AE5" s="652"/>
      <c r="AF5" s="652"/>
      <c r="AG5" s="652"/>
      <c r="AH5" s="652"/>
      <c r="AI5" s="652"/>
      <c r="AJ5" s="652"/>
      <c r="AK5" s="652"/>
      <c r="AL5" s="653">
        <v>61.7</v>
      </c>
      <c r="AM5" s="654"/>
      <c r="AN5" s="654"/>
      <c r="AO5" s="655"/>
      <c r="AP5" s="645" t="s">
        <v>221</v>
      </c>
      <c r="AQ5" s="646"/>
      <c r="AR5" s="646"/>
      <c r="AS5" s="646"/>
      <c r="AT5" s="646"/>
      <c r="AU5" s="646"/>
      <c r="AV5" s="646"/>
      <c r="AW5" s="646"/>
      <c r="AX5" s="646"/>
      <c r="AY5" s="646"/>
      <c r="AZ5" s="646"/>
      <c r="BA5" s="646"/>
      <c r="BB5" s="646"/>
      <c r="BC5" s="646"/>
      <c r="BD5" s="646"/>
      <c r="BE5" s="646"/>
      <c r="BF5" s="647"/>
      <c r="BG5" s="659">
        <v>5772565</v>
      </c>
      <c r="BH5" s="660"/>
      <c r="BI5" s="660"/>
      <c r="BJ5" s="660"/>
      <c r="BK5" s="660"/>
      <c r="BL5" s="660"/>
      <c r="BM5" s="660"/>
      <c r="BN5" s="661"/>
      <c r="BO5" s="662">
        <v>96.8</v>
      </c>
      <c r="BP5" s="662"/>
      <c r="BQ5" s="662"/>
      <c r="BR5" s="662"/>
      <c r="BS5" s="663">
        <v>105501</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185278</v>
      </c>
      <c r="S6" s="660"/>
      <c r="T6" s="660"/>
      <c r="U6" s="660"/>
      <c r="V6" s="660"/>
      <c r="W6" s="660"/>
      <c r="X6" s="660"/>
      <c r="Y6" s="661"/>
      <c r="Z6" s="662">
        <v>0.9</v>
      </c>
      <c r="AA6" s="662"/>
      <c r="AB6" s="662"/>
      <c r="AC6" s="662"/>
      <c r="AD6" s="663">
        <v>185278</v>
      </c>
      <c r="AE6" s="663"/>
      <c r="AF6" s="663"/>
      <c r="AG6" s="663"/>
      <c r="AH6" s="663"/>
      <c r="AI6" s="663"/>
      <c r="AJ6" s="663"/>
      <c r="AK6" s="663"/>
      <c r="AL6" s="664">
        <v>2</v>
      </c>
      <c r="AM6" s="665"/>
      <c r="AN6" s="665"/>
      <c r="AO6" s="666"/>
      <c r="AP6" s="656" t="s">
        <v>226</v>
      </c>
      <c r="AQ6" s="657"/>
      <c r="AR6" s="657"/>
      <c r="AS6" s="657"/>
      <c r="AT6" s="657"/>
      <c r="AU6" s="657"/>
      <c r="AV6" s="657"/>
      <c r="AW6" s="657"/>
      <c r="AX6" s="657"/>
      <c r="AY6" s="657"/>
      <c r="AZ6" s="657"/>
      <c r="BA6" s="657"/>
      <c r="BB6" s="657"/>
      <c r="BC6" s="657"/>
      <c r="BD6" s="657"/>
      <c r="BE6" s="657"/>
      <c r="BF6" s="658"/>
      <c r="BG6" s="659">
        <v>5772565</v>
      </c>
      <c r="BH6" s="660"/>
      <c r="BI6" s="660"/>
      <c r="BJ6" s="660"/>
      <c r="BK6" s="660"/>
      <c r="BL6" s="660"/>
      <c r="BM6" s="660"/>
      <c r="BN6" s="661"/>
      <c r="BO6" s="662">
        <v>96.8</v>
      </c>
      <c r="BP6" s="662"/>
      <c r="BQ6" s="662"/>
      <c r="BR6" s="662"/>
      <c r="BS6" s="663">
        <v>105501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202292</v>
      </c>
      <c r="CS6" s="660"/>
      <c r="CT6" s="660"/>
      <c r="CU6" s="660"/>
      <c r="CV6" s="660"/>
      <c r="CW6" s="660"/>
      <c r="CX6" s="660"/>
      <c r="CY6" s="661"/>
      <c r="CZ6" s="653">
        <v>1.1000000000000001</v>
      </c>
      <c r="DA6" s="654"/>
      <c r="DB6" s="654"/>
      <c r="DC6" s="673"/>
      <c r="DD6" s="668" t="s">
        <v>228</v>
      </c>
      <c r="DE6" s="660"/>
      <c r="DF6" s="660"/>
      <c r="DG6" s="660"/>
      <c r="DH6" s="660"/>
      <c r="DI6" s="660"/>
      <c r="DJ6" s="660"/>
      <c r="DK6" s="660"/>
      <c r="DL6" s="660"/>
      <c r="DM6" s="660"/>
      <c r="DN6" s="660"/>
      <c r="DO6" s="660"/>
      <c r="DP6" s="661"/>
      <c r="DQ6" s="668">
        <v>202274</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7586</v>
      </c>
      <c r="S7" s="660"/>
      <c r="T7" s="660"/>
      <c r="U7" s="660"/>
      <c r="V7" s="660"/>
      <c r="W7" s="660"/>
      <c r="X7" s="660"/>
      <c r="Y7" s="661"/>
      <c r="Z7" s="662">
        <v>0</v>
      </c>
      <c r="AA7" s="662"/>
      <c r="AB7" s="662"/>
      <c r="AC7" s="662"/>
      <c r="AD7" s="663">
        <v>7586</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2630556</v>
      </c>
      <c r="BH7" s="660"/>
      <c r="BI7" s="660"/>
      <c r="BJ7" s="660"/>
      <c r="BK7" s="660"/>
      <c r="BL7" s="660"/>
      <c r="BM7" s="660"/>
      <c r="BN7" s="661"/>
      <c r="BO7" s="662">
        <v>44.1</v>
      </c>
      <c r="BP7" s="662"/>
      <c r="BQ7" s="662"/>
      <c r="BR7" s="662"/>
      <c r="BS7" s="663">
        <v>105501</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1921617</v>
      </c>
      <c r="CS7" s="660"/>
      <c r="CT7" s="660"/>
      <c r="CU7" s="660"/>
      <c r="CV7" s="660"/>
      <c r="CW7" s="660"/>
      <c r="CX7" s="660"/>
      <c r="CY7" s="661"/>
      <c r="CZ7" s="662">
        <v>10.199999999999999</v>
      </c>
      <c r="DA7" s="662"/>
      <c r="DB7" s="662"/>
      <c r="DC7" s="662"/>
      <c r="DD7" s="668">
        <v>137783</v>
      </c>
      <c r="DE7" s="660"/>
      <c r="DF7" s="660"/>
      <c r="DG7" s="660"/>
      <c r="DH7" s="660"/>
      <c r="DI7" s="660"/>
      <c r="DJ7" s="660"/>
      <c r="DK7" s="660"/>
      <c r="DL7" s="660"/>
      <c r="DM7" s="660"/>
      <c r="DN7" s="660"/>
      <c r="DO7" s="660"/>
      <c r="DP7" s="661"/>
      <c r="DQ7" s="668">
        <v>1618249</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22982</v>
      </c>
      <c r="S8" s="660"/>
      <c r="T8" s="660"/>
      <c r="U8" s="660"/>
      <c r="V8" s="660"/>
      <c r="W8" s="660"/>
      <c r="X8" s="660"/>
      <c r="Y8" s="661"/>
      <c r="Z8" s="662">
        <v>0.1</v>
      </c>
      <c r="AA8" s="662"/>
      <c r="AB8" s="662"/>
      <c r="AC8" s="662"/>
      <c r="AD8" s="663">
        <v>22982</v>
      </c>
      <c r="AE8" s="663"/>
      <c r="AF8" s="663"/>
      <c r="AG8" s="663"/>
      <c r="AH8" s="663"/>
      <c r="AI8" s="663"/>
      <c r="AJ8" s="663"/>
      <c r="AK8" s="663"/>
      <c r="AL8" s="664">
        <v>0.2</v>
      </c>
      <c r="AM8" s="665"/>
      <c r="AN8" s="665"/>
      <c r="AO8" s="666"/>
      <c r="AP8" s="656" t="s">
        <v>233</v>
      </c>
      <c r="AQ8" s="657"/>
      <c r="AR8" s="657"/>
      <c r="AS8" s="657"/>
      <c r="AT8" s="657"/>
      <c r="AU8" s="657"/>
      <c r="AV8" s="657"/>
      <c r="AW8" s="657"/>
      <c r="AX8" s="657"/>
      <c r="AY8" s="657"/>
      <c r="AZ8" s="657"/>
      <c r="BA8" s="657"/>
      <c r="BB8" s="657"/>
      <c r="BC8" s="657"/>
      <c r="BD8" s="657"/>
      <c r="BE8" s="657"/>
      <c r="BF8" s="658"/>
      <c r="BG8" s="659">
        <v>76198</v>
      </c>
      <c r="BH8" s="660"/>
      <c r="BI8" s="660"/>
      <c r="BJ8" s="660"/>
      <c r="BK8" s="660"/>
      <c r="BL8" s="660"/>
      <c r="BM8" s="660"/>
      <c r="BN8" s="661"/>
      <c r="BO8" s="662">
        <v>1.3</v>
      </c>
      <c r="BP8" s="662"/>
      <c r="BQ8" s="662"/>
      <c r="BR8" s="662"/>
      <c r="BS8" s="668" t="s">
        <v>120</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5974224</v>
      </c>
      <c r="CS8" s="660"/>
      <c r="CT8" s="660"/>
      <c r="CU8" s="660"/>
      <c r="CV8" s="660"/>
      <c r="CW8" s="660"/>
      <c r="CX8" s="660"/>
      <c r="CY8" s="661"/>
      <c r="CZ8" s="662">
        <v>31.9</v>
      </c>
      <c r="DA8" s="662"/>
      <c r="DB8" s="662"/>
      <c r="DC8" s="662"/>
      <c r="DD8" s="668">
        <v>42688</v>
      </c>
      <c r="DE8" s="660"/>
      <c r="DF8" s="660"/>
      <c r="DG8" s="660"/>
      <c r="DH8" s="660"/>
      <c r="DI8" s="660"/>
      <c r="DJ8" s="660"/>
      <c r="DK8" s="660"/>
      <c r="DL8" s="660"/>
      <c r="DM8" s="660"/>
      <c r="DN8" s="660"/>
      <c r="DO8" s="660"/>
      <c r="DP8" s="661"/>
      <c r="DQ8" s="668">
        <v>3063131</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22789</v>
      </c>
      <c r="S9" s="660"/>
      <c r="T9" s="660"/>
      <c r="U9" s="660"/>
      <c r="V9" s="660"/>
      <c r="W9" s="660"/>
      <c r="X9" s="660"/>
      <c r="Y9" s="661"/>
      <c r="Z9" s="662">
        <v>0.1</v>
      </c>
      <c r="AA9" s="662"/>
      <c r="AB9" s="662"/>
      <c r="AC9" s="662"/>
      <c r="AD9" s="663">
        <v>22789</v>
      </c>
      <c r="AE9" s="663"/>
      <c r="AF9" s="663"/>
      <c r="AG9" s="663"/>
      <c r="AH9" s="663"/>
      <c r="AI9" s="663"/>
      <c r="AJ9" s="663"/>
      <c r="AK9" s="663"/>
      <c r="AL9" s="664">
        <v>0.2</v>
      </c>
      <c r="AM9" s="665"/>
      <c r="AN9" s="665"/>
      <c r="AO9" s="666"/>
      <c r="AP9" s="656" t="s">
        <v>236</v>
      </c>
      <c r="AQ9" s="657"/>
      <c r="AR9" s="657"/>
      <c r="AS9" s="657"/>
      <c r="AT9" s="657"/>
      <c r="AU9" s="657"/>
      <c r="AV9" s="657"/>
      <c r="AW9" s="657"/>
      <c r="AX9" s="657"/>
      <c r="AY9" s="657"/>
      <c r="AZ9" s="657"/>
      <c r="BA9" s="657"/>
      <c r="BB9" s="657"/>
      <c r="BC9" s="657"/>
      <c r="BD9" s="657"/>
      <c r="BE9" s="657"/>
      <c r="BF9" s="658"/>
      <c r="BG9" s="659">
        <v>1909791</v>
      </c>
      <c r="BH9" s="660"/>
      <c r="BI9" s="660"/>
      <c r="BJ9" s="660"/>
      <c r="BK9" s="660"/>
      <c r="BL9" s="660"/>
      <c r="BM9" s="660"/>
      <c r="BN9" s="661"/>
      <c r="BO9" s="662">
        <v>32</v>
      </c>
      <c r="BP9" s="662"/>
      <c r="BQ9" s="662"/>
      <c r="BR9" s="662"/>
      <c r="BS9" s="668" t="s">
        <v>120</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2067929</v>
      </c>
      <c r="CS9" s="660"/>
      <c r="CT9" s="660"/>
      <c r="CU9" s="660"/>
      <c r="CV9" s="660"/>
      <c r="CW9" s="660"/>
      <c r="CX9" s="660"/>
      <c r="CY9" s="661"/>
      <c r="CZ9" s="662">
        <v>11</v>
      </c>
      <c r="DA9" s="662"/>
      <c r="DB9" s="662"/>
      <c r="DC9" s="662"/>
      <c r="DD9" s="668">
        <v>207672</v>
      </c>
      <c r="DE9" s="660"/>
      <c r="DF9" s="660"/>
      <c r="DG9" s="660"/>
      <c r="DH9" s="660"/>
      <c r="DI9" s="660"/>
      <c r="DJ9" s="660"/>
      <c r="DK9" s="660"/>
      <c r="DL9" s="660"/>
      <c r="DM9" s="660"/>
      <c r="DN9" s="660"/>
      <c r="DO9" s="660"/>
      <c r="DP9" s="661"/>
      <c r="DQ9" s="668">
        <v>1706853</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120</v>
      </c>
      <c r="AA10" s="662"/>
      <c r="AB10" s="662"/>
      <c r="AC10" s="662"/>
      <c r="AD10" s="663" t="s">
        <v>120</v>
      </c>
      <c r="AE10" s="663"/>
      <c r="AF10" s="663"/>
      <c r="AG10" s="663"/>
      <c r="AH10" s="663"/>
      <c r="AI10" s="663"/>
      <c r="AJ10" s="663"/>
      <c r="AK10" s="663"/>
      <c r="AL10" s="664" t="s">
        <v>228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112437</v>
      </c>
      <c r="BH10" s="660"/>
      <c r="BI10" s="660"/>
      <c r="BJ10" s="660"/>
      <c r="BK10" s="660"/>
      <c r="BL10" s="660"/>
      <c r="BM10" s="660"/>
      <c r="BN10" s="661"/>
      <c r="BO10" s="662">
        <v>1.9</v>
      </c>
      <c r="BP10" s="662"/>
      <c r="BQ10" s="662"/>
      <c r="BR10" s="662"/>
      <c r="BS10" s="668" t="s">
        <v>228</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228</v>
      </c>
      <c r="CS10" s="660"/>
      <c r="CT10" s="660"/>
      <c r="CU10" s="660"/>
      <c r="CV10" s="660"/>
      <c r="CW10" s="660"/>
      <c r="CX10" s="660"/>
      <c r="CY10" s="661"/>
      <c r="CZ10" s="662" t="s">
        <v>228</v>
      </c>
      <c r="DA10" s="662"/>
      <c r="DB10" s="662"/>
      <c r="DC10" s="662"/>
      <c r="DD10" s="668" t="s">
        <v>228</v>
      </c>
      <c r="DE10" s="660"/>
      <c r="DF10" s="660"/>
      <c r="DG10" s="660"/>
      <c r="DH10" s="660"/>
      <c r="DI10" s="660"/>
      <c r="DJ10" s="660"/>
      <c r="DK10" s="660"/>
      <c r="DL10" s="660"/>
      <c r="DM10" s="660"/>
      <c r="DN10" s="660"/>
      <c r="DO10" s="660"/>
      <c r="DP10" s="661"/>
      <c r="DQ10" s="668" t="s">
        <v>120</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228</v>
      </c>
      <c r="AA11" s="662"/>
      <c r="AB11" s="662"/>
      <c r="AC11" s="662"/>
      <c r="AD11" s="663" t="s">
        <v>228</v>
      </c>
      <c r="AE11" s="663"/>
      <c r="AF11" s="663"/>
      <c r="AG11" s="663"/>
      <c r="AH11" s="663"/>
      <c r="AI11" s="663"/>
      <c r="AJ11" s="663"/>
      <c r="AK11" s="663"/>
      <c r="AL11" s="664" t="s">
        <v>228</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532130</v>
      </c>
      <c r="BH11" s="660"/>
      <c r="BI11" s="660"/>
      <c r="BJ11" s="660"/>
      <c r="BK11" s="660"/>
      <c r="BL11" s="660"/>
      <c r="BM11" s="660"/>
      <c r="BN11" s="661"/>
      <c r="BO11" s="662">
        <v>8.9</v>
      </c>
      <c r="BP11" s="662"/>
      <c r="BQ11" s="662"/>
      <c r="BR11" s="662"/>
      <c r="BS11" s="668">
        <v>105501</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554186</v>
      </c>
      <c r="CS11" s="660"/>
      <c r="CT11" s="660"/>
      <c r="CU11" s="660"/>
      <c r="CV11" s="660"/>
      <c r="CW11" s="660"/>
      <c r="CX11" s="660"/>
      <c r="CY11" s="661"/>
      <c r="CZ11" s="662">
        <v>3</v>
      </c>
      <c r="DA11" s="662"/>
      <c r="DB11" s="662"/>
      <c r="DC11" s="662"/>
      <c r="DD11" s="668">
        <v>154179</v>
      </c>
      <c r="DE11" s="660"/>
      <c r="DF11" s="660"/>
      <c r="DG11" s="660"/>
      <c r="DH11" s="660"/>
      <c r="DI11" s="660"/>
      <c r="DJ11" s="660"/>
      <c r="DK11" s="660"/>
      <c r="DL11" s="660"/>
      <c r="DM11" s="660"/>
      <c r="DN11" s="660"/>
      <c r="DO11" s="660"/>
      <c r="DP11" s="661"/>
      <c r="DQ11" s="668">
        <v>470598</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729435</v>
      </c>
      <c r="S12" s="660"/>
      <c r="T12" s="660"/>
      <c r="U12" s="660"/>
      <c r="V12" s="660"/>
      <c r="W12" s="660"/>
      <c r="X12" s="660"/>
      <c r="Y12" s="661"/>
      <c r="Z12" s="662">
        <v>3.6</v>
      </c>
      <c r="AA12" s="662"/>
      <c r="AB12" s="662"/>
      <c r="AC12" s="662"/>
      <c r="AD12" s="663">
        <v>729435</v>
      </c>
      <c r="AE12" s="663"/>
      <c r="AF12" s="663"/>
      <c r="AG12" s="663"/>
      <c r="AH12" s="663"/>
      <c r="AI12" s="663"/>
      <c r="AJ12" s="663"/>
      <c r="AK12" s="663"/>
      <c r="AL12" s="664">
        <v>7.8</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2679520</v>
      </c>
      <c r="BH12" s="660"/>
      <c r="BI12" s="660"/>
      <c r="BJ12" s="660"/>
      <c r="BK12" s="660"/>
      <c r="BL12" s="660"/>
      <c r="BM12" s="660"/>
      <c r="BN12" s="661"/>
      <c r="BO12" s="662">
        <v>45</v>
      </c>
      <c r="BP12" s="662"/>
      <c r="BQ12" s="662"/>
      <c r="BR12" s="662"/>
      <c r="BS12" s="668" t="s">
        <v>228</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361702</v>
      </c>
      <c r="CS12" s="660"/>
      <c r="CT12" s="660"/>
      <c r="CU12" s="660"/>
      <c r="CV12" s="660"/>
      <c r="CW12" s="660"/>
      <c r="CX12" s="660"/>
      <c r="CY12" s="661"/>
      <c r="CZ12" s="662">
        <v>1.9</v>
      </c>
      <c r="DA12" s="662"/>
      <c r="DB12" s="662"/>
      <c r="DC12" s="662"/>
      <c r="DD12" s="668">
        <v>20935</v>
      </c>
      <c r="DE12" s="660"/>
      <c r="DF12" s="660"/>
      <c r="DG12" s="660"/>
      <c r="DH12" s="660"/>
      <c r="DI12" s="660"/>
      <c r="DJ12" s="660"/>
      <c r="DK12" s="660"/>
      <c r="DL12" s="660"/>
      <c r="DM12" s="660"/>
      <c r="DN12" s="660"/>
      <c r="DO12" s="660"/>
      <c r="DP12" s="661"/>
      <c r="DQ12" s="668">
        <v>336435</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7053</v>
      </c>
      <c r="S13" s="660"/>
      <c r="T13" s="660"/>
      <c r="U13" s="660"/>
      <c r="V13" s="660"/>
      <c r="W13" s="660"/>
      <c r="X13" s="660"/>
      <c r="Y13" s="661"/>
      <c r="Z13" s="662">
        <v>0</v>
      </c>
      <c r="AA13" s="662"/>
      <c r="AB13" s="662"/>
      <c r="AC13" s="662"/>
      <c r="AD13" s="663">
        <v>7053</v>
      </c>
      <c r="AE13" s="663"/>
      <c r="AF13" s="663"/>
      <c r="AG13" s="663"/>
      <c r="AH13" s="663"/>
      <c r="AI13" s="663"/>
      <c r="AJ13" s="663"/>
      <c r="AK13" s="663"/>
      <c r="AL13" s="664">
        <v>0.1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2662971</v>
      </c>
      <c r="BH13" s="660"/>
      <c r="BI13" s="660"/>
      <c r="BJ13" s="660"/>
      <c r="BK13" s="660"/>
      <c r="BL13" s="660"/>
      <c r="BM13" s="660"/>
      <c r="BN13" s="661"/>
      <c r="BO13" s="662">
        <v>44.7</v>
      </c>
      <c r="BP13" s="662"/>
      <c r="BQ13" s="662"/>
      <c r="BR13" s="662"/>
      <c r="BS13" s="668" t="s">
        <v>228</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2941428</v>
      </c>
      <c r="CS13" s="660"/>
      <c r="CT13" s="660"/>
      <c r="CU13" s="660"/>
      <c r="CV13" s="660"/>
      <c r="CW13" s="660"/>
      <c r="CX13" s="660"/>
      <c r="CY13" s="661"/>
      <c r="CZ13" s="662">
        <v>15.7</v>
      </c>
      <c r="DA13" s="662"/>
      <c r="DB13" s="662"/>
      <c r="DC13" s="662"/>
      <c r="DD13" s="668">
        <v>2230976</v>
      </c>
      <c r="DE13" s="660"/>
      <c r="DF13" s="660"/>
      <c r="DG13" s="660"/>
      <c r="DH13" s="660"/>
      <c r="DI13" s="660"/>
      <c r="DJ13" s="660"/>
      <c r="DK13" s="660"/>
      <c r="DL13" s="660"/>
      <c r="DM13" s="660"/>
      <c r="DN13" s="660"/>
      <c r="DO13" s="660"/>
      <c r="DP13" s="661"/>
      <c r="DQ13" s="668">
        <v>979265</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228</v>
      </c>
      <c r="AA14" s="662"/>
      <c r="AB14" s="662"/>
      <c r="AC14" s="662"/>
      <c r="AD14" s="663" t="s">
        <v>120</v>
      </c>
      <c r="AE14" s="663"/>
      <c r="AF14" s="663"/>
      <c r="AG14" s="663"/>
      <c r="AH14" s="663"/>
      <c r="AI14" s="663"/>
      <c r="AJ14" s="663"/>
      <c r="AK14" s="663"/>
      <c r="AL14" s="664" t="s">
        <v>228</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124295</v>
      </c>
      <c r="BH14" s="660"/>
      <c r="BI14" s="660"/>
      <c r="BJ14" s="660"/>
      <c r="BK14" s="660"/>
      <c r="BL14" s="660"/>
      <c r="BM14" s="660"/>
      <c r="BN14" s="661"/>
      <c r="BO14" s="662">
        <v>2.1</v>
      </c>
      <c r="BP14" s="662"/>
      <c r="BQ14" s="662"/>
      <c r="BR14" s="662"/>
      <c r="BS14" s="668" t="s">
        <v>120</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921328</v>
      </c>
      <c r="CS14" s="660"/>
      <c r="CT14" s="660"/>
      <c r="CU14" s="660"/>
      <c r="CV14" s="660"/>
      <c r="CW14" s="660"/>
      <c r="CX14" s="660"/>
      <c r="CY14" s="661"/>
      <c r="CZ14" s="662">
        <v>4.9000000000000004</v>
      </c>
      <c r="DA14" s="662"/>
      <c r="DB14" s="662"/>
      <c r="DC14" s="662"/>
      <c r="DD14" s="668">
        <v>165862</v>
      </c>
      <c r="DE14" s="660"/>
      <c r="DF14" s="660"/>
      <c r="DG14" s="660"/>
      <c r="DH14" s="660"/>
      <c r="DI14" s="660"/>
      <c r="DJ14" s="660"/>
      <c r="DK14" s="660"/>
      <c r="DL14" s="660"/>
      <c r="DM14" s="660"/>
      <c r="DN14" s="660"/>
      <c r="DO14" s="660"/>
      <c r="DP14" s="661"/>
      <c r="DQ14" s="668">
        <v>769840</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50953</v>
      </c>
      <c r="S15" s="660"/>
      <c r="T15" s="660"/>
      <c r="U15" s="660"/>
      <c r="V15" s="660"/>
      <c r="W15" s="660"/>
      <c r="X15" s="660"/>
      <c r="Y15" s="661"/>
      <c r="Z15" s="662">
        <v>0.3</v>
      </c>
      <c r="AA15" s="662"/>
      <c r="AB15" s="662"/>
      <c r="AC15" s="662"/>
      <c r="AD15" s="663">
        <v>50953</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338194</v>
      </c>
      <c r="BH15" s="660"/>
      <c r="BI15" s="660"/>
      <c r="BJ15" s="660"/>
      <c r="BK15" s="660"/>
      <c r="BL15" s="660"/>
      <c r="BM15" s="660"/>
      <c r="BN15" s="661"/>
      <c r="BO15" s="662">
        <v>5.7</v>
      </c>
      <c r="BP15" s="662"/>
      <c r="BQ15" s="662"/>
      <c r="BR15" s="662"/>
      <c r="BS15" s="668" t="s">
        <v>228</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2161607</v>
      </c>
      <c r="CS15" s="660"/>
      <c r="CT15" s="660"/>
      <c r="CU15" s="660"/>
      <c r="CV15" s="660"/>
      <c r="CW15" s="660"/>
      <c r="CX15" s="660"/>
      <c r="CY15" s="661"/>
      <c r="CZ15" s="662">
        <v>11.5</v>
      </c>
      <c r="DA15" s="662"/>
      <c r="DB15" s="662"/>
      <c r="DC15" s="662"/>
      <c r="DD15" s="668">
        <v>1138826</v>
      </c>
      <c r="DE15" s="660"/>
      <c r="DF15" s="660"/>
      <c r="DG15" s="660"/>
      <c r="DH15" s="660"/>
      <c r="DI15" s="660"/>
      <c r="DJ15" s="660"/>
      <c r="DK15" s="660"/>
      <c r="DL15" s="660"/>
      <c r="DM15" s="660"/>
      <c r="DN15" s="660"/>
      <c r="DO15" s="660"/>
      <c r="DP15" s="661"/>
      <c r="DQ15" s="668">
        <v>1137947</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228</v>
      </c>
      <c r="AA16" s="662"/>
      <c r="AB16" s="662"/>
      <c r="AC16" s="662"/>
      <c r="AD16" s="663" t="s">
        <v>228</v>
      </c>
      <c r="AE16" s="663"/>
      <c r="AF16" s="663"/>
      <c r="AG16" s="663"/>
      <c r="AH16" s="663"/>
      <c r="AI16" s="663"/>
      <c r="AJ16" s="663"/>
      <c r="AK16" s="663"/>
      <c r="AL16" s="664" t="s">
        <v>228</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228</v>
      </c>
      <c r="BP16" s="662"/>
      <c r="BQ16" s="662"/>
      <c r="BR16" s="662"/>
      <c r="BS16" s="668" t="s">
        <v>228</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11502</v>
      </c>
      <c r="CS16" s="660"/>
      <c r="CT16" s="660"/>
      <c r="CU16" s="660"/>
      <c r="CV16" s="660"/>
      <c r="CW16" s="660"/>
      <c r="CX16" s="660"/>
      <c r="CY16" s="661"/>
      <c r="CZ16" s="662">
        <v>0.1</v>
      </c>
      <c r="DA16" s="662"/>
      <c r="DB16" s="662"/>
      <c r="DC16" s="662"/>
      <c r="DD16" s="668" t="s">
        <v>120</v>
      </c>
      <c r="DE16" s="660"/>
      <c r="DF16" s="660"/>
      <c r="DG16" s="660"/>
      <c r="DH16" s="660"/>
      <c r="DI16" s="660"/>
      <c r="DJ16" s="660"/>
      <c r="DK16" s="660"/>
      <c r="DL16" s="660"/>
      <c r="DM16" s="660"/>
      <c r="DN16" s="660"/>
      <c r="DO16" s="660"/>
      <c r="DP16" s="661"/>
      <c r="DQ16" s="668">
        <v>11502</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22526</v>
      </c>
      <c r="S17" s="660"/>
      <c r="T17" s="660"/>
      <c r="U17" s="660"/>
      <c r="V17" s="660"/>
      <c r="W17" s="660"/>
      <c r="X17" s="660"/>
      <c r="Y17" s="661"/>
      <c r="Z17" s="662">
        <v>0.1</v>
      </c>
      <c r="AA17" s="662"/>
      <c r="AB17" s="662"/>
      <c r="AC17" s="662"/>
      <c r="AD17" s="663">
        <v>22526</v>
      </c>
      <c r="AE17" s="663"/>
      <c r="AF17" s="663"/>
      <c r="AG17" s="663"/>
      <c r="AH17" s="663"/>
      <c r="AI17" s="663"/>
      <c r="AJ17" s="663"/>
      <c r="AK17" s="663"/>
      <c r="AL17" s="664">
        <v>0.2</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120</v>
      </c>
      <c r="BP17" s="662"/>
      <c r="BQ17" s="662"/>
      <c r="BR17" s="662"/>
      <c r="BS17" s="668" t="s">
        <v>228</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1636326</v>
      </c>
      <c r="CS17" s="660"/>
      <c r="CT17" s="660"/>
      <c r="CU17" s="660"/>
      <c r="CV17" s="660"/>
      <c r="CW17" s="660"/>
      <c r="CX17" s="660"/>
      <c r="CY17" s="661"/>
      <c r="CZ17" s="662">
        <v>8.6999999999999993</v>
      </c>
      <c r="DA17" s="662"/>
      <c r="DB17" s="662"/>
      <c r="DC17" s="662"/>
      <c r="DD17" s="668" t="s">
        <v>228</v>
      </c>
      <c r="DE17" s="660"/>
      <c r="DF17" s="660"/>
      <c r="DG17" s="660"/>
      <c r="DH17" s="660"/>
      <c r="DI17" s="660"/>
      <c r="DJ17" s="660"/>
      <c r="DK17" s="660"/>
      <c r="DL17" s="660"/>
      <c r="DM17" s="660"/>
      <c r="DN17" s="660"/>
      <c r="DO17" s="660"/>
      <c r="DP17" s="661"/>
      <c r="DQ17" s="668">
        <v>1576745</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3725184</v>
      </c>
      <c r="S18" s="660"/>
      <c r="T18" s="660"/>
      <c r="U18" s="660"/>
      <c r="V18" s="660"/>
      <c r="W18" s="660"/>
      <c r="X18" s="660"/>
      <c r="Y18" s="661"/>
      <c r="Z18" s="662">
        <v>18.600000000000001</v>
      </c>
      <c r="AA18" s="662"/>
      <c r="AB18" s="662"/>
      <c r="AC18" s="662"/>
      <c r="AD18" s="663">
        <v>2477373</v>
      </c>
      <c r="AE18" s="663"/>
      <c r="AF18" s="663"/>
      <c r="AG18" s="663"/>
      <c r="AH18" s="663"/>
      <c r="AI18" s="663"/>
      <c r="AJ18" s="663"/>
      <c r="AK18" s="663"/>
      <c r="AL18" s="664">
        <v>26.4</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120</v>
      </c>
      <c r="BP18" s="662"/>
      <c r="BQ18" s="662"/>
      <c r="BR18" s="662"/>
      <c r="BS18" s="668" t="s">
        <v>120</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228</v>
      </c>
      <c r="DA18" s="662"/>
      <c r="DB18" s="662"/>
      <c r="DC18" s="662"/>
      <c r="DD18" s="668" t="s">
        <v>228</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2477373</v>
      </c>
      <c r="S19" s="660"/>
      <c r="T19" s="660"/>
      <c r="U19" s="660"/>
      <c r="V19" s="660"/>
      <c r="W19" s="660"/>
      <c r="X19" s="660"/>
      <c r="Y19" s="661"/>
      <c r="Z19" s="662">
        <v>12.3</v>
      </c>
      <c r="AA19" s="662"/>
      <c r="AB19" s="662"/>
      <c r="AC19" s="662"/>
      <c r="AD19" s="663">
        <v>2477373</v>
      </c>
      <c r="AE19" s="663"/>
      <c r="AF19" s="663"/>
      <c r="AG19" s="663"/>
      <c r="AH19" s="663"/>
      <c r="AI19" s="663"/>
      <c r="AJ19" s="663"/>
      <c r="AK19" s="663"/>
      <c r="AL19" s="664">
        <v>26.4</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187758</v>
      </c>
      <c r="BH19" s="660"/>
      <c r="BI19" s="660"/>
      <c r="BJ19" s="660"/>
      <c r="BK19" s="660"/>
      <c r="BL19" s="660"/>
      <c r="BM19" s="660"/>
      <c r="BN19" s="661"/>
      <c r="BO19" s="662">
        <v>3.2</v>
      </c>
      <c r="BP19" s="662"/>
      <c r="BQ19" s="662"/>
      <c r="BR19" s="662"/>
      <c r="BS19" s="668" t="s">
        <v>228</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120</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586207</v>
      </c>
      <c r="S20" s="660"/>
      <c r="T20" s="660"/>
      <c r="U20" s="660"/>
      <c r="V20" s="660"/>
      <c r="W20" s="660"/>
      <c r="X20" s="660"/>
      <c r="Y20" s="661"/>
      <c r="Z20" s="662">
        <v>2.9</v>
      </c>
      <c r="AA20" s="662"/>
      <c r="AB20" s="662"/>
      <c r="AC20" s="662"/>
      <c r="AD20" s="663" t="s">
        <v>120</v>
      </c>
      <c r="AE20" s="663"/>
      <c r="AF20" s="663"/>
      <c r="AG20" s="663"/>
      <c r="AH20" s="663"/>
      <c r="AI20" s="663"/>
      <c r="AJ20" s="663"/>
      <c r="AK20" s="663"/>
      <c r="AL20" s="664" t="s">
        <v>120</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187758</v>
      </c>
      <c r="BH20" s="660"/>
      <c r="BI20" s="660"/>
      <c r="BJ20" s="660"/>
      <c r="BK20" s="660"/>
      <c r="BL20" s="660"/>
      <c r="BM20" s="660"/>
      <c r="BN20" s="661"/>
      <c r="BO20" s="662">
        <v>3.2</v>
      </c>
      <c r="BP20" s="662"/>
      <c r="BQ20" s="662"/>
      <c r="BR20" s="662"/>
      <c r="BS20" s="668" t="s">
        <v>120</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18754141</v>
      </c>
      <c r="CS20" s="660"/>
      <c r="CT20" s="660"/>
      <c r="CU20" s="660"/>
      <c r="CV20" s="660"/>
      <c r="CW20" s="660"/>
      <c r="CX20" s="660"/>
      <c r="CY20" s="661"/>
      <c r="CZ20" s="662">
        <v>100</v>
      </c>
      <c r="DA20" s="662"/>
      <c r="DB20" s="662"/>
      <c r="DC20" s="662"/>
      <c r="DD20" s="668">
        <v>4098921</v>
      </c>
      <c r="DE20" s="660"/>
      <c r="DF20" s="660"/>
      <c r="DG20" s="660"/>
      <c r="DH20" s="660"/>
      <c r="DI20" s="660"/>
      <c r="DJ20" s="660"/>
      <c r="DK20" s="660"/>
      <c r="DL20" s="660"/>
      <c r="DM20" s="660"/>
      <c r="DN20" s="660"/>
      <c r="DO20" s="660"/>
      <c r="DP20" s="661"/>
      <c r="DQ20" s="668">
        <v>11872839</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v>661604</v>
      </c>
      <c r="S21" s="660"/>
      <c r="T21" s="660"/>
      <c r="U21" s="660"/>
      <c r="V21" s="660"/>
      <c r="W21" s="660"/>
      <c r="X21" s="660"/>
      <c r="Y21" s="661"/>
      <c r="Z21" s="662">
        <v>3.3</v>
      </c>
      <c r="AA21" s="662"/>
      <c r="AB21" s="662"/>
      <c r="AC21" s="662"/>
      <c r="AD21" s="663" t="s">
        <v>228</v>
      </c>
      <c r="AE21" s="663"/>
      <c r="AF21" s="663"/>
      <c r="AG21" s="663"/>
      <c r="AH21" s="663"/>
      <c r="AI21" s="663"/>
      <c r="AJ21" s="663"/>
      <c r="AK21" s="663"/>
      <c r="AL21" s="664" t="s">
        <v>228</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22005</v>
      </c>
      <c r="BH21" s="660"/>
      <c r="BI21" s="660"/>
      <c r="BJ21" s="660"/>
      <c r="BK21" s="660"/>
      <c r="BL21" s="660"/>
      <c r="BM21" s="660"/>
      <c r="BN21" s="661"/>
      <c r="BO21" s="662">
        <v>0.4</v>
      </c>
      <c r="BP21" s="662"/>
      <c r="BQ21" s="662"/>
      <c r="BR21" s="662"/>
      <c r="BS21" s="668" t="s">
        <v>120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10734109</v>
      </c>
      <c r="S22" s="660"/>
      <c r="T22" s="660"/>
      <c r="U22" s="660"/>
      <c r="V22" s="660"/>
      <c r="W22" s="660"/>
      <c r="X22" s="660"/>
      <c r="Y22" s="661"/>
      <c r="Z22" s="662">
        <v>53.5</v>
      </c>
      <c r="AA22" s="662"/>
      <c r="AB22" s="662"/>
      <c r="AC22" s="662"/>
      <c r="AD22" s="663">
        <v>9320545</v>
      </c>
      <c r="AE22" s="663"/>
      <c r="AF22" s="663"/>
      <c r="AG22" s="663"/>
      <c r="AH22" s="663"/>
      <c r="AI22" s="663"/>
      <c r="AJ22" s="663"/>
      <c r="AK22" s="663"/>
      <c r="AL22" s="664">
        <v>99.3</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120</v>
      </c>
      <c r="BP22" s="662"/>
      <c r="BQ22" s="662"/>
      <c r="BR22" s="662"/>
      <c r="BS22" s="668" t="s">
        <v>228</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3905</v>
      </c>
      <c r="S23" s="660"/>
      <c r="T23" s="660"/>
      <c r="U23" s="660"/>
      <c r="V23" s="660"/>
      <c r="W23" s="660"/>
      <c r="X23" s="660"/>
      <c r="Y23" s="661"/>
      <c r="Z23" s="662">
        <v>0</v>
      </c>
      <c r="AA23" s="662"/>
      <c r="AB23" s="662"/>
      <c r="AC23" s="662"/>
      <c r="AD23" s="663">
        <v>3905</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165753</v>
      </c>
      <c r="BH23" s="660"/>
      <c r="BI23" s="660"/>
      <c r="BJ23" s="660"/>
      <c r="BK23" s="660"/>
      <c r="BL23" s="660"/>
      <c r="BM23" s="660"/>
      <c r="BN23" s="661"/>
      <c r="BO23" s="662">
        <v>2.8</v>
      </c>
      <c r="BP23" s="662"/>
      <c r="BQ23" s="662"/>
      <c r="BR23" s="662"/>
      <c r="BS23" s="668" t="s">
        <v>228</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86509</v>
      </c>
      <c r="S24" s="660"/>
      <c r="T24" s="660"/>
      <c r="U24" s="660"/>
      <c r="V24" s="660"/>
      <c r="W24" s="660"/>
      <c r="X24" s="660"/>
      <c r="Y24" s="661"/>
      <c r="Z24" s="662">
        <v>0.4</v>
      </c>
      <c r="AA24" s="662"/>
      <c r="AB24" s="662"/>
      <c r="AC24" s="662"/>
      <c r="AD24" s="663" t="s">
        <v>228</v>
      </c>
      <c r="AE24" s="663"/>
      <c r="AF24" s="663"/>
      <c r="AG24" s="663"/>
      <c r="AH24" s="663"/>
      <c r="AI24" s="663"/>
      <c r="AJ24" s="663"/>
      <c r="AK24" s="663"/>
      <c r="AL24" s="664" t="s">
        <v>120</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228</v>
      </c>
      <c r="BP24" s="662"/>
      <c r="BQ24" s="662"/>
      <c r="BR24" s="662"/>
      <c r="BS24" s="668" t="s">
        <v>120</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7997178</v>
      </c>
      <c r="CS24" s="649"/>
      <c r="CT24" s="649"/>
      <c r="CU24" s="649"/>
      <c r="CV24" s="649"/>
      <c r="CW24" s="649"/>
      <c r="CX24" s="649"/>
      <c r="CY24" s="650"/>
      <c r="CZ24" s="653">
        <v>42.6</v>
      </c>
      <c r="DA24" s="654"/>
      <c r="DB24" s="654"/>
      <c r="DC24" s="673"/>
      <c r="DD24" s="692">
        <v>5331515</v>
      </c>
      <c r="DE24" s="649"/>
      <c r="DF24" s="649"/>
      <c r="DG24" s="649"/>
      <c r="DH24" s="649"/>
      <c r="DI24" s="649"/>
      <c r="DJ24" s="649"/>
      <c r="DK24" s="650"/>
      <c r="DL24" s="692">
        <v>5255454</v>
      </c>
      <c r="DM24" s="649"/>
      <c r="DN24" s="649"/>
      <c r="DO24" s="649"/>
      <c r="DP24" s="649"/>
      <c r="DQ24" s="649"/>
      <c r="DR24" s="649"/>
      <c r="DS24" s="649"/>
      <c r="DT24" s="649"/>
      <c r="DU24" s="649"/>
      <c r="DV24" s="650"/>
      <c r="DW24" s="653">
        <v>52.2</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261778</v>
      </c>
      <c r="S25" s="660"/>
      <c r="T25" s="660"/>
      <c r="U25" s="660"/>
      <c r="V25" s="660"/>
      <c r="W25" s="660"/>
      <c r="X25" s="660"/>
      <c r="Y25" s="661"/>
      <c r="Z25" s="662">
        <v>1.3</v>
      </c>
      <c r="AA25" s="662"/>
      <c r="AB25" s="662"/>
      <c r="AC25" s="662"/>
      <c r="AD25" s="663">
        <v>27732</v>
      </c>
      <c r="AE25" s="663"/>
      <c r="AF25" s="663"/>
      <c r="AG25" s="663"/>
      <c r="AH25" s="663"/>
      <c r="AI25" s="663"/>
      <c r="AJ25" s="663"/>
      <c r="AK25" s="663"/>
      <c r="AL25" s="664">
        <v>0.3</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228</v>
      </c>
      <c r="BP25" s="662"/>
      <c r="BQ25" s="662"/>
      <c r="BR25" s="662"/>
      <c r="BS25" s="668" t="s">
        <v>228</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2779704</v>
      </c>
      <c r="CS25" s="695"/>
      <c r="CT25" s="695"/>
      <c r="CU25" s="695"/>
      <c r="CV25" s="695"/>
      <c r="CW25" s="695"/>
      <c r="CX25" s="695"/>
      <c r="CY25" s="696"/>
      <c r="CZ25" s="664">
        <v>14.8</v>
      </c>
      <c r="DA25" s="693"/>
      <c r="DB25" s="693"/>
      <c r="DC25" s="697"/>
      <c r="DD25" s="668">
        <v>2661739</v>
      </c>
      <c r="DE25" s="695"/>
      <c r="DF25" s="695"/>
      <c r="DG25" s="695"/>
      <c r="DH25" s="695"/>
      <c r="DI25" s="695"/>
      <c r="DJ25" s="695"/>
      <c r="DK25" s="696"/>
      <c r="DL25" s="668">
        <v>2585678</v>
      </c>
      <c r="DM25" s="695"/>
      <c r="DN25" s="695"/>
      <c r="DO25" s="695"/>
      <c r="DP25" s="695"/>
      <c r="DQ25" s="695"/>
      <c r="DR25" s="695"/>
      <c r="DS25" s="695"/>
      <c r="DT25" s="695"/>
      <c r="DU25" s="695"/>
      <c r="DV25" s="696"/>
      <c r="DW25" s="664">
        <v>25.7</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168619</v>
      </c>
      <c r="S26" s="660"/>
      <c r="T26" s="660"/>
      <c r="U26" s="660"/>
      <c r="V26" s="660"/>
      <c r="W26" s="660"/>
      <c r="X26" s="660"/>
      <c r="Y26" s="661"/>
      <c r="Z26" s="662">
        <v>0.8</v>
      </c>
      <c r="AA26" s="662"/>
      <c r="AB26" s="662"/>
      <c r="AC26" s="662"/>
      <c r="AD26" s="663" t="s">
        <v>228</v>
      </c>
      <c r="AE26" s="663"/>
      <c r="AF26" s="663"/>
      <c r="AG26" s="663"/>
      <c r="AH26" s="663"/>
      <c r="AI26" s="663"/>
      <c r="AJ26" s="663"/>
      <c r="AK26" s="663"/>
      <c r="AL26" s="664" t="s">
        <v>228</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228</v>
      </c>
      <c r="BP26" s="662"/>
      <c r="BQ26" s="662"/>
      <c r="BR26" s="662"/>
      <c r="BS26" s="668" t="s">
        <v>228</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1865816</v>
      </c>
      <c r="CS26" s="660"/>
      <c r="CT26" s="660"/>
      <c r="CU26" s="660"/>
      <c r="CV26" s="660"/>
      <c r="CW26" s="660"/>
      <c r="CX26" s="660"/>
      <c r="CY26" s="661"/>
      <c r="CZ26" s="664">
        <v>9.9</v>
      </c>
      <c r="DA26" s="693"/>
      <c r="DB26" s="693"/>
      <c r="DC26" s="697"/>
      <c r="DD26" s="668">
        <v>1768549</v>
      </c>
      <c r="DE26" s="660"/>
      <c r="DF26" s="660"/>
      <c r="DG26" s="660"/>
      <c r="DH26" s="660"/>
      <c r="DI26" s="660"/>
      <c r="DJ26" s="660"/>
      <c r="DK26" s="661"/>
      <c r="DL26" s="668" t="s">
        <v>228</v>
      </c>
      <c r="DM26" s="660"/>
      <c r="DN26" s="660"/>
      <c r="DO26" s="660"/>
      <c r="DP26" s="660"/>
      <c r="DQ26" s="660"/>
      <c r="DR26" s="660"/>
      <c r="DS26" s="660"/>
      <c r="DT26" s="660"/>
      <c r="DU26" s="660"/>
      <c r="DV26" s="661"/>
      <c r="DW26" s="664" t="s">
        <v>228</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3009487</v>
      </c>
      <c r="S27" s="660"/>
      <c r="T27" s="660"/>
      <c r="U27" s="660"/>
      <c r="V27" s="660"/>
      <c r="W27" s="660"/>
      <c r="X27" s="660"/>
      <c r="Y27" s="661"/>
      <c r="Z27" s="662">
        <v>15</v>
      </c>
      <c r="AA27" s="662"/>
      <c r="AB27" s="662"/>
      <c r="AC27" s="662"/>
      <c r="AD27" s="663" t="s">
        <v>228</v>
      </c>
      <c r="AE27" s="663"/>
      <c r="AF27" s="663"/>
      <c r="AG27" s="663"/>
      <c r="AH27" s="663"/>
      <c r="AI27" s="663"/>
      <c r="AJ27" s="663"/>
      <c r="AK27" s="663"/>
      <c r="AL27" s="664" t="s">
        <v>120</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5960323</v>
      </c>
      <c r="BH27" s="660"/>
      <c r="BI27" s="660"/>
      <c r="BJ27" s="660"/>
      <c r="BK27" s="660"/>
      <c r="BL27" s="660"/>
      <c r="BM27" s="660"/>
      <c r="BN27" s="661"/>
      <c r="BO27" s="662">
        <v>100</v>
      </c>
      <c r="BP27" s="662"/>
      <c r="BQ27" s="662"/>
      <c r="BR27" s="662"/>
      <c r="BS27" s="668">
        <v>105501</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3581148</v>
      </c>
      <c r="CS27" s="695"/>
      <c r="CT27" s="695"/>
      <c r="CU27" s="695"/>
      <c r="CV27" s="695"/>
      <c r="CW27" s="695"/>
      <c r="CX27" s="695"/>
      <c r="CY27" s="696"/>
      <c r="CZ27" s="664">
        <v>19.100000000000001</v>
      </c>
      <c r="DA27" s="693"/>
      <c r="DB27" s="693"/>
      <c r="DC27" s="697"/>
      <c r="DD27" s="668">
        <v>1093031</v>
      </c>
      <c r="DE27" s="695"/>
      <c r="DF27" s="695"/>
      <c r="DG27" s="695"/>
      <c r="DH27" s="695"/>
      <c r="DI27" s="695"/>
      <c r="DJ27" s="695"/>
      <c r="DK27" s="696"/>
      <c r="DL27" s="668">
        <v>1093031</v>
      </c>
      <c r="DM27" s="695"/>
      <c r="DN27" s="695"/>
      <c r="DO27" s="695"/>
      <c r="DP27" s="695"/>
      <c r="DQ27" s="695"/>
      <c r="DR27" s="695"/>
      <c r="DS27" s="695"/>
      <c r="DT27" s="695"/>
      <c r="DU27" s="695"/>
      <c r="DV27" s="696"/>
      <c r="DW27" s="664">
        <v>10.9</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228</v>
      </c>
      <c r="S28" s="660"/>
      <c r="T28" s="660"/>
      <c r="U28" s="660"/>
      <c r="V28" s="660"/>
      <c r="W28" s="660"/>
      <c r="X28" s="660"/>
      <c r="Y28" s="661"/>
      <c r="Z28" s="662" t="s">
        <v>120</v>
      </c>
      <c r="AA28" s="662"/>
      <c r="AB28" s="662"/>
      <c r="AC28" s="662"/>
      <c r="AD28" s="663" t="s">
        <v>120</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1636326</v>
      </c>
      <c r="CS28" s="660"/>
      <c r="CT28" s="660"/>
      <c r="CU28" s="660"/>
      <c r="CV28" s="660"/>
      <c r="CW28" s="660"/>
      <c r="CX28" s="660"/>
      <c r="CY28" s="661"/>
      <c r="CZ28" s="664">
        <v>8.6999999999999993</v>
      </c>
      <c r="DA28" s="693"/>
      <c r="DB28" s="693"/>
      <c r="DC28" s="697"/>
      <c r="DD28" s="668">
        <v>1576745</v>
      </c>
      <c r="DE28" s="660"/>
      <c r="DF28" s="660"/>
      <c r="DG28" s="660"/>
      <c r="DH28" s="660"/>
      <c r="DI28" s="660"/>
      <c r="DJ28" s="660"/>
      <c r="DK28" s="661"/>
      <c r="DL28" s="668">
        <v>1576745</v>
      </c>
      <c r="DM28" s="660"/>
      <c r="DN28" s="660"/>
      <c r="DO28" s="660"/>
      <c r="DP28" s="660"/>
      <c r="DQ28" s="660"/>
      <c r="DR28" s="660"/>
      <c r="DS28" s="660"/>
      <c r="DT28" s="660"/>
      <c r="DU28" s="660"/>
      <c r="DV28" s="661"/>
      <c r="DW28" s="664">
        <v>15.7</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1242464</v>
      </c>
      <c r="S29" s="660"/>
      <c r="T29" s="660"/>
      <c r="U29" s="660"/>
      <c r="V29" s="660"/>
      <c r="W29" s="660"/>
      <c r="X29" s="660"/>
      <c r="Y29" s="661"/>
      <c r="Z29" s="662">
        <v>6.2</v>
      </c>
      <c r="AA29" s="662"/>
      <c r="AB29" s="662"/>
      <c r="AC29" s="662"/>
      <c r="AD29" s="663" t="s">
        <v>228</v>
      </c>
      <c r="AE29" s="663"/>
      <c r="AF29" s="663"/>
      <c r="AG29" s="663"/>
      <c r="AH29" s="663"/>
      <c r="AI29" s="663"/>
      <c r="AJ29" s="663"/>
      <c r="AK29" s="663"/>
      <c r="AL29" s="664" t="s">
        <v>120</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1636326</v>
      </c>
      <c r="CS29" s="695"/>
      <c r="CT29" s="695"/>
      <c r="CU29" s="695"/>
      <c r="CV29" s="695"/>
      <c r="CW29" s="695"/>
      <c r="CX29" s="695"/>
      <c r="CY29" s="696"/>
      <c r="CZ29" s="664">
        <v>8.6999999999999993</v>
      </c>
      <c r="DA29" s="693"/>
      <c r="DB29" s="693"/>
      <c r="DC29" s="697"/>
      <c r="DD29" s="668">
        <v>1576745</v>
      </c>
      <c r="DE29" s="695"/>
      <c r="DF29" s="695"/>
      <c r="DG29" s="695"/>
      <c r="DH29" s="695"/>
      <c r="DI29" s="695"/>
      <c r="DJ29" s="695"/>
      <c r="DK29" s="696"/>
      <c r="DL29" s="668">
        <v>1576745</v>
      </c>
      <c r="DM29" s="695"/>
      <c r="DN29" s="695"/>
      <c r="DO29" s="695"/>
      <c r="DP29" s="695"/>
      <c r="DQ29" s="695"/>
      <c r="DR29" s="695"/>
      <c r="DS29" s="695"/>
      <c r="DT29" s="695"/>
      <c r="DU29" s="695"/>
      <c r="DV29" s="696"/>
      <c r="DW29" s="664">
        <v>15.7</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40603</v>
      </c>
      <c r="S30" s="660"/>
      <c r="T30" s="660"/>
      <c r="U30" s="660"/>
      <c r="V30" s="660"/>
      <c r="W30" s="660"/>
      <c r="X30" s="660"/>
      <c r="Y30" s="661"/>
      <c r="Z30" s="662">
        <v>0.2</v>
      </c>
      <c r="AA30" s="662"/>
      <c r="AB30" s="662"/>
      <c r="AC30" s="662"/>
      <c r="AD30" s="663">
        <v>32248</v>
      </c>
      <c r="AE30" s="663"/>
      <c r="AF30" s="663"/>
      <c r="AG30" s="663"/>
      <c r="AH30" s="663"/>
      <c r="AI30" s="663"/>
      <c r="AJ30" s="663"/>
      <c r="AK30" s="663"/>
      <c r="AL30" s="664">
        <v>0.3</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98.7</v>
      </c>
      <c r="BH30" s="720"/>
      <c r="BI30" s="720"/>
      <c r="BJ30" s="720"/>
      <c r="BK30" s="720"/>
      <c r="BL30" s="720"/>
      <c r="BM30" s="654">
        <v>95.7</v>
      </c>
      <c r="BN30" s="720"/>
      <c r="BO30" s="720"/>
      <c r="BP30" s="720"/>
      <c r="BQ30" s="721"/>
      <c r="BR30" s="719">
        <v>98.6</v>
      </c>
      <c r="BS30" s="720"/>
      <c r="BT30" s="720"/>
      <c r="BU30" s="720"/>
      <c r="BV30" s="720"/>
      <c r="BW30" s="720"/>
      <c r="BX30" s="654">
        <v>94.9</v>
      </c>
      <c r="BY30" s="720"/>
      <c r="BZ30" s="720"/>
      <c r="CA30" s="720"/>
      <c r="CB30" s="721"/>
      <c r="CD30" s="724"/>
      <c r="CE30" s="725"/>
      <c r="CF30" s="674" t="s">
        <v>305</v>
      </c>
      <c r="CG30" s="675"/>
      <c r="CH30" s="675"/>
      <c r="CI30" s="675"/>
      <c r="CJ30" s="675"/>
      <c r="CK30" s="675"/>
      <c r="CL30" s="675"/>
      <c r="CM30" s="675"/>
      <c r="CN30" s="675"/>
      <c r="CO30" s="675"/>
      <c r="CP30" s="675"/>
      <c r="CQ30" s="676"/>
      <c r="CR30" s="659">
        <v>1501502</v>
      </c>
      <c r="CS30" s="660"/>
      <c r="CT30" s="660"/>
      <c r="CU30" s="660"/>
      <c r="CV30" s="660"/>
      <c r="CW30" s="660"/>
      <c r="CX30" s="660"/>
      <c r="CY30" s="661"/>
      <c r="CZ30" s="664">
        <v>8</v>
      </c>
      <c r="DA30" s="693"/>
      <c r="DB30" s="693"/>
      <c r="DC30" s="697"/>
      <c r="DD30" s="668">
        <v>1451025</v>
      </c>
      <c r="DE30" s="660"/>
      <c r="DF30" s="660"/>
      <c r="DG30" s="660"/>
      <c r="DH30" s="660"/>
      <c r="DI30" s="660"/>
      <c r="DJ30" s="660"/>
      <c r="DK30" s="661"/>
      <c r="DL30" s="668">
        <v>1451025</v>
      </c>
      <c r="DM30" s="660"/>
      <c r="DN30" s="660"/>
      <c r="DO30" s="660"/>
      <c r="DP30" s="660"/>
      <c r="DQ30" s="660"/>
      <c r="DR30" s="660"/>
      <c r="DS30" s="660"/>
      <c r="DT30" s="660"/>
      <c r="DU30" s="660"/>
      <c r="DV30" s="661"/>
      <c r="DW30" s="664">
        <v>14.4</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30512</v>
      </c>
      <c r="S31" s="660"/>
      <c r="T31" s="660"/>
      <c r="U31" s="660"/>
      <c r="V31" s="660"/>
      <c r="W31" s="660"/>
      <c r="X31" s="660"/>
      <c r="Y31" s="661"/>
      <c r="Z31" s="662">
        <v>0.2</v>
      </c>
      <c r="AA31" s="662"/>
      <c r="AB31" s="662"/>
      <c r="AC31" s="662"/>
      <c r="AD31" s="663" t="s">
        <v>120</v>
      </c>
      <c r="AE31" s="663"/>
      <c r="AF31" s="663"/>
      <c r="AG31" s="663"/>
      <c r="AH31" s="663"/>
      <c r="AI31" s="663"/>
      <c r="AJ31" s="663"/>
      <c r="AK31" s="663"/>
      <c r="AL31" s="664" t="s">
        <v>120</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98.8</v>
      </c>
      <c r="BH31" s="695"/>
      <c r="BI31" s="695"/>
      <c r="BJ31" s="695"/>
      <c r="BK31" s="695"/>
      <c r="BL31" s="695"/>
      <c r="BM31" s="665">
        <v>95.9</v>
      </c>
      <c r="BN31" s="717"/>
      <c r="BO31" s="717"/>
      <c r="BP31" s="717"/>
      <c r="BQ31" s="718"/>
      <c r="BR31" s="716">
        <v>98.6</v>
      </c>
      <c r="BS31" s="695"/>
      <c r="BT31" s="695"/>
      <c r="BU31" s="695"/>
      <c r="BV31" s="695"/>
      <c r="BW31" s="695"/>
      <c r="BX31" s="665">
        <v>94.9</v>
      </c>
      <c r="BY31" s="717"/>
      <c r="BZ31" s="717"/>
      <c r="CA31" s="717"/>
      <c r="CB31" s="718"/>
      <c r="CD31" s="724"/>
      <c r="CE31" s="725"/>
      <c r="CF31" s="674" t="s">
        <v>309</v>
      </c>
      <c r="CG31" s="675"/>
      <c r="CH31" s="675"/>
      <c r="CI31" s="675"/>
      <c r="CJ31" s="675"/>
      <c r="CK31" s="675"/>
      <c r="CL31" s="675"/>
      <c r="CM31" s="675"/>
      <c r="CN31" s="675"/>
      <c r="CO31" s="675"/>
      <c r="CP31" s="675"/>
      <c r="CQ31" s="676"/>
      <c r="CR31" s="659">
        <v>134824</v>
      </c>
      <c r="CS31" s="695"/>
      <c r="CT31" s="695"/>
      <c r="CU31" s="695"/>
      <c r="CV31" s="695"/>
      <c r="CW31" s="695"/>
      <c r="CX31" s="695"/>
      <c r="CY31" s="696"/>
      <c r="CZ31" s="664">
        <v>0.7</v>
      </c>
      <c r="DA31" s="693"/>
      <c r="DB31" s="693"/>
      <c r="DC31" s="697"/>
      <c r="DD31" s="668">
        <v>125720</v>
      </c>
      <c r="DE31" s="695"/>
      <c r="DF31" s="695"/>
      <c r="DG31" s="695"/>
      <c r="DH31" s="695"/>
      <c r="DI31" s="695"/>
      <c r="DJ31" s="695"/>
      <c r="DK31" s="696"/>
      <c r="DL31" s="668">
        <v>125720</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627883</v>
      </c>
      <c r="S32" s="660"/>
      <c r="T32" s="660"/>
      <c r="U32" s="660"/>
      <c r="V32" s="660"/>
      <c r="W32" s="660"/>
      <c r="X32" s="660"/>
      <c r="Y32" s="661"/>
      <c r="Z32" s="662">
        <v>3.1</v>
      </c>
      <c r="AA32" s="662"/>
      <c r="AB32" s="662"/>
      <c r="AC32" s="662"/>
      <c r="AD32" s="663" t="s">
        <v>120</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98.5</v>
      </c>
      <c r="BH32" s="729"/>
      <c r="BI32" s="729"/>
      <c r="BJ32" s="729"/>
      <c r="BK32" s="729"/>
      <c r="BL32" s="729"/>
      <c r="BM32" s="730">
        <v>95</v>
      </c>
      <c r="BN32" s="729"/>
      <c r="BO32" s="729"/>
      <c r="BP32" s="729"/>
      <c r="BQ32" s="731"/>
      <c r="BR32" s="728">
        <v>98.4</v>
      </c>
      <c r="BS32" s="729"/>
      <c r="BT32" s="729"/>
      <c r="BU32" s="729"/>
      <c r="BV32" s="729"/>
      <c r="BW32" s="729"/>
      <c r="BX32" s="730">
        <v>94.2</v>
      </c>
      <c r="BY32" s="729"/>
      <c r="BZ32" s="729"/>
      <c r="CA32" s="729"/>
      <c r="CB32" s="731"/>
      <c r="CD32" s="726"/>
      <c r="CE32" s="727"/>
      <c r="CF32" s="674" t="s">
        <v>312</v>
      </c>
      <c r="CG32" s="675"/>
      <c r="CH32" s="675"/>
      <c r="CI32" s="675"/>
      <c r="CJ32" s="675"/>
      <c r="CK32" s="675"/>
      <c r="CL32" s="675"/>
      <c r="CM32" s="675"/>
      <c r="CN32" s="675"/>
      <c r="CO32" s="675"/>
      <c r="CP32" s="675"/>
      <c r="CQ32" s="676"/>
      <c r="CR32" s="659" t="s">
        <v>120</v>
      </c>
      <c r="CS32" s="660"/>
      <c r="CT32" s="660"/>
      <c r="CU32" s="660"/>
      <c r="CV32" s="660"/>
      <c r="CW32" s="660"/>
      <c r="CX32" s="660"/>
      <c r="CY32" s="661"/>
      <c r="CZ32" s="664" t="s">
        <v>228</v>
      </c>
      <c r="DA32" s="693"/>
      <c r="DB32" s="693"/>
      <c r="DC32" s="697"/>
      <c r="DD32" s="668" t="s">
        <v>228</v>
      </c>
      <c r="DE32" s="660"/>
      <c r="DF32" s="660"/>
      <c r="DG32" s="660"/>
      <c r="DH32" s="660"/>
      <c r="DI32" s="660"/>
      <c r="DJ32" s="660"/>
      <c r="DK32" s="661"/>
      <c r="DL32" s="668" t="s">
        <v>228</v>
      </c>
      <c r="DM32" s="660"/>
      <c r="DN32" s="660"/>
      <c r="DO32" s="660"/>
      <c r="DP32" s="660"/>
      <c r="DQ32" s="660"/>
      <c r="DR32" s="660"/>
      <c r="DS32" s="660"/>
      <c r="DT32" s="660"/>
      <c r="DU32" s="660"/>
      <c r="DV32" s="661"/>
      <c r="DW32" s="664" t="s">
        <v>228</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1244263</v>
      </c>
      <c r="S33" s="660"/>
      <c r="T33" s="660"/>
      <c r="U33" s="660"/>
      <c r="V33" s="660"/>
      <c r="W33" s="660"/>
      <c r="X33" s="660"/>
      <c r="Y33" s="661"/>
      <c r="Z33" s="662">
        <v>6.2</v>
      </c>
      <c r="AA33" s="662"/>
      <c r="AB33" s="662"/>
      <c r="AC33" s="662"/>
      <c r="AD33" s="663" t="s">
        <v>228</v>
      </c>
      <c r="AE33" s="663"/>
      <c r="AF33" s="663"/>
      <c r="AG33" s="663"/>
      <c r="AH33" s="663"/>
      <c r="AI33" s="663"/>
      <c r="AJ33" s="663"/>
      <c r="AK33" s="663"/>
      <c r="AL33" s="664" t="s">
        <v>228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6646540</v>
      </c>
      <c r="CS33" s="695"/>
      <c r="CT33" s="695"/>
      <c r="CU33" s="695"/>
      <c r="CV33" s="695"/>
      <c r="CW33" s="695"/>
      <c r="CX33" s="695"/>
      <c r="CY33" s="696"/>
      <c r="CZ33" s="664">
        <v>35.4</v>
      </c>
      <c r="DA33" s="693"/>
      <c r="DB33" s="693"/>
      <c r="DC33" s="697"/>
      <c r="DD33" s="668">
        <v>5631619</v>
      </c>
      <c r="DE33" s="695"/>
      <c r="DF33" s="695"/>
      <c r="DG33" s="695"/>
      <c r="DH33" s="695"/>
      <c r="DI33" s="695"/>
      <c r="DJ33" s="695"/>
      <c r="DK33" s="696"/>
      <c r="DL33" s="668">
        <v>4339669</v>
      </c>
      <c r="DM33" s="695"/>
      <c r="DN33" s="695"/>
      <c r="DO33" s="695"/>
      <c r="DP33" s="695"/>
      <c r="DQ33" s="695"/>
      <c r="DR33" s="695"/>
      <c r="DS33" s="695"/>
      <c r="DT33" s="695"/>
      <c r="DU33" s="695"/>
      <c r="DV33" s="696"/>
      <c r="DW33" s="664">
        <v>43.1</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526614</v>
      </c>
      <c r="S34" s="660"/>
      <c r="T34" s="660"/>
      <c r="U34" s="660"/>
      <c r="V34" s="660"/>
      <c r="W34" s="660"/>
      <c r="X34" s="660"/>
      <c r="Y34" s="661"/>
      <c r="Z34" s="662">
        <v>2.6</v>
      </c>
      <c r="AA34" s="662"/>
      <c r="AB34" s="662"/>
      <c r="AC34" s="662"/>
      <c r="AD34" s="663">
        <v>38</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2359732</v>
      </c>
      <c r="CS34" s="660"/>
      <c r="CT34" s="660"/>
      <c r="CU34" s="660"/>
      <c r="CV34" s="660"/>
      <c r="CW34" s="660"/>
      <c r="CX34" s="660"/>
      <c r="CY34" s="661"/>
      <c r="CZ34" s="664">
        <v>12.6</v>
      </c>
      <c r="DA34" s="693"/>
      <c r="DB34" s="693"/>
      <c r="DC34" s="697"/>
      <c r="DD34" s="668">
        <v>1933586</v>
      </c>
      <c r="DE34" s="660"/>
      <c r="DF34" s="660"/>
      <c r="DG34" s="660"/>
      <c r="DH34" s="660"/>
      <c r="DI34" s="660"/>
      <c r="DJ34" s="660"/>
      <c r="DK34" s="661"/>
      <c r="DL34" s="668">
        <v>1684324</v>
      </c>
      <c r="DM34" s="660"/>
      <c r="DN34" s="660"/>
      <c r="DO34" s="660"/>
      <c r="DP34" s="660"/>
      <c r="DQ34" s="660"/>
      <c r="DR34" s="660"/>
      <c r="DS34" s="660"/>
      <c r="DT34" s="660"/>
      <c r="DU34" s="660"/>
      <c r="DV34" s="661"/>
      <c r="DW34" s="664">
        <v>16.7</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2098477</v>
      </c>
      <c r="S35" s="660"/>
      <c r="T35" s="660"/>
      <c r="U35" s="660"/>
      <c r="V35" s="660"/>
      <c r="W35" s="660"/>
      <c r="X35" s="660"/>
      <c r="Y35" s="661"/>
      <c r="Z35" s="662">
        <v>10.5</v>
      </c>
      <c r="AA35" s="662"/>
      <c r="AB35" s="662"/>
      <c r="AC35" s="662"/>
      <c r="AD35" s="663" t="s">
        <v>228</v>
      </c>
      <c r="AE35" s="663"/>
      <c r="AF35" s="663"/>
      <c r="AG35" s="663"/>
      <c r="AH35" s="663"/>
      <c r="AI35" s="663"/>
      <c r="AJ35" s="663"/>
      <c r="AK35" s="663"/>
      <c r="AL35" s="664" t="s">
        <v>228</v>
      </c>
      <c r="AM35" s="665"/>
      <c r="AN35" s="665"/>
      <c r="AO35" s="666"/>
      <c r="AP35" s="214"/>
      <c r="AQ35" s="732" t="s">
        <v>320</v>
      </c>
      <c r="AR35" s="733"/>
      <c r="AS35" s="733"/>
      <c r="AT35" s="733"/>
      <c r="AU35" s="733"/>
      <c r="AV35" s="733"/>
      <c r="AW35" s="733"/>
      <c r="AX35" s="733"/>
      <c r="AY35" s="734"/>
      <c r="AZ35" s="648">
        <v>2987754</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335413</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184732</v>
      </c>
      <c r="CS35" s="695"/>
      <c r="CT35" s="695"/>
      <c r="CU35" s="695"/>
      <c r="CV35" s="695"/>
      <c r="CW35" s="695"/>
      <c r="CX35" s="695"/>
      <c r="CY35" s="696"/>
      <c r="CZ35" s="664">
        <v>1</v>
      </c>
      <c r="DA35" s="693"/>
      <c r="DB35" s="693"/>
      <c r="DC35" s="697"/>
      <c r="DD35" s="668">
        <v>146439</v>
      </c>
      <c r="DE35" s="695"/>
      <c r="DF35" s="695"/>
      <c r="DG35" s="695"/>
      <c r="DH35" s="695"/>
      <c r="DI35" s="695"/>
      <c r="DJ35" s="695"/>
      <c r="DK35" s="696"/>
      <c r="DL35" s="668">
        <v>141947</v>
      </c>
      <c r="DM35" s="695"/>
      <c r="DN35" s="695"/>
      <c r="DO35" s="695"/>
      <c r="DP35" s="695"/>
      <c r="DQ35" s="695"/>
      <c r="DR35" s="695"/>
      <c r="DS35" s="695"/>
      <c r="DT35" s="695"/>
      <c r="DU35" s="695"/>
      <c r="DV35" s="696"/>
      <c r="DW35" s="664">
        <v>1.4</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228</v>
      </c>
      <c r="AA36" s="662"/>
      <c r="AB36" s="662"/>
      <c r="AC36" s="662"/>
      <c r="AD36" s="663" t="s">
        <v>228</v>
      </c>
      <c r="AE36" s="663"/>
      <c r="AF36" s="663"/>
      <c r="AG36" s="663"/>
      <c r="AH36" s="663"/>
      <c r="AI36" s="663"/>
      <c r="AJ36" s="663"/>
      <c r="AK36" s="663"/>
      <c r="AL36" s="664" t="s">
        <v>228</v>
      </c>
      <c r="AM36" s="665"/>
      <c r="AN36" s="665"/>
      <c r="AO36" s="666"/>
      <c r="AQ36" s="736" t="s">
        <v>324</v>
      </c>
      <c r="AR36" s="737"/>
      <c r="AS36" s="737"/>
      <c r="AT36" s="737"/>
      <c r="AU36" s="737"/>
      <c r="AV36" s="737"/>
      <c r="AW36" s="737"/>
      <c r="AX36" s="737"/>
      <c r="AY36" s="738"/>
      <c r="AZ36" s="659">
        <v>782061</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249809</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1399988</v>
      </c>
      <c r="CS36" s="660"/>
      <c r="CT36" s="660"/>
      <c r="CU36" s="660"/>
      <c r="CV36" s="660"/>
      <c r="CW36" s="660"/>
      <c r="CX36" s="660"/>
      <c r="CY36" s="661"/>
      <c r="CZ36" s="664">
        <v>7.5</v>
      </c>
      <c r="DA36" s="693"/>
      <c r="DB36" s="693"/>
      <c r="DC36" s="697"/>
      <c r="DD36" s="668">
        <v>1205657</v>
      </c>
      <c r="DE36" s="660"/>
      <c r="DF36" s="660"/>
      <c r="DG36" s="660"/>
      <c r="DH36" s="660"/>
      <c r="DI36" s="660"/>
      <c r="DJ36" s="660"/>
      <c r="DK36" s="661"/>
      <c r="DL36" s="668">
        <v>942913</v>
      </c>
      <c r="DM36" s="660"/>
      <c r="DN36" s="660"/>
      <c r="DO36" s="660"/>
      <c r="DP36" s="660"/>
      <c r="DQ36" s="660"/>
      <c r="DR36" s="660"/>
      <c r="DS36" s="660"/>
      <c r="DT36" s="660"/>
      <c r="DU36" s="660"/>
      <c r="DV36" s="661"/>
      <c r="DW36" s="664">
        <v>9.4</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675777</v>
      </c>
      <c r="S37" s="660"/>
      <c r="T37" s="660"/>
      <c r="U37" s="660"/>
      <c r="V37" s="660"/>
      <c r="W37" s="660"/>
      <c r="X37" s="660"/>
      <c r="Y37" s="661"/>
      <c r="Z37" s="662">
        <v>3.4</v>
      </c>
      <c r="AA37" s="662"/>
      <c r="AB37" s="662"/>
      <c r="AC37" s="662"/>
      <c r="AD37" s="663" t="s">
        <v>228</v>
      </c>
      <c r="AE37" s="663"/>
      <c r="AF37" s="663"/>
      <c r="AG37" s="663"/>
      <c r="AH37" s="663"/>
      <c r="AI37" s="663"/>
      <c r="AJ37" s="663"/>
      <c r="AK37" s="663"/>
      <c r="AL37" s="664" t="s">
        <v>120</v>
      </c>
      <c r="AM37" s="665"/>
      <c r="AN37" s="665"/>
      <c r="AO37" s="666"/>
      <c r="AQ37" s="736" t="s">
        <v>328</v>
      </c>
      <c r="AR37" s="737"/>
      <c r="AS37" s="737"/>
      <c r="AT37" s="737"/>
      <c r="AU37" s="737"/>
      <c r="AV37" s="737"/>
      <c r="AW37" s="737"/>
      <c r="AX37" s="737"/>
      <c r="AY37" s="738"/>
      <c r="AZ37" s="659">
        <v>353575</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6543</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9971</v>
      </c>
      <c r="CS37" s="695"/>
      <c r="CT37" s="695"/>
      <c r="CU37" s="695"/>
      <c r="CV37" s="695"/>
      <c r="CW37" s="695"/>
      <c r="CX37" s="695"/>
      <c r="CY37" s="696"/>
      <c r="CZ37" s="664">
        <v>0.1</v>
      </c>
      <c r="DA37" s="693"/>
      <c r="DB37" s="693"/>
      <c r="DC37" s="697"/>
      <c r="DD37" s="668">
        <v>9971</v>
      </c>
      <c r="DE37" s="695"/>
      <c r="DF37" s="695"/>
      <c r="DG37" s="695"/>
      <c r="DH37" s="695"/>
      <c r="DI37" s="695"/>
      <c r="DJ37" s="695"/>
      <c r="DK37" s="696"/>
      <c r="DL37" s="668">
        <v>9971</v>
      </c>
      <c r="DM37" s="695"/>
      <c r="DN37" s="695"/>
      <c r="DO37" s="695"/>
      <c r="DP37" s="695"/>
      <c r="DQ37" s="695"/>
      <c r="DR37" s="695"/>
      <c r="DS37" s="695"/>
      <c r="DT37" s="695"/>
      <c r="DU37" s="695"/>
      <c r="DV37" s="696"/>
      <c r="DW37" s="664">
        <v>0.1</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20075223</v>
      </c>
      <c r="S38" s="740"/>
      <c r="T38" s="740"/>
      <c r="U38" s="740"/>
      <c r="V38" s="740"/>
      <c r="W38" s="740"/>
      <c r="X38" s="740"/>
      <c r="Y38" s="741"/>
      <c r="Z38" s="742">
        <v>100</v>
      </c>
      <c r="AA38" s="742"/>
      <c r="AB38" s="742"/>
      <c r="AC38" s="742"/>
      <c r="AD38" s="743">
        <v>9384468</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95048</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10275</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2078380</v>
      </c>
      <c r="CS38" s="660"/>
      <c r="CT38" s="660"/>
      <c r="CU38" s="660"/>
      <c r="CV38" s="660"/>
      <c r="CW38" s="660"/>
      <c r="CX38" s="660"/>
      <c r="CY38" s="661"/>
      <c r="CZ38" s="664">
        <v>11.1</v>
      </c>
      <c r="DA38" s="693"/>
      <c r="DB38" s="693"/>
      <c r="DC38" s="697"/>
      <c r="DD38" s="668">
        <v>1804939</v>
      </c>
      <c r="DE38" s="660"/>
      <c r="DF38" s="660"/>
      <c r="DG38" s="660"/>
      <c r="DH38" s="660"/>
      <c r="DI38" s="660"/>
      <c r="DJ38" s="660"/>
      <c r="DK38" s="661"/>
      <c r="DL38" s="668">
        <v>1570485</v>
      </c>
      <c r="DM38" s="660"/>
      <c r="DN38" s="660"/>
      <c r="DO38" s="660"/>
      <c r="DP38" s="660"/>
      <c r="DQ38" s="660"/>
      <c r="DR38" s="660"/>
      <c r="DS38" s="660"/>
      <c r="DT38" s="660"/>
      <c r="DU38" s="660"/>
      <c r="DV38" s="661"/>
      <c r="DW38" s="664">
        <v>15.6</v>
      </c>
      <c r="DX38" s="693"/>
      <c r="DY38" s="693"/>
      <c r="DZ38" s="693"/>
      <c r="EA38" s="693"/>
      <c r="EB38" s="693"/>
      <c r="EC38" s="694"/>
    </row>
    <row r="39" spans="2:133" ht="11.25" customHeight="1">
      <c r="AQ39" s="736" t="s">
        <v>335</v>
      </c>
      <c r="AR39" s="737"/>
      <c r="AS39" s="737"/>
      <c r="AT39" s="737"/>
      <c r="AU39" s="737"/>
      <c r="AV39" s="737"/>
      <c r="AW39" s="737"/>
      <c r="AX39" s="737"/>
      <c r="AY39" s="738"/>
      <c r="AZ39" s="659">
        <v>13698</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96</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227544</v>
      </c>
      <c r="CS39" s="695"/>
      <c r="CT39" s="695"/>
      <c r="CU39" s="695"/>
      <c r="CV39" s="695"/>
      <c r="CW39" s="695"/>
      <c r="CX39" s="695"/>
      <c r="CY39" s="696"/>
      <c r="CZ39" s="664">
        <v>1.2</v>
      </c>
      <c r="DA39" s="693"/>
      <c r="DB39" s="693"/>
      <c r="DC39" s="697"/>
      <c r="DD39" s="668">
        <v>154534</v>
      </c>
      <c r="DE39" s="695"/>
      <c r="DF39" s="695"/>
      <c r="DG39" s="695"/>
      <c r="DH39" s="695"/>
      <c r="DI39" s="695"/>
      <c r="DJ39" s="695"/>
      <c r="DK39" s="696"/>
      <c r="DL39" s="668" t="s">
        <v>120</v>
      </c>
      <c r="DM39" s="695"/>
      <c r="DN39" s="695"/>
      <c r="DO39" s="695"/>
      <c r="DP39" s="695"/>
      <c r="DQ39" s="695"/>
      <c r="DR39" s="695"/>
      <c r="DS39" s="695"/>
      <c r="DT39" s="695"/>
      <c r="DU39" s="695"/>
      <c r="DV39" s="696"/>
      <c r="DW39" s="664" t="s">
        <v>120</v>
      </c>
      <c r="DX39" s="693"/>
      <c r="DY39" s="693"/>
      <c r="DZ39" s="693"/>
      <c r="EA39" s="693"/>
      <c r="EB39" s="693"/>
      <c r="EC39" s="694"/>
    </row>
    <row r="40" spans="2:133" ht="11.25" customHeight="1">
      <c r="AQ40" s="736" t="s">
        <v>339</v>
      </c>
      <c r="AR40" s="737"/>
      <c r="AS40" s="737"/>
      <c r="AT40" s="737"/>
      <c r="AU40" s="737"/>
      <c r="AV40" s="737"/>
      <c r="AW40" s="737"/>
      <c r="AX40" s="737"/>
      <c r="AY40" s="738"/>
      <c r="AZ40" s="659">
        <v>487915</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131</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396164</v>
      </c>
      <c r="CS40" s="660"/>
      <c r="CT40" s="660"/>
      <c r="CU40" s="660"/>
      <c r="CV40" s="660"/>
      <c r="CW40" s="660"/>
      <c r="CX40" s="660"/>
      <c r="CY40" s="661"/>
      <c r="CZ40" s="664">
        <v>2.1</v>
      </c>
      <c r="DA40" s="693"/>
      <c r="DB40" s="693"/>
      <c r="DC40" s="697"/>
      <c r="DD40" s="668">
        <v>386464</v>
      </c>
      <c r="DE40" s="660"/>
      <c r="DF40" s="660"/>
      <c r="DG40" s="660"/>
      <c r="DH40" s="660"/>
      <c r="DI40" s="660"/>
      <c r="DJ40" s="660"/>
      <c r="DK40" s="661"/>
      <c r="DL40" s="668" t="s">
        <v>120</v>
      </c>
      <c r="DM40" s="660"/>
      <c r="DN40" s="660"/>
      <c r="DO40" s="660"/>
      <c r="DP40" s="660"/>
      <c r="DQ40" s="660"/>
      <c r="DR40" s="660"/>
      <c r="DS40" s="660"/>
      <c r="DT40" s="660"/>
      <c r="DU40" s="660"/>
      <c r="DV40" s="661"/>
      <c r="DW40" s="664" t="s">
        <v>342</v>
      </c>
      <c r="DX40" s="693"/>
      <c r="DY40" s="693"/>
      <c r="DZ40" s="693"/>
      <c r="EA40" s="693"/>
      <c r="EB40" s="693"/>
      <c r="EC40" s="694"/>
    </row>
    <row r="41" spans="2:133" ht="11.25" customHeight="1">
      <c r="AQ41" s="746" t="s">
        <v>343</v>
      </c>
      <c r="AR41" s="747"/>
      <c r="AS41" s="747"/>
      <c r="AT41" s="747"/>
      <c r="AU41" s="747"/>
      <c r="AV41" s="747"/>
      <c r="AW41" s="747"/>
      <c r="AX41" s="747"/>
      <c r="AY41" s="748"/>
      <c r="AZ41" s="739">
        <v>1255457</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330</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342</v>
      </c>
      <c r="CS41" s="695"/>
      <c r="CT41" s="695"/>
      <c r="CU41" s="695"/>
      <c r="CV41" s="695"/>
      <c r="CW41" s="695"/>
      <c r="CX41" s="695"/>
      <c r="CY41" s="696"/>
      <c r="CZ41" s="664" t="s">
        <v>120</v>
      </c>
      <c r="DA41" s="693"/>
      <c r="DB41" s="693"/>
      <c r="DC41" s="697"/>
      <c r="DD41" s="668" t="s">
        <v>120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4110423</v>
      </c>
      <c r="CS42" s="660"/>
      <c r="CT42" s="660"/>
      <c r="CU42" s="660"/>
      <c r="CV42" s="660"/>
      <c r="CW42" s="660"/>
      <c r="CX42" s="660"/>
      <c r="CY42" s="661"/>
      <c r="CZ42" s="664">
        <v>21.9</v>
      </c>
      <c r="DA42" s="665"/>
      <c r="DB42" s="665"/>
      <c r="DC42" s="760"/>
      <c r="DD42" s="668">
        <v>909705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69412</v>
      </c>
      <c r="CS43" s="695"/>
      <c r="CT43" s="695"/>
      <c r="CU43" s="695"/>
      <c r="CV43" s="695"/>
      <c r="CW43" s="695"/>
      <c r="CX43" s="695"/>
      <c r="CY43" s="696"/>
      <c r="CZ43" s="664">
        <v>0.4</v>
      </c>
      <c r="DA43" s="693"/>
      <c r="DB43" s="693"/>
      <c r="DC43" s="697"/>
      <c r="DD43" s="668">
        <v>69412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300</v>
      </c>
      <c r="CE44" s="772"/>
      <c r="CF44" s="656" t="s">
        <v>351</v>
      </c>
      <c r="CG44" s="657"/>
      <c r="CH44" s="657"/>
      <c r="CI44" s="657"/>
      <c r="CJ44" s="657"/>
      <c r="CK44" s="657"/>
      <c r="CL44" s="657"/>
      <c r="CM44" s="657"/>
      <c r="CN44" s="657"/>
      <c r="CO44" s="657"/>
      <c r="CP44" s="657"/>
      <c r="CQ44" s="658"/>
      <c r="CR44" s="659">
        <v>4098921</v>
      </c>
      <c r="CS44" s="660"/>
      <c r="CT44" s="660"/>
      <c r="CU44" s="660"/>
      <c r="CV44" s="660"/>
      <c r="CW44" s="660"/>
      <c r="CX44" s="660"/>
      <c r="CY44" s="661"/>
      <c r="CZ44" s="664">
        <v>21.9</v>
      </c>
      <c r="DA44" s="665"/>
      <c r="DB44" s="665"/>
      <c r="DC44" s="760"/>
      <c r="DD44" s="668">
        <v>898203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2439609</v>
      </c>
      <c r="CS45" s="695"/>
      <c r="CT45" s="695"/>
      <c r="CU45" s="695"/>
      <c r="CV45" s="695"/>
      <c r="CW45" s="695"/>
      <c r="CX45" s="695"/>
      <c r="CY45" s="696"/>
      <c r="CZ45" s="664">
        <v>13</v>
      </c>
      <c r="DA45" s="693"/>
      <c r="DB45" s="693"/>
      <c r="DC45" s="697"/>
      <c r="DD45" s="668">
        <v>149654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1625087</v>
      </c>
      <c r="CS46" s="660"/>
      <c r="CT46" s="660"/>
      <c r="CU46" s="660"/>
      <c r="CV46" s="660"/>
      <c r="CW46" s="660"/>
      <c r="CX46" s="660"/>
      <c r="CY46" s="661"/>
      <c r="CZ46" s="664">
        <v>8.6999999999999993</v>
      </c>
      <c r="DA46" s="665"/>
      <c r="DB46" s="665"/>
      <c r="DC46" s="760"/>
      <c r="DD46" s="668">
        <v>726388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11502</v>
      </c>
      <c r="CS47" s="695"/>
      <c r="CT47" s="695"/>
      <c r="CU47" s="695"/>
      <c r="CV47" s="695"/>
      <c r="CW47" s="695"/>
      <c r="CX47" s="695"/>
      <c r="CY47" s="696"/>
      <c r="CZ47" s="664">
        <v>0.1</v>
      </c>
      <c r="DA47" s="693"/>
      <c r="DB47" s="693"/>
      <c r="DC47" s="697"/>
      <c r="DD47" s="668">
        <v>11502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342</v>
      </c>
      <c r="CS48" s="660"/>
      <c r="CT48" s="660"/>
      <c r="CU48" s="660"/>
      <c r="CV48" s="660"/>
      <c r="CW48" s="660"/>
      <c r="CX48" s="660"/>
      <c r="CY48" s="661"/>
      <c r="CZ48" s="664" t="s">
        <v>342</v>
      </c>
      <c r="DA48" s="665"/>
      <c r="DB48" s="665"/>
      <c r="DC48" s="760"/>
      <c r="DD48" s="668" t="s">
        <v>342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18754141</v>
      </c>
      <c r="CS49" s="729"/>
      <c r="CT49" s="729"/>
      <c r="CU49" s="729"/>
      <c r="CV49" s="729"/>
      <c r="CW49" s="729"/>
      <c r="CX49" s="729"/>
      <c r="CY49" s="761"/>
      <c r="CZ49" s="744">
        <v>100</v>
      </c>
      <c r="DA49" s="762"/>
      <c r="DB49" s="762"/>
      <c r="DC49" s="763"/>
      <c r="DD49" s="764">
        <v>11872839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ZrcBgwchhQHIaw9BTQ6UZuM8s7i7wPOp2iMGtT85YAnKsR7i1HJCEgeX262+036mQ4KlZ33RrZuss+idqkoiLg==" saltValue="kR1xiazMc0sieQEwSNSHD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20091</v>
      </c>
      <c r="R7" s="795"/>
      <c r="S7" s="795"/>
      <c r="T7" s="795"/>
      <c r="U7" s="795"/>
      <c r="V7" s="795">
        <v>18770</v>
      </c>
      <c r="W7" s="795"/>
      <c r="X7" s="795"/>
      <c r="Y7" s="795"/>
      <c r="Z7" s="795"/>
      <c r="AA7" s="795">
        <v>1320</v>
      </c>
      <c r="AB7" s="795"/>
      <c r="AC7" s="795"/>
      <c r="AD7" s="795"/>
      <c r="AE7" s="796"/>
      <c r="AF7" s="797">
        <v>675</v>
      </c>
      <c r="AG7" s="798"/>
      <c r="AH7" s="798"/>
      <c r="AI7" s="798"/>
      <c r="AJ7" s="799"/>
      <c r="AK7" s="834">
        <v>89</v>
      </c>
      <c r="AL7" s="835"/>
      <c r="AM7" s="835"/>
      <c r="AN7" s="835"/>
      <c r="AO7" s="835"/>
      <c r="AP7" s="835">
        <v>21191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571</v>
      </c>
      <c r="BT7" s="839"/>
      <c r="BU7" s="839"/>
      <c r="BV7" s="839"/>
      <c r="BW7" s="839"/>
      <c r="BX7" s="839"/>
      <c r="BY7" s="839"/>
      <c r="BZ7" s="839"/>
      <c r="CA7" s="839"/>
      <c r="CB7" s="839"/>
      <c r="CC7" s="839"/>
      <c r="CD7" s="839"/>
      <c r="CE7" s="839"/>
      <c r="CF7" s="839"/>
      <c r="CG7" s="840"/>
      <c r="CH7" s="831">
        <v>-16</v>
      </c>
      <c r="CI7" s="832"/>
      <c r="CJ7" s="832"/>
      <c r="CK7" s="832"/>
      <c r="CL7" s="833"/>
      <c r="CM7" s="831">
        <v>328</v>
      </c>
      <c r="CN7" s="832"/>
      <c r="CO7" s="832"/>
      <c r="CP7" s="832"/>
      <c r="CQ7" s="833"/>
      <c r="CR7" s="831">
        <v>5</v>
      </c>
      <c r="CS7" s="832"/>
      <c r="CT7" s="832"/>
      <c r="CU7" s="832"/>
      <c r="CV7" s="833"/>
      <c r="CW7" s="831" t="s">
        <v>564</v>
      </c>
      <c r="CX7" s="832"/>
      <c r="CY7" s="832"/>
      <c r="CZ7" s="832"/>
      <c r="DA7" s="833"/>
      <c r="DB7" s="831" t="s">
        <v>564</v>
      </c>
      <c r="DC7" s="832"/>
      <c r="DD7" s="832"/>
      <c r="DE7" s="832"/>
      <c r="DF7" s="833"/>
      <c r="DG7" s="831" t="s">
        <v>564</v>
      </c>
      <c r="DH7" s="832"/>
      <c r="DI7" s="832"/>
      <c r="DJ7" s="832"/>
      <c r="DK7" s="833"/>
      <c r="DL7" s="831">
        <v>59</v>
      </c>
      <c r="DM7" s="832"/>
      <c r="DN7" s="832"/>
      <c r="DO7" s="832"/>
      <c r="DP7" s="833"/>
      <c r="DQ7" s="831">
        <v>6</v>
      </c>
      <c r="DR7" s="832"/>
      <c r="DS7" s="832"/>
      <c r="DT7" s="832"/>
      <c r="DU7" s="833"/>
      <c r="DV7" s="812"/>
      <c r="DW7" s="813"/>
      <c r="DX7" s="813"/>
      <c r="DY7" s="813"/>
      <c r="DZ7" s="814"/>
      <c r="EA7" s="234"/>
    </row>
    <row r="8" spans="1:131" s="235" customFormat="1" ht="26.25" customHeight="1">
      <c r="A8" s="241">
        <v>2</v>
      </c>
      <c r="B8" s="815" t="s">
        <v>380</v>
      </c>
      <c r="C8" s="816"/>
      <c r="D8" s="816"/>
      <c r="E8" s="816"/>
      <c r="F8" s="816"/>
      <c r="G8" s="816"/>
      <c r="H8" s="816"/>
      <c r="I8" s="816"/>
      <c r="J8" s="816"/>
      <c r="K8" s="816"/>
      <c r="L8" s="816"/>
      <c r="M8" s="816"/>
      <c r="N8" s="816"/>
      <c r="O8" s="816"/>
      <c r="P8" s="817"/>
      <c r="Q8" s="818">
        <v>8</v>
      </c>
      <c r="R8" s="819"/>
      <c r="S8" s="819"/>
      <c r="T8" s="819"/>
      <c r="U8" s="819"/>
      <c r="V8" s="819">
        <v>7</v>
      </c>
      <c r="W8" s="819"/>
      <c r="X8" s="819"/>
      <c r="Y8" s="819"/>
      <c r="Z8" s="819"/>
      <c r="AA8" s="819">
        <v>1</v>
      </c>
      <c r="AB8" s="819"/>
      <c r="AC8" s="819"/>
      <c r="AD8" s="819"/>
      <c r="AE8" s="820"/>
      <c r="AF8" s="821">
        <v>1</v>
      </c>
      <c r="AG8" s="822"/>
      <c r="AH8" s="822"/>
      <c r="AI8" s="822"/>
      <c r="AJ8" s="823"/>
      <c r="AK8" s="824">
        <v>3</v>
      </c>
      <c r="AL8" s="825"/>
      <c r="AM8" s="825"/>
      <c r="AN8" s="825"/>
      <c r="AO8" s="825"/>
      <c r="AP8" s="825" t="s">
        <v>562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572</v>
      </c>
      <c r="BT8" s="829"/>
      <c r="BU8" s="829"/>
      <c r="BV8" s="829"/>
      <c r="BW8" s="829"/>
      <c r="BX8" s="829"/>
      <c r="BY8" s="829"/>
      <c r="BZ8" s="829"/>
      <c r="CA8" s="829"/>
      <c r="CB8" s="829"/>
      <c r="CC8" s="829"/>
      <c r="CD8" s="829"/>
      <c r="CE8" s="829"/>
      <c r="CF8" s="829"/>
      <c r="CG8" s="830"/>
      <c r="CH8" s="841">
        <v>-22</v>
      </c>
      <c r="CI8" s="842"/>
      <c r="CJ8" s="842"/>
      <c r="CK8" s="842"/>
      <c r="CL8" s="843"/>
      <c r="CM8" s="841">
        <v>5</v>
      </c>
      <c r="CN8" s="842"/>
      <c r="CO8" s="842"/>
      <c r="CP8" s="842"/>
      <c r="CQ8" s="843"/>
      <c r="CR8" s="841">
        <v>5</v>
      </c>
      <c r="CS8" s="842"/>
      <c r="CT8" s="842"/>
      <c r="CU8" s="842"/>
      <c r="CV8" s="843"/>
      <c r="CW8" s="841" t="s">
        <v>564</v>
      </c>
      <c r="CX8" s="842"/>
      <c r="CY8" s="842"/>
      <c r="CZ8" s="842"/>
      <c r="DA8" s="843"/>
      <c r="DB8" s="841" t="s">
        <v>564</v>
      </c>
      <c r="DC8" s="842"/>
      <c r="DD8" s="842"/>
      <c r="DE8" s="842"/>
      <c r="DF8" s="843"/>
      <c r="DG8" s="841" t="s">
        <v>564</v>
      </c>
      <c r="DH8" s="842"/>
      <c r="DI8" s="842"/>
      <c r="DJ8" s="842"/>
      <c r="DK8" s="843"/>
      <c r="DL8" s="841" t="s">
        <v>573</v>
      </c>
      <c r="DM8" s="842"/>
      <c r="DN8" s="842"/>
      <c r="DO8" s="842"/>
      <c r="DP8" s="843"/>
      <c r="DQ8" s="841" t="s">
        <v>564</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20075</v>
      </c>
      <c r="R23" s="854"/>
      <c r="S23" s="854"/>
      <c r="T23" s="854"/>
      <c r="U23" s="854"/>
      <c r="V23" s="854">
        <v>18754</v>
      </c>
      <c r="W23" s="854"/>
      <c r="X23" s="854"/>
      <c r="Y23" s="854"/>
      <c r="Z23" s="854"/>
      <c r="AA23" s="854">
        <v>1321</v>
      </c>
      <c r="AB23" s="854"/>
      <c r="AC23" s="854"/>
      <c r="AD23" s="854"/>
      <c r="AE23" s="855"/>
      <c r="AF23" s="856">
        <v>676</v>
      </c>
      <c r="AG23" s="854"/>
      <c r="AH23" s="854"/>
      <c r="AI23" s="854"/>
      <c r="AJ23" s="857"/>
      <c r="AK23" s="858"/>
      <c r="AL23" s="859"/>
      <c r="AM23" s="859"/>
      <c r="AN23" s="859"/>
      <c r="AO23" s="859"/>
      <c r="AP23" s="854">
        <v>21191</v>
      </c>
      <c r="AQ23" s="854"/>
      <c r="AR23" s="854"/>
      <c r="AS23" s="854"/>
      <c r="AT23" s="854"/>
      <c r="AU23" s="860"/>
      <c r="AV23" s="860"/>
      <c r="AW23" s="860"/>
      <c r="AX23" s="860"/>
      <c r="AY23" s="861"/>
      <c r="AZ23" s="869" t="s">
        <v>120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5987</v>
      </c>
      <c r="R28" s="883"/>
      <c r="S28" s="883"/>
      <c r="T28" s="883"/>
      <c r="U28" s="883"/>
      <c r="V28" s="883">
        <v>5646</v>
      </c>
      <c r="W28" s="883"/>
      <c r="X28" s="883"/>
      <c r="Y28" s="883"/>
      <c r="Z28" s="883"/>
      <c r="AA28" s="883">
        <v>341</v>
      </c>
      <c r="AB28" s="883"/>
      <c r="AC28" s="883"/>
      <c r="AD28" s="883"/>
      <c r="AE28" s="884"/>
      <c r="AF28" s="885">
        <v>341</v>
      </c>
      <c r="AG28" s="883"/>
      <c r="AH28" s="883"/>
      <c r="AI28" s="883"/>
      <c r="AJ28" s="886"/>
      <c r="AK28" s="887">
        <v>488</v>
      </c>
      <c r="AL28" s="878"/>
      <c r="AM28" s="878"/>
      <c r="AN28" s="878"/>
      <c r="AO28" s="878"/>
      <c r="AP28" s="878" t="s">
        <v>562</v>
      </c>
      <c r="AQ28" s="878"/>
      <c r="AR28" s="878"/>
      <c r="AS28" s="878"/>
      <c r="AT28" s="878"/>
      <c r="AU28" s="878" t="s">
        <v>562</v>
      </c>
      <c r="AV28" s="878"/>
      <c r="AW28" s="878"/>
      <c r="AX28" s="878"/>
      <c r="AY28" s="878"/>
      <c r="AZ28" s="879" t="s">
        <v>575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3914</v>
      </c>
      <c r="R29" s="819"/>
      <c r="S29" s="819"/>
      <c r="T29" s="819"/>
      <c r="U29" s="819"/>
      <c r="V29" s="819">
        <v>3773</v>
      </c>
      <c r="W29" s="819"/>
      <c r="X29" s="819"/>
      <c r="Y29" s="819"/>
      <c r="Z29" s="819"/>
      <c r="AA29" s="819">
        <v>142</v>
      </c>
      <c r="AB29" s="819"/>
      <c r="AC29" s="819"/>
      <c r="AD29" s="819"/>
      <c r="AE29" s="820"/>
      <c r="AF29" s="821">
        <v>142</v>
      </c>
      <c r="AG29" s="822"/>
      <c r="AH29" s="822"/>
      <c r="AI29" s="822"/>
      <c r="AJ29" s="823"/>
      <c r="AK29" s="890">
        <v>509</v>
      </c>
      <c r="AL29" s="891"/>
      <c r="AM29" s="891"/>
      <c r="AN29" s="891"/>
      <c r="AO29" s="891"/>
      <c r="AP29" s="891" t="s">
        <v>562</v>
      </c>
      <c r="AQ29" s="891"/>
      <c r="AR29" s="891"/>
      <c r="AS29" s="891"/>
      <c r="AT29" s="891"/>
      <c r="AU29" s="891" t="s">
        <v>562</v>
      </c>
      <c r="AV29" s="891"/>
      <c r="AW29" s="891"/>
      <c r="AX29" s="891"/>
      <c r="AY29" s="891"/>
      <c r="AZ29" s="892" t="s">
        <v>575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19</v>
      </c>
      <c r="R30" s="819"/>
      <c r="S30" s="819"/>
      <c r="T30" s="819"/>
      <c r="U30" s="819"/>
      <c r="V30" s="819">
        <v>17</v>
      </c>
      <c r="W30" s="819"/>
      <c r="X30" s="819"/>
      <c r="Y30" s="819"/>
      <c r="Z30" s="819"/>
      <c r="AA30" s="819">
        <v>1</v>
      </c>
      <c r="AB30" s="819"/>
      <c r="AC30" s="819"/>
      <c r="AD30" s="819"/>
      <c r="AE30" s="820"/>
      <c r="AF30" s="821">
        <v>1</v>
      </c>
      <c r="AG30" s="822"/>
      <c r="AH30" s="822"/>
      <c r="AI30" s="822"/>
      <c r="AJ30" s="823"/>
      <c r="AK30" s="890">
        <v>0</v>
      </c>
      <c r="AL30" s="891"/>
      <c r="AM30" s="891"/>
      <c r="AN30" s="891"/>
      <c r="AO30" s="891"/>
      <c r="AP30" s="891" t="s">
        <v>562</v>
      </c>
      <c r="AQ30" s="891"/>
      <c r="AR30" s="891"/>
      <c r="AS30" s="891"/>
      <c r="AT30" s="891"/>
      <c r="AU30" s="891" t="s">
        <v>562</v>
      </c>
      <c r="AV30" s="891"/>
      <c r="AW30" s="891"/>
      <c r="AX30" s="891"/>
      <c r="AY30" s="891"/>
      <c r="AZ30" s="892" t="s">
        <v>575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456</v>
      </c>
      <c r="R31" s="819"/>
      <c r="S31" s="819"/>
      <c r="T31" s="819"/>
      <c r="U31" s="819"/>
      <c r="V31" s="819">
        <v>455</v>
      </c>
      <c r="W31" s="819"/>
      <c r="X31" s="819"/>
      <c r="Y31" s="819"/>
      <c r="Z31" s="819"/>
      <c r="AA31" s="819">
        <v>1</v>
      </c>
      <c r="AB31" s="819"/>
      <c r="AC31" s="819"/>
      <c r="AD31" s="819"/>
      <c r="AE31" s="820"/>
      <c r="AF31" s="821">
        <v>1</v>
      </c>
      <c r="AG31" s="822"/>
      <c r="AH31" s="822"/>
      <c r="AI31" s="822"/>
      <c r="AJ31" s="823"/>
      <c r="AK31" s="890">
        <v>118</v>
      </c>
      <c r="AL31" s="891"/>
      <c r="AM31" s="891"/>
      <c r="AN31" s="891"/>
      <c r="AO31" s="891"/>
      <c r="AP31" s="891" t="s">
        <v>562</v>
      </c>
      <c r="AQ31" s="891"/>
      <c r="AR31" s="891"/>
      <c r="AS31" s="891"/>
      <c r="AT31" s="891"/>
      <c r="AU31" s="891" t="s">
        <v>562</v>
      </c>
      <c r="AV31" s="891"/>
      <c r="AW31" s="891"/>
      <c r="AX31" s="891"/>
      <c r="AY31" s="891"/>
      <c r="AZ31" s="892" t="s">
        <v>575</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960</v>
      </c>
      <c r="R32" s="819"/>
      <c r="S32" s="819"/>
      <c r="T32" s="819"/>
      <c r="U32" s="819"/>
      <c r="V32" s="819">
        <v>911</v>
      </c>
      <c r="W32" s="819"/>
      <c r="X32" s="819"/>
      <c r="Y32" s="819"/>
      <c r="Z32" s="819"/>
      <c r="AA32" s="819">
        <v>49</v>
      </c>
      <c r="AB32" s="819"/>
      <c r="AC32" s="819"/>
      <c r="AD32" s="819"/>
      <c r="AE32" s="820"/>
      <c r="AF32" s="821">
        <v>947</v>
      </c>
      <c r="AG32" s="822"/>
      <c r="AH32" s="822"/>
      <c r="AI32" s="822"/>
      <c r="AJ32" s="823"/>
      <c r="AK32" s="890">
        <v>14</v>
      </c>
      <c r="AL32" s="891"/>
      <c r="AM32" s="891"/>
      <c r="AN32" s="891"/>
      <c r="AO32" s="891"/>
      <c r="AP32" s="891">
        <v>3673</v>
      </c>
      <c r="AQ32" s="891"/>
      <c r="AR32" s="891"/>
      <c r="AS32" s="891"/>
      <c r="AT32" s="891"/>
      <c r="AU32" s="891">
        <v>33</v>
      </c>
      <c r="AV32" s="891"/>
      <c r="AW32" s="891"/>
      <c r="AX32" s="891"/>
      <c r="AY32" s="891"/>
      <c r="AZ32" s="892" t="s">
        <v>575</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136</v>
      </c>
      <c r="R33" s="819"/>
      <c r="S33" s="819"/>
      <c r="T33" s="819"/>
      <c r="U33" s="819"/>
      <c r="V33" s="819">
        <v>167</v>
      </c>
      <c r="W33" s="819"/>
      <c r="X33" s="819"/>
      <c r="Y33" s="819"/>
      <c r="Z33" s="819"/>
      <c r="AA33" s="819">
        <v>-31</v>
      </c>
      <c r="AB33" s="819"/>
      <c r="AC33" s="819"/>
      <c r="AD33" s="819"/>
      <c r="AE33" s="820"/>
      <c r="AF33" s="821">
        <v>330</v>
      </c>
      <c r="AG33" s="822"/>
      <c r="AH33" s="822"/>
      <c r="AI33" s="822"/>
      <c r="AJ33" s="823"/>
      <c r="AK33" s="890">
        <v>0</v>
      </c>
      <c r="AL33" s="891"/>
      <c r="AM33" s="891"/>
      <c r="AN33" s="891"/>
      <c r="AO33" s="891"/>
      <c r="AP33" s="891">
        <v>420</v>
      </c>
      <c r="AQ33" s="891"/>
      <c r="AR33" s="891"/>
      <c r="AS33" s="891"/>
      <c r="AT33" s="891"/>
      <c r="AU33" s="891">
        <v>0</v>
      </c>
      <c r="AV33" s="891"/>
      <c r="AW33" s="891"/>
      <c r="AX33" s="891"/>
      <c r="AY33" s="891"/>
      <c r="AZ33" s="892" t="s">
        <v>575</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401</v>
      </c>
      <c r="C34" s="816"/>
      <c r="D34" s="816"/>
      <c r="E34" s="816"/>
      <c r="F34" s="816"/>
      <c r="G34" s="816"/>
      <c r="H34" s="816"/>
      <c r="I34" s="816"/>
      <c r="J34" s="816"/>
      <c r="K34" s="816"/>
      <c r="L34" s="816"/>
      <c r="M34" s="816"/>
      <c r="N34" s="816"/>
      <c r="O34" s="816"/>
      <c r="P34" s="817"/>
      <c r="Q34" s="818">
        <v>3232</v>
      </c>
      <c r="R34" s="819"/>
      <c r="S34" s="819"/>
      <c r="T34" s="819"/>
      <c r="U34" s="819"/>
      <c r="V34" s="819">
        <v>3301</v>
      </c>
      <c r="W34" s="819"/>
      <c r="X34" s="819"/>
      <c r="Y34" s="819"/>
      <c r="Z34" s="819"/>
      <c r="AA34" s="819">
        <v>-69</v>
      </c>
      <c r="AB34" s="819"/>
      <c r="AC34" s="819"/>
      <c r="AD34" s="819"/>
      <c r="AE34" s="820"/>
      <c r="AF34" s="821" t="s">
        <v>120</v>
      </c>
      <c r="AG34" s="822"/>
      <c r="AH34" s="822"/>
      <c r="AI34" s="822"/>
      <c r="AJ34" s="823"/>
      <c r="AK34" s="890">
        <v>482</v>
      </c>
      <c r="AL34" s="891"/>
      <c r="AM34" s="891"/>
      <c r="AN34" s="891"/>
      <c r="AO34" s="891"/>
      <c r="AP34" s="891">
        <v>4359</v>
      </c>
      <c r="AQ34" s="891"/>
      <c r="AR34" s="891"/>
      <c r="AS34" s="891"/>
      <c r="AT34" s="891"/>
      <c r="AU34" s="891">
        <v>2349</v>
      </c>
      <c r="AV34" s="891"/>
      <c r="AW34" s="891"/>
      <c r="AX34" s="891"/>
      <c r="AY34" s="891"/>
      <c r="AZ34" s="892" t="s">
        <v>575</v>
      </c>
      <c r="BA34" s="892"/>
      <c r="BB34" s="892"/>
      <c r="BC34" s="892"/>
      <c r="BD34" s="892"/>
      <c r="BE34" s="888" t="s">
        <v>399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402</v>
      </c>
      <c r="C35" s="816"/>
      <c r="D35" s="816"/>
      <c r="E35" s="816"/>
      <c r="F35" s="816"/>
      <c r="G35" s="816"/>
      <c r="H35" s="816"/>
      <c r="I35" s="816"/>
      <c r="J35" s="816"/>
      <c r="K35" s="816"/>
      <c r="L35" s="816"/>
      <c r="M35" s="816"/>
      <c r="N35" s="816"/>
      <c r="O35" s="816"/>
      <c r="P35" s="817"/>
      <c r="Q35" s="818">
        <v>517</v>
      </c>
      <c r="R35" s="819"/>
      <c r="S35" s="819"/>
      <c r="T35" s="819"/>
      <c r="U35" s="819"/>
      <c r="V35" s="819">
        <v>505</v>
      </c>
      <c r="W35" s="819"/>
      <c r="X35" s="819"/>
      <c r="Y35" s="819"/>
      <c r="Z35" s="819"/>
      <c r="AA35" s="819">
        <v>12</v>
      </c>
      <c r="AB35" s="819"/>
      <c r="AC35" s="819"/>
      <c r="AD35" s="819"/>
      <c r="AE35" s="820"/>
      <c r="AF35" s="821">
        <v>11</v>
      </c>
      <c r="AG35" s="822"/>
      <c r="AH35" s="822"/>
      <c r="AI35" s="822"/>
      <c r="AJ35" s="823"/>
      <c r="AK35" s="890">
        <v>314</v>
      </c>
      <c r="AL35" s="891"/>
      <c r="AM35" s="891"/>
      <c r="AN35" s="891"/>
      <c r="AO35" s="891"/>
      <c r="AP35" s="891">
        <v>3424</v>
      </c>
      <c r="AQ35" s="891"/>
      <c r="AR35" s="891"/>
      <c r="AS35" s="891"/>
      <c r="AT35" s="891"/>
      <c r="AU35" s="891">
        <v>3396</v>
      </c>
      <c r="AV35" s="891"/>
      <c r="AW35" s="891"/>
      <c r="AX35" s="891"/>
      <c r="AY35" s="891"/>
      <c r="AZ35" s="892" t="s">
        <v>575</v>
      </c>
      <c r="BA35" s="892"/>
      <c r="BB35" s="892"/>
      <c r="BC35" s="892"/>
      <c r="BD35" s="892"/>
      <c r="BE35" s="888" t="s">
        <v>403</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404</v>
      </c>
      <c r="C36" s="816"/>
      <c r="D36" s="816"/>
      <c r="E36" s="816"/>
      <c r="F36" s="816"/>
      <c r="G36" s="816"/>
      <c r="H36" s="816"/>
      <c r="I36" s="816"/>
      <c r="J36" s="816"/>
      <c r="K36" s="816"/>
      <c r="L36" s="816"/>
      <c r="M36" s="816"/>
      <c r="N36" s="816"/>
      <c r="O36" s="816"/>
      <c r="P36" s="817"/>
      <c r="Q36" s="818">
        <v>60</v>
      </c>
      <c r="R36" s="819"/>
      <c r="S36" s="819"/>
      <c r="T36" s="819"/>
      <c r="U36" s="819"/>
      <c r="V36" s="819">
        <v>57</v>
      </c>
      <c r="W36" s="819"/>
      <c r="X36" s="819"/>
      <c r="Y36" s="819"/>
      <c r="Z36" s="819"/>
      <c r="AA36" s="819">
        <v>3</v>
      </c>
      <c r="AB36" s="819"/>
      <c r="AC36" s="819"/>
      <c r="AD36" s="819"/>
      <c r="AE36" s="820"/>
      <c r="AF36" s="821">
        <v>3</v>
      </c>
      <c r="AG36" s="822"/>
      <c r="AH36" s="822"/>
      <c r="AI36" s="822"/>
      <c r="AJ36" s="823"/>
      <c r="AK36" s="890">
        <v>39</v>
      </c>
      <c r="AL36" s="891"/>
      <c r="AM36" s="891"/>
      <c r="AN36" s="891"/>
      <c r="AO36" s="891"/>
      <c r="AP36" s="891">
        <v>183</v>
      </c>
      <c r="AQ36" s="891"/>
      <c r="AR36" s="891"/>
      <c r="AS36" s="891"/>
      <c r="AT36" s="891"/>
      <c r="AU36" s="891">
        <v>183</v>
      </c>
      <c r="AV36" s="891"/>
      <c r="AW36" s="891"/>
      <c r="AX36" s="891"/>
      <c r="AY36" s="891"/>
      <c r="AZ36" s="892" t="s">
        <v>575</v>
      </c>
      <c r="BA36" s="892"/>
      <c r="BB36" s="892"/>
      <c r="BC36" s="892"/>
      <c r="BD36" s="892"/>
      <c r="BE36" s="888" t="s">
        <v>403</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1776</v>
      </c>
      <c r="AG63" s="902"/>
      <c r="AH63" s="902"/>
      <c r="AI63" s="902"/>
      <c r="AJ63" s="903"/>
      <c r="AK63" s="904"/>
      <c r="AL63" s="899"/>
      <c r="AM63" s="899"/>
      <c r="AN63" s="899"/>
      <c r="AO63" s="899"/>
      <c r="AP63" s="902">
        <v>12059</v>
      </c>
      <c r="AQ63" s="902"/>
      <c r="AR63" s="902"/>
      <c r="AS63" s="902"/>
      <c r="AT63" s="902"/>
      <c r="AU63" s="902">
        <v>5961</v>
      </c>
      <c r="AV63" s="902"/>
      <c r="AW63" s="902"/>
      <c r="AX63" s="902"/>
      <c r="AY63" s="902"/>
      <c r="AZ63" s="906"/>
      <c r="BA63" s="906"/>
      <c r="BB63" s="906"/>
      <c r="BC63" s="906"/>
      <c r="BD63" s="906"/>
      <c r="BE63" s="907"/>
      <c r="BF63" s="907"/>
      <c r="BG63" s="907"/>
      <c r="BH63" s="907"/>
      <c r="BI63" s="908"/>
      <c r="BJ63" s="909" t="s">
        <v>120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386</v>
      </c>
      <c r="R66" s="778"/>
      <c r="S66" s="778"/>
      <c r="T66" s="778"/>
      <c r="U66" s="779"/>
      <c r="V66" s="777" t="s">
        <v>387</v>
      </c>
      <c r="W66" s="778"/>
      <c r="X66" s="778"/>
      <c r="Y66" s="778"/>
      <c r="Z66" s="779"/>
      <c r="AA66" s="777" t="s">
        <v>388</v>
      </c>
      <c r="AB66" s="778"/>
      <c r="AC66" s="778"/>
      <c r="AD66" s="778"/>
      <c r="AE66" s="779"/>
      <c r="AF66" s="912" t="s">
        <v>389</v>
      </c>
      <c r="AG66" s="873"/>
      <c r="AH66" s="873"/>
      <c r="AI66" s="873"/>
      <c r="AJ66" s="913"/>
      <c r="AK66" s="777" t="s">
        <v>390</v>
      </c>
      <c r="AL66" s="801"/>
      <c r="AM66" s="801"/>
      <c r="AN66" s="801"/>
      <c r="AO66" s="802"/>
      <c r="AP66" s="777" t="s">
        <v>391</v>
      </c>
      <c r="AQ66" s="778"/>
      <c r="AR66" s="778"/>
      <c r="AS66" s="778"/>
      <c r="AT66" s="779"/>
      <c r="AU66" s="777" t="s">
        <v>409</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563</v>
      </c>
      <c r="C68" s="930"/>
      <c r="D68" s="930"/>
      <c r="E68" s="930"/>
      <c r="F68" s="930"/>
      <c r="G68" s="930"/>
      <c r="H68" s="930"/>
      <c r="I68" s="930"/>
      <c r="J68" s="930"/>
      <c r="K68" s="930"/>
      <c r="L68" s="930"/>
      <c r="M68" s="930"/>
      <c r="N68" s="930"/>
      <c r="O68" s="930"/>
      <c r="P68" s="931"/>
      <c r="Q68" s="932">
        <v>19891</v>
      </c>
      <c r="R68" s="926"/>
      <c r="S68" s="926"/>
      <c r="T68" s="926"/>
      <c r="U68" s="926"/>
      <c r="V68" s="926">
        <v>19869</v>
      </c>
      <c r="W68" s="926"/>
      <c r="X68" s="926"/>
      <c r="Y68" s="926"/>
      <c r="Z68" s="926"/>
      <c r="AA68" s="926">
        <v>21</v>
      </c>
      <c r="AB68" s="926"/>
      <c r="AC68" s="926"/>
      <c r="AD68" s="926"/>
      <c r="AE68" s="926"/>
      <c r="AF68" s="926">
        <v>21</v>
      </c>
      <c r="AG68" s="926"/>
      <c r="AH68" s="926"/>
      <c r="AI68" s="926"/>
      <c r="AJ68" s="926"/>
      <c r="AK68" s="926">
        <v>3109</v>
      </c>
      <c r="AL68" s="926"/>
      <c r="AM68" s="926"/>
      <c r="AN68" s="926"/>
      <c r="AO68" s="926"/>
      <c r="AP68" s="926" t="s">
        <v>564</v>
      </c>
      <c r="AQ68" s="926"/>
      <c r="AR68" s="926"/>
      <c r="AS68" s="926"/>
      <c r="AT68" s="926"/>
      <c r="AU68" s="926" t="s">
        <v>564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565</v>
      </c>
      <c r="C69" s="934"/>
      <c r="D69" s="934"/>
      <c r="E69" s="934"/>
      <c r="F69" s="934"/>
      <c r="G69" s="934"/>
      <c r="H69" s="934"/>
      <c r="I69" s="934"/>
      <c r="J69" s="934"/>
      <c r="K69" s="934"/>
      <c r="L69" s="934"/>
      <c r="M69" s="934"/>
      <c r="N69" s="934"/>
      <c r="O69" s="934"/>
      <c r="P69" s="935"/>
      <c r="Q69" s="936">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564</v>
      </c>
      <c r="AQ69" s="891"/>
      <c r="AR69" s="891"/>
      <c r="AS69" s="891"/>
      <c r="AT69" s="891"/>
      <c r="AU69" s="891" t="s">
        <v>564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566</v>
      </c>
      <c r="C70" s="934"/>
      <c r="D70" s="934"/>
      <c r="E70" s="934"/>
      <c r="F70" s="934"/>
      <c r="G70" s="934"/>
      <c r="H70" s="934"/>
      <c r="I70" s="934"/>
      <c r="J70" s="934"/>
      <c r="K70" s="934"/>
      <c r="L70" s="934"/>
      <c r="M70" s="934"/>
      <c r="N70" s="934"/>
      <c r="O70" s="934"/>
      <c r="P70" s="935"/>
      <c r="Q70" s="936">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564</v>
      </c>
      <c r="AL70" s="891"/>
      <c r="AM70" s="891"/>
      <c r="AN70" s="891"/>
      <c r="AO70" s="891"/>
      <c r="AP70" s="891" t="s">
        <v>564</v>
      </c>
      <c r="AQ70" s="891"/>
      <c r="AR70" s="891"/>
      <c r="AS70" s="891"/>
      <c r="AT70" s="891"/>
      <c r="AU70" s="891" t="s">
        <v>564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567</v>
      </c>
      <c r="C71" s="934"/>
      <c r="D71" s="934"/>
      <c r="E71" s="934"/>
      <c r="F71" s="934"/>
      <c r="G71" s="934"/>
      <c r="H71" s="934"/>
      <c r="I71" s="934"/>
      <c r="J71" s="934"/>
      <c r="K71" s="934"/>
      <c r="L71" s="934"/>
      <c r="M71" s="934"/>
      <c r="N71" s="934"/>
      <c r="O71" s="934"/>
      <c r="P71" s="935"/>
      <c r="Q71" s="936">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564</v>
      </c>
      <c r="AL71" s="891"/>
      <c r="AM71" s="891"/>
      <c r="AN71" s="891"/>
      <c r="AO71" s="891"/>
      <c r="AP71" s="891" t="s">
        <v>564</v>
      </c>
      <c r="AQ71" s="891"/>
      <c r="AR71" s="891"/>
      <c r="AS71" s="891"/>
      <c r="AT71" s="891"/>
      <c r="AU71" s="891" t="s">
        <v>564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568</v>
      </c>
      <c r="C72" s="934"/>
      <c r="D72" s="934"/>
      <c r="E72" s="934"/>
      <c r="F72" s="934"/>
      <c r="G72" s="934"/>
      <c r="H72" s="934"/>
      <c r="I72" s="934"/>
      <c r="J72" s="934"/>
      <c r="K72" s="934"/>
      <c r="L72" s="934"/>
      <c r="M72" s="934"/>
      <c r="N72" s="934"/>
      <c r="O72" s="934"/>
      <c r="P72" s="935"/>
      <c r="Q72" s="936">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564</v>
      </c>
      <c r="AQ72" s="891"/>
      <c r="AR72" s="891"/>
      <c r="AS72" s="891"/>
      <c r="AT72" s="891"/>
      <c r="AU72" s="891" t="s">
        <v>564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569</v>
      </c>
      <c r="C73" s="934"/>
      <c r="D73" s="934"/>
      <c r="E73" s="934"/>
      <c r="F73" s="934"/>
      <c r="G73" s="934"/>
      <c r="H73" s="934"/>
      <c r="I73" s="934"/>
      <c r="J73" s="934"/>
      <c r="K73" s="934"/>
      <c r="L73" s="934"/>
      <c r="M73" s="934"/>
      <c r="N73" s="934"/>
      <c r="O73" s="934"/>
      <c r="P73" s="935"/>
      <c r="Q73" s="936">
        <v>211</v>
      </c>
      <c r="R73" s="891"/>
      <c r="S73" s="891"/>
      <c r="T73" s="891"/>
      <c r="U73" s="891"/>
      <c r="V73" s="891">
        <v>205</v>
      </c>
      <c r="W73" s="891"/>
      <c r="X73" s="891"/>
      <c r="Y73" s="891"/>
      <c r="Z73" s="891"/>
      <c r="AA73" s="891">
        <v>6</v>
      </c>
      <c r="AB73" s="891"/>
      <c r="AC73" s="891"/>
      <c r="AD73" s="891"/>
      <c r="AE73" s="891"/>
      <c r="AF73" s="891">
        <v>283</v>
      </c>
      <c r="AG73" s="891"/>
      <c r="AH73" s="891"/>
      <c r="AI73" s="891"/>
      <c r="AJ73" s="891"/>
      <c r="AK73" s="891" t="s">
        <v>564</v>
      </c>
      <c r="AL73" s="891"/>
      <c r="AM73" s="891"/>
      <c r="AN73" s="891"/>
      <c r="AO73" s="891"/>
      <c r="AP73" s="891">
        <v>1024</v>
      </c>
      <c r="AQ73" s="891"/>
      <c r="AR73" s="891"/>
      <c r="AS73" s="891"/>
      <c r="AT73" s="891"/>
      <c r="AU73" s="891">
        <v>137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570</v>
      </c>
      <c r="C74" s="934"/>
      <c r="D74" s="934"/>
      <c r="E74" s="934"/>
      <c r="F74" s="934"/>
      <c r="G74" s="934"/>
      <c r="H74" s="934"/>
      <c r="I74" s="934"/>
      <c r="J74" s="934"/>
      <c r="K74" s="934"/>
      <c r="L74" s="934"/>
      <c r="M74" s="934"/>
      <c r="N74" s="934"/>
      <c r="O74" s="934"/>
      <c r="P74" s="935"/>
      <c r="Q74" s="936">
        <v>896</v>
      </c>
      <c r="R74" s="891"/>
      <c r="S74" s="891"/>
      <c r="T74" s="891"/>
      <c r="U74" s="891"/>
      <c r="V74" s="891">
        <v>877</v>
      </c>
      <c r="W74" s="891"/>
      <c r="X74" s="891"/>
      <c r="Y74" s="891"/>
      <c r="Z74" s="891"/>
      <c r="AA74" s="891">
        <v>19</v>
      </c>
      <c r="AB74" s="891"/>
      <c r="AC74" s="891"/>
      <c r="AD74" s="891"/>
      <c r="AE74" s="891"/>
      <c r="AF74" s="891">
        <v>1482</v>
      </c>
      <c r="AG74" s="891"/>
      <c r="AH74" s="891"/>
      <c r="AI74" s="891"/>
      <c r="AJ74" s="891"/>
      <c r="AK74" s="891" t="s">
        <v>564</v>
      </c>
      <c r="AL74" s="891"/>
      <c r="AM74" s="891"/>
      <c r="AN74" s="891"/>
      <c r="AO74" s="891"/>
      <c r="AP74" s="891" t="s">
        <v>564</v>
      </c>
      <c r="AQ74" s="891"/>
      <c r="AR74" s="891"/>
      <c r="AS74" s="891"/>
      <c r="AT74" s="891"/>
      <c r="AU74" s="891" t="s">
        <v>564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7165</v>
      </c>
      <c r="AG88" s="902"/>
      <c r="AH88" s="902"/>
      <c r="AI88" s="902"/>
      <c r="AJ88" s="902"/>
      <c r="AK88" s="899"/>
      <c r="AL88" s="899"/>
      <c r="AM88" s="899"/>
      <c r="AN88" s="899"/>
      <c r="AO88" s="899"/>
      <c r="AP88" s="902">
        <v>1024</v>
      </c>
      <c r="AQ88" s="902"/>
      <c r="AR88" s="902"/>
      <c r="AS88" s="902"/>
      <c r="AT88" s="902"/>
      <c r="AU88" s="902">
        <v>137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8</v>
      </c>
      <c r="CS102" s="910"/>
      <c r="CT102" s="910"/>
      <c r="CU102" s="910"/>
      <c r="CV102" s="953"/>
      <c r="CW102" s="952" t="s">
        <v>564</v>
      </c>
      <c r="CX102" s="910"/>
      <c r="CY102" s="910"/>
      <c r="CZ102" s="910"/>
      <c r="DA102" s="953"/>
      <c r="DB102" s="952" t="s">
        <v>564</v>
      </c>
      <c r="DC102" s="910"/>
      <c r="DD102" s="910"/>
      <c r="DE102" s="910"/>
      <c r="DF102" s="953"/>
      <c r="DG102" s="952" t="s">
        <v>564</v>
      </c>
      <c r="DH102" s="910"/>
      <c r="DI102" s="910"/>
      <c r="DJ102" s="910"/>
      <c r="DK102" s="953"/>
      <c r="DL102" s="952">
        <v>59</v>
      </c>
      <c r="DM102" s="910"/>
      <c r="DN102" s="910"/>
      <c r="DO102" s="910"/>
      <c r="DP102" s="953"/>
      <c r="DQ102" s="952">
        <v>6</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299</v>
      </c>
      <c r="AG109" s="955"/>
      <c r="AH109" s="955"/>
      <c r="AI109" s="955"/>
      <c r="AJ109" s="956"/>
      <c r="AK109" s="954" t="s">
        <v>298</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299</v>
      </c>
      <c r="BW109" s="955"/>
      <c r="BX109" s="955"/>
      <c r="BY109" s="955"/>
      <c r="BZ109" s="956"/>
      <c r="CA109" s="954" t="s">
        <v>298</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299</v>
      </c>
      <c r="DM109" s="955"/>
      <c r="DN109" s="955"/>
      <c r="DO109" s="955"/>
      <c r="DP109" s="956"/>
      <c r="DQ109" s="954" t="s">
        <v>298</v>
      </c>
      <c r="DR109" s="955"/>
      <c r="DS109" s="955"/>
      <c r="DT109" s="955"/>
      <c r="DU109" s="956"/>
      <c r="DV109" s="954" t="s">
        <v>420</v>
      </c>
      <c r="DW109" s="955"/>
      <c r="DX109" s="955"/>
      <c r="DY109" s="955"/>
      <c r="DZ109" s="957"/>
    </row>
    <row r="110" spans="1:131" s="226" customFormat="1" ht="26.25" customHeight="1">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1490664</v>
      </c>
      <c r="AB110" s="962"/>
      <c r="AC110" s="962"/>
      <c r="AD110" s="962"/>
      <c r="AE110" s="963"/>
      <c r="AF110" s="964">
        <v>1511444</v>
      </c>
      <c r="AG110" s="962"/>
      <c r="AH110" s="962"/>
      <c r="AI110" s="962"/>
      <c r="AJ110" s="963"/>
      <c r="AK110" s="964">
        <v>1636326</v>
      </c>
      <c r="AL110" s="962"/>
      <c r="AM110" s="962"/>
      <c r="AN110" s="962"/>
      <c r="AO110" s="963"/>
      <c r="AP110" s="965">
        <v>18.5</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19793831</v>
      </c>
      <c r="BR110" s="997"/>
      <c r="BS110" s="997"/>
      <c r="BT110" s="997"/>
      <c r="BU110" s="997"/>
      <c r="BV110" s="997">
        <v>20593930</v>
      </c>
      <c r="BW110" s="997"/>
      <c r="BX110" s="997"/>
      <c r="BY110" s="997"/>
      <c r="BZ110" s="997"/>
      <c r="CA110" s="997">
        <v>21190905</v>
      </c>
      <c r="CB110" s="997"/>
      <c r="CC110" s="997"/>
      <c r="CD110" s="997"/>
      <c r="CE110" s="997"/>
      <c r="CF110" s="1011">
        <v>240.2</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120</v>
      </c>
      <c r="DH110" s="997"/>
      <c r="DI110" s="997"/>
      <c r="DJ110" s="997"/>
      <c r="DK110" s="997"/>
      <c r="DL110" s="997" t="s">
        <v>120</v>
      </c>
      <c r="DM110" s="997"/>
      <c r="DN110" s="997"/>
      <c r="DO110" s="997"/>
      <c r="DP110" s="997"/>
      <c r="DQ110" s="997" t="s">
        <v>120</v>
      </c>
      <c r="DR110" s="997"/>
      <c r="DS110" s="997"/>
      <c r="DT110" s="997"/>
      <c r="DU110" s="997"/>
      <c r="DV110" s="998" t="s">
        <v>120</v>
      </c>
      <c r="DW110" s="998"/>
      <c r="DX110" s="998"/>
      <c r="DY110" s="998"/>
      <c r="DZ110" s="999"/>
    </row>
    <row r="111" spans="1:131" s="226" customFormat="1" ht="26.25" customHeight="1">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120</v>
      </c>
      <c r="AB111" s="1004"/>
      <c r="AC111" s="1004"/>
      <c r="AD111" s="1004"/>
      <c r="AE111" s="1005"/>
      <c r="AF111" s="1006" t="s">
        <v>120</v>
      </c>
      <c r="AG111" s="1004"/>
      <c r="AH111" s="1004"/>
      <c r="AI111" s="1004"/>
      <c r="AJ111" s="1005"/>
      <c r="AK111" s="1006" t="s">
        <v>120</v>
      </c>
      <c r="AL111" s="1004"/>
      <c r="AM111" s="1004"/>
      <c r="AN111" s="1004"/>
      <c r="AO111" s="1005"/>
      <c r="AP111" s="1007" t="s">
        <v>120</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v>131816</v>
      </c>
      <c r="BR111" s="990"/>
      <c r="BS111" s="990"/>
      <c r="BT111" s="990"/>
      <c r="BU111" s="990"/>
      <c r="BV111" s="990">
        <v>99742</v>
      </c>
      <c r="BW111" s="990"/>
      <c r="BX111" s="990"/>
      <c r="BY111" s="990"/>
      <c r="BZ111" s="990"/>
      <c r="CA111" s="990">
        <v>70850</v>
      </c>
      <c r="CB111" s="990"/>
      <c r="CC111" s="990"/>
      <c r="CD111" s="990"/>
      <c r="CE111" s="990"/>
      <c r="CF111" s="984">
        <v>0.8</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120</v>
      </c>
      <c r="DH111" s="990"/>
      <c r="DI111" s="990"/>
      <c r="DJ111" s="990"/>
      <c r="DK111" s="990"/>
      <c r="DL111" s="990" t="s">
        <v>120</v>
      </c>
      <c r="DM111" s="990"/>
      <c r="DN111" s="990"/>
      <c r="DO111" s="990"/>
      <c r="DP111" s="990"/>
      <c r="DQ111" s="990" t="s">
        <v>120</v>
      </c>
      <c r="DR111" s="990"/>
      <c r="DS111" s="990"/>
      <c r="DT111" s="990"/>
      <c r="DU111" s="990"/>
      <c r="DV111" s="991" t="s">
        <v>120</v>
      </c>
      <c r="DW111" s="991"/>
      <c r="DX111" s="991"/>
      <c r="DY111" s="991"/>
      <c r="DZ111" s="992"/>
    </row>
    <row r="112" spans="1:131" s="226" customFormat="1" ht="26.25" customHeight="1">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120</v>
      </c>
      <c r="AB112" s="1029"/>
      <c r="AC112" s="1029"/>
      <c r="AD112" s="1029"/>
      <c r="AE112" s="1030"/>
      <c r="AF112" s="1031" t="s">
        <v>120</v>
      </c>
      <c r="AG112" s="1029"/>
      <c r="AH112" s="1029"/>
      <c r="AI112" s="1029"/>
      <c r="AJ112" s="1030"/>
      <c r="AK112" s="1031" t="s">
        <v>120</v>
      </c>
      <c r="AL112" s="1029"/>
      <c r="AM112" s="1029"/>
      <c r="AN112" s="1029"/>
      <c r="AO112" s="1030"/>
      <c r="AP112" s="1032" t="s">
        <v>120</v>
      </c>
      <c r="AQ112" s="1033"/>
      <c r="AR112" s="1033"/>
      <c r="AS112" s="1033"/>
      <c r="AT112" s="1034"/>
      <c r="AU112" s="970"/>
      <c r="AV112" s="971"/>
      <c r="AW112" s="971"/>
      <c r="AX112" s="971"/>
      <c r="AY112" s="971"/>
      <c r="AZ112" s="1019" t="s">
        <v>431</v>
      </c>
      <c r="BA112" s="1020"/>
      <c r="BB112" s="1020"/>
      <c r="BC112" s="1020"/>
      <c r="BD112" s="1020"/>
      <c r="BE112" s="1020"/>
      <c r="BF112" s="1020"/>
      <c r="BG112" s="1020"/>
      <c r="BH112" s="1020"/>
      <c r="BI112" s="1020"/>
      <c r="BJ112" s="1020"/>
      <c r="BK112" s="1020"/>
      <c r="BL112" s="1020"/>
      <c r="BM112" s="1020"/>
      <c r="BN112" s="1020"/>
      <c r="BO112" s="1020"/>
      <c r="BP112" s="1021"/>
      <c r="BQ112" s="989">
        <v>6412158</v>
      </c>
      <c r="BR112" s="990"/>
      <c r="BS112" s="990"/>
      <c r="BT112" s="990"/>
      <c r="BU112" s="990"/>
      <c r="BV112" s="990">
        <v>6392789</v>
      </c>
      <c r="BW112" s="990"/>
      <c r="BX112" s="990"/>
      <c r="BY112" s="990"/>
      <c r="BZ112" s="990"/>
      <c r="CA112" s="990">
        <v>5961186</v>
      </c>
      <c r="CB112" s="990"/>
      <c r="CC112" s="990"/>
      <c r="CD112" s="990"/>
      <c r="CE112" s="990"/>
      <c r="CF112" s="984">
        <v>67.599999999999994</v>
      </c>
      <c r="CG112" s="985"/>
      <c r="CH112" s="985"/>
      <c r="CI112" s="985"/>
      <c r="CJ112" s="985"/>
      <c r="CK112" s="1015"/>
      <c r="CL112" s="1016"/>
      <c r="CM112" s="986" t="s">
        <v>432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120</v>
      </c>
      <c r="DH112" s="990"/>
      <c r="DI112" s="990"/>
      <c r="DJ112" s="990"/>
      <c r="DK112" s="990"/>
      <c r="DL112" s="990" t="s">
        <v>120</v>
      </c>
      <c r="DM112" s="990"/>
      <c r="DN112" s="990"/>
      <c r="DO112" s="990"/>
      <c r="DP112" s="990"/>
      <c r="DQ112" s="990" t="s">
        <v>120</v>
      </c>
      <c r="DR112" s="990"/>
      <c r="DS112" s="990"/>
      <c r="DT112" s="990"/>
      <c r="DU112" s="990"/>
      <c r="DV112" s="991" t="s">
        <v>120</v>
      </c>
      <c r="DW112" s="991"/>
      <c r="DX112" s="991"/>
      <c r="DY112" s="991"/>
      <c r="DZ112" s="992"/>
    </row>
    <row r="113" spans="1:130" s="226" customFormat="1" ht="26.25" customHeight="1">
      <c r="A113" s="1024"/>
      <c r="B113" s="1025"/>
      <c r="C113" s="1020" t="s">
        <v>433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483841</v>
      </c>
      <c r="AB113" s="1004"/>
      <c r="AC113" s="1004"/>
      <c r="AD113" s="1004"/>
      <c r="AE113" s="1005"/>
      <c r="AF113" s="1006">
        <v>416437</v>
      </c>
      <c r="AG113" s="1004"/>
      <c r="AH113" s="1004"/>
      <c r="AI113" s="1004"/>
      <c r="AJ113" s="1005"/>
      <c r="AK113" s="1006">
        <v>403184</v>
      </c>
      <c r="AL113" s="1004"/>
      <c r="AM113" s="1004"/>
      <c r="AN113" s="1004"/>
      <c r="AO113" s="1005"/>
      <c r="AP113" s="1007">
        <v>4.5999999999999996</v>
      </c>
      <c r="AQ113" s="1008"/>
      <c r="AR113" s="1008"/>
      <c r="AS113" s="1008"/>
      <c r="AT113" s="1009"/>
      <c r="AU113" s="970"/>
      <c r="AV113" s="971"/>
      <c r="AW113" s="971"/>
      <c r="AX113" s="971"/>
      <c r="AY113" s="971"/>
      <c r="AZ113" s="1019" t="s">
        <v>434</v>
      </c>
      <c r="BA113" s="1020"/>
      <c r="BB113" s="1020"/>
      <c r="BC113" s="1020"/>
      <c r="BD113" s="1020"/>
      <c r="BE113" s="1020"/>
      <c r="BF113" s="1020"/>
      <c r="BG113" s="1020"/>
      <c r="BH113" s="1020"/>
      <c r="BI113" s="1020"/>
      <c r="BJ113" s="1020"/>
      <c r="BK113" s="1020"/>
      <c r="BL113" s="1020"/>
      <c r="BM113" s="1020"/>
      <c r="BN113" s="1020"/>
      <c r="BO113" s="1020"/>
      <c r="BP113" s="1021"/>
      <c r="BQ113" s="989">
        <v>208168</v>
      </c>
      <c r="BR113" s="990"/>
      <c r="BS113" s="990"/>
      <c r="BT113" s="990"/>
      <c r="BU113" s="990"/>
      <c r="BV113" s="990">
        <v>164742</v>
      </c>
      <c r="BW113" s="990"/>
      <c r="BX113" s="990"/>
      <c r="BY113" s="990"/>
      <c r="BZ113" s="990"/>
      <c r="CA113" s="990">
        <v>137212</v>
      </c>
      <c r="CB113" s="990"/>
      <c r="CC113" s="990"/>
      <c r="CD113" s="990"/>
      <c r="CE113" s="990"/>
      <c r="CF113" s="984">
        <v>1.6</v>
      </c>
      <c r="CG113" s="985"/>
      <c r="CH113" s="985"/>
      <c r="CI113" s="985"/>
      <c r="CJ113" s="985"/>
      <c r="CK113" s="1015"/>
      <c r="CL113" s="1016"/>
      <c r="CM113" s="986" t="s">
        <v>435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120</v>
      </c>
      <c r="DH113" s="1029"/>
      <c r="DI113" s="1029"/>
      <c r="DJ113" s="1029"/>
      <c r="DK113" s="1030"/>
      <c r="DL113" s="1031" t="s">
        <v>120</v>
      </c>
      <c r="DM113" s="1029"/>
      <c r="DN113" s="1029"/>
      <c r="DO113" s="1029"/>
      <c r="DP113" s="1030"/>
      <c r="DQ113" s="1031" t="s">
        <v>120</v>
      </c>
      <c r="DR113" s="1029"/>
      <c r="DS113" s="1029"/>
      <c r="DT113" s="1029"/>
      <c r="DU113" s="1030"/>
      <c r="DV113" s="1032" t="s">
        <v>120</v>
      </c>
      <c r="DW113" s="1033"/>
      <c r="DX113" s="1033"/>
      <c r="DY113" s="1033"/>
      <c r="DZ113" s="1034"/>
    </row>
    <row r="114" spans="1:130" s="226" customFormat="1" ht="26.25" customHeight="1">
      <c r="A114" s="1024"/>
      <c r="B114" s="1025"/>
      <c r="C114" s="1020" t="s">
        <v>436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24451</v>
      </c>
      <c r="AB114" s="1029"/>
      <c r="AC114" s="1029"/>
      <c r="AD114" s="1029"/>
      <c r="AE114" s="1030"/>
      <c r="AF114" s="1031">
        <v>22311</v>
      </c>
      <c r="AG114" s="1029"/>
      <c r="AH114" s="1029"/>
      <c r="AI114" s="1029"/>
      <c r="AJ114" s="1030"/>
      <c r="AK114" s="1031">
        <v>13935</v>
      </c>
      <c r="AL114" s="1029"/>
      <c r="AM114" s="1029"/>
      <c r="AN114" s="1029"/>
      <c r="AO114" s="1030"/>
      <c r="AP114" s="1032">
        <v>0.2</v>
      </c>
      <c r="AQ114" s="1033"/>
      <c r="AR114" s="1033"/>
      <c r="AS114" s="1033"/>
      <c r="AT114" s="1034"/>
      <c r="AU114" s="970"/>
      <c r="AV114" s="971"/>
      <c r="AW114" s="971"/>
      <c r="AX114" s="971"/>
      <c r="AY114" s="971"/>
      <c r="AZ114" s="1019" t="s">
        <v>437</v>
      </c>
      <c r="BA114" s="1020"/>
      <c r="BB114" s="1020"/>
      <c r="BC114" s="1020"/>
      <c r="BD114" s="1020"/>
      <c r="BE114" s="1020"/>
      <c r="BF114" s="1020"/>
      <c r="BG114" s="1020"/>
      <c r="BH114" s="1020"/>
      <c r="BI114" s="1020"/>
      <c r="BJ114" s="1020"/>
      <c r="BK114" s="1020"/>
      <c r="BL114" s="1020"/>
      <c r="BM114" s="1020"/>
      <c r="BN114" s="1020"/>
      <c r="BO114" s="1020"/>
      <c r="BP114" s="1021"/>
      <c r="BQ114" s="989">
        <v>3007011</v>
      </c>
      <c r="BR114" s="990"/>
      <c r="BS114" s="990"/>
      <c r="BT114" s="990"/>
      <c r="BU114" s="990"/>
      <c r="BV114" s="990">
        <v>2921727</v>
      </c>
      <c r="BW114" s="990"/>
      <c r="BX114" s="990"/>
      <c r="BY114" s="990"/>
      <c r="BZ114" s="990"/>
      <c r="CA114" s="990">
        <v>2893063</v>
      </c>
      <c r="CB114" s="990"/>
      <c r="CC114" s="990"/>
      <c r="CD114" s="990"/>
      <c r="CE114" s="990"/>
      <c r="CF114" s="984">
        <v>32.799999999999997</v>
      </c>
      <c r="CG114" s="985"/>
      <c r="CH114" s="985"/>
      <c r="CI114" s="985"/>
      <c r="CJ114" s="985"/>
      <c r="CK114" s="1015"/>
      <c r="CL114" s="1016"/>
      <c r="CM114" s="986" t="s">
        <v>438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120</v>
      </c>
      <c r="DH114" s="1029"/>
      <c r="DI114" s="1029"/>
      <c r="DJ114" s="1029"/>
      <c r="DK114" s="1030"/>
      <c r="DL114" s="1031" t="s">
        <v>120</v>
      </c>
      <c r="DM114" s="1029"/>
      <c r="DN114" s="1029"/>
      <c r="DO114" s="1029"/>
      <c r="DP114" s="1030"/>
      <c r="DQ114" s="1031" t="s">
        <v>120</v>
      </c>
      <c r="DR114" s="1029"/>
      <c r="DS114" s="1029"/>
      <c r="DT114" s="1029"/>
      <c r="DU114" s="1030"/>
      <c r="DV114" s="1032" t="s">
        <v>120</v>
      </c>
      <c r="DW114" s="1033"/>
      <c r="DX114" s="1033"/>
      <c r="DY114" s="1033"/>
      <c r="DZ114" s="1034"/>
    </row>
    <row r="115" spans="1:130" s="226" customFormat="1" ht="26.25" customHeight="1">
      <c r="A115" s="1024"/>
      <c r="B115" s="1025"/>
      <c r="C115" s="1020" t="s">
        <v>439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25934</v>
      </c>
      <c r="AB115" s="1004"/>
      <c r="AC115" s="1004"/>
      <c r="AD115" s="1004"/>
      <c r="AE115" s="1005"/>
      <c r="AF115" s="1006">
        <v>31848</v>
      </c>
      <c r="AG115" s="1004"/>
      <c r="AH115" s="1004"/>
      <c r="AI115" s="1004"/>
      <c r="AJ115" s="1005"/>
      <c r="AK115" s="1006">
        <v>28892</v>
      </c>
      <c r="AL115" s="1004"/>
      <c r="AM115" s="1004"/>
      <c r="AN115" s="1004"/>
      <c r="AO115" s="1005"/>
      <c r="AP115" s="1007">
        <v>0.3</v>
      </c>
      <c r="AQ115" s="1008"/>
      <c r="AR115" s="1008"/>
      <c r="AS115" s="1008"/>
      <c r="AT115" s="1009"/>
      <c r="AU115" s="970"/>
      <c r="AV115" s="971"/>
      <c r="AW115" s="971"/>
      <c r="AX115" s="971"/>
      <c r="AY115" s="971"/>
      <c r="AZ115" s="1019" t="s">
        <v>440</v>
      </c>
      <c r="BA115" s="1020"/>
      <c r="BB115" s="1020"/>
      <c r="BC115" s="1020"/>
      <c r="BD115" s="1020"/>
      <c r="BE115" s="1020"/>
      <c r="BF115" s="1020"/>
      <c r="BG115" s="1020"/>
      <c r="BH115" s="1020"/>
      <c r="BI115" s="1020"/>
      <c r="BJ115" s="1020"/>
      <c r="BK115" s="1020"/>
      <c r="BL115" s="1020"/>
      <c r="BM115" s="1020"/>
      <c r="BN115" s="1020"/>
      <c r="BO115" s="1020"/>
      <c r="BP115" s="1021"/>
      <c r="BQ115" s="989">
        <v>11136</v>
      </c>
      <c r="BR115" s="990"/>
      <c r="BS115" s="990"/>
      <c r="BT115" s="990"/>
      <c r="BU115" s="990"/>
      <c r="BV115" s="990">
        <v>10000</v>
      </c>
      <c r="BW115" s="990"/>
      <c r="BX115" s="990"/>
      <c r="BY115" s="990"/>
      <c r="BZ115" s="990"/>
      <c r="CA115" s="990">
        <v>5916</v>
      </c>
      <c r="CB115" s="990"/>
      <c r="CC115" s="990"/>
      <c r="CD115" s="990"/>
      <c r="CE115" s="990"/>
      <c r="CF115" s="984">
        <v>0.1</v>
      </c>
      <c r="CG115" s="985"/>
      <c r="CH115" s="985"/>
      <c r="CI115" s="985"/>
      <c r="CJ115" s="985"/>
      <c r="CK115" s="1015"/>
      <c r="CL115" s="1016"/>
      <c r="CM115" s="1019" t="s">
        <v>441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120</v>
      </c>
      <c r="DH115" s="1029"/>
      <c r="DI115" s="1029"/>
      <c r="DJ115" s="1029"/>
      <c r="DK115" s="1030"/>
      <c r="DL115" s="1031" t="s">
        <v>120</v>
      </c>
      <c r="DM115" s="1029"/>
      <c r="DN115" s="1029"/>
      <c r="DO115" s="1029"/>
      <c r="DP115" s="1030"/>
      <c r="DQ115" s="1031" t="s">
        <v>120</v>
      </c>
      <c r="DR115" s="1029"/>
      <c r="DS115" s="1029"/>
      <c r="DT115" s="1029"/>
      <c r="DU115" s="1030"/>
      <c r="DV115" s="1032" t="s">
        <v>120</v>
      </c>
      <c r="DW115" s="1033"/>
      <c r="DX115" s="1033"/>
      <c r="DY115" s="1033"/>
      <c r="DZ115" s="1034"/>
    </row>
    <row r="116" spans="1:130" s="226" customFormat="1" ht="26.25" customHeight="1">
      <c r="A116" s="1026"/>
      <c r="B116" s="1027"/>
      <c r="C116" s="1035" t="s">
        <v>442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120</v>
      </c>
      <c r="AB116" s="1029"/>
      <c r="AC116" s="1029"/>
      <c r="AD116" s="1029"/>
      <c r="AE116" s="1030"/>
      <c r="AF116" s="1031" t="s">
        <v>120</v>
      </c>
      <c r="AG116" s="1029"/>
      <c r="AH116" s="1029"/>
      <c r="AI116" s="1029"/>
      <c r="AJ116" s="1030"/>
      <c r="AK116" s="1031" t="s">
        <v>120</v>
      </c>
      <c r="AL116" s="1029"/>
      <c r="AM116" s="1029"/>
      <c r="AN116" s="1029"/>
      <c r="AO116" s="1030"/>
      <c r="AP116" s="1032" t="s">
        <v>120</v>
      </c>
      <c r="AQ116" s="1033"/>
      <c r="AR116" s="1033"/>
      <c r="AS116" s="1033"/>
      <c r="AT116" s="1034"/>
      <c r="AU116" s="970"/>
      <c r="AV116" s="971"/>
      <c r="AW116" s="971"/>
      <c r="AX116" s="971"/>
      <c r="AY116" s="971"/>
      <c r="AZ116" s="1037" t="s">
        <v>443</v>
      </c>
      <c r="BA116" s="1038"/>
      <c r="BB116" s="1038"/>
      <c r="BC116" s="1038"/>
      <c r="BD116" s="1038"/>
      <c r="BE116" s="1038"/>
      <c r="BF116" s="1038"/>
      <c r="BG116" s="1038"/>
      <c r="BH116" s="1038"/>
      <c r="BI116" s="1038"/>
      <c r="BJ116" s="1038"/>
      <c r="BK116" s="1038"/>
      <c r="BL116" s="1038"/>
      <c r="BM116" s="1038"/>
      <c r="BN116" s="1038"/>
      <c r="BO116" s="1038"/>
      <c r="BP116" s="1039"/>
      <c r="BQ116" s="989" t="s">
        <v>120</v>
      </c>
      <c r="BR116" s="990"/>
      <c r="BS116" s="990"/>
      <c r="BT116" s="990"/>
      <c r="BU116" s="990"/>
      <c r="BV116" s="990" t="s">
        <v>120</v>
      </c>
      <c r="BW116" s="990"/>
      <c r="BX116" s="990"/>
      <c r="BY116" s="990"/>
      <c r="BZ116" s="990"/>
      <c r="CA116" s="990" t="s">
        <v>120</v>
      </c>
      <c r="CB116" s="990"/>
      <c r="CC116" s="990"/>
      <c r="CD116" s="990"/>
      <c r="CE116" s="990"/>
      <c r="CF116" s="984" t="s">
        <v>120</v>
      </c>
      <c r="CG116" s="985"/>
      <c r="CH116" s="985"/>
      <c r="CI116" s="985"/>
      <c r="CJ116" s="985"/>
      <c r="CK116" s="1015"/>
      <c r="CL116" s="1016"/>
      <c r="CM116" s="986" t="s">
        <v>444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120</v>
      </c>
      <c r="DH116" s="1029"/>
      <c r="DI116" s="1029"/>
      <c r="DJ116" s="1029"/>
      <c r="DK116" s="1030"/>
      <c r="DL116" s="1031" t="s">
        <v>120</v>
      </c>
      <c r="DM116" s="1029"/>
      <c r="DN116" s="1029"/>
      <c r="DO116" s="1029"/>
      <c r="DP116" s="1030"/>
      <c r="DQ116" s="1031" t="s">
        <v>120</v>
      </c>
      <c r="DR116" s="1029"/>
      <c r="DS116" s="1029"/>
      <c r="DT116" s="1029"/>
      <c r="DU116" s="1030"/>
      <c r="DV116" s="1032" t="s">
        <v>120</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445</v>
      </c>
      <c r="Z117" s="956"/>
      <c r="AA117" s="1046">
        <v>2024890</v>
      </c>
      <c r="AB117" s="1047"/>
      <c r="AC117" s="1047"/>
      <c r="AD117" s="1047"/>
      <c r="AE117" s="1048"/>
      <c r="AF117" s="1049">
        <v>1982040</v>
      </c>
      <c r="AG117" s="1047"/>
      <c r="AH117" s="1047"/>
      <c r="AI117" s="1047"/>
      <c r="AJ117" s="1048"/>
      <c r="AK117" s="1049">
        <v>2082337</v>
      </c>
      <c r="AL117" s="1047"/>
      <c r="AM117" s="1047"/>
      <c r="AN117" s="1047"/>
      <c r="AO117" s="1048"/>
      <c r="AP117" s="1050"/>
      <c r="AQ117" s="1051"/>
      <c r="AR117" s="1051"/>
      <c r="AS117" s="1051"/>
      <c r="AT117" s="1052"/>
      <c r="AU117" s="970"/>
      <c r="AV117" s="971"/>
      <c r="AW117" s="971"/>
      <c r="AX117" s="971"/>
      <c r="AY117" s="971"/>
      <c r="AZ117" s="1037" t="s">
        <v>446</v>
      </c>
      <c r="BA117" s="1038"/>
      <c r="BB117" s="1038"/>
      <c r="BC117" s="1038"/>
      <c r="BD117" s="1038"/>
      <c r="BE117" s="1038"/>
      <c r="BF117" s="1038"/>
      <c r="BG117" s="1038"/>
      <c r="BH117" s="1038"/>
      <c r="BI117" s="1038"/>
      <c r="BJ117" s="1038"/>
      <c r="BK117" s="1038"/>
      <c r="BL117" s="1038"/>
      <c r="BM117" s="1038"/>
      <c r="BN117" s="1038"/>
      <c r="BO117" s="1038"/>
      <c r="BP117" s="1039"/>
      <c r="BQ117" s="989" t="s">
        <v>120</v>
      </c>
      <c r="BR117" s="990"/>
      <c r="BS117" s="990"/>
      <c r="BT117" s="990"/>
      <c r="BU117" s="990"/>
      <c r="BV117" s="990" t="s">
        <v>120</v>
      </c>
      <c r="BW117" s="990"/>
      <c r="BX117" s="990"/>
      <c r="BY117" s="990"/>
      <c r="BZ117" s="990"/>
      <c r="CA117" s="990" t="s">
        <v>120</v>
      </c>
      <c r="CB117" s="990"/>
      <c r="CC117" s="990"/>
      <c r="CD117" s="990"/>
      <c r="CE117" s="990"/>
      <c r="CF117" s="984" t="s">
        <v>120</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120</v>
      </c>
      <c r="DH117" s="1029"/>
      <c r="DI117" s="1029"/>
      <c r="DJ117" s="1029"/>
      <c r="DK117" s="1030"/>
      <c r="DL117" s="1031" t="s">
        <v>120</v>
      </c>
      <c r="DM117" s="1029"/>
      <c r="DN117" s="1029"/>
      <c r="DO117" s="1029"/>
      <c r="DP117" s="1030"/>
      <c r="DQ117" s="1031" t="s">
        <v>120</v>
      </c>
      <c r="DR117" s="1029"/>
      <c r="DS117" s="1029"/>
      <c r="DT117" s="1029"/>
      <c r="DU117" s="1030"/>
      <c r="DV117" s="1032" t="s">
        <v>120</v>
      </c>
      <c r="DW117" s="1033"/>
      <c r="DX117" s="1033"/>
      <c r="DY117" s="1033"/>
      <c r="DZ117" s="1034"/>
    </row>
    <row r="118" spans="1:130" s="226" customFormat="1" ht="26.25" customHeight="1">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299</v>
      </c>
      <c r="AG118" s="955"/>
      <c r="AH118" s="955"/>
      <c r="AI118" s="955"/>
      <c r="AJ118" s="956"/>
      <c r="AK118" s="954" t="s">
        <v>298</v>
      </c>
      <c r="AL118" s="955"/>
      <c r="AM118" s="955"/>
      <c r="AN118" s="955"/>
      <c r="AO118" s="956"/>
      <c r="AP118" s="1041" t="s">
        <v>420</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120</v>
      </c>
      <c r="BR118" s="1068"/>
      <c r="BS118" s="1068"/>
      <c r="BT118" s="1068"/>
      <c r="BU118" s="1068"/>
      <c r="BV118" s="1068" t="s">
        <v>120</v>
      </c>
      <c r="BW118" s="1068"/>
      <c r="BX118" s="1068"/>
      <c r="BY118" s="1068"/>
      <c r="BZ118" s="1068"/>
      <c r="CA118" s="1068" t="s">
        <v>120</v>
      </c>
      <c r="CB118" s="1068"/>
      <c r="CC118" s="1068"/>
      <c r="CD118" s="1068"/>
      <c r="CE118" s="1068"/>
      <c r="CF118" s="984" t="s">
        <v>120</v>
      </c>
      <c r="CG118" s="985"/>
      <c r="CH118" s="985"/>
      <c r="CI118" s="985"/>
      <c r="CJ118" s="985"/>
      <c r="CK118" s="1015"/>
      <c r="CL118" s="1016"/>
      <c r="CM118" s="986" t="s">
        <v>449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120</v>
      </c>
      <c r="DH118" s="1029"/>
      <c r="DI118" s="1029"/>
      <c r="DJ118" s="1029"/>
      <c r="DK118" s="1030"/>
      <c r="DL118" s="1031" t="s">
        <v>120</v>
      </c>
      <c r="DM118" s="1029"/>
      <c r="DN118" s="1029"/>
      <c r="DO118" s="1029"/>
      <c r="DP118" s="1030"/>
      <c r="DQ118" s="1031" t="s">
        <v>120</v>
      </c>
      <c r="DR118" s="1029"/>
      <c r="DS118" s="1029"/>
      <c r="DT118" s="1029"/>
      <c r="DU118" s="1030"/>
      <c r="DV118" s="1032" t="s">
        <v>120</v>
      </c>
      <c r="DW118" s="1033"/>
      <c r="DX118" s="1033"/>
      <c r="DY118" s="1033"/>
      <c r="DZ118" s="1034"/>
    </row>
    <row r="119" spans="1:130" s="226" customFormat="1" ht="26.25" customHeight="1">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120</v>
      </c>
      <c r="AB119" s="962"/>
      <c r="AC119" s="962"/>
      <c r="AD119" s="962"/>
      <c r="AE119" s="963"/>
      <c r="AF119" s="964" t="s">
        <v>120</v>
      </c>
      <c r="AG119" s="962"/>
      <c r="AH119" s="962"/>
      <c r="AI119" s="962"/>
      <c r="AJ119" s="963"/>
      <c r="AK119" s="964" t="s">
        <v>120</v>
      </c>
      <c r="AL119" s="962"/>
      <c r="AM119" s="962"/>
      <c r="AN119" s="962"/>
      <c r="AO119" s="963"/>
      <c r="AP119" s="965" t="s">
        <v>120</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450</v>
      </c>
      <c r="BP119" s="1076"/>
      <c r="BQ119" s="1067">
        <v>29564120</v>
      </c>
      <c r="BR119" s="1068"/>
      <c r="BS119" s="1068"/>
      <c r="BT119" s="1068"/>
      <c r="BU119" s="1068"/>
      <c r="BV119" s="1068">
        <v>30182930</v>
      </c>
      <c r="BW119" s="1068"/>
      <c r="BX119" s="1068"/>
      <c r="BY119" s="1068"/>
      <c r="BZ119" s="1068"/>
      <c r="CA119" s="1068">
        <v>30259132</v>
      </c>
      <c r="CB119" s="1068"/>
      <c r="CC119" s="1068"/>
      <c r="CD119" s="1068"/>
      <c r="CE119" s="1068"/>
      <c r="CF119" s="1069"/>
      <c r="CG119" s="1070"/>
      <c r="CH119" s="1070"/>
      <c r="CI119" s="1070"/>
      <c r="CJ119" s="1071"/>
      <c r="CK119" s="1017"/>
      <c r="CL119" s="1018"/>
      <c r="CM119" s="1072" t="s">
        <v>451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131816</v>
      </c>
      <c r="DH119" s="1054"/>
      <c r="DI119" s="1054"/>
      <c r="DJ119" s="1054"/>
      <c r="DK119" s="1055"/>
      <c r="DL119" s="1053">
        <v>99742</v>
      </c>
      <c r="DM119" s="1054"/>
      <c r="DN119" s="1054"/>
      <c r="DO119" s="1054"/>
      <c r="DP119" s="1055"/>
      <c r="DQ119" s="1053">
        <v>70850</v>
      </c>
      <c r="DR119" s="1054"/>
      <c r="DS119" s="1054"/>
      <c r="DT119" s="1054"/>
      <c r="DU119" s="1055"/>
      <c r="DV119" s="1056">
        <v>0.8</v>
      </c>
      <c r="DW119" s="1057"/>
      <c r="DX119" s="1057"/>
      <c r="DY119" s="1057"/>
      <c r="DZ119" s="1058"/>
    </row>
    <row r="120" spans="1:130" s="226" customFormat="1" ht="26.25" customHeight="1">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120</v>
      </c>
      <c r="AB120" s="1029"/>
      <c r="AC120" s="1029"/>
      <c r="AD120" s="1029"/>
      <c r="AE120" s="1030"/>
      <c r="AF120" s="1031" t="s">
        <v>120</v>
      </c>
      <c r="AG120" s="1029"/>
      <c r="AH120" s="1029"/>
      <c r="AI120" s="1029"/>
      <c r="AJ120" s="1030"/>
      <c r="AK120" s="1031" t="s">
        <v>120</v>
      </c>
      <c r="AL120" s="1029"/>
      <c r="AM120" s="1029"/>
      <c r="AN120" s="1029"/>
      <c r="AO120" s="1030"/>
      <c r="AP120" s="1032" t="s">
        <v>120</v>
      </c>
      <c r="AQ120" s="1033"/>
      <c r="AR120" s="1033"/>
      <c r="AS120" s="1033"/>
      <c r="AT120" s="1034"/>
      <c r="AU120" s="1059" t="s">
        <v>452</v>
      </c>
      <c r="AV120" s="1060"/>
      <c r="AW120" s="1060"/>
      <c r="AX120" s="1060"/>
      <c r="AY120" s="1061"/>
      <c r="AZ120" s="1010" t="s">
        <v>453</v>
      </c>
      <c r="BA120" s="959"/>
      <c r="BB120" s="959"/>
      <c r="BC120" s="959"/>
      <c r="BD120" s="959"/>
      <c r="BE120" s="959"/>
      <c r="BF120" s="959"/>
      <c r="BG120" s="959"/>
      <c r="BH120" s="959"/>
      <c r="BI120" s="959"/>
      <c r="BJ120" s="959"/>
      <c r="BK120" s="959"/>
      <c r="BL120" s="959"/>
      <c r="BM120" s="959"/>
      <c r="BN120" s="959"/>
      <c r="BO120" s="959"/>
      <c r="BP120" s="960"/>
      <c r="BQ120" s="996">
        <v>3897463</v>
      </c>
      <c r="BR120" s="997"/>
      <c r="BS120" s="997"/>
      <c r="BT120" s="997"/>
      <c r="BU120" s="997"/>
      <c r="BV120" s="997">
        <v>3721899</v>
      </c>
      <c r="BW120" s="997"/>
      <c r="BX120" s="997"/>
      <c r="BY120" s="997"/>
      <c r="BZ120" s="997"/>
      <c r="CA120" s="997">
        <v>3683430</v>
      </c>
      <c r="CB120" s="997"/>
      <c r="CC120" s="997"/>
      <c r="CD120" s="997"/>
      <c r="CE120" s="997"/>
      <c r="CF120" s="1011">
        <v>41.8</v>
      </c>
      <c r="CG120" s="1012"/>
      <c r="CH120" s="1012"/>
      <c r="CI120" s="1012"/>
      <c r="CJ120" s="1012"/>
      <c r="CK120" s="1077" t="s">
        <v>454</v>
      </c>
      <c r="CL120" s="1078"/>
      <c r="CM120" s="1078"/>
      <c r="CN120" s="1078"/>
      <c r="CO120" s="1079"/>
      <c r="CP120" s="1085" t="s">
        <v>455</v>
      </c>
      <c r="CQ120" s="1086"/>
      <c r="CR120" s="1086"/>
      <c r="CS120" s="1086"/>
      <c r="CT120" s="1086"/>
      <c r="CU120" s="1086"/>
      <c r="CV120" s="1086"/>
      <c r="CW120" s="1086"/>
      <c r="CX120" s="1086"/>
      <c r="CY120" s="1086"/>
      <c r="CZ120" s="1086"/>
      <c r="DA120" s="1086"/>
      <c r="DB120" s="1086"/>
      <c r="DC120" s="1086"/>
      <c r="DD120" s="1086"/>
      <c r="DE120" s="1086"/>
      <c r="DF120" s="1087"/>
      <c r="DG120" s="996">
        <v>3650078</v>
      </c>
      <c r="DH120" s="997"/>
      <c r="DI120" s="997"/>
      <c r="DJ120" s="997"/>
      <c r="DK120" s="997"/>
      <c r="DL120" s="997">
        <v>3546850</v>
      </c>
      <c r="DM120" s="997"/>
      <c r="DN120" s="997"/>
      <c r="DO120" s="997"/>
      <c r="DP120" s="997"/>
      <c r="DQ120" s="997">
        <v>3396184</v>
      </c>
      <c r="DR120" s="997"/>
      <c r="DS120" s="997"/>
      <c r="DT120" s="997"/>
      <c r="DU120" s="997"/>
      <c r="DV120" s="998">
        <v>38.5</v>
      </c>
      <c r="DW120" s="998"/>
      <c r="DX120" s="998"/>
      <c r="DY120" s="998"/>
      <c r="DZ120" s="999"/>
    </row>
    <row r="121" spans="1:130" s="226" customFormat="1" ht="26.25" customHeight="1">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120</v>
      </c>
      <c r="AB121" s="1029"/>
      <c r="AC121" s="1029"/>
      <c r="AD121" s="1029"/>
      <c r="AE121" s="1030"/>
      <c r="AF121" s="1031" t="s">
        <v>120</v>
      </c>
      <c r="AG121" s="1029"/>
      <c r="AH121" s="1029"/>
      <c r="AI121" s="1029"/>
      <c r="AJ121" s="1030"/>
      <c r="AK121" s="1031" t="s">
        <v>120</v>
      </c>
      <c r="AL121" s="1029"/>
      <c r="AM121" s="1029"/>
      <c r="AN121" s="1029"/>
      <c r="AO121" s="1030"/>
      <c r="AP121" s="1032" t="s">
        <v>120</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v>2460955</v>
      </c>
      <c r="BR121" s="990"/>
      <c r="BS121" s="990"/>
      <c r="BT121" s="990"/>
      <c r="BU121" s="990"/>
      <c r="BV121" s="990">
        <v>2385335</v>
      </c>
      <c r="BW121" s="990"/>
      <c r="BX121" s="990"/>
      <c r="BY121" s="990"/>
      <c r="BZ121" s="990"/>
      <c r="CA121" s="990">
        <v>2445689</v>
      </c>
      <c r="CB121" s="990"/>
      <c r="CC121" s="990"/>
      <c r="CD121" s="990"/>
      <c r="CE121" s="990"/>
      <c r="CF121" s="984">
        <v>27.7</v>
      </c>
      <c r="CG121" s="985"/>
      <c r="CH121" s="985"/>
      <c r="CI121" s="985"/>
      <c r="CJ121" s="985"/>
      <c r="CK121" s="1080"/>
      <c r="CL121" s="1081"/>
      <c r="CM121" s="1081"/>
      <c r="CN121" s="1081"/>
      <c r="CO121" s="1082"/>
      <c r="CP121" s="1090" t="s">
        <v>401</v>
      </c>
      <c r="CQ121" s="1091"/>
      <c r="CR121" s="1091"/>
      <c r="CS121" s="1091"/>
      <c r="CT121" s="1091"/>
      <c r="CU121" s="1091"/>
      <c r="CV121" s="1091"/>
      <c r="CW121" s="1091"/>
      <c r="CX121" s="1091"/>
      <c r="CY121" s="1091"/>
      <c r="CZ121" s="1091"/>
      <c r="DA121" s="1091"/>
      <c r="DB121" s="1091"/>
      <c r="DC121" s="1091"/>
      <c r="DD121" s="1091"/>
      <c r="DE121" s="1091"/>
      <c r="DF121" s="1092"/>
      <c r="DG121" s="989">
        <v>2434483</v>
      </c>
      <c r="DH121" s="990"/>
      <c r="DI121" s="990"/>
      <c r="DJ121" s="990"/>
      <c r="DK121" s="990"/>
      <c r="DL121" s="990">
        <v>2528434</v>
      </c>
      <c r="DM121" s="990"/>
      <c r="DN121" s="990"/>
      <c r="DO121" s="990"/>
      <c r="DP121" s="990"/>
      <c r="DQ121" s="990">
        <v>2349252</v>
      </c>
      <c r="DR121" s="990"/>
      <c r="DS121" s="990"/>
      <c r="DT121" s="990"/>
      <c r="DU121" s="990"/>
      <c r="DV121" s="991">
        <v>26.6</v>
      </c>
      <c r="DW121" s="991"/>
      <c r="DX121" s="991"/>
      <c r="DY121" s="991"/>
      <c r="DZ121" s="992"/>
    </row>
    <row r="122" spans="1:130" s="226" customFormat="1" ht="26.25" customHeight="1">
      <c r="A122" s="1129"/>
      <c r="B122" s="1016"/>
      <c r="C122" s="986" t="s">
        <v>438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120</v>
      </c>
      <c r="AB122" s="1029"/>
      <c r="AC122" s="1029"/>
      <c r="AD122" s="1029"/>
      <c r="AE122" s="1030"/>
      <c r="AF122" s="1031" t="s">
        <v>120</v>
      </c>
      <c r="AG122" s="1029"/>
      <c r="AH122" s="1029"/>
      <c r="AI122" s="1029"/>
      <c r="AJ122" s="1030"/>
      <c r="AK122" s="1031" t="s">
        <v>120</v>
      </c>
      <c r="AL122" s="1029"/>
      <c r="AM122" s="1029"/>
      <c r="AN122" s="1029"/>
      <c r="AO122" s="1030"/>
      <c r="AP122" s="1032" t="s">
        <v>120</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14619248</v>
      </c>
      <c r="BR122" s="1068"/>
      <c r="BS122" s="1068"/>
      <c r="BT122" s="1068"/>
      <c r="BU122" s="1068"/>
      <c r="BV122" s="1068">
        <v>14945200</v>
      </c>
      <c r="BW122" s="1068"/>
      <c r="BX122" s="1068"/>
      <c r="BY122" s="1068"/>
      <c r="BZ122" s="1068"/>
      <c r="CA122" s="1068">
        <v>14845183</v>
      </c>
      <c r="CB122" s="1068"/>
      <c r="CC122" s="1068"/>
      <c r="CD122" s="1068"/>
      <c r="CE122" s="1068"/>
      <c r="CF122" s="1088">
        <v>168.3</v>
      </c>
      <c r="CG122" s="1089"/>
      <c r="CH122" s="1089"/>
      <c r="CI122" s="1089"/>
      <c r="CJ122" s="1089"/>
      <c r="CK122" s="1080"/>
      <c r="CL122" s="1081"/>
      <c r="CM122" s="1081"/>
      <c r="CN122" s="1081"/>
      <c r="CO122" s="1082"/>
      <c r="CP122" s="1090" t="s">
        <v>404</v>
      </c>
      <c r="CQ122" s="1091"/>
      <c r="CR122" s="1091"/>
      <c r="CS122" s="1091"/>
      <c r="CT122" s="1091"/>
      <c r="CU122" s="1091"/>
      <c r="CV122" s="1091"/>
      <c r="CW122" s="1091"/>
      <c r="CX122" s="1091"/>
      <c r="CY122" s="1091"/>
      <c r="CZ122" s="1091"/>
      <c r="DA122" s="1091"/>
      <c r="DB122" s="1091"/>
      <c r="DC122" s="1091"/>
      <c r="DD122" s="1091"/>
      <c r="DE122" s="1091"/>
      <c r="DF122" s="1092"/>
      <c r="DG122" s="989">
        <v>216988</v>
      </c>
      <c r="DH122" s="990"/>
      <c r="DI122" s="990"/>
      <c r="DJ122" s="990"/>
      <c r="DK122" s="990"/>
      <c r="DL122" s="990">
        <v>200226</v>
      </c>
      <c r="DM122" s="990"/>
      <c r="DN122" s="990"/>
      <c r="DO122" s="990"/>
      <c r="DP122" s="990"/>
      <c r="DQ122" s="990">
        <v>182694</v>
      </c>
      <c r="DR122" s="990"/>
      <c r="DS122" s="990"/>
      <c r="DT122" s="990"/>
      <c r="DU122" s="990"/>
      <c r="DV122" s="991">
        <v>2.1</v>
      </c>
      <c r="DW122" s="991"/>
      <c r="DX122" s="991"/>
      <c r="DY122" s="991"/>
      <c r="DZ122" s="992"/>
    </row>
    <row r="123" spans="1:130" s="226" customFormat="1" ht="26.25" customHeight="1">
      <c r="A123" s="1129"/>
      <c r="B123" s="1016"/>
      <c r="C123" s="986" t="s">
        <v>444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120</v>
      </c>
      <c r="AB123" s="1029"/>
      <c r="AC123" s="1029"/>
      <c r="AD123" s="1029"/>
      <c r="AE123" s="1030"/>
      <c r="AF123" s="1031" t="s">
        <v>120</v>
      </c>
      <c r="AG123" s="1029"/>
      <c r="AH123" s="1029"/>
      <c r="AI123" s="1029"/>
      <c r="AJ123" s="1030"/>
      <c r="AK123" s="1031" t="s">
        <v>120</v>
      </c>
      <c r="AL123" s="1029"/>
      <c r="AM123" s="1029"/>
      <c r="AN123" s="1029"/>
      <c r="AO123" s="1030"/>
      <c r="AP123" s="1032" t="s">
        <v>120</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459</v>
      </c>
      <c r="BP123" s="1076"/>
      <c r="BQ123" s="1135">
        <v>20977666</v>
      </c>
      <c r="BR123" s="1136"/>
      <c r="BS123" s="1136"/>
      <c r="BT123" s="1136"/>
      <c r="BU123" s="1136"/>
      <c r="BV123" s="1136">
        <v>21052434</v>
      </c>
      <c r="BW123" s="1136"/>
      <c r="BX123" s="1136"/>
      <c r="BY123" s="1136"/>
      <c r="BZ123" s="1136"/>
      <c r="CA123" s="1136">
        <v>20974302</v>
      </c>
      <c r="CB123" s="1136"/>
      <c r="CC123" s="1136"/>
      <c r="CD123" s="1136"/>
      <c r="CE123" s="1136"/>
      <c r="CF123" s="1069"/>
      <c r="CG123" s="1070"/>
      <c r="CH123" s="1070"/>
      <c r="CI123" s="1070"/>
      <c r="CJ123" s="1071"/>
      <c r="CK123" s="1080"/>
      <c r="CL123" s="1081"/>
      <c r="CM123" s="1081"/>
      <c r="CN123" s="1081"/>
      <c r="CO123" s="1082"/>
      <c r="CP123" s="1090" t="s">
        <v>398</v>
      </c>
      <c r="CQ123" s="1091"/>
      <c r="CR123" s="1091"/>
      <c r="CS123" s="1091"/>
      <c r="CT123" s="1091"/>
      <c r="CU123" s="1091"/>
      <c r="CV123" s="1091"/>
      <c r="CW123" s="1091"/>
      <c r="CX123" s="1091"/>
      <c r="CY123" s="1091"/>
      <c r="CZ123" s="1091"/>
      <c r="DA123" s="1091"/>
      <c r="DB123" s="1091"/>
      <c r="DC123" s="1091"/>
      <c r="DD123" s="1091"/>
      <c r="DE123" s="1091"/>
      <c r="DF123" s="1092"/>
      <c r="DG123" s="1028">
        <v>110609</v>
      </c>
      <c r="DH123" s="1029"/>
      <c r="DI123" s="1029"/>
      <c r="DJ123" s="1029"/>
      <c r="DK123" s="1030"/>
      <c r="DL123" s="1031">
        <v>117279</v>
      </c>
      <c r="DM123" s="1029"/>
      <c r="DN123" s="1029"/>
      <c r="DO123" s="1029"/>
      <c r="DP123" s="1030"/>
      <c r="DQ123" s="1031">
        <v>33056</v>
      </c>
      <c r="DR123" s="1029"/>
      <c r="DS123" s="1029"/>
      <c r="DT123" s="1029"/>
      <c r="DU123" s="1030"/>
      <c r="DV123" s="1032">
        <v>0.4</v>
      </c>
      <c r="DW123" s="1033"/>
      <c r="DX123" s="1033"/>
      <c r="DY123" s="1033"/>
      <c r="DZ123" s="1034"/>
    </row>
    <row r="124" spans="1:130" s="226" customFormat="1" ht="26.25" customHeight="1" thickBot="1">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120</v>
      </c>
      <c r="AB124" s="1029"/>
      <c r="AC124" s="1029"/>
      <c r="AD124" s="1029"/>
      <c r="AE124" s="1030"/>
      <c r="AF124" s="1031" t="s">
        <v>120</v>
      </c>
      <c r="AG124" s="1029"/>
      <c r="AH124" s="1029"/>
      <c r="AI124" s="1029"/>
      <c r="AJ124" s="1030"/>
      <c r="AK124" s="1031" t="s">
        <v>120</v>
      </c>
      <c r="AL124" s="1029"/>
      <c r="AM124" s="1029"/>
      <c r="AN124" s="1029"/>
      <c r="AO124" s="1030"/>
      <c r="AP124" s="1032" t="s">
        <v>120</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95.2</v>
      </c>
      <c r="BR124" s="1098"/>
      <c r="BS124" s="1098"/>
      <c r="BT124" s="1098"/>
      <c r="BU124" s="1098"/>
      <c r="BV124" s="1098">
        <v>102.7</v>
      </c>
      <c r="BW124" s="1098"/>
      <c r="BX124" s="1098"/>
      <c r="BY124" s="1098"/>
      <c r="BZ124" s="1098"/>
      <c r="CA124" s="1098">
        <v>105.2</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t="s">
        <v>120</v>
      </c>
      <c r="DH124" s="1054"/>
      <c r="DI124" s="1054"/>
      <c r="DJ124" s="1054"/>
      <c r="DK124" s="1055"/>
      <c r="DL124" s="1053" t="s">
        <v>120</v>
      </c>
      <c r="DM124" s="1054"/>
      <c r="DN124" s="1054"/>
      <c r="DO124" s="1054"/>
      <c r="DP124" s="1055"/>
      <c r="DQ124" s="1053" t="s">
        <v>120</v>
      </c>
      <c r="DR124" s="1054"/>
      <c r="DS124" s="1054"/>
      <c r="DT124" s="1054"/>
      <c r="DU124" s="1055"/>
      <c r="DV124" s="1056" t="s">
        <v>120</v>
      </c>
      <c r="DW124" s="1057"/>
      <c r="DX124" s="1057"/>
      <c r="DY124" s="1057"/>
      <c r="DZ124" s="1058"/>
    </row>
    <row r="125" spans="1:130" s="226" customFormat="1" ht="26.25" customHeight="1">
      <c r="A125" s="1129"/>
      <c r="B125" s="1016"/>
      <c r="C125" s="986" t="s">
        <v>449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120</v>
      </c>
      <c r="AG125" s="1029"/>
      <c r="AH125" s="1029"/>
      <c r="AI125" s="1029"/>
      <c r="AJ125" s="1030"/>
      <c r="AK125" s="1031" t="s">
        <v>120</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120</v>
      </c>
      <c r="DH125" s="997"/>
      <c r="DI125" s="997"/>
      <c r="DJ125" s="997"/>
      <c r="DK125" s="997"/>
      <c r="DL125" s="997" t="s">
        <v>120</v>
      </c>
      <c r="DM125" s="997"/>
      <c r="DN125" s="997"/>
      <c r="DO125" s="997"/>
      <c r="DP125" s="997"/>
      <c r="DQ125" s="997" t="s">
        <v>120</v>
      </c>
      <c r="DR125" s="997"/>
      <c r="DS125" s="997"/>
      <c r="DT125" s="997"/>
      <c r="DU125" s="997"/>
      <c r="DV125" s="998" t="s">
        <v>120</v>
      </c>
      <c r="DW125" s="998"/>
      <c r="DX125" s="998"/>
      <c r="DY125" s="998"/>
      <c r="DZ125" s="999"/>
    </row>
    <row r="126" spans="1:130" s="226" customFormat="1" ht="26.25" customHeight="1" thickBot="1">
      <c r="A126" s="1129"/>
      <c r="B126" s="1016"/>
      <c r="C126" s="986" t="s">
        <v>451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25934</v>
      </c>
      <c r="AB126" s="1029"/>
      <c r="AC126" s="1029"/>
      <c r="AD126" s="1029"/>
      <c r="AE126" s="1030"/>
      <c r="AF126" s="1031">
        <v>31848</v>
      </c>
      <c r="AG126" s="1029"/>
      <c r="AH126" s="1029"/>
      <c r="AI126" s="1029"/>
      <c r="AJ126" s="1030"/>
      <c r="AK126" s="1031">
        <v>28892</v>
      </c>
      <c r="AL126" s="1029"/>
      <c r="AM126" s="1029"/>
      <c r="AN126" s="1029"/>
      <c r="AO126" s="1030"/>
      <c r="AP126" s="1032">
        <v>0.3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120</v>
      </c>
      <c r="DM126" s="990"/>
      <c r="DN126" s="990"/>
      <c r="DO126" s="990"/>
      <c r="DP126" s="990"/>
      <c r="DQ126" s="990" t="s">
        <v>120</v>
      </c>
      <c r="DR126" s="990"/>
      <c r="DS126" s="990"/>
      <c r="DT126" s="990"/>
      <c r="DU126" s="990"/>
      <c r="DV126" s="991" t="s">
        <v>120</v>
      </c>
      <c r="DW126" s="991"/>
      <c r="DX126" s="991"/>
      <c r="DY126" s="991"/>
      <c r="DZ126" s="992"/>
    </row>
    <row r="127" spans="1:130" s="226" customFormat="1" ht="26.25" customHeight="1">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120</v>
      </c>
      <c r="AB127" s="1029"/>
      <c r="AC127" s="1029"/>
      <c r="AD127" s="1029"/>
      <c r="AE127" s="1030"/>
      <c r="AF127" s="1031" t="s">
        <v>120</v>
      </c>
      <c r="AG127" s="1029"/>
      <c r="AH127" s="1029"/>
      <c r="AI127" s="1029"/>
      <c r="AJ127" s="1030"/>
      <c r="AK127" s="1031" t="s">
        <v>120</v>
      </c>
      <c r="AL127" s="1029"/>
      <c r="AM127" s="1029"/>
      <c r="AN127" s="1029"/>
      <c r="AO127" s="1030"/>
      <c r="AP127" s="1032" t="s">
        <v>120</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120</v>
      </c>
      <c r="DM127" s="990"/>
      <c r="DN127" s="990"/>
      <c r="DO127" s="990"/>
      <c r="DP127" s="990"/>
      <c r="DQ127" s="990" t="s">
        <v>120</v>
      </c>
      <c r="DR127" s="990"/>
      <c r="DS127" s="990"/>
      <c r="DT127" s="990"/>
      <c r="DU127" s="990"/>
      <c r="DV127" s="991" t="s">
        <v>120</v>
      </c>
      <c r="DW127" s="991"/>
      <c r="DX127" s="991"/>
      <c r="DY127" s="991"/>
      <c r="DZ127" s="992"/>
    </row>
    <row r="128" spans="1:130" s="226" customFormat="1" ht="26.25" customHeight="1" thickBot="1">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207189</v>
      </c>
      <c r="AB128" s="1118"/>
      <c r="AC128" s="1118"/>
      <c r="AD128" s="1118"/>
      <c r="AE128" s="1119"/>
      <c r="AF128" s="1120">
        <v>203170</v>
      </c>
      <c r="AG128" s="1118"/>
      <c r="AH128" s="1118"/>
      <c r="AI128" s="1118"/>
      <c r="AJ128" s="1119"/>
      <c r="AK128" s="1120">
        <v>196349</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120</v>
      </c>
      <c r="BG128" s="1125"/>
      <c r="BH128" s="1125"/>
      <c r="BI128" s="1125"/>
      <c r="BJ128" s="1125"/>
      <c r="BK128" s="1125"/>
      <c r="BL128" s="1126"/>
      <c r="BM128" s="1124">
        <v>13.34</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v>11136</v>
      </c>
      <c r="DH128" s="1110"/>
      <c r="DI128" s="1110"/>
      <c r="DJ128" s="1110"/>
      <c r="DK128" s="1110"/>
      <c r="DL128" s="1110">
        <v>10000</v>
      </c>
      <c r="DM128" s="1110"/>
      <c r="DN128" s="1110"/>
      <c r="DO128" s="1110"/>
      <c r="DP128" s="1110"/>
      <c r="DQ128" s="1110">
        <v>5916</v>
      </c>
      <c r="DR128" s="1110"/>
      <c r="DS128" s="1110"/>
      <c r="DT128" s="1110"/>
      <c r="DU128" s="1110"/>
      <c r="DV128" s="1111">
        <v>0.1</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10155400</v>
      </c>
      <c r="AB129" s="1029"/>
      <c r="AC129" s="1029"/>
      <c r="AD129" s="1029"/>
      <c r="AE129" s="1030"/>
      <c r="AF129" s="1031">
        <v>10012554</v>
      </c>
      <c r="AG129" s="1029"/>
      <c r="AH129" s="1029"/>
      <c r="AI129" s="1029"/>
      <c r="AJ129" s="1030"/>
      <c r="AK129" s="1031">
        <v>9947093</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120</v>
      </c>
      <c r="BG129" s="1139"/>
      <c r="BH129" s="1139"/>
      <c r="BI129" s="1139"/>
      <c r="BJ129" s="1139"/>
      <c r="BK129" s="1139"/>
      <c r="BL129" s="1140"/>
      <c r="BM129" s="1138">
        <v>18.34</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1141782</v>
      </c>
      <c r="AB130" s="1029"/>
      <c r="AC130" s="1029"/>
      <c r="AD130" s="1029"/>
      <c r="AE130" s="1030"/>
      <c r="AF130" s="1031">
        <v>1124887</v>
      </c>
      <c r="AG130" s="1029"/>
      <c r="AH130" s="1029"/>
      <c r="AI130" s="1029"/>
      <c r="AJ130" s="1030"/>
      <c r="AK130" s="1031">
        <v>1125130</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7.8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9013618</v>
      </c>
      <c r="AB131" s="1054"/>
      <c r="AC131" s="1054"/>
      <c r="AD131" s="1054"/>
      <c r="AE131" s="1055"/>
      <c r="AF131" s="1053">
        <v>8887667</v>
      </c>
      <c r="AG131" s="1054"/>
      <c r="AH131" s="1054"/>
      <c r="AI131" s="1054"/>
      <c r="AJ131" s="1055"/>
      <c r="AK131" s="1053">
        <v>8821963</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v>105.2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7.4988644960000004</v>
      </c>
      <c r="AB132" s="1170"/>
      <c r="AC132" s="1170"/>
      <c r="AD132" s="1170"/>
      <c r="AE132" s="1171"/>
      <c r="AF132" s="1172">
        <v>7.3583202429999996</v>
      </c>
      <c r="AG132" s="1170"/>
      <c r="AH132" s="1170"/>
      <c r="AI132" s="1170"/>
      <c r="AJ132" s="1171"/>
      <c r="AK132" s="1172">
        <v>8.6245884279999991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7.8</v>
      </c>
      <c r="AB133" s="1153"/>
      <c r="AC133" s="1153"/>
      <c r="AD133" s="1153"/>
      <c r="AE133" s="1154"/>
      <c r="AF133" s="1152">
        <v>7.5</v>
      </c>
      <c r="AG133" s="1153"/>
      <c r="AH133" s="1153"/>
      <c r="AI133" s="1153"/>
      <c r="AJ133" s="1154"/>
      <c r="AK133" s="1152">
        <v>7.8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zUoF2GfnTiSUfAvw4hA2Ma9ikrPExlFEUp5hz8I4r0NA27Xt7lM+23di/atSqCwCr+2qfhv7ejTWkHbx/hqjA==" saltValue="wlTkzfX4sngRiHQJrAVp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EDdyLJfLKB9vlSSRFLMnHSS5NciF6T9tt37wbMLXnZJpJ3tASvpd+9iDx1mfZWe0PIlr8PbKnlPRcZOxwpfuw==" saltValue="XXBhvNW9ahUtaMz12peeK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qE3eXSM0WNGUIJA0cZ0nK7rsZF92uOiaLXvz+hvuEg/Ghq9U7oPA7oY1/ZyM4Lab7ZaZmzdPZHTRGA0KLxTmQ==" saltValue="1baxqi6gBUPJ8Uyu1Sifc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2779704</v>
      </c>
      <c r="AP9" s="292">
        <v>62881</v>
      </c>
      <c r="AQ9" s="293">
        <v>69000</v>
      </c>
      <c r="AR9" s="294">
        <v>-8.9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201582</v>
      </c>
      <c r="AP10" s="295">
        <v>4560</v>
      </c>
      <c r="AQ10" s="296">
        <v>7980</v>
      </c>
      <c r="AR10" s="297">
        <v>-42.9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3320</v>
      </c>
      <c r="AP11" s="295">
        <v>75</v>
      </c>
      <c r="AQ11" s="296">
        <v>8263</v>
      </c>
      <c r="AR11" s="297">
        <v>-99.1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v>246264</v>
      </c>
      <c r="AP12" s="295">
        <v>5571</v>
      </c>
      <c r="AQ12" s="296">
        <v>1174</v>
      </c>
      <c r="AR12" s="297">
        <v>374.5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498</v>
      </c>
      <c r="AP13" s="295" t="s">
        <v>498</v>
      </c>
      <c r="AQ13" s="296">
        <v>18</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120832</v>
      </c>
      <c r="AP14" s="295">
        <v>2733</v>
      </c>
      <c r="AQ14" s="296">
        <v>2909</v>
      </c>
      <c r="AR14" s="297">
        <v>-6.1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69412</v>
      </c>
      <c r="AP15" s="295">
        <v>1570</v>
      </c>
      <c r="AQ15" s="296">
        <v>1519</v>
      </c>
      <c r="AR15" s="297">
        <v>3.4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-224586</v>
      </c>
      <c r="AP16" s="295">
        <v>-5080</v>
      </c>
      <c r="AQ16" s="296">
        <v>-6242</v>
      </c>
      <c r="AR16" s="297">
        <v>-18.600000000000001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3196528</v>
      </c>
      <c r="AP17" s="295">
        <v>72310</v>
      </c>
      <c r="AQ17" s="296">
        <v>84621</v>
      </c>
      <c r="AR17" s="297">
        <v>-14.5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7.44</v>
      </c>
      <c r="AP21" s="308">
        <v>8.0399999999999991</v>
      </c>
      <c r="AQ21" s="309">
        <v>-0.6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96.9</v>
      </c>
      <c r="AP22" s="313">
        <v>97.7</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1636326</v>
      </c>
      <c r="AP32" s="322">
        <v>37016</v>
      </c>
      <c r="AQ32" s="323">
        <v>49627</v>
      </c>
      <c r="AR32" s="324">
        <v>-25.4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498</v>
      </c>
      <c r="AP34" s="322" t="s">
        <v>498</v>
      </c>
      <c r="AQ34" s="323">
        <v>64</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403184</v>
      </c>
      <c r="AP35" s="322">
        <v>9121</v>
      </c>
      <c r="AQ35" s="323">
        <v>20466</v>
      </c>
      <c r="AR35" s="324">
        <v>-55.4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13935</v>
      </c>
      <c r="AP36" s="322">
        <v>315</v>
      </c>
      <c r="AQ36" s="323">
        <v>2860</v>
      </c>
      <c r="AR36" s="324">
        <v>-89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v>28892</v>
      </c>
      <c r="AP37" s="322">
        <v>654</v>
      </c>
      <c r="AQ37" s="323">
        <v>677</v>
      </c>
      <c r="AR37" s="324">
        <v>-3.4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498</v>
      </c>
      <c r="AP38" s="325" t="s">
        <v>498</v>
      </c>
      <c r="AQ38" s="326">
        <v>4</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-196349</v>
      </c>
      <c r="AP39" s="322">
        <v>-4442</v>
      </c>
      <c r="AQ39" s="323">
        <v>-4704</v>
      </c>
      <c r="AR39" s="324">
        <v>-5.6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-1125130</v>
      </c>
      <c r="AP40" s="322">
        <v>-25452</v>
      </c>
      <c r="AQ40" s="323">
        <v>-47177</v>
      </c>
      <c r="AR40" s="324">
        <v>-46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760858</v>
      </c>
      <c r="AP41" s="322">
        <v>17212</v>
      </c>
      <c r="AQ41" s="323">
        <v>21817</v>
      </c>
      <c r="AR41" s="324">
        <v>-21.1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3659781</v>
      </c>
      <c r="AN51" s="344">
        <v>78717</v>
      </c>
      <c r="AO51" s="345">
        <v>169.3</v>
      </c>
      <c r="AP51" s="346">
        <v>84389</v>
      </c>
      <c r="AQ51" s="347">
        <v>19.7</v>
      </c>
      <c r="AR51" s="348">
        <v>149.6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1387995</v>
      </c>
      <c r="AN52" s="352">
        <v>29854</v>
      </c>
      <c r="AO52" s="353">
        <v>81.2</v>
      </c>
      <c r="AP52" s="354">
        <v>44339</v>
      </c>
      <c r="AQ52" s="355">
        <v>17.2</v>
      </c>
      <c r="AR52" s="356">
        <v>64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4170914</v>
      </c>
      <c r="AN53" s="344">
        <v>90787</v>
      </c>
      <c r="AO53" s="345">
        <v>15.3</v>
      </c>
      <c r="AP53" s="346">
        <v>83623</v>
      </c>
      <c r="AQ53" s="347">
        <v>-0.9</v>
      </c>
      <c r="AR53" s="348">
        <v>16.2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2265924</v>
      </c>
      <c r="AN54" s="352">
        <v>49321</v>
      </c>
      <c r="AO54" s="353">
        <v>65.2</v>
      </c>
      <c r="AP54" s="354">
        <v>48787</v>
      </c>
      <c r="AQ54" s="355">
        <v>10</v>
      </c>
      <c r="AR54" s="356">
        <v>55.2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7757902</v>
      </c>
      <c r="AN55" s="344">
        <v>170530</v>
      </c>
      <c r="AO55" s="345">
        <v>87.8</v>
      </c>
      <c r="AP55" s="346">
        <v>81768</v>
      </c>
      <c r="AQ55" s="347">
        <v>-2.2000000000000002</v>
      </c>
      <c r="AR55" s="348">
        <v>90</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3624712</v>
      </c>
      <c r="AN56" s="352">
        <v>79676</v>
      </c>
      <c r="AO56" s="353">
        <v>61.5</v>
      </c>
      <c r="AP56" s="354">
        <v>37917</v>
      </c>
      <c r="AQ56" s="355">
        <v>-22.3</v>
      </c>
      <c r="AR56" s="356">
        <v>83.8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3834741</v>
      </c>
      <c r="AN57" s="344">
        <v>85486</v>
      </c>
      <c r="AO57" s="345">
        <v>-49.9</v>
      </c>
      <c r="AP57" s="346">
        <v>65876</v>
      </c>
      <c r="AQ57" s="347">
        <v>-19.399999999999999</v>
      </c>
      <c r="AR57" s="348">
        <v>-30.5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2111980</v>
      </c>
      <c r="AN58" s="352">
        <v>47081</v>
      </c>
      <c r="AO58" s="353">
        <v>-40.9</v>
      </c>
      <c r="AP58" s="354">
        <v>36484</v>
      </c>
      <c r="AQ58" s="355">
        <v>-3.8</v>
      </c>
      <c r="AR58" s="356">
        <v>-37.1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4098921</v>
      </c>
      <c r="AN59" s="344">
        <v>92723</v>
      </c>
      <c r="AO59" s="345">
        <v>8.5</v>
      </c>
      <c r="AP59" s="346">
        <v>68468</v>
      </c>
      <c r="AQ59" s="347">
        <v>3.9</v>
      </c>
      <c r="AR59" s="348">
        <v>4.5999999999999996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1625087</v>
      </c>
      <c r="AN60" s="352">
        <v>36762</v>
      </c>
      <c r="AO60" s="353">
        <v>-21.9</v>
      </c>
      <c r="AP60" s="354">
        <v>34140</v>
      </c>
      <c r="AQ60" s="355">
        <v>-6.4</v>
      </c>
      <c r="AR60" s="356">
        <v>-15.5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4704452</v>
      </c>
      <c r="AN61" s="359">
        <v>103649</v>
      </c>
      <c r="AO61" s="360">
        <v>46.2</v>
      </c>
      <c r="AP61" s="361">
        <v>76825</v>
      </c>
      <c r="AQ61" s="362">
        <v>0.2</v>
      </c>
      <c r="AR61" s="348">
        <v>46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2203140</v>
      </c>
      <c r="AN62" s="352">
        <v>48539</v>
      </c>
      <c r="AO62" s="353">
        <v>29</v>
      </c>
      <c r="AP62" s="354">
        <v>40333</v>
      </c>
      <c r="AQ62" s="355">
        <v>-1.1000000000000001</v>
      </c>
      <c r="AR62" s="356">
        <v>30.1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GEFQsr+Phe5229DSmLcRXuwdnmFX/AFj4M886o6GfLb3g6sVNfBU73cPQQncSecOlfPEP1Gw0qt5bjOnLDk/g==" saltValue="6+vPLBWc6YjSnv+4w1TT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Dt2xlf53QCJ13pEbjGKOzAlS5Ic0a4sWmekBzs7Y1CF7fBAsLdH92sqj8piAMTVYoPsCI3sntkNh7pjUc6I3A==" saltValue="Os1JAT5I9zKH2W7Uz55XF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EfD1kPK6HJwfd9UlfqpAkZn9cS/0zWxb9d7Mn5lXt68K77C8cXWh4863EjVAHSbgYkOASXJdYxLc5iufGJ8Kw==" saltValue="EeDe1YqXihfh1sCTxaPgr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12" t="s">
        <v>3</v>
      </c>
      <c r="D47" s="1212"/>
      <c r="E47" s="1213"/>
      <c r="F47" s="11">
        <v>25.11</v>
      </c>
      <c r="G47" s="12">
        <v>24.18</v>
      </c>
      <c r="H47" s="12">
        <v>24.86</v>
      </c>
      <c r="I47" s="12">
        <v>23.33</v>
      </c>
      <c r="J47" s="13">
        <v>23.6</v>
      </c>
    </row>
    <row r="48" spans="2:10" ht="57.75" customHeight="1">
      <c r="B48" s="14"/>
      <c r="C48" s="1214" t="s">
        <v>4</v>
      </c>
      <c r="D48" s="1214"/>
      <c r="E48" s="1215"/>
      <c r="F48" s="15">
        <v>6.37</v>
      </c>
      <c r="G48" s="16">
        <v>7.11</v>
      </c>
      <c r="H48" s="16">
        <v>8.14</v>
      </c>
      <c r="I48" s="16">
        <v>8.39</v>
      </c>
      <c r="J48" s="17">
        <v>6.8</v>
      </c>
    </row>
    <row r="49" spans="2:10" ht="57.75" customHeight="1" thickBot="1">
      <c r="B49" s="18"/>
      <c r="C49" s="1216" t="s">
        <v>5</v>
      </c>
      <c r="D49" s="1216"/>
      <c r="E49" s="1217"/>
      <c r="F49" s="19">
        <v>2.36</v>
      </c>
      <c r="G49" s="20" t="s">
        <v>545</v>
      </c>
      <c r="H49" s="20">
        <v>2.25</v>
      </c>
      <c r="I49" s="20" t="s">
        <v>546</v>
      </c>
      <c r="J49" s="21" t="s">
        <v>547</v>
      </c>
    </row>
    <row r="50" spans="2:10" ht="13.5" customHeight="1"/>
    <row r="51" spans="2:10" ht="13.5" hidden="1" customHeight="1"/>
    <row r="52" spans="2:10" ht="13.5" hidden="1" customHeight="1"/>
    <row r="53" spans="2:10" ht="13.5" hidden="1" customHeight="1"/>
  </sheetData>
  <sheetProtection algorithmName="SHA-512" hashValue="a+gNnVcTnG3B7QF8cAbnaebBzywocPOAIwXI+r65AVkuRE25pe1CLFu8Y6Q4Hf192VL1NbVAJjxGzJDh7prqeA==" saltValue="nZCT2ThruIUGsnkj6aztl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24" t="s">
        <v>548</v>
      </c>
      <c r="D34" s="1224"/>
      <c r="E34" s="1225"/>
      <c r="F34" s="32">
        <v>6.1</v>
      </c>
      <c r="G34" s="33">
        <v>6.72</v>
      </c>
      <c r="H34" s="33">
        <v>7.97</v>
      </c>
      <c r="I34" s="33">
        <v>9.16</v>
      </c>
      <c r="J34" s="34">
        <v>9.52</v>
      </c>
      <c r="K34" s="22"/>
      <c r="L34" s="22"/>
      <c r="M34" s="22"/>
      <c r="N34" s="22"/>
      <c r="O34" s="22"/>
      <c r="P34" s="22"/>
    </row>
    <row r="35" spans="1:16" ht="39" customHeight="1">
      <c r="A35" s="22"/>
      <c r="B35" s="35"/>
      <c r="C35" s="1218" t="s">
        <v>549</v>
      </c>
      <c r="D35" s="1219"/>
      <c r="E35" s="1220"/>
      <c r="F35" s="36">
        <v>6.36</v>
      </c>
      <c r="G35" s="37">
        <v>7.1</v>
      </c>
      <c r="H35" s="37">
        <v>8.1199999999999992</v>
      </c>
      <c r="I35" s="37">
        <v>8.3800000000000008</v>
      </c>
      <c r="J35" s="38">
        <v>6.78</v>
      </c>
      <c r="K35" s="22"/>
      <c r="L35" s="22"/>
      <c r="M35" s="22"/>
      <c r="N35" s="22"/>
      <c r="O35" s="22"/>
      <c r="P35" s="22"/>
    </row>
    <row r="36" spans="1:16" ht="39" customHeight="1">
      <c r="A36" s="22"/>
      <c r="B36" s="35"/>
      <c r="C36" s="1218" t="s">
        <v>550</v>
      </c>
      <c r="D36" s="1219"/>
      <c r="E36" s="1220"/>
      <c r="F36" s="36">
        <v>3.22</v>
      </c>
      <c r="G36" s="37">
        <v>3.32</v>
      </c>
      <c r="H36" s="37">
        <v>1.1399999999999999</v>
      </c>
      <c r="I36" s="37">
        <v>1.64</v>
      </c>
      <c r="J36" s="38">
        <v>3.42</v>
      </c>
      <c r="K36" s="22"/>
      <c r="L36" s="22"/>
      <c r="M36" s="22"/>
      <c r="N36" s="22"/>
      <c r="O36" s="22"/>
      <c r="P36" s="22"/>
    </row>
    <row r="37" spans="1:16" ht="39" customHeight="1">
      <c r="A37" s="22"/>
      <c r="B37" s="35"/>
      <c r="C37" s="1218" t="s">
        <v>551</v>
      </c>
      <c r="D37" s="1219"/>
      <c r="E37" s="1220"/>
      <c r="F37" s="36">
        <v>5.14</v>
      </c>
      <c r="G37" s="37">
        <v>4.79</v>
      </c>
      <c r="H37" s="37">
        <v>4.13</v>
      </c>
      <c r="I37" s="37">
        <v>3.76</v>
      </c>
      <c r="J37" s="38">
        <v>3.32</v>
      </c>
      <c r="K37" s="22"/>
      <c r="L37" s="22"/>
      <c r="M37" s="22"/>
      <c r="N37" s="22"/>
      <c r="O37" s="22"/>
      <c r="P37" s="22"/>
    </row>
    <row r="38" spans="1:16" ht="39" customHeight="1">
      <c r="A38" s="22"/>
      <c r="B38" s="35"/>
      <c r="C38" s="1218" t="s">
        <v>552</v>
      </c>
      <c r="D38" s="1219"/>
      <c r="E38" s="1220"/>
      <c r="F38" s="36">
        <v>1.85</v>
      </c>
      <c r="G38" s="37">
        <v>1.26</v>
      </c>
      <c r="H38" s="37">
        <v>1.0900000000000001</v>
      </c>
      <c r="I38" s="37">
        <v>1.67</v>
      </c>
      <c r="J38" s="38">
        <v>1.42</v>
      </c>
      <c r="K38" s="22"/>
      <c r="L38" s="22"/>
      <c r="M38" s="22"/>
      <c r="N38" s="22"/>
      <c r="O38" s="22"/>
      <c r="P38" s="22"/>
    </row>
    <row r="39" spans="1:16" ht="39" customHeight="1">
      <c r="A39" s="22"/>
      <c r="B39" s="35"/>
      <c r="C39" s="1218" t="s">
        <v>553</v>
      </c>
      <c r="D39" s="1219"/>
      <c r="E39" s="1220"/>
      <c r="F39" s="36">
        <v>0.11</v>
      </c>
      <c r="G39" s="37">
        <v>0.1</v>
      </c>
      <c r="H39" s="37">
        <v>0.11</v>
      </c>
      <c r="I39" s="37">
        <v>0.11</v>
      </c>
      <c r="J39" s="38">
        <v>0.11</v>
      </c>
      <c r="K39" s="22"/>
      <c r="L39" s="22"/>
      <c r="M39" s="22"/>
      <c r="N39" s="22"/>
      <c r="O39" s="22"/>
      <c r="P39" s="22"/>
    </row>
    <row r="40" spans="1:16" ht="39" customHeight="1">
      <c r="A40" s="22"/>
      <c r="B40" s="35"/>
      <c r="C40" s="1218" t="s">
        <v>554</v>
      </c>
      <c r="D40" s="1219"/>
      <c r="E40" s="1220"/>
      <c r="F40" s="36">
        <v>0.01</v>
      </c>
      <c r="G40" s="37">
        <v>0.02</v>
      </c>
      <c r="H40" s="37">
        <v>0.01</v>
      </c>
      <c r="I40" s="37">
        <v>0.02</v>
      </c>
      <c r="J40" s="38">
        <v>0.03</v>
      </c>
      <c r="K40" s="22"/>
      <c r="L40" s="22"/>
      <c r="M40" s="22"/>
      <c r="N40" s="22"/>
      <c r="O40" s="22"/>
      <c r="P40" s="22"/>
    </row>
    <row r="41" spans="1:16" ht="39" customHeight="1">
      <c r="A41" s="22"/>
      <c r="B41" s="35"/>
      <c r="C41" s="1218" t="s">
        <v>555</v>
      </c>
      <c r="D41" s="1219"/>
      <c r="E41" s="1220"/>
      <c r="F41" s="36">
        <v>0.01</v>
      </c>
      <c r="G41" s="37">
        <v>0.02</v>
      </c>
      <c r="H41" s="37">
        <v>0.02</v>
      </c>
      <c r="I41" s="37">
        <v>0.01</v>
      </c>
      <c r="J41" s="38">
        <v>0.01</v>
      </c>
      <c r="K41" s="22"/>
      <c r="L41" s="22"/>
      <c r="M41" s="22"/>
      <c r="N41" s="22"/>
      <c r="O41" s="22"/>
      <c r="P41" s="22"/>
    </row>
    <row r="42" spans="1:16" ht="39" customHeight="1">
      <c r="A42" s="22"/>
      <c r="B42" s="39"/>
      <c r="C42" s="1218" t="s">
        <v>556</v>
      </c>
      <c r="D42" s="1219"/>
      <c r="E42" s="1220"/>
      <c r="F42" s="36" t="s">
        <v>498</v>
      </c>
      <c r="G42" s="37" t="s">
        <v>498</v>
      </c>
      <c r="H42" s="37" t="s">
        <v>498</v>
      </c>
      <c r="I42" s="37" t="s">
        <v>498</v>
      </c>
      <c r="J42" s="38" t="s">
        <v>498</v>
      </c>
      <c r="K42" s="22"/>
      <c r="L42" s="22"/>
      <c r="M42" s="22"/>
      <c r="N42" s="22"/>
      <c r="O42" s="22"/>
      <c r="P42" s="22"/>
    </row>
    <row r="43" spans="1:16" ht="39" customHeight="1" thickBot="1">
      <c r="A43" s="22"/>
      <c r="B43" s="40"/>
      <c r="C43" s="1221" t="s">
        <v>557</v>
      </c>
      <c r="D43" s="1222"/>
      <c r="E43" s="1223"/>
      <c r="F43" s="41">
        <v>0</v>
      </c>
      <c r="G43" s="42">
        <v>0.01</v>
      </c>
      <c r="H43" s="42">
        <v>0.02</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94kN+5OYMV6kD9PrhsMg11rkEVNwo6Bwv7/uSJcGOb02U0J3/+7SurgmvDlo7+ZCsYrozJR1f6jumMNfVeAIw==" saltValue="1oWEGifnTNd4O11n3Vc6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34" t="s">
        <v>11</v>
      </c>
      <c r="C45" s="1235"/>
      <c r="D45" s="58"/>
      <c r="E45" s="1240" t="s">
        <v>12</v>
      </c>
      <c r="F45" s="1240"/>
      <c r="G45" s="1240"/>
      <c r="H45" s="1240"/>
      <c r="I45" s="1240"/>
      <c r="J45" s="1241"/>
      <c r="K45" s="59">
        <v>1629</v>
      </c>
      <c r="L45" s="60">
        <v>1580</v>
      </c>
      <c r="M45" s="60">
        <v>1491</v>
      </c>
      <c r="N45" s="60">
        <v>1511</v>
      </c>
      <c r="O45" s="61">
        <v>1636</v>
      </c>
      <c r="P45" s="48"/>
      <c r="Q45" s="48"/>
      <c r="R45" s="48"/>
      <c r="S45" s="48"/>
      <c r="T45" s="48"/>
      <c r="U45" s="48"/>
    </row>
    <row r="46" spans="1:21" ht="30.75" customHeight="1">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c r="A48" s="48"/>
      <c r="B48" s="1236"/>
      <c r="C48" s="1237"/>
      <c r="D48" s="62"/>
      <c r="E48" s="1228" t="s">
        <v>15</v>
      </c>
      <c r="F48" s="1228"/>
      <c r="G48" s="1228"/>
      <c r="H48" s="1228"/>
      <c r="I48" s="1228"/>
      <c r="J48" s="1229"/>
      <c r="K48" s="63">
        <v>407</v>
      </c>
      <c r="L48" s="64">
        <v>458</v>
      </c>
      <c r="M48" s="64">
        <v>484</v>
      </c>
      <c r="N48" s="64">
        <v>416</v>
      </c>
      <c r="O48" s="65">
        <v>403</v>
      </c>
      <c r="P48" s="48"/>
      <c r="Q48" s="48"/>
      <c r="R48" s="48"/>
      <c r="S48" s="48"/>
      <c r="T48" s="48"/>
      <c r="U48" s="48"/>
    </row>
    <row r="49" spans="1:21" ht="30.75" customHeight="1">
      <c r="A49" s="48"/>
      <c r="B49" s="1236"/>
      <c r="C49" s="1237"/>
      <c r="D49" s="62"/>
      <c r="E49" s="1228" t="s">
        <v>16</v>
      </c>
      <c r="F49" s="1228"/>
      <c r="G49" s="1228"/>
      <c r="H49" s="1228"/>
      <c r="I49" s="1228"/>
      <c r="J49" s="1229"/>
      <c r="K49" s="63">
        <v>47</v>
      </c>
      <c r="L49" s="64">
        <v>35</v>
      </c>
      <c r="M49" s="64">
        <v>24</v>
      </c>
      <c r="N49" s="64">
        <v>22</v>
      </c>
      <c r="O49" s="65">
        <v>14</v>
      </c>
      <c r="P49" s="48"/>
      <c r="Q49" s="48"/>
      <c r="R49" s="48"/>
      <c r="S49" s="48"/>
      <c r="T49" s="48"/>
      <c r="U49" s="48"/>
    </row>
    <row r="50" spans="1:21" ht="30.75" customHeight="1">
      <c r="A50" s="48"/>
      <c r="B50" s="1236"/>
      <c r="C50" s="1237"/>
      <c r="D50" s="62"/>
      <c r="E50" s="1228" t="s">
        <v>17</v>
      </c>
      <c r="F50" s="1228"/>
      <c r="G50" s="1228"/>
      <c r="H50" s="1228"/>
      <c r="I50" s="1228"/>
      <c r="J50" s="1229"/>
      <c r="K50" s="63">
        <v>26</v>
      </c>
      <c r="L50" s="64">
        <v>26</v>
      </c>
      <c r="M50" s="64">
        <v>26</v>
      </c>
      <c r="N50" s="64">
        <v>32</v>
      </c>
      <c r="O50" s="65">
        <v>29</v>
      </c>
      <c r="P50" s="48"/>
      <c r="Q50" s="48"/>
      <c r="R50" s="48"/>
      <c r="S50" s="48"/>
      <c r="T50" s="48"/>
      <c r="U50" s="48"/>
    </row>
    <row r="51" spans="1:21" ht="30.75" customHeight="1">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c r="A52" s="48"/>
      <c r="B52" s="1226" t="s">
        <v>19</v>
      </c>
      <c r="C52" s="1227"/>
      <c r="D52" s="66"/>
      <c r="E52" s="1228" t="s">
        <v>20</v>
      </c>
      <c r="F52" s="1228"/>
      <c r="G52" s="1228"/>
      <c r="H52" s="1228"/>
      <c r="I52" s="1228"/>
      <c r="J52" s="1229"/>
      <c r="K52" s="63">
        <v>1373</v>
      </c>
      <c r="L52" s="64">
        <v>1408</v>
      </c>
      <c r="M52" s="64">
        <v>1348</v>
      </c>
      <c r="N52" s="64">
        <v>1328</v>
      </c>
      <c r="O52" s="65">
        <v>1320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736</v>
      </c>
      <c r="L53" s="69">
        <v>691</v>
      </c>
      <c r="M53" s="69">
        <v>677</v>
      </c>
      <c r="N53" s="69">
        <v>653</v>
      </c>
      <c r="O53" s="70">
        <v>762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OKopr2OTv9XTIEbZp5xmBWtyRdEZRPJU9F3TvJE//8aIumU/XL0p/7KEEo0CsPf8VW7mbs+aZiS1NJLg7EkLw==" saltValue="fkq2tH7GmO0PXjcgqNF+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1"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540</v>
      </c>
      <c r="J40" s="79" t="s">
        <v>541</v>
      </c>
      <c r="K40" s="79" t="s">
        <v>542</v>
      </c>
      <c r="L40" s="79" t="s">
        <v>543</v>
      </c>
      <c r="M40" s="80" t="s">
        <v>544</v>
      </c>
    </row>
    <row r="41" spans="2:13" ht="27.75" customHeight="1">
      <c r="B41" s="1242" t="s">
        <v>24</v>
      </c>
      <c r="C41" s="1243"/>
      <c r="D41" s="81"/>
      <c r="E41" s="1248" t="s">
        <v>25</v>
      </c>
      <c r="F41" s="1248"/>
      <c r="G41" s="1248"/>
      <c r="H41" s="1249"/>
      <c r="I41" s="82">
        <v>15164</v>
      </c>
      <c r="J41" s="83">
        <v>16691</v>
      </c>
      <c r="K41" s="83">
        <v>19794</v>
      </c>
      <c r="L41" s="83">
        <v>20594</v>
      </c>
      <c r="M41" s="84">
        <v>21191</v>
      </c>
    </row>
    <row r="42" spans="2:13" ht="27.75" customHeight="1">
      <c r="B42" s="1244"/>
      <c r="C42" s="1245"/>
      <c r="D42" s="85"/>
      <c r="E42" s="1250" t="s">
        <v>26</v>
      </c>
      <c r="F42" s="1250"/>
      <c r="G42" s="1250"/>
      <c r="H42" s="1251"/>
      <c r="I42" s="86">
        <v>184</v>
      </c>
      <c r="J42" s="87">
        <v>158</v>
      </c>
      <c r="K42" s="87">
        <v>132</v>
      </c>
      <c r="L42" s="87">
        <v>100</v>
      </c>
      <c r="M42" s="88">
        <v>71</v>
      </c>
    </row>
    <row r="43" spans="2:13" ht="27.75" customHeight="1">
      <c r="B43" s="1244"/>
      <c r="C43" s="1245"/>
      <c r="D43" s="85"/>
      <c r="E43" s="1250" t="s">
        <v>27</v>
      </c>
      <c r="F43" s="1250"/>
      <c r="G43" s="1250"/>
      <c r="H43" s="1251"/>
      <c r="I43" s="86">
        <v>6250</v>
      </c>
      <c r="J43" s="87">
        <v>6617</v>
      </c>
      <c r="K43" s="87">
        <v>6412</v>
      </c>
      <c r="L43" s="87">
        <v>6393</v>
      </c>
      <c r="M43" s="88">
        <v>5961</v>
      </c>
    </row>
    <row r="44" spans="2:13" ht="27.75" customHeight="1">
      <c r="B44" s="1244"/>
      <c r="C44" s="1245"/>
      <c r="D44" s="85"/>
      <c r="E44" s="1250" t="s">
        <v>28</v>
      </c>
      <c r="F44" s="1250"/>
      <c r="G44" s="1250"/>
      <c r="H44" s="1251"/>
      <c r="I44" s="86">
        <v>322</v>
      </c>
      <c r="J44" s="87">
        <v>264</v>
      </c>
      <c r="K44" s="87">
        <v>208</v>
      </c>
      <c r="L44" s="87">
        <v>165</v>
      </c>
      <c r="M44" s="88">
        <v>137</v>
      </c>
    </row>
    <row r="45" spans="2:13" ht="27.75" customHeight="1">
      <c r="B45" s="1244"/>
      <c r="C45" s="1245"/>
      <c r="D45" s="85"/>
      <c r="E45" s="1250" t="s">
        <v>29</v>
      </c>
      <c r="F45" s="1250"/>
      <c r="G45" s="1250"/>
      <c r="H45" s="1251"/>
      <c r="I45" s="86">
        <v>3631</v>
      </c>
      <c r="J45" s="87">
        <v>3456</v>
      </c>
      <c r="K45" s="87">
        <v>3007</v>
      </c>
      <c r="L45" s="87">
        <v>2922</v>
      </c>
      <c r="M45" s="88">
        <v>2893</v>
      </c>
    </row>
    <row r="46" spans="2:13" ht="27.75" customHeight="1">
      <c r="B46" s="1244"/>
      <c r="C46" s="1245"/>
      <c r="D46" s="89"/>
      <c r="E46" s="1250" t="s">
        <v>30</v>
      </c>
      <c r="F46" s="1250"/>
      <c r="G46" s="1250"/>
      <c r="H46" s="1251"/>
      <c r="I46" s="86">
        <v>15</v>
      </c>
      <c r="J46" s="87">
        <v>12</v>
      </c>
      <c r="K46" s="87">
        <v>11</v>
      </c>
      <c r="L46" s="87">
        <v>10</v>
      </c>
      <c r="M46" s="88">
        <v>6</v>
      </c>
    </row>
    <row r="47" spans="2:13" ht="27.75" customHeight="1">
      <c r="B47" s="1244"/>
      <c r="C47" s="1245"/>
      <c r="D47" s="90"/>
      <c r="E47" s="1252" t="s">
        <v>31</v>
      </c>
      <c r="F47" s="1253"/>
      <c r="G47" s="1253"/>
      <c r="H47" s="1254"/>
      <c r="I47" s="86" t="s">
        <v>498</v>
      </c>
      <c r="J47" s="87" t="s">
        <v>498</v>
      </c>
      <c r="K47" s="87" t="s">
        <v>498</v>
      </c>
      <c r="L47" s="87" t="s">
        <v>498</v>
      </c>
      <c r="M47" s="88" t="s">
        <v>498</v>
      </c>
    </row>
    <row r="48" spans="2:13" ht="27.75" customHeight="1">
      <c r="B48" s="1244"/>
      <c r="C48" s="1245"/>
      <c r="D48" s="85"/>
      <c r="E48" s="1250" t="s">
        <v>32</v>
      </c>
      <c r="F48" s="1250"/>
      <c r="G48" s="1250"/>
      <c r="H48" s="1251"/>
      <c r="I48" s="86" t="s">
        <v>498</v>
      </c>
      <c r="J48" s="87" t="s">
        <v>498</v>
      </c>
      <c r="K48" s="87" t="s">
        <v>498</v>
      </c>
      <c r="L48" s="87" t="s">
        <v>498</v>
      </c>
      <c r="M48" s="88" t="s">
        <v>498</v>
      </c>
    </row>
    <row r="49" spans="2:13" ht="27.75" customHeight="1">
      <c r="B49" s="1246"/>
      <c r="C49" s="1247"/>
      <c r="D49" s="85"/>
      <c r="E49" s="1250" t="s">
        <v>33</v>
      </c>
      <c r="F49" s="1250"/>
      <c r="G49" s="1250"/>
      <c r="H49" s="1251"/>
      <c r="I49" s="86" t="s">
        <v>498</v>
      </c>
      <c r="J49" s="87" t="s">
        <v>498</v>
      </c>
      <c r="K49" s="87" t="s">
        <v>498</v>
      </c>
      <c r="L49" s="87" t="s">
        <v>498</v>
      </c>
      <c r="M49" s="88" t="s">
        <v>498</v>
      </c>
    </row>
    <row r="50" spans="2:13" ht="27.75" customHeight="1">
      <c r="B50" s="1255" t="s">
        <v>34</v>
      </c>
      <c r="C50" s="1256"/>
      <c r="D50" s="91"/>
      <c r="E50" s="1250" t="s">
        <v>35</v>
      </c>
      <c r="F50" s="1250"/>
      <c r="G50" s="1250"/>
      <c r="H50" s="1251"/>
      <c r="I50" s="86">
        <v>3432</v>
      </c>
      <c r="J50" s="87">
        <v>3473</v>
      </c>
      <c r="K50" s="87">
        <v>3897</v>
      </c>
      <c r="L50" s="87">
        <v>3722</v>
      </c>
      <c r="M50" s="88">
        <v>3683</v>
      </c>
    </row>
    <row r="51" spans="2:13" ht="27.75" customHeight="1">
      <c r="B51" s="1244"/>
      <c r="C51" s="1245"/>
      <c r="D51" s="85"/>
      <c r="E51" s="1250" t="s">
        <v>36</v>
      </c>
      <c r="F51" s="1250"/>
      <c r="G51" s="1250"/>
      <c r="H51" s="1251"/>
      <c r="I51" s="86">
        <v>2510</v>
      </c>
      <c r="J51" s="87">
        <v>2530</v>
      </c>
      <c r="K51" s="87">
        <v>2461</v>
      </c>
      <c r="L51" s="87">
        <v>2385</v>
      </c>
      <c r="M51" s="88">
        <v>2446</v>
      </c>
    </row>
    <row r="52" spans="2:13" ht="27.75" customHeight="1">
      <c r="B52" s="1246"/>
      <c r="C52" s="1247"/>
      <c r="D52" s="85"/>
      <c r="E52" s="1250" t="s">
        <v>37</v>
      </c>
      <c r="F52" s="1250"/>
      <c r="G52" s="1250"/>
      <c r="H52" s="1251"/>
      <c r="I52" s="86">
        <v>13257</v>
      </c>
      <c r="J52" s="87">
        <v>13655</v>
      </c>
      <c r="K52" s="87">
        <v>14619</v>
      </c>
      <c r="L52" s="87">
        <v>14945</v>
      </c>
      <c r="M52" s="88">
        <v>14845</v>
      </c>
    </row>
    <row r="53" spans="2:13" ht="27.75" customHeight="1" thickBot="1">
      <c r="B53" s="1257" t="s">
        <v>38</v>
      </c>
      <c r="C53" s="1258"/>
      <c r="D53" s="92"/>
      <c r="E53" s="1259" t="s">
        <v>39</v>
      </c>
      <c r="F53" s="1259"/>
      <c r="G53" s="1259"/>
      <c r="H53" s="1260"/>
      <c r="I53" s="93">
        <v>6366</v>
      </c>
      <c r="J53" s="94">
        <v>7539</v>
      </c>
      <c r="K53" s="94">
        <v>8586</v>
      </c>
      <c r="L53" s="94">
        <v>9130</v>
      </c>
      <c r="M53" s="95">
        <v>9285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mtar30buzswOBAgsGoeh4woj91+eART7+EQxXZ8MSjd/vMTT3AOJaDVu6t9mudSCs4gPB8vNl+XW0N8twCTPg==" saltValue="uLVlJf0RkNT745j/CNQA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542</v>
      </c>
      <c r="G54" s="104" t="s">
        <v>543</v>
      </c>
      <c r="H54" s="105" t="s">
        <v>544</v>
      </c>
    </row>
    <row r="55" spans="2:8" ht="52.5" customHeight="1">
      <c r="B55" s="106"/>
      <c r="C55" s="1269" t="s">
        <v>42</v>
      </c>
      <c r="D55" s="1269"/>
      <c r="E55" s="1270"/>
      <c r="F55" s="107">
        <v>2525</v>
      </c>
      <c r="G55" s="107">
        <v>2336</v>
      </c>
      <c r="H55" s="108">
        <v>2347</v>
      </c>
    </row>
    <row r="56" spans="2:8" ht="52.5" customHeight="1">
      <c r="B56" s="109"/>
      <c r="C56" s="1271" t="s">
        <v>43</v>
      </c>
      <c r="D56" s="1271"/>
      <c r="E56" s="1272"/>
      <c r="F56" s="110">
        <v>128</v>
      </c>
      <c r="G56" s="110">
        <v>129</v>
      </c>
      <c r="H56" s="111">
        <v>168</v>
      </c>
    </row>
    <row r="57" spans="2:8" ht="53.25" customHeight="1">
      <c r="B57" s="109"/>
      <c r="C57" s="1273" t="s">
        <v>44</v>
      </c>
      <c r="D57" s="1273"/>
      <c r="E57" s="1274"/>
      <c r="F57" s="112">
        <v>3904</v>
      </c>
      <c r="G57" s="112">
        <v>3666</v>
      </c>
      <c r="H57" s="113">
        <v>3305</v>
      </c>
    </row>
    <row r="58" spans="2:8" ht="45.75" customHeight="1">
      <c r="B58" s="114"/>
      <c r="C58" s="1261" t="s">
        <v>558</v>
      </c>
      <c r="D58" s="1262"/>
      <c r="E58" s="1263"/>
      <c r="F58" s="115">
        <v>3110</v>
      </c>
      <c r="G58" s="115">
        <v>2745</v>
      </c>
      <c r="H58" s="116">
        <v>2344</v>
      </c>
    </row>
    <row r="59" spans="2:8" ht="45.75" customHeight="1">
      <c r="B59" s="114"/>
      <c r="C59" s="1261" t="s">
        <v>559</v>
      </c>
      <c r="D59" s="1262"/>
      <c r="E59" s="1263"/>
      <c r="F59" s="115">
        <v>237</v>
      </c>
      <c r="G59" s="115">
        <v>235</v>
      </c>
      <c r="H59" s="116">
        <v>231</v>
      </c>
    </row>
    <row r="60" spans="2:8" ht="45.75" customHeight="1">
      <c r="B60" s="114"/>
      <c r="C60" s="1261" t="s">
        <v>560</v>
      </c>
      <c r="D60" s="1262"/>
      <c r="E60" s="1263"/>
      <c r="F60" s="115">
        <v>167</v>
      </c>
      <c r="G60" s="115">
        <v>188</v>
      </c>
      <c r="H60" s="116">
        <v>214</v>
      </c>
    </row>
    <row r="61" spans="2:8" ht="45.75" customHeight="1">
      <c r="B61" s="114"/>
      <c r="C61" s="1261" t="s">
        <v>561</v>
      </c>
      <c r="D61" s="1262"/>
      <c r="E61" s="1263"/>
      <c r="F61" s="115">
        <v>141</v>
      </c>
      <c r="G61" s="115">
        <v>146</v>
      </c>
      <c r="H61" s="116">
        <v>157</v>
      </c>
    </row>
    <row r="62" spans="2:8" ht="45.75" customHeight="1" thickBot="1">
      <c r="B62" s="117"/>
      <c r="C62" s="1264" t="s">
        <v>574</v>
      </c>
      <c r="D62" s="1265"/>
      <c r="E62" s="1266"/>
      <c r="F62" s="118">
        <v>0</v>
      </c>
      <c r="G62" s="118">
        <v>100</v>
      </c>
      <c r="H62" s="119">
        <v>100</v>
      </c>
    </row>
    <row r="63" spans="2:8" ht="52.5" customHeight="1" thickBot="1">
      <c r="B63" s="120"/>
      <c r="C63" s="1267" t="s">
        <v>45</v>
      </c>
      <c r="D63" s="1267"/>
      <c r="E63" s="1268"/>
      <c r="F63" s="121">
        <v>6557</v>
      </c>
      <c r="G63" s="121">
        <v>6131</v>
      </c>
      <c r="H63" s="122">
        <v>5820</v>
      </c>
    </row>
    <row r="64" spans="2:8" ht="15" customHeight="1"/>
    <row r="65" ht="0" hidden="1" customHeight="1"/>
    <row r="66" ht="0" hidden="1" customHeight="1"/>
  </sheetData>
  <sheetProtection algorithmName="SHA-512" hashValue="W97TVs/8oo4r0bZ53zyt9mNwNaJiOvDZkHGirI1LpBok0OeZ8ae0VXtEUst9CMg0OCwEfdm3zog/ojZ09knxCQ==" saltValue="GOL0rN3KoH00l6Ipw/FH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579</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540</v>
      </c>
      <c r="BQ50" s="1281"/>
      <c r="BR50" s="1281"/>
      <c r="BS50" s="1281"/>
      <c r="BT50" s="1281"/>
      <c r="BU50" s="1281"/>
      <c r="BV50" s="1281"/>
      <c r="BW50" s="1281"/>
      <c r="BX50" s="1281" t="s">
        <v>541</v>
      </c>
      <c r="BY50" s="1281"/>
      <c r="BZ50" s="1281"/>
      <c r="CA50" s="1281"/>
      <c r="CB50" s="1281"/>
      <c r="CC50" s="1281"/>
      <c r="CD50" s="1281"/>
      <c r="CE50" s="1281"/>
      <c r="CF50" s="1281" t="s">
        <v>542</v>
      </c>
      <c r="CG50" s="1281"/>
      <c r="CH50" s="1281"/>
      <c r="CI50" s="1281"/>
      <c r="CJ50" s="1281"/>
      <c r="CK50" s="1281"/>
      <c r="CL50" s="1281"/>
      <c r="CM50" s="1281"/>
      <c r="CN50" s="1281" t="s">
        <v>543</v>
      </c>
      <c r="CO50" s="1281"/>
      <c r="CP50" s="1281"/>
      <c r="CQ50" s="1281"/>
      <c r="CR50" s="1281"/>
      <c r="CS50" s="1281"/>
      <c r="CT50" s="1281"/>
      <c r="CU50" s="1281"/>
      <c r="CV50" s="1281" t="s">
        <v>544</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580</v>
      </c>
      <c r="AO51" s="1280"/>
      <c r="AP51" s="1280"/>
      <c r="AQ51" s="1280"/>
      <c r="AR51" s="1280"/>
      <c r="AS51" s="1280"/>
      <c r="AT51" s="1280"/>
      <c r="AU51" s="1280"/>
      <c r="AV51" s="1280"/>
      <c r="AW51" s="1280"/>
      <c r="AX51" s="1280"/>
      <c r="AY51" s="1280"/>
      <c r="AZ51" s="1280"/>
      <c r="BA51" s="1280"/>
      <c r="BB51" s="1280" t="s">
        <v>581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95.2</v>
      </c>
      <c r="CG51" s="1277"/>
      <c r="CH51" s="1277"/>
      <c r="CI51" s="1277"/>
      <c r="CJ51" s="1277"/>
      <c r="CK51" s="1277"/>
      <c r="CL51" s="1277"/>
      <c r="CM51" s="1277"/>
      <c r="CN51" s="1277">
        <v>102.7</v>
      </c>
      <c r="CO51" s="1277"/>
      <c r="CP51" s="1277"/>
      <c r="CQ51" s="1277"/>
      <c r="CR51" s="1277"/>
      <c r="CS51" s="1277"/>
      <c r="CT51" s="1277"/>
      <c r="CU51" s="1277"/>
      <c r="CV51" s="1277">
        <v>105.2</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49.8</v>
      </c>
      <c r="CG53" s="1277"/>
      <c r="CH53" s="1277"/>
      <c r="CI53" s="1277"/>
      <c r="CJ53" s="1277"/>
      <c r="CK53" s="1277"/>
      <c r="CL53" s="1277"/>
      <c r="CM53" s="1277"/>
      <c r="CN53" s="1277">
        <v>54</v>
      </c>
      <c r="CO53" s="1277"/>
      <c r="CP53" s="1277"/>
      <c r="CQ53" s="1277"/>
      <c r="CR53" s="1277"/>
      <c r="CS53" s="1277"/>
      <c r="CT53" s="1277"/>
      <c r="CU53" s="1277"/>
      <c r="CV53" s="1277">
        <v>54.2</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583</v>
      </c>
      <c r="AO55" s="1281"/>
      <c r="AP55" s="1281"/>
      <c r="AQ55" s="1281"/>
      <c r="AR55" s="1281"/>
      <c r="AS55" s="1281"/>
      <c r="AT55" s="1281"/>
      <c r="AU55" s="1281"/>
      <c r="AV55" s="1281"/>
      <c r="AW55" s="1281"/>
      <c r="AX55" s="1281"/>
      <c r="AY55" s="1281"/>
      <c r="AZ55" s="1281"/>
      <c r="BA55" s="1281"/>
      <c r="BB55" s="1280" t="s">
        <v>584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56.8</v>
      </c>
      <c r="CG55" s="1277"/>
      <c r="CH55" s="1277"/>
      <c r="CI55" s="1277"/>
      <c r="CJ55" s="1277"/>
      <c r="CK55" s="1277"/>
      <c r="CL55" s="1277"/>
      <c r="CM55" s="1277"/>
      <c r="CN55" s="1277">
        <v>52.3</v>
      </c>
      <c r="CO55" s="1277"/>
      <c r="CP55" s="1277"/>
      <c r="CQ55" s="1277"/>
      <c r="CR55" s="1277"/>
      <c r="CS55" s="1277"/>
      <c r="CT55" s="1277"/>
      <c r="CU55" s="1277"/>
      <c r="CV55" s="1277">
        <v>55.4</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v>
      </c>
      <c r="CG57" s="1277"/>
      <c r="CH57" s="1277"/>
      <c r="CI57" s="1277"/>
      <c r="CJ57" s="1277"/>
      <c r="CK57" s="1277"/>
      <c r="CL57" s="1277"/>
      <c r="CM57" s="1277"/>
      <c r="CN57" s="1277">
        <v>57.1</v>
      </c>
      <c r="CO57" s="1277"/>
      <c r="CP57" s="1277"/>
      <c r="CQ57" s="1277"/>
      <c r="CR57" s="1277"/>
      <c r="CS57" s="1277"/>
      <c r="CT57" s="1277"/>
      <c r="CU57" s="1277"/>
      <c r="CV57" s="1277">
        <v>55.2</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586</v>
      </c>
    </row>
    <row r="64" spans="1:109">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589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579</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540</v>
      </c>
      <c r="BQ72" s="1281"/>
      <c r="BR72" s="1281"/>
      <c r="BS72" s="1281"/>
      <c r="BT72" s="1281"/>
      <c r="BU72" s="1281"/>
      <c r="BV72" s="1281"/>
      <c r="BW72" s="1281"/>
      <c r="BX72" s="1281" t="s">
        <v>541</v>
      </c>
      <c r="BY72" s="1281"/>
      <c r="BZ72" s="1281"/>
      <c r="CA72" s="1281"/>
      <c r="CB72" s="1281"/>
      <c r="CC72" s="1281"/>
      <c r="CD72" s="1281"/>
      <c r="CE72" s="1281"/>
      <c r="CF72" s="1281" t="s">
        <v>542</v>
      </c>
      <c r="CG72" s="1281"/>
      <c r="CH72" s="1281"/>
      <c r="CI72" s="1281"/>
      <c r="CJ72" s="1281"/>
      <c r="CK72" s="1281"/>
      <c r="CL72" s="1281"/>
      <c r="CM72" s="1281"/>
      <c r="CN72" s="1281" t="s">
        <v>543</v>
      </c>
      <c r="CO72" s="1281"/>
      <c r="CP72" s="1281"/>
      <c r="CQ72" s="1281"/>
      <c r="CR72" s="1281"/>
      <c r="CS72" s="1281"/>
      <c r="CT72" s="1281"/>
      <c r="CU72" s="1281"/>
      <c r="CV72" s="1281" t="s">
        <v>544</v>
      </c>
      <c r="CW72" s="1281"/>
      <c r="CX72" s="1281"/>
      <c r="CY72" s="1281"/>
      <c r="CZ72" s="1281"/>
      <c r="DA72" s="1281"/>
      <c r="DB72" s="1281"/>
      <c r="DC72" s="1281"/>
    </row>
    <row r="73" spans="2:107">
      <c r="B73" s="374"/>
      <c r="G73" s="1293"/>
      <c r="H73" s="1293"/>
      <c r="I73" s="1293"/>
      <c r="J73" s="1293"/>
      <c r="K73" s="1276"/>
      <c r="L73" s="1276"/>
      <c r="M73" s="1276"/>
      <c r="N73" s="1276"/>
      <c r="AM73" s="383"/>
      <c r="AN73" s="1280" t="s">
        <v>580</v>
      </c>
      <c r="AO73" s="1280"/>
      <c r="AP73" s="1280"/>
      <c r="AQ73" s="1280"/>
      <c r="AR73" s="1280"/>
      <c r="AS73" s="1280"/>
      <c r="AT73" s="1280"/>
      <c r="AU73" s="1280"/>
      <c r="AV73" s="1280"/>
      <c r="AW73" s="1280"/>
      <c r="AX73" s="1280"/>
      <c r="AY73" s="1280"/>
      <c r="AZ73" s="1280"/>
      <c r="BA73" s="1280"/>
      <c r="BB73" s="1280" t="s">
        <v>584</v>
      </c>
      <c r="BC73" s="1280"/>
      <c r="BD73" s="1280"/>
      <c r="BE73" s="1280"/>
      <c r="BF73" s="1280"/>
      <c r="BG73" s="1280"/>
      <c r="BH73" s="1280"/>
      <c r="BI73" s="1280"/>
      <c r="BJ73" s="1280"/>
      <c r="BK73" s="1280"/>
      <c r="BL73" s="1280"/>
      <c r="BM73" s="1280"/>
      <c r="BN73" s="1280"/>
      <c r="BO73" s="1280"/>
      <c r="BP73" s="1277">
        <v>71.8</v>
      </c>
      <c r="BQ73" s="1277"/>
      <c r="BR73" s="1277"/>
      <c r="BS73" s="1277"/>
      <c r="BT73" s="1277"/>
      <c r="BU73" s="1277"/>
      <c r="BV73" s="1277"/>
      <c r="BW73" s="1277"/>
      <c r="BX73" s="1277">
        <v>85.7</v>
      </c>
      <c r="BY73" s="1277"/>
      <c r="BZ73" s="1277"/>
      <c r="CA73" s="1277"/>
      <c r="CB73" s="1277"/>
      <c r="CC73" s="1277"/>
      <c r="CD73" s="1277"/>
      <c r="CE73" s="1277"/>
      <c r="CF73" s="1277">
        <v>95.2</v>
      </c>
      <c r="CG73" s="1277"/>
      <c r="CH73" s="1277"/>
      <c r="CI73" s="1277"/>
      <c r="CJ73" s="1277"/>
      <c r="CK73" s="1277"/>
      <c r="CL73" s="1277"/>
      <c r="CM73" s="1277"/>
      <c r="CN73" s="1277">
        <v>102.7</v>
      </c>
      <c r="CO73" s="1277"/>
      <c r="CP73" s="1277"/>
      <c r="CQ73" s="1277"/>
      <c r="CR73" s="1277"/>
      <c r="CS73" s="1277"/>
      <c r="CT73" s="1277"/>
      <c r="CU73" s="1277"/>
      <c r="CV73" s="1277">
        <v>105.2</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587</v>
      </c>
      <c r="BC75" s="1280"/>
      <c r="BD75" s="1280"/>
      <c r="BE75" s="1280"/>
      <c r="BF75" s="1280"/>
      <c r="BG75" s="1280"/>
      <c r="BH75" s="1280"/>
      <c r="BI75" s="1280"/>
      <c r="BJ75" s="1280"/>
      <c r="BK75" s="1280"/>
      <c r="BL75" s="1280"/>
      <c r="BM75" s="1280"/>
      <c r="BN75" s="1280"/>
      <c r="BO75" s="1280"/>
      <c r="BP75" s="1277">
        <v>10.8</v>
      </c>
      <c r="BQ75" s="1277"/>
      <c r="BR75" s="1277"/>
      <c r="BS75" s="1277"/>
      <c r="BT75" s="1277"/>
      <c r="BU75" s="1277"/>
      <c r="BV75" s="1277"/>
      <c r="BW75" s="1277"/>
      <c r="BX75" s="1277">
        <v>9</v>
      </c>
      <c r="BY75" s="1277"/>
      <c r="BZ75" s="1277"/>
      <c r="CA75" s="1277"/>
      <c r="CB75" s="1277"/>
      <c r="CC75" s="1277"/>
      <c r="CD75" s="1277"/>
      <c r="CE75" s="1277"/>
      <c r="CF75" s="1277">
        <v>7.8</v>
      </c>
      <c r="CG75" s="1277"/>
      <c r="CH75" s="1277"/>
      <c r="CI75" s="1277"/>
      <c r="CJ75" s="1277"/>
      <c r="CK75" s="1277"/>
      <c r="CL75" s="1277"/>
      <c r="CM75" s="1277"/>
      <c r="CN75" s="1277">
        <v>7.5</v>
      </c>
      <c r="CO75" s="1277"/>
      <c r="CP75" s="1277"/>
      <c r="CQ75" s="1277"/>
      <c r="CR75" s="1277"/>
      <c r="CS75" s="1277"/>
      <c r="CT75" s="1277"/>
      <c r="CU75" s="1277"/>
      <c r="CV75" s="1277">
        <v>7.8</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583</v>
      </c>
      <c r="AO77" s="1281"/>
      <c r="AP77" s="1281"/>
      <c r="AQ77" s="1281"/>
      <c r="AR77" s="1281"/>
      <c r="AS77" s="1281"/>
      <c r="AT77" s="1281"/>
      <c r="AU77" s="1281"/>
      <c r="AV77" s="1281"/>
      <c r="AW77" s="1281"/>
      <c r="AX77" s="1281"/>
      <c r="AY77" s="1281"/>
      <c r="AZ77" s="1281"/>
      <c r="BA77" s="1281"/>
      <c r="BB77" s="1280" t="s">
        <v>584</v>
      </c>
      <c r="BC77" s="1280"/>
      <c r="BD77" s="1280"/>
      <c r="BE77" s="1280"/>
      <c r="BF77" s="1280"/>
      <c r="BG77" s="1280"/>
      <c r="BH77" s="1280"/>
      <c r="BI77" s="1280"/>
      <c r="BJ77" s="1280"/>
      <c r="BK77" s="1280"/>
      <c r="BL77" s="1280"/>
      <c r="BM77" s="1280"/>
      <c r="BN77" s="1280"/>
      <c r="BO77" s="1280"/>
      <c r="BP77" s="1277">
        <v>52.8</v>
      </c>
      <c r="BQ77" s="1277"/>
      <c r="BR77" s="1277"/>
      <c r="BS77" s="1277"/>
      <c r="BT77" s="1277"/>
      <c r="BU77" s="1277"/>
      <c r="BV77" s="1277"/>
      <c r="BW77" s="1277"/>
      <c r="BX77" s="1277">
        <v>48.6</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587</v>
      </c>
      <c r="BC79" s="1280"/>
      <c r="BD79" s="1280"/>
      <c r="BE79" s="1280"/>
      <c r="BF79" s="1280"/>
      <c r="BG79" s="1280"/>
      <c r="BH79" s="1280"/>
      <c r="BI79" s="1280"/>
      <c r="BJ79" s="1280"/>
      <c r="BK79" s="1280"/>
      <c r="BL79" s="1280"/>
      <c r="BM79" s="1280"/>
      <c r="BN79" s="1280"/>
      <c r="BO79" s="1280"/>
      <c r="BP79" s="1277">
        <v>11.5</v>
      </c>
      <c r="BQ79" s="1277"/>
      <c r="BR79" s="1277"/>
      <c r="BS79" s="1277"/>
      <c r="BT79" s="1277"/>
      <c r="BU79" s="1277"/>
      <c r="BV79" s="1277"/>
      <c r="BW79" s="1277"/>
      <c r="BX79" s="1277">
        <v>10.4</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z61RYgJJ07dHKUUvf5566PSEksdo4/OLmOLf7Rsi0Ftr9kd1JxzIRj2SUt/V7Gj5WLowP0h7DYUtq25uujOpQ==" saltValue="TinksdXzY0AZKrc0VEHdh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v50pMeIjhl5xA4czx+0lTZrjb/1PlIkyDdHtNbcSg8VgBIFGo8XnsjlK8moCe6zzHyeU/aq3HujyRnJIsFJAQ==" saltValue="m5gWHnk8yOk6KtyL8js0c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BcAnbah2fncqs3LmlPfx/66WmopBxZSCTRHT2T5vRuLyq8hKwkNQh7tCR3luPz8zyohF/ANeraz+0+xcoWc8A==" saltValue="yolCZsxyzkfS6TRygRgoy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537</v>
      </c>
      <c r="G2" s="136"/>
      <c r="H2" s="137"/>
    </row>
    <row r="3" spans="1:8">
      <c r="A3" s="133" t="s">
        <v>530</v>
      </c>
      <c r="B3" s="138"/>
      <c r="C3" s="139"/>
      <c r="D3" s="140">
        <v>78717</v>
      </c>
      <c r="E3" s="141"/>
      <c r="F3" s="142">
        <v>84389</v>
      </c>
      <c r="G3" s="143"/>
      <c r="H3" s="144"/>
    </row>
    <row r="4" spans="1:8">
      <c r="A4" s="145"/>
      <c r="B4" s="146"/>
      <c r="C4" s="147"/>
      <c r="D4" s="148">
        <v>29854</v>
      </c>
      <c r="E4" s="149"/>
      <c r="F4" s="150">
        <v>44339</v>
      </c>
      <c r="G4" s="151"/>
      <c r="H4" s="152"/>
    </row>
    <row r="5" spans="1:8">
      <c r="A5" s="133" t="s">
        <v>532</v>
      </c>
      <c r="B5" s="138"/>
      <c r="C5" s="139"/>
      <c r="D5" s="140">
        <v>90787</v>
      </c>
      <c r="E5" s="141"/>
      <c r="F5" s="142">
        <v>83623</v>
      </c>
      <c r="G5" s="143"/>
      <c r="H5" s="144"/>
    </row>
    <row r="6" spans="1:8">
      <c r="A6" s="145"/>
      <c r="B6" s="146"/>
      <c r="C6" s="147"/>
      <c r="D6" s="148">
        <v>49321</v>
      </c>
      <c r="E6" s="149"/>
      <c r="F6" s="150">
        <v>48787</v>
      </c>
      <c r="G6" s="151"/>
      <c r="H6" s="152"/>
    </row>
    <row r="7" spans="1:8">
      <c r="A7" s="133" t="s">
        <v>533</v>
      </c>
      <c r="B7" s="138"/>
      <c r="C7" s="139"/>
      <c r="D7" s="140">
        <v>170530</v>
      </c>
      <c r="E7" s="141"/>
      <c r="F7" s="142">
        <v>81768</v>
      </c>
      <c r="G7" s="143"/>
      <c r="H7" s="144"/>
    </row>
    <row r="8" spans="1:8">
      <c r="A8" s="145"/>
      <c r="B8" s="146"/>
      <c r="C8" s="147"/>
      <c r="D8" s="148">
        <v>79676</v>
      </c>
      <c r="E8" s="149"/>
      <c r="F8" s="150">
        <v>37917</v>
      </c>
      <c r="G8" s="151"/>
      <c r="H8" s="152"/>
    </row>
    <row r="9" spans="1:8">
      <c r="A9" s="133" t="s">
        <v>534</v>
      </c>
      <c r="B9" s="138"/>
      <c r="C9" s="139"/>
      <c r="D9" s="140">
        <v>85486</v>
      </c>
      <c r="E9" s="141"/>
      <c r="F9" s="142">
        <v>65876</v>
      </c>
      <c r="G9" s="143"/>
      <c r="H9" s="144"/>
    </row>
    <row r="10" spans="1:8">
      <c r="A10" s="145"/>
      <c r="B10" s="146"/>
      <c r="C10" s="147"/>
      <c r="D10" s="148">
        <v>47081</v>
      </c>
      <c r="E10" s="149"/>
      <c r="F10" s="150">
        <v>36484</v>
      </c>
      <c r="G10" s="151"/>
      <c r="H10" s="152"/>
    </row>
    <row r="11" spans="1:8">
      <c r="A11" s="133" t="s">
        <v>535</v>
      </c>
      <c r="B11" s="138"/>
      <c r="C11" s="139"/>
      <c r="D11" s="140">
        <v>92723</v>
      </c>
      <c r="E11" s="141"/>
      <c r="F11" s="142">
        <v>68468</v>
      </c>
      <c r="G11" s="143"/>
      <c r="H11" s="144"/>
    </row>
    <row r="12" spans="1:8">
      <c r="A12" s="145"/>
      <c r="B12" s="146"/>
      <c r="C12" s="153"/>
      <c r="D12" s="148">
        <v>36762</v>
      </c>
      <c r="E12" s="149"/>
      <c r="F12" s="150">
        <v>34140</v>
      </c>
      <c r="G12" s="151"/>
      <c r="H12" s="152"/>
    </row>
    <row r="13" spans="1:8">
      <c r="A13" s="133"/>
      <c r="B13" s="138"/>
      <c r="C13" s="154"/>
      <c r="D13" s="155">
        <v>103649</v>
      </c>
      <c r="E13" s="156"/>
      <c r="F13" s="157">
        <v>76825</v>
      </c>
      <c r="G13" s="158"/>
      <c r="H13" s="144"/>
    </row>
    <row r="14" spans="1:8">
      <c r="A14" s="145"/>
      <c r="B14" s="146"/>
      <c r="C14" s="147"/>
      <c r="D14" s="148">
        <v>48539</v>
      </c>
      <c r="E14" s="149"/>
      <c r="F14" s="150">
        <v>40333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6.37</v>
      </c>
      <c r="C19" s="159">
        <f>ROUND(VALUE(SUBSTITUTE(実質収支比率等に係る経年分析!G$48,"▲","-")),2)</f>
        <v>7.11</v>
      </c>
      <c r="D19" s="159">
        <f>ROUND(VALUE(SUBSTITUTE(実質収支比率等に係る経年分析!H$48,"▲","-")),2)</f>
        <v>8.14</v>
      </c>
      <c r="E19" s="159">
        <f>ROUND(VALUE(SUBSTITUTE(実質収支比率等に係る経年分析!I$48,"▲","-")),2)</f>
        <v>8.39</v>
      </c>
      <c r="F19" s="159">
        <f>ROUND(VALUE(SUBSTITUTE(実質収支比率等に係る経年分析!J$48,"▲","-")),2)</f>
        <v>6.8</v>
      </c>
    </row>
    <row r="20" spans="1:11">
      <c r="A20" s="159" t="s">
        <v>49</v>
      </c>
      <c r="B20" s="159">
        <f>ROUND(VALUE(SUBSTITUTE(実質収支比率等に係る経年分析!F$47,"▲","-")),2)</f>
        <v>25.11</v>
      </c>
      <c r="C20" s="159">
        <f>ROUND(VALUE(SUBSTITUTE(実質収支比率等に係る経年分析!G$47,"▲","-")),2)</f>
        <v>24.18</v>
      </c>
      <c r="D20" s="159">
        <f>ROUND(VALUE(SUBSTITUTE(実質収支比率等に係る経年分析!H$47,"▲","-")),2)</f>
        <v>24.86</v>
      </c>
      <c r="E20" s="159">
        <f>ROUND(VALUE(SUBSTITUTE(実質収支比率等に係る経年分析!I$47,"▲","-")),2)</f>
        <v>23.33</v>
      </c>
      <c r="F20" s="159">
        <f>ROUND(VALUE(SUBSTITUTE(実質収支比率等に係る経年分析!J$47,"▲","-")),2)</f>
        <v>23.6</v>
      </c>
    </row>
    <row r="21" spans="1:11">
      <c r="A21" s="159" t="s">
        <v>50</v>
      </c>
      <c r="B21" s="159">
        <f>IF(ISNUMBER(VALUE(SUBSTITUTE(実質収支比率等に係る経年分析!F$49,"▲","-"))),ROUND(VALUE(SUBSTITUTE(実質収支比率等に係る経年分析!F$49,"▲","-")),2),NA())</f>
        <v>2.36</v>
      </c>
      <c r="C21" s="159">
        <f>IF(ISNUMBER(VALUE(SUBSTITUTE(実質収支比率等に係る経年分析!G$49,"▲","-"))),ROUND(VALUE(SUBSTITUTE(実質収支比率等に係る経年分析!G$49,"▲","-")),2),NA())</f>
        <v>-0.27</v>
      </c>
      <c r="D21" s="159">
        <f>IF(ISNUMBER(VALUE(SUBSTITUTE(実質収支比率等に係る経年分析!H$49,"▲","-"))),ROUND(VALUE(SUBSTITUTE(実質収支比率等に係る経年分析!H$49,"▲","-")),2),NA())</f>
        <v>2.25</v>
      </c>
      <c r="E21" s="159">
        <f>IF(ISNUMBER(VALUE(SUBSTITUTE(実質収支比率等に係る経年分析!I$49,"▲","-"))),ROUND(VALUE(SUBSTITUTE(実質収支比率等に係る経年分析!I$49,"▲","-")),2),NA())</f>
        <v>-1.76</v>
      </c>
      <c r="F21" s="159">
        <f>IF(ISNUMBER(VALUE(SUBSTITUTE(実質収支比率等に係る経年分析!J$49,"▲","-"))),ROUND(VALUE(SUBSTITUTE(実質収支比率等に係る経年分析!J$49,"▲","-")),2),NA())</f>
        <v>-1.53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北茨城市介護保険事業特別会計（介護サービス事業勘定）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北茨城市漁業集落排水事業特別会計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北茨城市公共下水道事業特別会計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北茨城市介護保険事業特別会計（保険事業勘定）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1.85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1.0900000000000001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1.42</v>
      </c>
    </row>
    <row r="33" spans="1:16">
      <c r="A33" s="160" t="str">
        <f>IF(連結実質赤字比率に係る赤字・黒字の構成分析!C$37="",NA(),連結実質赤字比率に係る赤字・黒字の構成分析!C$37)</f>
        <v>北茨城市工業用水道事業会計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5.14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4.79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4.13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3.76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3.32</v>
      </c>
    </row>
    <row r="34" spans="1:16">
      <c r="A34" s="160" t="str">
        <f>IF(連結実質赤字比率に係る赤字・黒字の構成分析!C$36="",NA(),連結実質赤字比率に係る赤字・黒字の構成分析!C$36)</f>
        <v>北茨城市国民健康保険事業特別会計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3.22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1.1399999999999999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6.36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8.1199999999999992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8.3800000000000008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6.78</v>
      </c>
    </row>
    <row r="36" spans="1:16">
      <c r="A36" s="160" t="str">
        <f>IF(連結実質赤字比率に係る赤字・黒字の構成分析!C$34="",NA(),連結実質赤字比率に係る赤字・黒字の構成分析!C$34)</f>
        <v>北茨城市水道事業会計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6.72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7.97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9.16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9.52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1373</v>
      </c>
      <c r="E42" s="161"/>
      <c r="F42" s="161"/>
      <c r="G42" s="161">
        <f>'実質公債費比率（分子）の構造'!L$52</f>
        <v>1408</v>
      </c>
      <c r="H42" s="161"/>
      <c r="I42" s="161"/>
      <c r="J42" s="161">
        <f>'実質公債費比率（分子）の構造'!M$52</f>
        <v>1348</v>
      </c>
      <c r="K42" s="161"/>
      <c r="L42" s="161"/>
      <c r="M42" s="161">
        <f>'実質公債費比率（分子）の構造'!N$52</f>
        <v>1328</v>
      </c>
      <c r="N42" s="161"/>
      <c r="O42" s="161"/>
      <c r="P42" s="161">
        <f>'実質公債費比率（分子）の構造'!O$52</f>
        <v>1320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26</v>
      </c>
      <c r="C44" s="161"/>
      <c r="D44" s="161"/>
      <c r="E44" s="161">
        <f>'実質公債費比率（分子）の構造'!L$50</f>
        <v>26</v>
      </c>
      <c r="F44" s="161"/>
      <c r="G44" s="161"/>
      <c r="H44" s="161">
        <f>'実質公債費比率（分子）の構造'!M$50</f>
        <v>26</v>
      </c>
      <c r="I44" s="161"/>
      <c r="J44" s="161"/>
      <c r="K44" s="161">
        <f>'実質公債費比率（分子）の構造'!N$50</f>
        <v>32</v>
      </c>
      <c r="L44" s="161"/>
      <c r="M44" s="161"/>
      <c r="N44" s="161">
        <f>'実質公債費比率（分子）の構造'!O$50</f>
        <v>29</v>
      </c>
      <c r="O44" s="161"/>
      <c r="P44" s="161"/>
    </row>
    <row r="45" spans="1:16">
      <c r="A45" s="161" t="s">
        <v>60</v>
      </c>
      <c r="B45" s="161">
        <f>'実質公債費比率（分子）の構造'!K$49</f>
        <v>47</v>
      </c>
      <c r="C45" s="161"/>
      <c r="D45" s="161"/>
      <c r="E45" s="161">
        <f>'実質公債費比率（分子）の構造'!L$49</f>
        <v>35</v>
      </c>
      <c r="F45" s="161"/>
      <c r="G45" s="161"/>
      <c r="H45" s="161">
        <f>'実質公債費比率（分子）の構造'!M$49</f>
        <v>24</v>
      </c>
      <c r="I45" s="161"/>
      <c r="J45" s="161"/>
      <c r="K45" s="161">
        <f>'実質公債費比率（分子）の構造'!N$49</f>
        <v>22</v>
      </c>
      <c r="L45" s="161"/>
      <c r="M45" s="161"/>
      <c r="N45" s="161">
        <f>'実質公債費比率（分子）の構造'!O$49</f>
        <v>14</v>
      </c>
      <c r="O45" s="161"/>
      <c r="P45" s="161"/>
    </row>
    <row r="46" spans="1:16">
      <c r="A46" s="161" t="s">
        <v>61</v>
      </c>
      <c r="B46" s="161">
        <f>'実質公債費比率（分子）の構造'!K$48</f>
        <v>407</v>
      </c>
      <c r="C46" s="161"/>
      <c r="D46" s="161"/>
      <c r="E46" s="161">
        <f>'実質公債費比率（分子）の構造'!L$48</f>
        <v>458</v>
      </c>
      <c r="F46" s="161"/>
      <c r="G46" s="161"/>
      <c r="H46" s="161">
        <f>'実質公債費比率（分子）の構造'!M$48</f>
        <v>484</v>
      </c>
      <c r="I46" s="161"/>
      <c r="J46" s="161"/>
      <c r="K46" s="161">
        <f>'実質公債費比率（分子）の構造'!N$48</f>
        <v>416</v>
      </c>
      <c r="L46" s="161"/>
      <c r="M46" s="161"/>
      <c r="N46" s="161">
        <f>'実質公債費比率（分子）の構造'!O$48</f>
        <v>403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1629</v>
      </c>
      <c r="C49" s="161"/>
      <c r="D49" s="161"/>
      <c r="E49" s="161">
        <f>'実質公債費比率（分子）の構造'!L$45</f>
        <v>1580</v>
      </c>
      <c r="F49" s="161"/>
      <c r="G49" s="161"/>
      <c r="H49" s="161">
        <f>'実質公債費比率（分子）の構造'!M$45</f>
        <v>1491</v>
      </c>
      <c r="I49" s="161"/>
      <c r="J49" s="161"/>
      <c r="K49" s="161">
        <f>'実質公債費比率（分子）の構造'!N$45</f>
        <v>1511</v>
      </c>
      <c r="L49" s="161"/>
      <c r="M49" s="161"/>
      <c r="N49" s="161">
        <f>'実質公債費比率（分子）の構造'!O$45</f>
        <v>1636</v>
      </c>
      <c r="O49" s="161"/>
      <c r="P49" s="161"/>
    </row>
    <row r="50" spans="1:16">
      <c r="A50" s="161" t="s">
        <v>65</v>
      </c>
      <c r="B50" s="161" t="e">
        <f>NA()</f>
        <v>#N/A</v>
      </c>
      <c r="C50" s="161">
        <f>IF(ISNUMBER('実質公債費比率（分子）の構造'!K$53),'実質公債費比率（分子）の構造'!K$53,NA())</f>
        <v>736</v>
      </c>
      <c r="D50" s="161" t="e">
        <f>NA()</f>
        <v>#N/A</v>
      </c>
      <c r="E50" s="161" t="e">
        <f>NA()</f>
        <v>#N/A</v>
      </c>
      <c r="F50" s="161">
        <f>IF(ISNUMBER('実質公債費比率（分子）の構造'!L$53),'実質公債費比率（分子）の構造'!L$53,NA())</f>
        <v>691</v>
      </c>
      <c r="G50" s="161" t="e">
        <f>NA()</f>
        <v>#N/A</v>
      </c>
      <c r="H50" s="161" t="e">
        <f>NA()</f>
        <v>#N/A</v>
      </c>
      <c r="I50" s="161">
        <f>IF(ISNUMBER('実質公債費比率（分子）の構造'!M$53),'実質公債費比率（分子）の構造'!M$53,NA())</f>
        <v>677</v>
      </c>
      <c r="J50" s="161" t="e">
        <f>NA()</f>
        <v>#N/A</v>
      </c>
      <c r="K50" s="161" t="e">
        <f>NA()</f>
        <v>#N/A</v>
      </c>
      <c r="L50" s="161">
        <f>IF(ISNUMBER('実質公債費比率（分子）の構造'!N$53),'実質公債費比率（分子）の構造'!N$53,NA())</f>
        <v>653</v>
      </c>
      <c r="M50" s="161" t="e">
        <f>NA()</f>
        <v>#N/A</v>
      </c>
      <c r="N50" s="161" t="e">
        <f>NA()</f>
        <v>#N/A</v>
      </c>
      <c r="O50" s="161">
        <f>IF(ISNUMBER('実質公債費比率（分子）の構造'!O$53),'実質公債費比率（分子）の構造'!O$53,NA())</f>
        <v>762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13257</v>
      </c>
      <c r="E56" s="160"/>
      <c r="F56" s="160"/>
      <c r="G56" s="160">
        <f>'将来負担比率（分子）の構造'!J$52</f>
        <v>13655</v>
      </c>
      <c r="H56" s="160"/>
      <c r="I56" s="160"/>
      <c r="J56" s="160">
        <f>'将来負担比率（分子）の構造'!K$52</f>
        <v>14619</v>
      </c>
      <c r="K56" s="160"/>
      <c r="L56" s="160"/>
      <c r="M56" s="160">
        <f>'将来負担比率（分子）の構造'!L$52</f>
        <v>14945</v>
      </c>
      <c r="N56" s="160"/>
      <c r="O56" s="160"/>
      <c r="P56" s="160">
        <f>'将来負担比率（分子）の構造'!M$52</f>
        <v>14845</v>
      </c>
    </row>
    <row r="57" spans="1:16">
      <c r="A57" s="160" t="s">
        <v>36</v>
      </c>
      <c r="B57" s="160"/>
      <c r="C57" s="160"/>
      <c r="D57" s="160">
        <f>'将来負担比率（分子）の構造'!I$51</f>
        <v>2510</v>
      </c>
      <c r="E57" s="160"/>
      <c r="F57" s="160"/>
      <c r="G57" s="160">
        <f>'将来負担比率（分子）の構造'!J$51</f>
        <v>2530</v>
      </c>
      <c r="H57" s="160"/>
      <c r="I57" s="160"/>
      <c r="J57" s="160">
        <f>'将来負担比率（分子）の構造'!K$51</f>
        <v>2461</v>
      </c>
      <c r="K57" s="160"/>
      <c r="L57" s="160"/>
      <c r="M57" s="160">
        <f>'将来負担比率（分子）の構造'!L$51</f>
        <v>2385</v>
      </c>
      <c r="N57" s="160"/>
      <c r="O57" s="160"/>
      <c r="P57" s="160">
        <f>'将来負担比率（分子）の構造'!M$51</f>
        <v>2446</v>
      </c>
    </row>
    <row r="58" spans="1:16">
      <c r="A58" s="160" t="s">
        <v>35</v>
      </c>
      <c r="B58" s="160"/>
      <c r="C58" s="160"/>
      <c r="D58" s="160">
        <f>'将来負担比率（分子）の構造'!I$50</f>
        <v>3432</v>
      </c>
      <c r="E58" s="160"/>
      <c r="F58" s="160"/>
      <c r="G58" s="160">
        <f>'将来負担比率（分子）の構造'!J$50</f>
        <v>3473</v>
      </c>
      <c r="H58" s="160"/>
      <c r="I58" s="160"/>
      <c r="J58" s="160">
        <f>'将来負担比率（分子）の構造'!K$50</f>
        <v>3897</v>
      </c>
      <c r="K58" s="160"/>
      <c r="L58" s="160"/>
      <c r="M58" s="160">
        <f>'将来負担比率（分子）の構造'!L$50</f>
        <v>3722</v>
      </c>
      <c r="N58" s="160"/>
      <c r="O58" s="160"/>
      <c r="P58" s="160">
        <f>'将来負担比率（分子）の構造'!M$50</f>
        <v>3683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v>
      </c>
      <c r="C61" s="160"/>
      <c r="D61" s="160"/>
      <c r="E61" s="160">
        <f>'将来負担比率（分子）の構造'!J$46</f>
        <v>12</v>
      </c>
      <c r="F61" s="160"/>
      <c r="G61" s="160"/>
      <c r="H61" s="160">
        <f>'将来負担比率（分子）の構造'!K$46</f>
        <v>11</v>
      </c>
      <c r="I61" s="160"/>
      <c r="J61" s="160"/>
      <c r="K61" s="160">
        <f>'将来負担比率（分子）の構造'!L$46</f>
        <v>10</v>
      </c>
      <c r="L61" s="160"/>
      <c r="M61" s="160"/>
      <c r="N61" s="160">
        <f>'将来負担比率（分子）の構造'!M$46</f>
        <v>6</v>
      </c>
      <c r="O61" s="160"/>
      <c r="P61" s="160"/>
    </row>
    <row r="62" spans="1:16">
      <c r="A62" s="160" t="s">
        <v>29</v>
      </c>
      <c r="B62" s="160">
        <f>'将来負担比率（分子）の構造'!I$45</f>
        <v>3631</v>
      </c>
      <c r="C62" s="160"/>
      <c r="D62" s="160"/>
      <c r="E62" s="160">
        <f>'将来負担比率（分子）の構造'!J$45</f>
        <v>3456</v>
      </c>
      <c r="F62" s="160"/>
      <c r="G62" s="160"/>
      <c r="H62" s="160">
        <f>'将来負担比率（分子）の構造'!K$45</f>
        <v>3007</v>
      </c>
      <c r="I62" s="160"/>
      <c r="J62" s="160"/>
      <c r="K62" s="160">
        <f>'将来負担比率（分子）の構造'!L$45</f>
        <v>2922</v>
      </c>
      <c r="L62" s="160"/>
      <c r="M62" s="160"/>
      <c r="N62" s="160">
        <f>'将来負担比率（分子）の構造'!M$45</f>
        <v>2893</v>
      </c>
      <c r="O62" s="160"/>
      <c r="P62" s="160"/>
    </row>
    <row r="63" spans="1:16">
      <c r="A63" s="160" t="s">
        <v>28</v>
      </c>
      <c r="B63" s="160">
        <f>'将来負担比率（分子）の構造'!I$44</f>
        <v>322</v>
      </c>
      <c r="C63" s="160"/>
      <c r="D63" s="160"/>
      <c r="E63" s="160">
        <f>'将来負担比率（分子）の構造'!J$44</f>
        <v>264</v>
      </c>
      <c r="F63" s="160"/>
      <c r="G63" s="160"/>
      <c r="H63" s="160">
        <f>'将来負担比率（分子）の構造'!K$44</f>
        <v>208</v>
      </c>
      <c r="I63" s="160"/>
      <c r="J63" s="160"/>
      <c r="K63" s="160">
        <f>'将来負担比率（分子）の構造'!L$44</f>
        <v>165</v>
      </c>
      <c r="L63" s="160"/>
      <c r="M63" s="160"/>
      <c r="N63" s="160">
        <f>'将来負担比率（分子）の構造'!M$44</f>
        <v>137</v>
      </c>
      <c r="O63" s="160"/>
      <c r="P63" s="160"/>
    </row>
    <row r="64" spans="1:16">
      <c r="A64" s="160" t="s">
        <v>27</v>
      </c>
      <c r="B64" s="160">
        <f>'将来負担比率（分子）の構造'!I$43</f>
        <v>6250</v>
      </c>
      <c r="C64" s="160"/>
      <c r="D64" s="160"/>
      <c r="E64" s="160">
        <f>'将来負担比率（分子）の構造'!J$43</f>
        <v>6617</v>
      </c>
      <c r="F64" s="160"/>
      <c r="G64" s="160"/>
      <c r="H64" s="160">
        <f>'将来負担比率（分子）の構造'!K$43</f>
        <v>6412</v>
      </c>
      <c r="I64" s="160"/>
      <c r="J64" s="160"/>
      <c r="K64" s="160">
        <f>'将来負担比率（分子）の構造'!L$43</f>
        <v>6393</v>
      </c>
      <c r="L64" s="160"/>
      <c r="M64" s="160"/>
      <c r="N64" s="160">
        <f>'将来負担比率（分子）の構造'!M$43</f>
        <v>5961</v>
      </c>
      <c r="O64" s="160"/>
      <c r="P64" s="160"/>
    </row>
    <row r="65" spans="1:16">
      <c r="A65" s="160" t="s">
        <v>26</v>
      </c>
      <c r="B65" s="160">
        <f>'将来負担比率（分子）の構造'!I$42</f>
        <v>184</v>
      </c>
      <c r="C65" s="160"/>
      <c r="D65" s="160"/>
      <c r="E65" s="160">
        <f>'将来負担比率（分子）の構造'!J$42</f>
        <v>158</v>
      </c>
      <c r="F65" s="160"/>
      <c r="G65" s="160"/>
      <c r="H65" s="160">
        <f>'将来負担比率（分子）の構造'!K$42</f>
        <v>132</v>
      </c>
      <c r="I65" s="160"/>
      <c r="J65" s="160"/>
      <c r="K65" s="160">
        <f>'将来負担比率（分子）の構造'!L$42</f>
        <v>100</v>
      </c>
      <c r="L65" s="160"/>
      <c r="M65" s="160"/>
      <c r="N65" s="160">
        <f>'将来負担比率（分子）の構造'!M$42</f>
        <v>71</v>
      </c>
      <c r="O65" s="160"/>
      <c r="P65" s="160"/>
    </row>
    <row r="66" spans="1:16">
      <c r="A66" s="160" t="s">
        <v>25</v>
      </c>
      <c r="B66" s="160">
        <f>'将来負担比率（分子）の構造'!I$41</f>
        <v>15164</v>
      </c>
      <c r="C66" s="160"/>
      <c r="D66" s="160"/>
      <c r="E66" s="160">
        <f>'将来負担比率（分子）の構造'!J$41</f>
        <v>16691</v>
      </c>
      <c r="F66" s="160"/>
      <c r="G66" s="160"/>
      <c r="H66" s="160">
        <f>'将来負担比率（分子）の構造'!K$41</f>
        <v>19794</v>
      </c>
      <c r="I66" s="160"/>
      <c r="J66" s="160"/>
      <c r="K66" s="160">
        <f>'将来負担比率（分子）の構造'!L$41</f>
        <v>20594</v>
      </c>
      <c r="L66" s="160"/>
      <c r="M66" s="160"/>
      <c r="N66" s="160">
        <f>'将来負担比率（分子）の構造'!M$41</f>
        <v>21191</v>
      </c>
      <c r="O66" s="160"/>
      <c r="P66" s="160"/>
    </row>
    <row r="67" spans="1:16">
      <c r="A67" s="160" t="s">
        <v>69</v>
      </c>
      <c r="B67" s="160" t="e">
        <f>NA()</f>
        <v>#N/A</v>
      </c>
      <c r="C67" s="160">
        <f>IF(ISNUMBER('将来負担比率（分子）の構造'!I$53), IF('将来負担比率（分子）の構造'!I$53 &lt; 0, 0, '将来負担比率（分子）の構造'!I$53), NA())</f>
        <v>6366</v>
      </c>
      <c r="D67" s="160" t="e">
        <f>NA()</f>
        <v>#N/A</v>
      </c>
      <c r="E67" s="160" t="e">
        <f>NA()</f>
        <v>#N/A</v>
      </c>
      <c r="F67" s="160">
        <f>IF(ISNUMBER('将来負担比率（分子）の構造'!J$53), IF('将来負担比率（分子）の構造'!J$53 &lt; 0, 0, '将来負担比率（分子）の構造'!J$53), NA())</f>
        <v>7539</v>
      </c>
      <c r="G67" s="160" t="e">
        <f>NA()</f>
        <v>#N/A</v>
      </c>
      <c r="H67" s="160" t="e">
        <f>NA()</f>
        <v>#N/A</v>
      </c>
      <c r="I67" s="160">
        <f>IF(ISNUMBER('将来負担比率（分子）の構造'!K$53), IF('将来負担比率（分子）の構造'!K$53 &lt; 0, 0, '将来負担比率（分子）の構造'!K$53), NA())</f>
        <v>8586</v>
      </c>
      <c r="J67" s="160" t="e">
        <f>NA()</f>
        <v>#N/A</v>
      </c>
      <c r="K67" s="160" t="e">
        <f>NA()</f>
        <v>#N/A</v>
      </c>
      <c r="L67" s="160">
        <f>IF(ISNUMBER('将来負担比率（分子）の構造'!L$53), IF('将来負担比率（分子）の構造'!L$53 &lt; 0, 0, '将来負担比率（分子）の構造'!L$53), NA())</f>
        <v>9130</v>
      </c>
      <c r="M67" s="160" t="e">
        <f>NA()</f>
        <v>#N/A</v>
      </c>
      <c r="N67" s="160" t="e">
        <f>NA()</f>
        <v>#N/A</v>
      </c>
      <c r="O67" s="160">
        <f>IF(ISNUMBER('将来負担比率（分子）の構造'!M$53), IF('将来負担比率（分子）の構造'!M$53 &lt; 0, 0, '将来負担比率（分子）の構造'!M$53), NA())</f>
        <v>9285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2525</v>
      </c>
      <c r="C72" s="164">
        <f>基金残高に係る経年分析!G55</f>
        <v>2336</v>
      </c>
      <c r="D72" s="164">
        <f>基金残高に係る経年分析!H55</f>
        <v>2347</v>
      </c>
    </row>
    <row r="73" spans="1:16">
      <c r="A73" s="163" t="s">
        <v>72</v>
      </c>
      <c r="B73" s="164">
        <f>基金残高に係る経年分析!F56</f>
        <v>128</v>
      </c>
      <c r="C73" s="164">
        <f>基金残高に係る経年分析!G56</f>
        <v>129</v>
      </c>
      <c r="D73" s="164">
        <f>基金残高に係る経年分析!H56</f>
        <v>168</v>
      </c>
    </row>
    <row r="74" spans="1:16">
      <c r="A74" s="163" t="s">
        <v>73</v>
      </c>
      <c r="B74" s="164">
        <f>基金残高に係る経年分析!F57</f>
        <v>3904</v>
      </c>
      <c r="C74" s="164">
        <f>基金残高に係る経年分析!G57</f>
        <v>3666</v>
      </c>
      <c r="D74" s="164">
        <f>基金残高に係る経年分析!H57</f>
        <v>3305</v>
      </c>
    </row>
  </sheetData>
  <sheetProtection algorithmName="SHA-512" hashValue="S9pY3KHO7XtuykAA7a+pkN07mJHGsFb4dKNXOFPGnMkwQno1sEYTw/ZFtKIjEN/jTEfjQfFxfexHoGAXAITNCQ==" saltValue="AT+EA7LG7AvvW1MixyjV1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2019-10-31T05:53:46Z</cp:lastPrinted>
  <dcterms:created xsi:type="dcterms:W3CDTF">2019-02-14T01:47:45Z</dcterms:created>
  <dcterms:modified xsi:type="dcterms:W3CDTF">2019-10-31T05:54:12Z</dcterms:modified>
  <cp:category/>
</cp:coreProperties>
</file>