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tabRatio="779"/>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4" i="9" l="1"/>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BE35" i="9"/>
  <c r="AM35"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AM34" i="9" l="1"/>
  <c r="BE34" i="9" s="1"/>
  <c r="CO34" i="9" s="1"/>
  <c r="CO35" i="9" s="1"/>
  <c r="BW34" i="9"/>
  <c r="BW35" i="9" s="1"/>
  <c r="BW36" i="9" s="1"/>
  <c r="BW37" i="9" s="1"/>
  <c r="BW38" i="9" s="1"/>
  <c r="BW39" i="9" s="1"/>
  <c r="BW40" i="9" s="1"/>
  <c r="BW41" i="9" s="1"/>
  <c r="BW42" i="9" s="1"/>
  <c r="BW43" i="9" s="1"/>
</calcChain>
</file>

<file path=xl/sharedStrings.xml><?xml version="1.0" encoding="utf-8"?>
<sst xmlns="http://schemas.openxmlformats.org/spreadsheetml/2006/main" count="1080" uniqueCount="577">
  <si>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</si>
  <si>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</si>
  <si>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</si>
  <si>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</si>
  <si>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</si>
  <si>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</si>
  <si>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</si>
  <si>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</si>
  <si>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</si>
  <si>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</si>
  <si>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</si>
  <si>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</si>
  <si>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</si>
  <si>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</si>
  <si>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</si>
  <si>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</si>
  <si>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</si>
  <si>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</si>
  <si>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</si>
  <si>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</si>
  <si>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</si>
  <si>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</si>
  <si>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</si>
  <si>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</si>
  <si>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</si>
  <si>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</si>
  <si>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</si>
  <si>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</si>
  <si>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</si>
  <si>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</si>
  <si>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</si>
  <si>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</si>
  <si>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</si>
  <si>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</si>
  <si>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</si>
  <si>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</si>
  <si>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</si>
  <si>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</si>
  <si>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</si>
  <si>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</si>
  <si>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</si>
  <si>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</si>
  <si>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</si>
  <si>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</si>
  <si>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</si>
  <si>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</si>
  <si>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</si>
  <si>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</si>
  <si>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</si>
  <si>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</si>
  <si>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</si>
  <si>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</si>
  <si>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</si>
  <si>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</si>
  <si>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</si>
  <si>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</si>
  <si>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</si>
  <si>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</si>
  <si>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</si>
  <si>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</si>
  <si>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</si>
  <si>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</si>
  <si>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</si>
  <si>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</si>
  <si>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</si>
  <si>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</si>
  <si>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</si>
  <si>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</si>
  <si>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</si>
  <si>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</si>
  <si>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Ⅰ－２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</si>
  <si>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</si>
  <si>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</si>
  <si>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</si>
  <si>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</si>
  <si>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</si>
  <si>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</si>
  <si>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</si>
  <si>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</si>
  <si>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</si>
  <si>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</si>
  <si>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</si>
  <si>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</si>
  <si>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下妻市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</si>
  <si>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</si>
  <si>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</si>
  <si>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</si>
  <si>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</si>
  <si>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</si>
  <si>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</si>
  <si>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</si>
  <si>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</si>
  <si>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</si>
  <si>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</si>
  <si>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</si>
  <si>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</si>
  <si>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</si>
  <si>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</si>
  <si>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</si>
  <si>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</si>
  <si>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</si>
  <si>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</si>
  <si>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</si>
  <si>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</si>
  <si>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</si>
  <si>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</si>
  <si>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</si>
  <si>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</si>
  <si>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</si>
  <si>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</si>
  <si>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</si>
  <si>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</si>
  <si>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</si>
  <si>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</si>
  <si>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</si>
  <si>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</si>
  <si>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</si>
  <si>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</si>
  <si>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</si>
  <si>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</si>
  <si>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</si>
  <si>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</si>
  <si>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</si>
  <si>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</si>
  <si>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</si>
  <si>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</si>
  <si>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</si>
  <si>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</si>
  <si>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</si>
  <si>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</si>
  <si>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</si>
  <si>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</si>
  <si>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</si>
  <si>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</si>
  <si>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</si>
  <si>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</si>
  <si>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</si>
  <si>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</si>
  <si>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-0.9</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</si>
  <si>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</si>
  <si>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</si>
  <si>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</si>
  <si>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</si>
  <si>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</si>
  <si>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</si>
  <si>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</si>
  <si>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</si>
  <si>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</si>
  <si>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</si>
  <si>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</si>
  <si>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</si>
  <si>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</si>
  <si>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</si>
  <si>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</si>
  <si>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</si>
  <si>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</si>
  <si>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</si>
  <si>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</si>
  <si>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</si>
  <si>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</si>
  <si>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</si>
  <si>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</si>
  <si>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</si>
  <si>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</si>
  <si>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</si>
  <si>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</si>
  <si>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</si>
  <si>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</si>
  <si>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</si>
  <si>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</si>
  <si>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</si>
  <si>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</si>
  <si>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</si>
  <si>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</si>
  <si>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</si>
  <si>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</si>
  <si>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</si>
  <si>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</si>
  <si>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</si>
  <si>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</si>
  <si>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</si>
  <si>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</si>
  <si>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</si>
  <si>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</si>
  <si>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</si>
  <si>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</si>
  <si>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</si>
  <si>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</si>
  <si>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</si>
  <si>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</si>
  <si>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</si>
  <si>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</si>
  <si>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</si>
  <si>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</si>
  <si>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</si>
  <si>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</si>
  <si>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</si>
  <si>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茨城県下妻市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</si>
  <si>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</si>
  <si>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</si>
  <si>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</si>
  <si>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</si>
  <si>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</si>
  <si>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</si>
  <si>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</si>
  <si>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</si>
  <si>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</si>
  <si>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</si>
  <si>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</si>
  <si>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</si>
  <si>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</si>
  <si>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</si>
  <si>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</si>
  <si>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</si>
  <si>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</si>
  <si>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</si>
  <si>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</si>
  <si>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</si>
  <si>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</si>
  <si>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</si>
  <si>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</si>
  <si>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</si>
  <si>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</si>
  <si>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</si>
  <si>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</si>
  <si>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</si>
  <si>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</si>
  <si>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</si>
  <si>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</si>
  <si>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</si>
  <si>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</si>
  <si>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</si>
  <si>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</si>
  <si>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</si>
  <si>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</si>
  <si>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</si>
  <si>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</si>
  <si>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</si>
  <si>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</si>
  <si>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</si>
  <si>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</si>
  <si>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</si>
  <si>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</si>
  <si>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</si>
  <si>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</si>
  <si>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</si>
  <si>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</si>
  <si>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</si>
  <si>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</si>
  <si>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</si>
  <si>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</si>
  <si>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</si>
  <si>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</si>
  <si>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</si>
  <si>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</si>
  <si>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</si>
  <si>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</si>
  <si>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</si>
  <si>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</si>
  <si>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</si>
  <si>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</si>
  <si>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</si>
  <si>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</si>
  <si>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</si>
  <si>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</si>
  <si>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</si>
  <si>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</si>
  <si>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</si>
  <si>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</si>
  <si>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</si>
  <si>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</si>
  <si>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</si>
  <si>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</si>
  <si>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</si>
  <si>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</si>
  <si>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</si>
  <si>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</si>
  <si>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</si>
  <si>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</si>
  <si>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</si>
  <si>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</si>
  <si>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</si>
  <si>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</si>
  <si>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</si>
  <si>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</si>
  <si>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</si>
  <si>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</si>
  <si>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</si>
  <si>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</si>
  <si>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</si>
  <si>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</si>
  <si>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</si>
  <si>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</si>
  <si>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</si>
  <si>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</si>
  <si>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</si>
  <si>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</si>
  <si>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</si>
  <si>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</si>
  <si>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</si>
  <si>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</si>
  <si>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</si>
  <si>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</si>
  <si>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</si>
  <si>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</si>
  <si>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</si>
  <si>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</si>
  <si>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</si>
  <si>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</si>
  <si>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</si>
  <si>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</si>
  <si>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</si>
  <si>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</si>
  <si>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</si>
  <si>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</si>
  <si>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</si>
  <si>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</si>
  <si>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</si>
  <si>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</si>
  <si>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</si>
  <si>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</si>
  <si>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</si>
  <si>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</si>
  <si>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</si>
  <si>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</si>
  <si>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</si>
  <si>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</si>
  <si>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</si>
  <si>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</si>
  <si>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</si>
  <si>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</si>
  <si>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</si>
  <si>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</si>
  <si>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</si>
  <si>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</si>
  <si>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</si>
  <si>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</si>
  <si>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</si>
  <si>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</si>
  <si>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</si>
  <si>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</si>
  <si>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</si>
  <si>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</si>
  <si>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</si>
  <si>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</si>
  <si>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</si>
  <si>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</si>
  <si>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茨城県下妻市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</si>
  <si>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</si>
  <si>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</si>
  <si>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</si>
  <si>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</si>
  <si>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</si>
  <si>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</si>
  <si>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</si>
  <si>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</si>
  <si>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</si>
  <si>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</si>
  <si>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</si>
  <si>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</si>
  <si>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</si>
  <si>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</si>
  <si>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</si>
  <si>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</si>
  <si>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</si>
  <si>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</si>
  <si>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</si>
  <si>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</si>
  <si>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砂沼サンビーチ特別会計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</si>
  <si>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</si>
  <si>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</si>
  <si>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</si>
  <si>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</si>
  <si>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</si>
  <si>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</si>
  <si>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</si>
  <si>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</si>
  <si>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</si>
  <si>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</si>
  <si>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</si>
  <si>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</si>
  <si>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</si>
  <si>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</si>
  <si>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介護保険特別会計</t>
    <phoneticPr fontId="5"/>
  </si>
  <si>
    <t>後期高齢者医療特別会計</t>
    <phoneticPr fontId="5"/>
  </si>
  <si>
    <t>介護サービス事業特別会計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</si>
  <si>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</si>
  <si>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</si>
  <si>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</si>
  <si>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</si>
  <si>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</si>
  <si>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</si>
  <si>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</si>
  <si>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</si>
  <si>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</si>
  <si>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</si>
  <si>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</si>
  <si>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</si>
  <si>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</si>
  <si>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</si>
  <si>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</si>
  <si>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</si>
  <si>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</si>
  <si>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</si>
  <si>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</si>
  <si>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</si>
  <si>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</si>
  <si>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</si>
  <si>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</si>
  <si>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</si>
  <si>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</si>
  <si>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</si>
  <si>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</si>
  <si>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</si>
  <si>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</si>
  <si>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</si>
  <si>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</si>
  <si>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</si>
  <si>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</si>
  <si>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</si>
  <si>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</si>
  <si>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</si>
  <si>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</si>
  <si>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</si>
  <si>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</si>
  <si>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</si>
  <si>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</si>
  <si>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</si>
  <si>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</si>
  <si>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</si>
  <si>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</si>
  <si>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</si>
  <si>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</si>
  <si>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</si>
  <si>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</si>
  <si>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</si>
  <si>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</si>
  <si>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</si>
  <si>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</si>
  <si>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</si>
  <si>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</si>
  <si>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</si>
  <si>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</si>
  <si>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</si>
  <si>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</si>
  <si>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</si>
  <si>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</si>
  <si>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</si>
  <si>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</si>
  <si>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</si>
  <si>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</si>
  <si>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</si>
  <si>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</si>
  <si>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</si>
  <si>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</si>
  <si>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</si>
  <si>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</si>
  <si>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</si>
  <si>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</si>
  <si>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</si>
  <si>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</si>
  <si>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</si>
  <si>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</si>
  <si>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</si>
  <si>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</si>
  <si>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</si>
  <si>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</si>
  <si>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</si>
  <si>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</si>
  <si>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</si>
  <si>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</si>
  <si>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</si>
  <si>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</si>
  <si>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</si>
  <si>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</si>
  <si>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</si>
  <si>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</si>
  <si>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</si>
  <si>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</si>
  <si>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</si>
  <si>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</si>
  <si>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</si>
  <si>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</si>
  <si>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</si>
  <si>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</si>
  <si>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</si>
  <si>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</si>
  <si>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</si>
  <si>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</si>
  <si>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</si>
  <si>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</si>
  <si>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</si>
  <si>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</si>
  <si>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</si>
  <si>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</si>
  <si>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</si>
  <si>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</si>
  <si>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</si>
  <si>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</si>
  <si>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</si>
  <si>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</si>
  <si>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</si>
  <si>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</si>
  <si>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</si>
  <si>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</si>
  <si>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</si>
  <si>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</si>
  <si>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</si>
  <si>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</si>
  <si>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</si>
  <si>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</si>
  <si>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</si>
  <si>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</si>
  <si>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</si>
  <si>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</si>
  <si>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</si>
  <si>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</si>
  <si>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</si>
  <si>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</si>
  <si>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</si>
  <si>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</si>
  <si>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</si>
  <si>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</si>
  <si>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</si>
  <si>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</si>
  <si>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</si>
  <si>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5.74</t>
  </si>
  <si>
    <t>▲ 3.57</t>
  </si>
  <si>
    <t>一般会計</t>
  </si>
  <si>
    <t>国民健康保険特別会計（事業勘定）</t>
  </si>
  <si>
    <t>水道事業会計</t>
  </si>
  <si>
    <t>介護保険特別会計</t>
  </si>
  <si>
    <t>砂沼サンビーチ特別会計</t>
  </si>
  <si>
    <t>下水道事業特別会計</t>
  </si>
  <si>
    <t>介護サービス事業特別会計</t>
  </si>
  <si>
    <t>後期高齢者医療特別会計</t>
  </si>
  <si>
    <t>その他会計（赤字）</t>
  </si>
  <si>
    <t>その他会計（黒字）</t>
  </si>
  <si>
    <t>下妻市開発公社</t>
    <rPh sb="0" eb="3">
      <t>シモツマシ</t>
    </rPh>
    <rPh sb="3" eb="5">
      <t>カイハツ</t>
    </rPh>
    <rPh sb="5" eb="7">
      <t>コウシャ</t>
    </rPh>
    <phoneticPr fontId="2"/>
  </si>
  <si>
    <t>ふれあい下妻</t>
    <rPh sb="4" eb="6">
      <t>シモツマ</t>
    </rPh>
    <phoneticPr fontId="2"/>
  </si>
  <si>
    <t>-</t>
    <phoneticPr fontId="2"/>
  </si>
  <si>
    <t>-</t>
    <phoneticPr fontId="2"/>
  </si>
  <si>
    <t>-</t>
    <phoneticPr fontId="2"/>
  </si>
  <si>
    <t>-</t>
    <phoneticPr fontId="2"/>
  </si>
  <si>
    <t>-</t>
    <phoneticPr fontId="2"/>
  </si>
  <si>
    <t>茨城県市町村総合事務組合　一般会計</t>
    <rPh sb="0" eb="3">
      <t>イバラキケン</t>
    </rPh>
    <rPh sb="3" eb="4">
      <t>シ</t>
    </rPh>
    <rPh sb="4" eb="6">
      <t>チョウソン</t>
    </rPh>
    <rPh sb="6" eb="8">
      <t>ソウゴウ</t>
    </rPh>
    <rPh sb="8" eb="10">
      <t>ジム</t>
    </rPh>
    <rPh sb="10" eb="12">
      <t>クミアイ</t>
    </rPh>
    <rPh sb="13" eb="15">
      <t>イッパン</t>
    </rPh>
    <rPh sb="15" eb="17">
      <t>カイケイ</t>
    </rPh>
    <phoneticPr fontId="24"/>
  </si>
  <si>
    <t>茨城県市町村総合事務組合　県民交通災害共済事業特別会計</t>
    <rPh sb="0" eb="3">
      <t>イバラキケン</t>
    </rPh>
    <rPh sb="3" eb="4">
      <t>シ</t>
    </rPh>
    <rPh sb="4" eb="6">
      <t>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4"/>
  </si>
  <si>
    <t>茨城県租税債権管理機構　一般会計</t>
    <rPh sb="0" eb="3">
      <t>イバラキケン</t>
    </rPh>
    <rPh sb="3" eb="5">
      <t>ソゼイ</t>
    </rPh>
    <rPh sb="5" eb="7">
      <t>サイケン</t>
    </rPh>
    <rPh sb="7" eb="9">
      <t>カンリ</t>
    </rPh>
    <rPh sb="9" eb="11">
      <t>キコウ</t>
    </rPh>
    <rPh sb="12" eb="14">
      <t>イッパン</t>
    </rPh>
    <rPh sb="14" eb="16">
      <t>カイケイ</t>
    </rPh>
    <phoneticPr fontId="24"/>
  </si>
  <si>
    <t>茨城県後期高齢者医療広域連合　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4"/>
  </si>
  <si>
    <t>茨城県後期高齢者医療広域連合　後期高齢医療特別会計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24"/>
  </si>
  <si>
    <t>茨城西南地方広域市町村圏事務組合　一般会計</t>
    <rPh sb="0" eb="2">
      <t>イバラキ</t>
    </rPh>
    <rPh sb="2" eb="4">
      <t>セイナン</t>
    </rPh>
    <rPh sb="4" eb="6">
      <t>チホウ</t>
    </rPh>
    <rPh sb="6" eb="8">
      <t>コウイキ</t>
    </rPh>
    <rPh sb="8" eb="11">
      <t>シチョウソン</t>
    </rPh>
    <rPh sb="11" eb="12">
      <t>ケン</t>
    </rPh>
    <rPh sb="12" eb="14">
      <t>ジム</t>
    </rPh>
    <rPh sb="14" eb="16">
      <t>クミアイ</t>
    </rPh>
    <rPh sb="17" eb="19">
      <t>イッパン</t>
    </rPh>
    <rPh sb="19" eb="21">
      <t>カイケイ</t>
    </rPh>
    <phoneticPr fontId="24"/>
  </si>
  <si>
    <t>茨城西南地方広域市町村圏事務組合　利根老人ホーム事業特別会計</t>
    <rPh sb="0" eb="2">
      <t>イバラキ</t>
    </rPh>
    <rPh sb="2" eb="4">
      <t>セイナン</t>
    </rPh>
    <rPh sb="4" eb="6">
      <t>チホウ</t>
    </rPh>
    <rPh sb="6" eb="8">
      <t>コウイキ</t>
    </rPh>
    <rPh sb="8" eb="11">
      <t>シチョウソン</t>
    </rPh>
    <rPh sb="11" eb="12">
      <t>ケン</t>
    </rPh>
    <rPh sb="12" eb="14">
      <t>ジム</t>
    </rPh>
    <rPh sb="14" eb="16">
      <t>クミアイ</t>
    </rPh>
    <rPh sb="17" eb="19">
      <t>トネ</t>
    </rPh>
    <rPh sb="19" eb="21">
      <t>ロウジン</t>
    </rPh>
    <rPh sb="24" eb="26">
      <t>ジギョウ</t>
    </rPh>
    <rPh sb="26" eb="28">
      <t>トクベツ</t>
    </rPh>
    <rPh sb="28" eb="30">
      <t>カイケイ</t>
    </rPh>
    <phoneticPr fontId="24"/>
  </si>
  <si>
    <t>茨城西南地方広域市町村圏事務組合　特殊湛水防除事業特別会計</t>
    <rPh sb="0" eb="2">
      <t>イバラキ</t>
    </rPh>
    <rPh sb="2" eb="4">
      <t>セイナン</t>
    </rPh>
    <rPh sb="4" eb="6">
      <t>チホウ</t>
    </rPh>
    <rPh sb="6" eb="8">
      <t>コウイキ</t>
    </rPh>
    <rPh sb="8" eb="11">
      <t>シチョウソン</t>
    </rPh>
    <rPh sb="11" eb="12">
      <t>ケン</t>
    </rPh>
    <rPh sb="12" eb="14">
      <t>ジム</t>
    </rPh>
    <rPh sb="14" eb="16">
      <t>クミアイ</t>
    </rPh>
    <rPh sb="17" eb="19">
      <t>トクシュ</t>
    </rPh>
    <rPh sb="19" eb="20">
      <t>タタ</t>
    </rPh>
    <rPh sb="20" eb="22">
      <t>スイボウ</t>
    </rPh>
    <rPh sb="22" eb="23">
      <t>ジョ</t>
    </rPh>
    <rPh sb="23" eb="25">
      <t>ジギョウ</t>
    </rPh>
    <rPh sb="25" eb="27">
      <t>トクベツ</t>
    </rPh>
    <rPh sb="27" eb="29">
      <t>カイケイ</t>
    </rPh>
    <phoneticPr fontId="24"/>
  </si>
  <si>
    <t>下妻地方広域事務組合　一般会計</t>
    <rPh sb="0" eb="2">
      <t>シモツマ</t>
    </rPh>
    <rPh sb="2" eb="4">
      <t>チホウ</t>
    </rPh>
    <rPh sb="4" eb="6">
      <t>コウイキ</t>
    </rPh>
    <rPh sb="6" eb="8">
      <t>ジム</t>
    </rPh>
    <rPh sb="8" eb="10">
      <t>クミアイ</t>
    </rPh>
    <rPh sb="11" eb="13">
      <t>イッパン</t>
    </rPh>
    <rPh sb="13" eb="15">
      <t>カイケイ</t>
    </rPh>
    <phoneticPr fontId="24"/>
  </si>
  <si>
    <t>下妻地方広域事務組合　フィットネスパーク・きぬ</t>
    <rPh sb="0" eb="2">
      <t>シモツマ</t>
    </rPh>
    <rPh sb="2" eb="4">
      <t>チホウ</t>
    </rPh>
    <rPh sb="4" eb="6">
      <t>コウイキ</t>
    </rPh>
    <rPh sb="6" eb="8">
      <t>ジム</t>
    </rPh>
    <rPh sb="8" eb="10">
      <t>クミアイ</t>
    </rPh>
    <phoneticPr fontId="24"/>
  </si>
  <si>
    <t>下妻地方広域事務組合　城山公苑</t>
    <rPh sb="0" eb="2">
      <t>シモツマ</t>
    </rPh>
    <rPh sb="2" eb="4">
      <t>チホウ</t>
    </rPh>
    <rPh sb="4" eb="6">
      <t>コウイキ</t>
    </rPh>
    <rPh sb="6" eb="8">
      <t>ジム</t>
    </rPh>
    <rPh sb="8" eb="10">
      <t>クミアイ</t>
    </rPh>
    <rPh sb="11" eb="12">
      <t>シロ</t>
    </rPh>
    <rPh sb="12" eb="13">
      <t>ヤマ</t>
    </rPh>
    <rPh sb="13" eb="15">
      <t>コウエン</t>
    </rPh>
    <phoneticPr fontId="24"/>
  </si>
  <si>
    <t>下妻地方広域事務組合　クリーンポート・きぬ</t>
    <rPh sb="0" eb="2">
      <t>シモツマ</t>
    </rPh>
    <rPh sb="2" eb="4">
      <t>チホウ</t>
    </rPh>
    <rPh sb="4" eb="6">
      <t>コウイキ</t>
    </rPh>
    <rPh sb="6" eb="8">
      <t>ジム</t>
    </rPh>
    <rPh sb="8" eb="10">
      <t>クミアイ</t>
    </rPh>
    <phoneticPr fontId="24"/>
  </si>
  <si>
    <t>下妻地方広域事務組合　ヘキサホール・きぬ</t>
    <rPh sb="0" eb="2">
      <t>シモツマ</t>
    </rPh>
    <rPh sb="2" eb="4">
      <t>チホウ</t>
    </rPh>
    <rPh sb="4" eb="6">
      <t>コウイキ</t>
    </rPh>
    <rPh sb="6" eb="8">
      <t>ジム</t>
    </rPh>
    <rPh sb="8" eb="10">
      <t>クミアイ</t>
    </rPh>
    <phoneticPr fontId="24"/>
  </si>
  <si>
    <t>下妻地方広域事務組合　クリーンパーク・きぬ</t>
    <rPh sb="0" eb="2">
      <t>シモツマ</t>
    </rPh>
    <rPh sb="2" eb="4">
      <t>チホウ</t>
    </rPh>
    <rPh sb="4" eb="6">
      <t>コウイキ</t>
    </rPh>
    <rPh sb="6" eb="8">
      <t>ジム</t>
    </rPh>
    <rPh sb="8" eb="10">
      <t>クミアイ</t>
    </rPh>
    <phoneticPr fontId="24"/>
  </si>
  <si>
    <t>-</t>
    <phoneticPr fontId="2"/>
  </si>
  <si>
    <t>-</t>
    <phoneticPr fontId="2"/>
  </si>
  <si>
    <t>-</t>
    <phoneticPr fontId="2"/>
  </si>
  <si>
    <t>-</t>
    <phoneticPr fontId="2"/>
  </si>
  <si>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</si>
  <si>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</si>
  <si>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</si>
  <si>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</si>
  <si>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</si>
  <si>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</si>
  <si>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　ここ数年、将来負担比率及び実質公債費比率ともに低下傾向にあるが、将来負担比率は類似団体よりも高い値となっており、実質公債費比率は平成27年度から類似団体より低い値となった。将来負担比率及び実質公債費比率は、その分子要因である一部事務組合地方債の元利償還金に対する負担金が償還終了と共に減少し続けてきたことによる。今後も庁舎建設や老朽化した公共施設への対応も予定されていることから、地方債の発行を行う際には財政措置が見込まれる地方債の活用や充当可能基金の適正な積立てなど、将来にわたり持続可能な財政運営のための安定的財政基盤の確立を目指していく。</t>
    <phoneticPr fontId="2"/>
  </si>
  <si>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</si>
  <si>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</si>
  <si>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</si>
  <si>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</si>
  <si>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　本市は類似団体に比べ将来負担比率及び有形固定資産減価償却率ともに高い値となっている。将来負担比率は、近年、下妻中学校改築事業や都市再生整備事業、道路整備事業により地方債の発行が増えたため高止まりしており、有形固定資産減価償却率は、庁舎や市民会館に代表されるように本市の公共施設の約60%が建築後30年を経過しているため高くなっている。今後はコストの縮減と平準化を図りながら計画的に公共施設の老朽化対策に取り組むほか、下妻市公共施設等マネジメント計画に基づき複合化などの手法を用いて公共施設全体の総量を削減しながら機能を充実させる「縮充」を行っていく。</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</si>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</sst>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70489</c:v>
                </c:pt>
                <c:pt idx="1">
                  <c:v>84389</c:v>
                </c:pt>
                <c:pt idx="2">
                  <c:v>83623</c:v>
                </c:pt>
                <c:pt idx="3">
                  <c:v>81768</c:v>
                </c:pt>
                <c:pt idx="4">
                  <c:v>65876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43710</c:v>
                </c:pt>
                <c:pt idx="1">
                  <c:v>50507</c:v>
                </c:pt>
                <c:pt idx="2">
                  <c:v>68673</c:v>
                </c:pt>
                <c:pt idx="3">
                  <c:v>62807</c:v>
                </c:pt>
                <c:pt idx="4">
                  <c:v>74702</c:v>
                </c:pt>
              </c:numCache>
            </c:numRef>
          </c:val>
          <c:smooth val="0"/>
        </c:ser>
        <c:dLbls>
          <c:showLegendKey val="0"/>
          <c:showVal val="0"/>
          <c:showCatName val="0"/>
          <c:showSerName val="0"/>
          <c:showPercent val="0"/>
          <c:showBubbleSize val="0"/>
        </c:dLbls>
        <c:marker val="1"/>
        <c:smooth val="0"/>
        <c:axId val="108558592"/>
        <c:axId val="108560768"/>
      </c:lineChart>
      <c:catAx>
        <c:axId val="1085585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560768"/>
        <c:crosses val="autoZero"/>
        <c:auto val="1"/>
        <c:lblAlgn val="ctr"/>
        <c:lblOffset val="100"/>
        <c:tickLblSkip val="1"/>
        <c:tickMarkSkip val="1"/>
        <c:noMultiLvlLbl val="0"/>
      </c:catAx>
      <c:valAx>
        <c:axId val="108560768"/>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5585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12.45</c:v>
                </c:pt>
                <c:pt idx="1">
                  <c:v>12.21</c:v>
                </c:pt>
                <c:pt idx="2">
                  <c:v>8.02</c:v>
                </c:pt>
                <c:pt idx="3">
                  <c:v>11.64</c:v>
                </c:pt>
                <c:pt idx="4">
                  <c:v>8.31</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13.24</c:v>
                </c:pt>
                <c:pt idx="1">
                  <c:v>15.52</c:v>
                </c:pt>
                <c:pt idx="2">
                  <c:v>14.17</c:v>
                </c:pt>
                <c:pt idx="3">
                  <c:v>14.59</c:v>
                </c:pt>
                <c:pt idx="4">
                  <c:v>14.91</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15066368"/>
        <c:axId val="1150682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2.8</c:v>
                </c:pt>
                <c:pt idx="1">
                  <c:v>2.7</c:v>
                </c:pt>
                <c:pt idx="2">
                  <c:v>-5.74</c:v>
                </c:pt>
                <c:pt idx="3">
                  <c:v>4.45</c:v>
                </c:pt>
                <c:pt idx="4">
                  <c:v>-3.57</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15066368"/>
        <c:axId val="115068288"/>
      </c:lineChart>
      <c:catAx>
        <c:axId val="115066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5068288"/>
        <c:crosses val="autoZero"/>
        <c:auto val="1"/>
        <c:lblAlgn val="ctr"/>
        <c:lblOffset val="100"/>
        <c:tickLblSkip val="1"/>
        <c:tickMarkSkip val="1"/>
        <c:noMultiLvlLbl val="0"/>
      </c:catAx>
      <c:valAx>
        <c:axId val="1150682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066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0.03</c:v>
                </c:pt>
                <c:pt idx="2">
                  <c:v>#N/A</c:v>
                </c:pt>
                <c:pt idx="3">
                  <c:v>0.04</c:v>
                </c:pt>
                <c:pt idx="4">
                  <c:v>#N/A</c:v>
                </c:pt>
                <c:pt idx="5">
                  <c:v>0.03</c:v>
                </c:pt>
                <c:pt idx="6">
                  <c:v>#N/A</c:v>
                </c:pt>
                <c:pt idx="7">
                  <c:v>0.04</c:v>
                </c:pt>
                <c:pt idx="8">
                  <c:v>#N/A</c:v>
                </c:pt>
                <c:pt idx="9">
                  <c:v>0.04</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0.02</c:v>
                </c:pt>
                <c:pt idx="2">
                  <c:v>#N/A</c:v>
                </c:pt>
                <c:pt idx="3">
                  <c:v>0.03</c:v>
                </c:pt>
                <c:pt idx="4">
                  <c:v>#N/A</c:v>
                </c:pt>
                <c:pt idx="5">
                  <c:v>0.03</c:v>
                </c:pt>
                <c:pt idx="6">
                  <c:v>#N/A</c:v>
                </c:pt>
                <c:pt idx="7">
                  <c:v>0.04</c:v>
                </c:pt>
                <c:pt idx="8">
                  <c:v>#N/A</c:v>
                </c:pt>
                <c:pt idx="9">
                  <c:v>0.05</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0.11</c:v>
                </c:pt>
                <c:pt idx="2">
                  <c:v>#N/A</c:v>
                </c:pt>
                <c:pt idx="3">
                  <c:v>0.09</c:v>
                </c:pt>
                <c:pt idx="4">
                  <c:v>#N/A</c:v>
                </c:pt>
                <c:pt idx="5">
                  <c:v>0.12</c:v>
                </c:pt>
                <c:pt idx="6">
                  <c:v>#N/A</c:v>
                </c:pt>
                <c:pt idx="7">
                  <c:v>0.2</c:v>
                </c:pt>
                <c:pt idx="8">
                  <c:v>#N/A</c:v>
                </c:pt>
                <c:pt idx="9">
                  <c:v>0.19</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砂沼サンビーチ特別会計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1</c:v>
                </c:pt>
                <c:pt idx="2">
                  <c:v>#N/A</c:v>
                </c:pt>
                <c:pt idx="3">
                  <c:v>1.17</c:v>
                </c:pt>
                <c:pt idx="4">
                  <c:v>#N/A</c:v>
                </c:pt>
                <c:pt idx="5">
                  <c:v>0.63</c:v>
                </c:pt>
                <c:pt idx="6">
                  <c:v>#N/A</c:v>
                </c:pt>
                <c:pt idx="7">
                  <c:v>0.59</c:v>
                </c:pt>
                <c:pt idx="8">
                  <c:v>#N/A</c:v>
                </c:pt>
                <c:pt idx="9">
                  <c:v>0.19</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0.67</c:v>
                </c:pt>
                <c:pt idx="2">
                  <c:v>#N/A</c:v>
                </c:pt>
                <c:pt idx="3">
                  <c:v>0.6</c:v>
                </c:pt>
                <c:pt idx="4">
                  <c:v>#N/A</c:v>
                </c:pt>
                <c:pt idx="5">
                  <c:v>0.6</c:v>
                </c:pt>
                <c:pt idx="6">
                  <c:v>#N/A</c:v>
                </c:pt>
                <c:pt idx="7">
                  <c:v>1.81</c:v>
                </c:pt>
                <c:pt idx="8">
                  <c:v>#N/A</c:v>
                </c:pt>
                <c:pt idx="9">
                  <c:v>1.4</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3.77</c:v>
                </c:pt>
                <c:pt idx="2">
                  <c:v>#N/A</c:v>
                </c:pt>
                <c:pt idx="3">
                  <c:v>4.2</c:v>
                </c:pt>
                <c:pt idx="4">
                  <c:v>#N/A</c:v>
                </c:pt>
                <c:pt idx="5">
                  <c:v>4.1399999999999997</c:v>
                </c:pt>
                <c:pt idx="6">
                  <c:v>#N/A</c:v>
                </c:pt>
                <c:pt idx="7">
                  <c:v>3.79</c:v>
                </c:pt>
                <c:pt idx="8">
                  <c:v>#N/A</c:v>
                </c:pt>
                <c:pt idx="9">
                  <c:v>3.65</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国民健康保険特別会計（事業勘定）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4.6100000000000003</c:v>
                </c:pt>
                <c:pt idx="2">
                  <c:v>#N/A</c:v>
                </c:pt>
                <c:pt idx="3">
                  <c:v>4.1900000000000004</c:v>
                </c:pt>
                <c:pt idx="4">
                  <c:v>#N/A</c:v>
                </c:pt>
                <c:pt idx="5">
                  <c:v>4.8499999999999996</c:v>
                </c:pt>
                <c:pt idx="6">
                  <c:v>#N/A</c:v>
                </c:pt>
                <c:pt idx="7">
                  <c:v>4.17</c:v>
                </c:pt>
                <c:pt idx="8">
                  <c:v>#N/A</c:v>
                </c:pt>
                <c:pt idx="9">
                  <c:v>5.17</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11.44</c:v>
                </c:pt>
                <c:pt idx="2">
                  <c:v>#N/A</c:v>
                </c:pt>
                <c:pt idx="3">
                  <c:v>11.03</c:v>
                </c:pt>
                <c:pt idx="4">
                  <c:v>#N/A</c:v>
                </c:pt>
                <c:pt idx="5">
                  <c:v>7.38</c:v>
                </c:pt>
                <c:pt idx="6">
                  <c:v>#N/A</c:v>
                </c:pt>
                <c:pt idx="7">
                  <c:v>11.04</c:v>
                </c:pt>
                <c:pt idx="8">
                  <c:v>#N/A</c:v>
                </c:pt>
                <c:pt idx="9">
                  <c:v>8.11</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08199936"/>
        <c:axId val="108201472"/>
      </c:barChart>
      <c:catAx>
        <c:axId val="108199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8201472"/>
        <c:crosses val="autoZero"/>
        <c:auto val="1"/>
        <c:lblAlgn val="ctr"/>
        <c:lblOffset val="100"/>
        <c:tickLblSkip val="1"/>
        <c:tickMarkSkip val="1"/>
        <c:noMultiLvlLbl val="0"/>
      </c:catAx>
      <c:valAx>
        <c:axId val="1082014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1999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1314</c:v>
                </c:pt>
                <c:pt idx="5">
                  <c:v>1341</c:v>
                </c:pt>
                <c:pt idx="8">
                  <c:v>1389</c:v>
                </c:pt>
                <c:pt idx="11">
                  <c:v>1367</c:v>
                </c:pt>
                <c:pt idx="14">
                  <c:v>1330</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46</c:v>
                </c:pt>
                <c:pt idx="3">
                  <c:v>40</c:v>
                </c:pt>
                <c:pt idx="6">
                  <c:v>37</c:v>
                </c:pt>
                <c:pt idx="9">
                  <c:v>33</c:v>
                </c:pt>
                <c:pt idx="12">
                  <c:v>28</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298</c:v>
                </c:pt>
                <c:pt idx="3">
                  <c:v>243</c:v>
                </c:pt>
                <c:pt idx="6">
                  <c:v>135</c:v>
                </c:pt>
                <c:pt idx="9">
                  <c:v>102</c:v>
                </c:pt>
                <c:pt idx="12">
                  <c:v>38</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442</c:v>
                </c:pt>
                <c:pt idx="3">
                  <c:v>391</c:v>
                </c:pt>
                <c:pt idx="6">
                  <c:v>348</c:v>
                </c:pt>
                <c:pt idx="9">
                  <c:v>326</c:v>
                </c:pt>
                <c:pt idx="12">
                  <c:v>347</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1677</c:v>
                </c:pt>
                <c:pt idx="3">
                  <c:v>1739</c:v>
                </c:pt>
                <c:pt idx="6">
                  <c:v>1706</c:v>
                </c:pt>
                <c:pt idx="9">
                  <c:v>1617</c:v>
                </c:pt>
                <c:pt idx="12">
                  <c:v>1627</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15421952"/>
        <c:axId val="1154238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1149</c:v>
                </c:pt>
                <c:pt idx="2">
                  <c:v>#N/A</c:v>
                </c:pt>
                <c:pt idx="3">
                  <c:v>#N/A</c:v>
                </c:pt>
                <c:pt idx="4">
                  <c:v>1072</c:v>
                </c:pt>
                <c:pt idx="5">
                  <c:v>#N/A</c:v>
                </c:pt>
                <c:pt idx="6">
                  <c:v>#N/A</c:v>
                </c:pt>
                <c:pt idx="7">
                  <c:v>837</c:v>
                </c:pt>
                <c:pt idx="8">
                  <c:v>#N/A</c:v>
                </c:pt>
                <c:pt idx="9">
                  <c:v>#N/A</c:v>
                </c:pt>
                <c:pt idx="10">
                  <c:v>711</c:v>
                </c:pt>
                <c:pt idx="11">
                  <c:v>#N/A</c:v>
                </c:pt>
                <c:pt idx="12">
                  <c:v>#N/A</c:v>
                </c:pt>
                <c:pt idx="13">
                  <c:v>710</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15421952"/>
        <c:axId val="115423872"/>
      </c:lineChart>
      <c:catAx>
        <c:axId val="115421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5423872"/>
        <c:crosses val="autoZero"/>
        <c:auto val="1"/>
        <c:lblAlgn val="ctr"/>
        <c:lblOffset val="100"/>
        <c:tickLblSkip val="1"/>
        <c:tickMarkSkip val="1"/>
        <c:noMultiLvlLbl val="0"/>
      </c:catAx>
      <c:valAx>
        <c:axId val="1154238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421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16523</c:v>
                </c:pt>
                <c:pt idx="5">
                  <c:v>17083</c:v>
                </c:pt>
                <c:pt idx="8">
                  <c:v>17251</c:v>
                </c:pt>
                <c:pt idx="11">
                  <c:v>18004</c:v>
                </c:pt>
                <c:pt idx="14">
                  <c:v>18589</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1066</c:v>
                </c:pt>
                <c:pt idx="5">
                  <c:v>1127</c:v>
                </c:pt>
                <c:pt idx="8">
                  <c:v>1142</c:v>
                </c:pt>
                <c:pt idx="11">
                  <c:v>1105</c:v>
                </c:pt>
                <c:pt idx="14">
                  <c:v>1119</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2608</c:v>
                </c:pt>
                <c:pt idx="5">
                  <c:v>3289</c:v>
                </c:pt>
                <c:pt idx="8">
                  <c:v>3048</c:v>
                </c:pt>
                <c:pt idx="11">
                  <c:v>3208</c:v>
                </c:pt>
                <c:pt idx="14">
                  <c:v>3374</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22</c:v>
                </c:pt>
                <c:pt idx="3">
                  <c:v>60</c:v>
                </c:pt>
                <c:pt idx="6">
                  <c:v>172</c:v>
                </c:pt>
                <c:pt idx="9">
                  <c:v>56</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3504</c:v>
                </c:pt>
                <c:pt idx="3">
                  <c:v>3403</c:v>
                </c:pt>
                <c:pt idx="6">
                  <c:v>2879</c:v>
                </c:pt>
                <c:pt idx="9">
                  <c:v>2765</c:v>
                </c:pt>
                <c:pt idx="12">
                  <c:v>2732</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503</c:v>
                </c:pt>
                <c:pt idx="3">
                  <c:v>323</c:v>
                </c:pt>
                <c:pt idx="6">
                  <c:v>241</c:v>
                </c:pt>
                <c:pt idx="9">
                  <c:v>191</c:v>
                </c:pt>
                <c:pt idx="12">
                  <c:v>170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6634</c:v>
                </c:pt>
                <c:pt idx="3">
                  <c:v>6641</c:v>
                </c:pt>
                <c:pt idx="6">
                  <c:v>6417</c:v>
                </c:pt>
                <c:pt idx="9">
                  <c:v>6243</c:v>
                </c:pt>
                <c:pt idx="12">
                  <c:v>5912</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408</c:v>
                </c:pt>
                <c:pt idx="3">
                  <c:v>376</c:v>
                </c:pt>
                <c:pt idx="6">
                  <c:v>328</c:v>
                </c:pt>
                <c:pt idx="9">
                  <c:v>296</c:v>
                </c:pt>
                <c:pt idx="12">
                  <c:v>263</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17941</c:v>
                </c:pt>
                <c:pt idx="3">
                  <c:v>18107</c:v>
                </c:pt>
                <c:pt idx="6">
                  <c:v>18683</c:v>
                </c:pt>
                <c:pt idx="9">
                  <c:v>19653</c:v>
                </c:pt>
                <c:pt idx="12">
                  <c:v>20414</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09228032"/>
        <c:axId val="1092299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8814</c:v>
                </c:pt>
                <c:pt idx="2">
                  <c:v>#N/A</c:v>
                </c:pt>
                <c:pt idx="3">
                  <c:v>#N/A</c:v>
                </c:pt>
                <c:pt idx="4">
                  <c:v>7411</c:v>
                </c:pt>
                <c:pt idx="5">
                  <c:v>#N/A</c:v>
                </c:pt>
                <c:pt idx="6">
                  <c:v>#N/A</c:v>
                </c:pt>
                <c:pt idx="7">
                  <c:v>7278</c:v>
                </c:pt>
                <c:pt idx="8">
                  <c:v>#N/A</c:v>
                </c:pt>
                <c:pt idx="9">
                  <c:v>#N/A</c:v>
                </c:pt>
                <c:pt idx="10">
                  <c:v>6888</c:v>
                </c:pt>
                <c:pt idx="11">
                  <c:v>#N/A</c:v>
                </c:pt>
                <c:pt idx="12">
                  <c:v>#N/A</c:v>
                </c:pt>
                <c:pt idx="13">
                  <c:v>6411</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09228032"/>
        <c:axId val="109229952"/>
      </c:lineChart>
      <c:catAx>
        <c:axId val="109228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9229952"/>
        <c:crosses val="autoZero"/>
        <c:auto val="1"/>
        <c:lblAlgn val="ctr"/>
        <c:lblOffset val="100"/>
        <c:tickLblSkip val="1"/>
        <c:tickMarkSkip val="1"/>
        <c:noMultiLvlLbl val="0"/>
      </c:catAx>
      <c:valAx>
        <c:axId val="1092299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228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{7900AB3D-CA53-4779-922A-F7FFE8797851}</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{F4D57405-87E2-4182-AE45-C8BA1C206D48}</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{575B2D8C-06CA-41BD-9286-896FEC9BCAF4}</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{F4243159-C5FA-4F7C-8687-EC6E4E3C2F11}</c15:txfldGUID>
                      <c15:f>公会計指標分析・財政指標組合せ分析表!$N$50</c15:f>
                      <c15:dlblFieldTableCache>
                        <c:ptCount val="1"/>
                        <c:pt idx="0">
                          <c:v>H27</c:v>
                        </c:pt>
                      </c15:dlblFieldTableCache>
                    </c15:dlblFTEntry>
                  </c15:dlblFieldTable>
                  <c15:showDataLabelsRange val="0"/>
                </c:ext>
              </c:extLst>
            </c:dLbl>
            <c:dLbl>
              <c:idx val="4"/>
              <c:layout/>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{036DA418-6D19-4C45-A776-743D92FE74A7}</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56.8</c:v>
                </c:pt>
                <c:pt idx="4">
                  <c:v>58</c:v>
                </c:pt>
              </c:numCache>
            </c:numRef>
          </c:xVal>
          <c:yVal>
            <c:numRef>
              <c:f>公会計指標分析・財政指標組合せ分析表!$K$51:$O$51</c:f>
              <c:numCache>
                <c:formatCode>#,##0.0;"▲ "#,##0.0</c:formatCode>
                <c:ptCount val="5"/>
                <c:pt idx="3">
                  <c:v>75.599999999999994</c:v>
                </c:pt>
                <c:pt idx="4">
                  <c:v>71.7</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{ABFF2CC1-0E72-4547-898D-3B77B6F1CA70}</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{C66F61D2-C547-4ECA-9C77-0510FD6E194F}</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{CB50E48E-FAC7-44A6-A077-9BF8644F16B7}</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{14D045E3-1F1A-423B-88FF-7B9F839E4D53}</c15:txfldGUID>
                      <c15:f>公会計指標分析・財政指標組合せ分析表!$N$50</c15:f>
                      <c15:dlblFieldTableCache>
                        <c:ptCount val="1"/>
                        <c:pt idx="0">
                          <c:v>H27</c:v>
                        </c:pt>
                      </c15:dlblFieldTableCache>
                    </c15:dlblFTEntry>
                  </c15:dlblFieldTable>
                  <c15:showDataLabelsRange val="0"/>
                </c:ext>
              </c:extLst>
            </c:dLbl>
            <c:dLbl>
              <c:idx val="4"/>
              <c:layout/>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{E0CA282D-80D1-4461-B18A-E3436B0419C8}</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54</c:v>
                </c:pt>
                <c:pt idx="4">
                  <c:v>54.8</c:v>
                </c:pt>
              </c:numCache>
            </c:numRef>
          </c:xVal>
          <c:yVal>
            <c:numRef>
              <c:f>公会計指標分析・財政指標組合せ分析表!$K$55:$O$55</c:f>
              <c:numCache>
                <c:formatCode>#,##0.0;"▲ "#,##0.0</c:formatCode>
                <c:ptCount val="5"/>
                <c:pt idx="3">
                  <c:v>56.8</c:v>
                </c:pt>
                <c:pt idx="4">
                  <c:v>52.3</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16285824"/>
        <c:axId val="116287744"/>
      </c:scatterChart>
      <c:valAx>
        <c:axId val="116285824"/>
        <c:scaling>
          <c:orientation val="minMax"/>
          <c:max val="58.4"/>
          <c:min val="53.7"/>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6287744"/>
        <c:crosses val="autoZero"/>
        <c:crossBetween val="midCat"/>
      </c:valAx>
      <c:valAx>
        <c:axId val="116287744"/>
        <c:scaling>
          <c:orientation val="minMax"/>
          <c:max val="80"/>
          <c:min val="4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62858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{C7B4E6F8-4F83-45DF-BF5D-E8A2C5D57A4F}</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{3CFD5E27-4816-4387-B40B-EE2E6FB95A50}</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{8668572C-8D6E-4ADD-99B1-AD2EC22A75A1}</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{27638038-267F-49FB-B9EA-E49643D81171}</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{6CE8244B-9662-4A2E-887B-965776236B00}</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14</c:v>
                </c:pt>
                <c:pt idx="1">
                  <c:v>12.9</c:v>
                </c:pt>
                <c:pt idx="2">
                  <c:v>11.3</c:v>
                </c:pt>
                <c:pt idx="3">
                  <c:v>9.6</c:v>
                </c:pt>
                <c:pt idx="4">
                  <c:v>8.3000000000000007</c:v>
                </c:pt>
              </c:numCache>
            </c:numRef>
          </c:xVal>
          <c:yVal>
            <c:numRef>
              <c:f>公会計指標分析・財政指標組合せ分析表!$K$73:$O$73</c:f>
              <c:numCache>
                <c:formatCode>#,##0.0;"▲ "#,##0.0</c:formatCode>
                <c:ptCount val="5"/>
                <c:pt idx="0">
                  <c:v>98.8</c:v>
                </c:pt>
                <c:pt idx="1">
                  <c:v>82.1</c:v>
                </c:pt>
                <c:pt idx="2">
                  <c:v>81.8</c:v>
                </c:pt>
                <c:pt idx="3">
                  <c:v>75.599999999999994</c:v>
                </c:pt>
                <c:pt idx="4">
                  <c:v>71.7</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{4BDFADC3-E4BD-4B21-B552-AB7759B86BD9}</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{6C3B0CCE-2462-41D6-BE8B-49B5ED7D327F}</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{A62737A1-F71B-4BF5-A140-5A0639C572AA}</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{EEFBD7F4-F679-4A1F-94F7-0F5910999AB4}</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{004AE3AC-E550-416E-9E76-771B529C30B4}</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12.4</c:v>
                </c:pt>
                <c:pt idx="1">
                  <c:v>11.5</c:v>
                </c:pt>
                <c:pt idx="2">
                  <c:v>10.4</c:v>
                </c:pt>
                <c:pt idx="3">
                  <c:v>10.199999999999999</c:v>
                </c:pt>
                <c:pt idx="4">
                  <c:v>10</c:v>
                </c:pt>
              </c:numCache>
            </c:numRef>
          </c:xVal>
          <c:yVal>
            <c:numRef>
              <c:f>公会計指標分析・財政指標組合せ分析表!$K$77:$O$77</c:f>
              <c:numCache>
                <c:formatCode>#,##0.0;"▲ "#,##0.0</c:formatCode>
                <c:ptCount val="5"/>
                <c:pt idx="0">
                  <c:v>64.599999999999994</c:v>
                </c:pt>
                <c:pt idx="1">
                  <c:v>52.8</c:v>
                </c:pt>
                <c:pt idx="2">
                  <c:v>48.6</c:v>
                </c:pt>
                <c:pt idx="3">
                  <c:v>56.8</c:v>
                </c:pt>
                <c:pt idx="4">
                  <c:v>52.3</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16412800"/>
        <c:axId val="116414720"/>
      </c:scatterChart>
      <c:valAx>
        <c:axId val="116412800"/>
        <c:scaling>
          <c:orientation val="minMax"/>
          <c:max val="14.5"/>
          <c:min val="7.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6414720"/>
        <c:crosses val="autoZero"/>
        <c:crossBetween val="midCat"/>
      </c:valAx>
      <c:valAx>
        <c:axId val="116414720"/>
        <c:scaling>
          <c:orientation val="minMax"/>
          <c:max val="108"/>
          <c:min val="4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641280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茨城県下妻市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44,467
42,714
80.88
18,851,183
17,897,746
848,661
10,212,613
20,414,026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71.7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本市の財政力指数は年々緩やかに上昇しているものの、基幹産業がなく自主財源が乏しいことから、県平均を下回っている。平成</a:t>
          </a:r>
          <a:r>
            <a:rPr kumimoji="1" lang="en-US" altLang="ja-JP" sz="1300">
              <a:latin typeface="ＭＳ Ｐゴシック"/>
            </a:rPr>
            <a:t>28</a:t>
          </a:r>
          <a:r>
            <a:rPr kumimoji="1" lang="ja-JP" altLang="en-US" sz="1300">
              <a:latin typeface="ＭＳ Ｐゴシック"/>
            </a:rPr>
            <a:t>年度は企業進出による法人税割や固定資産税の増収等により基準財政収入額が前年度より上回ったため、単年度財政力指数が</a:t>
          </a:r>
          <a:r>
            <a:rPr kumimoji="1" lang="en-US" altLang="ja-JP" sz="1300">
              <a:latin typeface="ＭＳ Ｐゴシック"/>
            </a:rPr>
            <a:t>0.676</a:t>
          </a:r>
          <a:r>
            <a:rPr kumimoji="1" lang="ja-JP" altLang="en-US" sz="1300">
              <a:latin typeface="ＭＳ Ｐゴシック"/>
            </a:rPr>
            <a:t>となり、</a:t>
          </a:r>
          <a:r>
            <a:rPr kumimoji="1" lang="en-US" altLang="ja-JP" sz="1300">
              <a:latin typeface="ＭＳ Ｐゴシック"/>
            </a:rPr>
            <a:t>3</a:t>
          </a:r>
          <a:r>
            <a:rPr kumimoji="1" lang="ja-JP" altLang="en-US" sz="1300">
              <a:latin typeface="ＭＳ Ｐゴシック"/>
            </a:rPr>
            <a:t>か年平均も増となった。今後も、企業誘致等による歳入の確保に努め、財政基盤の強化を図る。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28575</xdr:rowOff>
    </xdr:from>
    <xdr:to>
      <xdr:col>7</xdr:col>
      <xdr:colOff>152400</xdr:colOff>
      <xdr:row>45</xdr:row>
      <xdr:rowOff>13758</xdr:rowOff>
    </xdr:to>
    <xdr:cxnSp macro="">
      <xdr:nvCxnSpPr>
        <xdr:cNvPr id="63" name="直線コネクタ 62"/>
        <xdr:cNvCxnSpPr/>
      </xdr:nvCxnSpPr>
      <xdr:spPr>
        <a:xfrm flipV="1">
          <a:off x="4953000" y="6200775"/>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4"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5" name="直線コネクタ 64"/>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114952</xdr:rowOff>
    </xdr:from>
    <xdr:ext cx="762000" cy="259045"/>
    <xdr:sp macro="" textlink="">
      <xdr:nvSpPr>
        <xdr:cNvPr id="66"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0.99</a:t>
          </a:r>
          <a:endParaRPr kumimoji="1" lang="ja-JP" altLang="en-US" sz="1000" b="1">
            <a:latin typeface="ＭＳ Ｐゴシック"/>
          </a:endParaRPr>
        </a:p>
      </xdr:txBody>
    </xdr:sp>
    <xdr:clientData/>
  </xdr:oneCellAnchor>
  <xdr:twoCellAnchor>
    <xdr:from>
      <xdr:col>7</xdr:col>
      <xdr:colOff>63500</xdr:colOff>
      <xdr:row>36</xdr:row>
      <xdr:rowOff>28575</xdr:rowOff>
    </xdr:from>
    <xdr:to>
      <xdr:col>7</xdr:col>
      <xdr:colOff>241300</xdr:colOff>
      <xdr:row>36</xdr:row>
      <xdr:rowOff>28575</xdr:rowOff>
    </xdr:to>
    <xdr:cxnSp macro="">
      <xdr:nvCxnSpPr>
        <xdr:cNvPr id="67" name="直線コネクタ 66"/>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157692</xdr:rowOff>
    </xdr:from>
    <xdr:to>
      <xdr:col>7</xdr:col>
      <xdr:colOff>152400</xdr:colOff>
      <xdr:row>40</xdr:row>
      <xdr:rowOff>6350</xdr:rowOff>
    </xdr:to>
    <xdr:cxnSp macro="">
      <xdr:nvCxnSpPr>
        <xdr:cNvPr id="68" name="直線コネクタ 67"/>
        <xdr:cNvCxnSpPr/>
      </xdr:nvCxnSpPr>
      <xdr:spPr>
        <a:xfrm flipV="1">
          <a:off x="4114800" y="684424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108602</xdr:rowOff>
    </xdr:from>
    <xdr:ext cx="762000" cy="259045"/>
    <xdr:sp macro="" textlink="">
      <xdr:nvSpPr>
        <xdr:cNvPr id="69" name="財政力平均値テキスト"/>
        <xdr:cNvSpPr txBox="1"/>
      </xdr:nvSpPr>
      <xdr:spPr>
        <a:xfrm>
          <a:off x="5041900" y="696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136525</xdr:rowOff>
    </xdr:from>
    <xdr:to>
      <xdr:col>7</xdr:col>
      <xdr:colOff>203200</xdr:colOff>
      <xdr:row>41</xdr:row>
      <xdr:rowOff>66675</xdr:rowOff>
    </xdr:to>
    <xdr:sp macro="" textlink="">
      <xdr:nvSpPr>
        <xdr:cNvPr id="70" name="フローチャート : 判断 69"/>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6350</xdr:rowOff>
    </xdr:from>
    <xdr:to>
      <xdr:col>6</xdr:col>
      <xdr:colOff>0</xdr:colOff>
      <xdr:row>40</xdr:row>
      <xdr:rowOff>46567</xdr:rowOff>
    </xdr:to>
    <xdr:cxnSp macro="">
      <xdr:nvCxnSpPr>
        <xdr:cNvPr id="71" name="直線コネクタ 70"/>
        <xdr:cNvCxnSpPr/>
      </xdr:nvCxnSpPr>
      <xdr:spPr>
        <a:xfrm flipV="1">
          <a:off x="3225800" y="68643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5292</xdr:rowOff>
    </xdr:from>
    <xdr:to>
      <xdr:col>6</xdr:col>
      <xdr:colOff>50800</xdr:colOff>
      <xdr:row>41</xdr:row>
      <xdr:rowOff>106892</xdr:rowOff>
    </xdr:to>
    <xdr:sp macro="" textlink="">
      <xdr:nvSpPr>
        <xdr:cNvPr id="72" name="フローチャート : 判断 71"/>
        <xdr:cNvSpPr/>
      </xdr:nvSpPr>
      <xdr:spPr>
        <a:xfrm>
          <a:off x="4064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91669</xdr:rowOff>
    </xdr:from>
    <xdr:ext cx="736600" cy="259045"/>
    <xdr:sp macro="" textlink="">
      <xdr:nvSpPr>
        <xdr:cNvPr id="73" name="テキスト ボックス 72"/>
        <xdr:cNvSpPr txBox="1"/>
      </xdr:nvSpPr>
      <xdr:spPr>
        <a:xfrm>
          <a:off x="3733800" y="7121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46567</xdr:rowOff>
    </xdr:from>
    <xdr:to>
      <xdr:col>4</xdr:col>
      <xdr:colOff>482600</xdr:colOff>
      <xdr:row>40</xdr:row>
      <xdr:rowOff>66675</xdr:rowOff>
    </xdr:to>
    <xdr:cxnSp macro="">
      <xdr:nvCxnSpPr>
        <xdr:cNvPr id="74" name="直線コネクタ 73"/>
        <xdr:cNvCxnSpPr/>
      </xdr:nvCxnSpPr>
      <xdr:spPr>
        <a:xfrm flipV="1">
          <a:off x="2336800" y="69045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75" name="フローチャート : 判断 74"/>
        <xdr:cNvSpPr/>
      </xdr:nvSpPr>
      <xdr:spPr>
        <a:xfrm>
          <a:off x="3175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121302</xdr:rowOff>
    </xdr:from>
    <xdr:ext cx="762000" cy="259045"/>
    <xdr:sp macro="" textlink="">
      <xdr:nvSpPr>
        <xdr:cNvPr id="76" name="テキスト ボックス 75"/>
        <xdr:cNvSpPr txBox="1"/>
      </xdr:nvSpPr>
      <xdr:spPr>
        <a:xfrm>
          <a:off x="2844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66675</xdr:rowOff>
    </xdr:from>
    <xdr:to>
      <xdr:col>3</xdr:col>
      <xdr:colOff>279400</xdr:colOff>
      <xdr:row>40</xdr:row>
      <xdr:rowOff>86783</xdr:rowOff>
    </xdr:to>
    <xdr:cxnSp macro="">
      <xdr:nvCxnSpPr>
        <xdr:cNvPr id="77" name="直線コネクタ 76"/>
        <xdr:cNvCxnSpPr/>
      </xdr:nvCxnSpPr>
      <xdr:spPr>
        <a:xfrm flipV="1">
          <a:off x="1447800" y="69246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34925</xdr:rowOff>
    </xdr:from>
    <xdr:to>
      <xdr:col>3</xdr:col>
      <xdr:colOff>330200</xdr:colOff>
      <xdr:row>42</xdr:row>
      <xdr:rowOff>136525</xdr:rowOff>
    </xdr:to>
    <xdr:sp macro="" textlink="">
      <xdr:nvSpPr>
        <xdr:cNvPr id="78" name="フローチャート : 判断 77"/>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121302</xdr:rowOff>
    </xdr:from>
    <xdr:ext cx="762000" cy="259045"/>
    <xdr:sp macro="" textlink="">
      <xdr:nvSpPr>
        <xdr:cNvPr id="79" name="テキスト ボックス 78"/>
        <xdr:cNvSpPr txBox="1"/>
      </xdr:nvSpPr>
      <xdr:spPr>
        <a:xfrm>
          <a:off x="1955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80" name="フローチャート : 判断 79"/>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121302</xdr:rowOff>
    </xdr:from>
    <xdr:ext cx="762000" cy="259045"/>
    <xdr:sp macro="" textlink="">
      <xdr:nvSpPr>
        <xdr:cNvPr id="81" name="テキスト ボックス 80"/>
        <xdr:cNvSpPr txBox="1"/>
      </xdr:nvSpPr>
      <xdr:spPr>
        <a:xfrm>
          <a:off x="1066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39</xdr:row>
      <xdr:rowOff>106892</xdr:rowOff>
    </xdr:from>
    <xdr:to>
      <xdr:col>7</xdr:col>
      <xdr:colOff>203200</xdr:colOff>
      <xdr:row>40</xdr:row>
      <xdr:rowOff>37042</xdr:rowOff>
    </xdr:to>
    <xdr:sp macro="" textlink="">
      <xdr:nvSpPr>
        <xdr:cNvPr id="87" name="円/楕円 86"/>
        <xdr:cNvSpPr/>
      </xdr:nvSpPr>
      <xdr:spPr>
        <a:xfrm>
          <a:off x="49022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123419</xdr:rowOff>
    </xdr:from>
    <xdr:ext cx="762000" cy="259045"/>
    <xdr:sp macro="" textlink="">
      <xdr:nvSpPr>
        <xdr:cNvPr id="88" name="財政力該当値テキスト"/>
        <xdr:cNvSpPr txBox="1"/>
      </xdr:nvSpPr>
      <xdr:spPr>
        <a:xfrm>
          <a:off x="5041900" y="663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127000</xdr:rowOff>
    </xdr:from>
    <xdr:to>
      <xdr:col>6</xdr:col>
      <xdr:colOff>50800</xdr:colOff>
      <xdr:row>40</xdr:row>
      <xdr:rowOff>57150</xdr:rowOff>
    </xdr:to>
    <xdr:sp macro="" textlink="">
      <xdr:nvSpPr>
        <xdr:cNvPr id="89" name="円/楕円 88"/>
        <xdr:cNvSpPr/>
      </xdr:nvSpPr>
      <xdr:spPr>
        <a:xfrm>
          <a:off x="4064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67327</xdr:rowOff>
    </xdr:from>
    <xdr:ext cx="736600" cy="259045"/>
    <xdr:sp macro="" textlink="">
      <xdr:nvSpPr>
        <xdr:cNvPr id="90" name="テキスト ボックス 89"/>
        <xdr:cNvSpPr txBox="1"/>
      </xdr:nvSpPr>
      <xdr:spPr>
        <a:xfrm>
          <a:off x="3733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0.66</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167217</xdr:rowOff>
    </xdr:from>
    <xdr:to>
      <xdr:col>4</xdr:col>
      <xdr:colOff>533400</xdr:colOff>
      <xdr:row>40</xdr:row>
      <xdr:rowOff>97367</xdr:rowOff>
    </xdr:to>
    <xdr:sp macro="" textlink="">
      <xdr:nvSpPr>
        <xdr:cNvPr id="91" name="円/楕円 90"/>
        <xdr:cNvSpPr/>
      </xdr:nvSpPr>
      <xdr:spPr>
        <a:xfrm>
          <a:off x="3175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107544</xdr:rowOff>
    </xdr:from>
    <xdr:ext cx="762000" cy="259045"/>
    <xdr:sp macro="" textlink="">
      <xdr:nvSpPr>
        <xdr:cNvPr id="92" name="テキスト ボックス 91"/>
        <xdr:cNvSpPr txBox="1"/>
      </xdr:nvSpPr>
      <xdr:spPr>
        <a:xfrm>
          <a:off x="2844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15875</xdr:rowOff>
    </xdr:from>
    <xdr:to>
      <xdr:col>3</xdr:col>
      <xdr:colOff>330200</xdr:colOff>
      <xdr:row>40</xdr:row>
      <xdr:rowOff>117475</xdr:rowOff>
    </xdr:to>
    <xdr:sp macro="" textlink="">
      <xdr:nvSpPr>
        <xdr:cNvPr id="93" name="円/楕円 92"/>
        <xdr:cNvSpPr/>
      </xdr:nvSpPr>
      <xdr:spPr>
        <a:xfrm>
          <a:off x="2286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127652</xdr:rowOff>
    </xdr:from>
    <xdr:ext cx="762000" cy="259045"/>
    <xdr:sp macro="" textlink="">
      <xdr:nvSpPr>
        <xdr:cNvPr id="94" name="テキスト ボックス 93"/>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35983</xdr:rowOff>
    </xdr:from>
    <xdr:to>
      <xdr:col>2</xdr:col>
      <xdr:colOff>127000</xdr:colOff>
      <xdr:row>40</xdr:row>
      <xdr:rowOff>137583</xdr:rowOff>
    </xdr:to>
    <xdr:sp macro="" textlink="">
      <xdr:nvSpPr>
        <xdr:cNvPr id="95" name="円/楕円 94"/>
        <xdr:cNvSpPr/>
      </xdr:nvSpPr>
      <xdr:spPr>
        <a:xfrm>
          <a:off x="1397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147760</xdr:rowOff>
    </xdr:from>
    <xdr:ext cx="762000" cy="259045"/>
    <xdr:sp macro="" textlink="">
      <xdr:nvSpPr>
        <xdr:cNvPr id="96" name="テキスト ボックス 95"/>
        <xdr:cNvSpPr txBox="1"/>
      </xdr:nvSpPr>
      <xdr:spPr>
        <a:xfrm>
          <a:off x="1066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子ども子育て制度に係る施設型給付費等の扶助費や合併特例債等の償還金の義務的経費の増加に対し、臨時財政対策債発行額や合併特例期間終了に伴う普通交付税の減少により、</a:t>
          </a:r>
          <a:r>
            <a:rPr kumimoji="1" lang="en-US" altLang="ja-JP" sz="1300">
              <a:latin typeface="ＭＳ Ｐゴシック"/>
            </a:rPr>
            <a:t>92.0%</a:t>
          </a:r>
          <a:r>
            <a:rPr kumimoji="1" lang="ja-JP" altLang="en-US" sz="1300">
              <a:latin typeface="ＭＳ Ｐゴシック"/>
            </a:rPr>
            <a:t>と前年度より</a:t>
          </a:r>
          <a:r>
            <a:rPr kumimoji="1" lang="en-US" altLang="ja-JP" sz="1300">
              <a:latin typeface="ＭＳ Ｐゴシック"/>
            </a:rPr>
            <a:t>4.3</a:t>
          </a:r>
          <a:r>
            <a:rPr kumimoji="1" lang="ja-JP" altLang="en-US" sz="1300">
              <a:latin typeface="ＭＳ Ｐゴシック"/>
            </a:rPr>
            <a:t>ポイント増加し、類似団体平均よりも</a:t>
          </a:r>
          <a:r>
            <a:rPr kumimoji="1" lang="en-US" altLang="ja-JP" sz="1300">
              <a:latin typeface="ＭＳ Ｐゴシック"/>
            </a:rPr>
            <a:t>1.1</a:t>
          </a:r>
          <a:r>
            <a:rPr kumimoji="1" lang="ja-JP" altLang="en-US" sz="1300">
              <a:latin typeface="ＭＳ Ｐゴシック"/>
            </a:rPr>
            <a:t>ポイント上回っている。段階的に減少していく普通交付税に替わる財源の確保が急務となっており、企業誘致による法人税等の増収や市税等の収納率の向上を図り、一般財源を確保していくとともに、健全な財政運営を維持していくために事務事業評価を行い、歳出を抑制していく。</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65</xdr:row>
      <xdr:rowOff>85090</xdr:rowOff>
    </xdr:to>
    <xdr:cxnSp macro="">
      <xdr:nvCxnSpPr>
        <xdr:cNvPr id="124" name="直線コネクタ 123"/>
        <xdr:cNvCxnSpPr/>
      </xdr:nvCxnSpPr>
      <xdr:spPr>
        <a:xfrm flipV="1">
          <a:off x="4953000" y="10046970"/>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57167</xdr:rowOff>
    </xdr:from>
    <xdr:ext cx="762000" cy="259045"/>
    <xdr:sp macro="" textlink="">
      <xdr:nvSpPr>
        <xdr:cNvPr id="125" name="財政構造の弾力性最小値テキスト"/>
        <xdr:cNvSpPr txBox="1"/>
      </xdr:nvSpPr>
      <xdr:spPr>
        <a:xfrm>
          <a:off x="5041900" y="1120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7</xdr:col>
      <xdr:colOff>63500</xdr:colOff>
      <xdr:row>65</xdr:row>
      <xdr:rowOff>85090</xdr:rowOff>
    </xdr:from>
    <xdr:to>
      <xdr:col>7</xdr:col>
      <xdr:colOff>241300</xdr:colOff>
      <xdr:row>65</xdr:row>
      <xdr:rowOff>85090</xdr:rowOff>
    </xdr:to>
    <xdr:cxnSp macro="">
      <xdr:nvCxnSpPr>
        <xdr:cNvPr id="126" name="直線コネクタ 125"/>
        <xdr:cNvCxnSpPr/>
      </xdr:nvCxnSpPr>
      <xdr:spPr>
        <a:xfrm>
          <a:off x="4864100" y="1122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27"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79.5</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28" name="直線コネクタ 127"/>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155702</xdr:rowOff>
    </xdr:from>
    <xdr:to>
      <xdr:col>7</xdr:col>
      <xdr:colOff>152400</xdr:colOff>
      <xdr:row>62</xdr:row>
      <xdr:rowOff>20320</xdr:rowOff>
    </xdr:to>
    <xdr:cxnSp macro="">
      <xdr:nvCxnSpPr>
        <xdr:cNvPr id="129" name="直線コネクタ 128"/>
        <xdr:cNvCxnSpPr/>
      </xdr:nvCxnSpPr>
      <xdr:spPr>
        <a:xfrm>
          <a:off x="4114800" y="10442702"/>
          <a:ext cx="838200" cy="20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104411</xdr:rowOff>
    </xdr:from>
    <xdr:ext cx="762000" cy="259045"/>
    <xdr:sp macro="" textlink="">
      <xdr:nvSpPr>
        <xdr:cNvPr id="130" name="財政構造の弾力性平均値テキスト"/>
        <xdr:cNvSpPr txBox="1"/>
      </xdr:nvSpPr>
      <xdr:spPr>
        <a:xfrm>
          <a:off x="5041900" y="10391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1" name="フローチャート : 判断 130"/>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155702</xdr:rowOff>
    </xdr:from>
    <xdr:to>
      <xdr:col>6</xdr:col>
      <xdr:colOff>0</xdr:colOff>
      <xdr:row>61</xdr:row>
      <xdr:rowOff>90424</xdr:rowOff>
    </xdr:to>
    <xdr:cxnSp macro="">
      <xdr:nvCxnSpPr>
        <xdr:cNvPr id="132" name="直線コネクタ 131"/>
        <xdr:cNvCxnSpPr/>
      </xdr:nvCxnSpPr>
      <xdr:spPr>
        <a:xfrm flipV="1">
          <a:off x="3225800" y="10442702"/>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133858</xdr:rowOff>
    </xdr:from>
    <xdr:to>
      <xdr:col>6</xdr:col>
      <xdr:colOff>50800</xdr:colOff>
      <xdr:row>61</xdr:row>
      <xdr:rowOff>64008</xdr:rowOff>
    </xdr:to>
    <xdr:sp macro="" textlink="">
      <xdr:nvSpPr>
        <xdr:cNvPr id="133" name="フローチャート : 判断 132"/>
        <xdr:cNvSpPr/>
      </xdr:nvSpPr>
      <xdr:spPr>
        <a:xfrm>
          <a:off x="4064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48785</xdr:rowOff>
    </xdr:from>
    <xdr:ext cx="736600" cy="259045"/>
    <xdr:sp macro="" textlink="">
      <xdr:nvSpPr>
        <xdr:cNvPr id="134" name="テキスト ボックス 133"/>
        <xdr:cNvSpPr txBox="1"/>
      </xdr:nvSpPr>
      <xdr:spPr>
        <a:xfrm>
          <a:off x="3733800" y="10507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85598</xdr:rowOff>
    </xdr:from>
    <xdr:to>
      <xdr:col>4</xdr:col>
      <xdr:colOff>482600</xdr:colOff>
      <xdr:row>61</xdr:row>
      <xdr:rowOff>90424</xdr:rowOff>
    </xdr:to>
    <xdr:cxnSp macro="">
      <xdr:nvCxnSpPr>
        <xdr:cNvPr id="135" name="直線コネクタ 134"/>
        <xdr:cNvCxnSpPr/>
      </xdr:nvCxnSpPr>
      <xdr:spPr>
        <a:xfrm>
          <a:off x="2336800" y="1054404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133858</xdr:rowOff>
    </xdr:from>
    <xdr:to>
      <xdr:col>4</xdr:col>
      <xdr:colOff>533400</xdr:colOff>
      <xdr:row>61</xdr:row>
      <xdr:rowOff>64008</xdr:rowOff>
    </xdr:to>
    <xdr:sp macro="" textlink="">
      <xdr:nvSpPr>
        <xdr:cNvPr id="136" name="フローチャート : 判断 135"/>
        <xdr:cNvSpPr/>
      </xdr:nvSpPr>
      <xdr:spPr>
        <a:xfrm>
          <a:off x="3175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74185</xdr:rowOff>
    </xdr:from>
    <xdr:ext cx="762000" cy="259045"/>
    <xdr:sp macro="" textlink="">
      <xdr:nvSpPr>
        <xdr:cNvPr id="137" name="テキスト ボックス 136"/>
        <xdr:cNvSpPr txBox="1"/>
      </xdr:nvSpPr>
      <xdr:spPr>
        <a:xfrm>
          <a:off x="2844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32512</xdr:rowOff>
    </xdr:from>
    <xdr:to>
      <xdr:col>3</xdr:col>
      <xdr:colOff>279400</xdr:colOff>
      <xdr:row>61</xdr:row>
      <xdr:rowOff>85598</xdr:rowOff>
    </xdr:to>
    <xdr:cxnSp macro="">
      <xdr:nvCxnSpPr>
        <xdr:cNvPr id="138" name="直線コネクタ 137"/>
        <xdr:cNvCxnSpPr/>
      </xdr:nvCxnSpPr>
      <xdr:spPr>
        <a:xfrm>
          <a:off x="1447800" y="1049096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90424</xdr:rowOff>
    </xdr:from>
    <xdr:to>
      <xdr:col>3</xdr:col>
      <xdr:colOff>330200</xdr:colOff>
      <xdr:row>61</xdr:row>
      <xdr:rowOff>20574</xdr:rowOff>
    </xdr:to>
    <xdr:sp macro="" textlink="">
      <xdr:nvSpPr>
        <xdr:cNvPr id="139" name="フローチャート : 判断 138"/>
        <xdr:cNvSpPr/>
      </xdr:nvSpPr>
      <xdr:spPr>
        <a:xfrm>
          <a:off x="2286000" y="1037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30751</xdr:rowOff>
    </xdr:from>
    <xdr:ext cx="762000" cy="259045"/>
    <xdr:sp macro="" textlink="">
      <xdr:nvSpPr>
        <xdr:cNvPr id="140" name="テキスト ボックス 139"/>
        <xdr:cNvSpPr txBox="1"/>
      </xdr:nvSpPr>
      <xdr:spPr>
        <a:xfrm>
          <a:off x="1955800" y="1014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119380</xdr:rowOff>
    </xdr:from>
    <xdr:to>
      <xdr:col>2</xdr:col>
      <xdr:colOff>127000</xdr:colOff>
      <xdr:row>61</xdr:row>
      <xdr:rowOff>49530</xdr:rowOff>
    </xdr:to>
    <xdr:sp macro="" textlink="">
      <xdr:nvSpPr>
        <xdr:cNvPr id="141" name="フローチャート : 判断 140"/>
        <xdr:cNvSpPr/>
      </xdr:nvSpPr>
      <xdr:spPr>
        <a:xfrm>
          <a:off x="1397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59707</xdr:rowOff>
    </xdr:from>
    <xdr:ext cx="762000" cy="259045"/>
    <xdr:sp macro="" textlink="">
      <xdr:nvSpPr>
        <xdr:cNvPr id="142" name="テキスト ボックス 141"/>
        <xdr:cNvSpPr txBox="1"/>
      </xdr:nvSpPr>
      <xdr:spPr>
        <a:xfrm>
          <a:off x="1066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61</xdr:row>
      <xdr:rowOff>140970</xdr:rowOff>
    </xdr:from>
    <xdr:to>
      <xdr:col>7</xdr:col>
      <xdr:colOff>203200</xdr:colOff>
      <xdr:row>62</xdr:row>
      <xdr:rowOff>71120</xdr:rowOff>
    </xdr:to>
    <xdr:sp macro="" textlink="">
      <xdr:nvSpPr>
        <xdr:cNvPr id="148" name="円/楕円 147"/>
        <xdr:cNvSpPr/>
      </xdr:nvSpPr>
      <xdr:spPr>
        <a:xfrm>
          <a:off x="49022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113047</xdr:rowOff>
    </xdr:from>
    <xdr:ext cx="762000" cy="259045"/>
    <xdr:sp macro="" textlink="">
      <xdr:nvSpPr>
        <xdr:cNvPr id="149" name="財政構造の弾力性該当値テキスト"/>
        <xdr:cNvSpPr txBox="1"/>
      </xdr:nvSpPr>
      <xdr:spPr>
        <a:xfrm>
          <a:off x="5041900" y="1057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104902</xdr:rowOff>
    </xdr:from>
    <xdr:to>
      <xdr:col>6</xdr:col>
      <xdr:colOff>50800</xdr:colOff>
      <xdr:row>61</xdr:row>
      <xdr:rowOff>35052</xdr:rowOff>
    </xdr:to>
    <xdr:sp macro="" textlink="">
      <xdr:nvSpPr>
        <xdr:cNvPr id="150" name="円/楕円 149"/>
        <xdr:cNvSpPr/>
      </xdr:nvSpPr>
      <xdr:spPr>
        <a:xfrm>
          <a:off x="4064000" y="1039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45229</xdr:rowOff>
    </xdr:from>
    <xdr:ext cx="736600" cy="259045"/>
    <xdr:sp macro="" textlink="">
      <xdr:nvSpPr>
        <xdr:cNvPr id="151" name="テキスト ボックス 150"/>
        <xdr:cNvSpPr txBox="1"/>
      </xdr:nvSpPr>
      <xdr:spPr>
        <a:xfrm>
          <a:off x="3733800" y="10160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39624</xdr:rowOff>
    </xdr:from>
    <xdr:to>
      <xdr:col>4</xdr:col>
      <xdr:colOff>533400</xdr:colOff>
      <xdr:row>61</xdr:row>
      <xdr:rowOff>141224</xdr:rowOff>
    </xdr:to>
    <xdr:sp macro="" textlink="">
      <xdr:nvSpPr>
        <xdr:cNvPr id="152" name="円/楕円 151"/>
        <xdr:cNvSpPr/>
      </xdr:nvSpPr>
      <xdr:spPr>
        <a:xfrm>
          <a:off x="3175000" y="104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126001</xdr:rowOff>
    </xdr:from>
    <xdr:ext cx="762000" cy="259045"/>
    <xdr:sp macro="" textlink="">
      <xdr:nvSpPr>
        <xdr:cNvPr id="153" name="テキスト ボックス 152"/>
        <xdr:cNvSpPr txBox="1"/>
      </xdr:nvSpPr>
      <xdr:spPr>
        <a:xfrm>
          <a:off x="2844800" y="10584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34798</xdr:rowOff>
    </xdr:from>
    <xdr:to>
      <xdr:col>3</xdr:col>
      <xdr:colOff>330200</xdr:colOff>
      <xdr:row>61</xdr:row>
      <xdr:rowOff>136398</xdr:rowOff>
    </xdr:to>
    <xdr:sp macro="" textlink="">
      <xdr:nvSpPr>
        <xdr:cNvPr id="154" name="円/楕円 153"/>
        <xdr:cNvSpPr/>
      </xdr:nvSpPr>
      <xdr:spPr>
        <a:xfrm>
          <a:off x="2286000" y="104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121175</xdr:rowOff>
    </xdr:from>
    <xdr:ext cx="762000" cy="259045"/>
    <xdr:sp macro="" textlink="">
      <xdr:nvSpPr>
        <xdr:cNvPr id="155" name="テキスト ボックス 154"/>
        <xdr:cNvSpPr txBox="1"/>
      </xdr:nvSpPr>
      <xdr:spPr>
        <a:xfrm>
          <a:off x="1955800" y="1057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153162</xdr:rowOff>
    </xdr:from>
    <xdr:to>
      <xdr:col>2</xdr:col>
      <xdr:colOff>127000</xdr:colOff>
      <xdr:row>61</xdr:row>
      <xdr:rowOff>83312</xdr:rowOff>
    </xdr:to>
    <xdr:sp macro="" textlink="">
      <xdr:nvSpPr>
        <xdr:cNvPr id="156" name="円/楕円 155"/>
        <xdr:cNvSpPr/>
      </xdr:nvSpPr>
      <xdr:spPr>
        <a:xfrm>
          <a:off x="1397000" y="1044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68089</xdr:rowOff>
    </xdr:from>
    <xdr:ext cx="762000" cy="259045"/>
    <xdr:sp macro="" textlink="">
      <xdr:nvSpPr>
        <xdr:cNvPr id="157" name="テキスト ボックス 156"/>
        <xdr:cNvSpPr txBox="1"/>
      </xdr:nvSpPr>
      <xdr:spPr>
        <a:xfrm>
          <a:off x="1066800" y="105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[106,601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114,995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類似団体平均を大きく下回っている要因として、ごみ処理施設や消防に係る業務を一部事務組合で広域的に行っていることがあげられる。また、前年度より決算額が</a:t>
          </a:r>
          <a:r>
            <a:rPr kumimoji="1" lang="en-US" altLang="ja-JP" sz="1300">
              <a:latin typeface="ＭＳ Ｐゴシック"/>
            </a:rPr>
            <a:t>3,067</a:t>
          </a:r>
          <a:r>
            <a:rPr kumimoji="1" lang="ja-JP" altLang="en-US" sz="1300">
              <a:latin typeface="ＭＳ Ｐゴシック"/>
            </a:rPr>
            <a:t>円減少となった要因としては、旧東部中学校校舎解体工事の皆減によるものであるが、施設等の維持管理に伴う費用やクラウド化等の電算費の増など物件費が増加傾向にあるため、施設規模の適正化や委託料の見直し等、経費削減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88294</xdr:rowOff>
    </xdr:from>
    <xdr:to>
      <xdr:col>7</xdr:col>
      <xdr:colOff>152400</xdr:colOff>
      <xdr:row>89</xdr:row>
      <xdr:rowOff>36869</xdr:rowOff>
    </xdr:to>
    <xdr:cxnSp macro="">
      <xdr:nvCxnSpPr>
        <xdr:cNvPr id="187" name="直線コネクタ 186"/>
        <xdr:cNvCxnSpPr/>
      </xdr:nvCxnSpPr>
      <xdr:spPr>
        <a:xfrm flipV="1">
          <a:off x="4953000" y="13804294"/>
          <a:ext cx="0" cy="14916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8946</xdr:rowOff>
    </xdr:from>
    <xdr:ext cx="762000" cy="259045"/>
    <xdr:sp macro="" textlink="">
      <xdr:nvSpPr>
        <xdr:cNvPr id="188" name="人件費・物件費等の状況最小値テキスト"/>
        <xdr:cNvSpPr txBox="1"/>
      </xdr:nvSpPr>
      <xdr:spPr>
        <a:xfrm>
          <a:off x="5041900" y="1526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471,799</a:t>
          </a:r>
          <a:endParaRPr kumimoji="1" lang="ja-JP" altLang="en-US" sz="1000" b="1">
            <a:latin typeface="ＭＳ Ｐゴシック"/>
          </a:endParaRPr>
        </a:p>
      </xdr:txBody>
    </xdr:sp>
    <xdr:clientData/>
  </xdr:oneCellAnchor>
  <xdr:twoCellAnchor>
    <xdr:from>
      <xdr:col>7</xdr:col>
      <xdr:colOff>63500</xdr:colOff>
      <xdr:row>89</xdr:row>
      <xdr:rowOff>36869</xdr:rowOff>
    </xdr:from>
    <xdr:to>
      <xdr:col>7</xdr:col>
      <xdr:colOff>241300</xdr:colOff>
      <xdr:row>89</xdr:row>
      <xdr:rowOff>36869</xdr:rowOff>
    </xdr:to>
    <xdr:cxnSp macro="">
      <xdr:nvCxnSpPr>
        <xdr:cNvPr id="189" name="直線コネクタ 188"/>
        <xdr:cNvCxnSpPr/>
      </xdr:nvCxnSpPr>
      <xdr:spPr>
        <a:xfrm>
          <a:off x="4864100" y="1529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3221</xdr:rowOff>
    </xdr:from>
    <xdr:ext cx="762000" cy="259045"/>
    <xdr:sp macro="" textlink="">
      <xdr:nvSpPr>
        <xdr:cNvPr id="190" name="人件費・物件費等の状況最大値テキスト"/>
        <xdr:cNvSpPr txBox="1"/>
      </xdr:nvSpPr>
      <xdr:spPr>
        <a:xfrm>
          <a:off x="5041900" y="13547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100,902</a:t>
          </a:r>
          <a:endParaRPr kumimoji="1" lang="ja-JP" altLang="en-US" sz="1000" b="1">
            <a:latin typeface="ＭＳ Ｐゴシック"/>
          </a:endParaRPr>
        </a:p>
      </xdr:txBody>
    </xdr:sp>
    <xdr:clientData/>
  </xdr:oneCellAnchor>
  <xdr:twoCellAnchor>
    <xdr:from>
      <xdr:col>7</xdr:col>
      <xdr:colOff>63500</xdr:colOff>
      <xdr:row>80</xdr:row>
      <xdr:rowOff>88294</xdr:rowOff>
    </xdr:from>
    <xdr:to>
      <xdr:col>7</xdr:col>
      <xdr:colOff>241300</xdr:colOff>
      <xdr:row>80</xdr:row>
      <xdr:rowOff>88294</xdr:rowOff>
    </xdr:to>
    <xdr:cxnSp macro="">
      <xdr:nvCxnSpPr>
        <xdr:cNvPr id="191" name="直線コネクタ 190"/>
        <xdr:cNvCxnSpPr/>
      </xdr:nvCxnSpPr>
      <xdr:spPr>
        <a:xfrm>
          <a:off x="4864100" y="1380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111213</xdr:rowOff>
    </xdr:from>
    <xdr:to>
      <xdr:col>7</xdr:col>
      <xdr:colOff>152400</xdr:colOff>
      <xdr:row>80</xdr:row>
      <xdr:rowOff>123547</xdr:rowOff>
    </xdr:to>
    <xdr:cxnSp macro="">
      <xdr:nvCxnSpPr>
        <xdr:cNvPr id="192" name="直線コネクタ 191"/>
        <xdr:cNvCxnSpPr/>
      </xdr:nvCxnSpPr>
      <xdr:spPr>
        <a:xfrm flipV="1">
          <a:off x="4114800" y="13827213"/>
          <a:ext cx="838200" cy="12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159808</xdr:rowOff>
    </xdr:from>
    <xdr:ext cx="762000" cy="259045"/>
    <xdr:sp macro="" textlink="">
      <xdr:nvSpPr>
        <xdr:cNvPr id="193" name="人件費・物件費等の状況平均値テキスト"/>
        <xdr:cNvSpPr txBox="1"/>
      </xdr:nvSpPr>
      <xdr:spPr>
        <a:xfrm>
          <a:off x="5041900" y="13875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138,259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16281</xdr:rowOff>
    </xdr:from>
    <xdr:to>
      <xdr:col>7</xdr:col>
      <xdr:colOff>203200</xdr:colOff>
      <xdr:row>81</xdr:row>
      <xdr:rowOff>117881</xdr:rowOff>
    </xdr:to>
    <xdr:sp macro="" textlink="">
      <xdr:nvSpPr>
        <xdr:cNvPr id="194" name="フローチャート : 判断 193"/>
        <xdr:cNvSpPr/>
      </xdr:nvSpPr>
      <xdr:spPr>
        <a:xfrm>
          <a:off x="4902200" y="1390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97022</xdr:rowOff>
    </xdr:from>
    <xdr:to>
      <xdr:col>6</xdr:col>
      <xdr:colOff>0</xdr:colOff>
      <xdr:row>80</xdr:row>
      <xdr:rowOff>123547</xdr:rowOff>
    </xdr:to>
    <xdr:cxnSp macro="">
      <xdr:nvCxnSpPr>
        <xdr:cNvPr id="195" name="直線コネクタ 194"/>
        <xdr:cNvCxnSpPr/>
      </xdr:nvCxnSpPr>
      <xdr:spPr>
        <a:xfrm>
          <a:off x="3225800" y="13813022"/>
          <a:ext cx="889000" cy="26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30618</xdr:rowOff>
    </xdr:from>
    <xdr:to>
      <xdr:col>6</xdr:col>
      <xdr:colOff>50800</xdr:colOff>
      <xdr:row>81</xdr:row>
      <xdr:rowOff>132218</xdr:rowOff>
    </xdr:to>
    <xdr:sp macro="" textlink="">
      <xdr:nvSpPr>
        <xdr:cNvPr id="196" name="フローチャート : 判断 195"/>
        <xdr:cNvSpPr/>
      </xdr:nvSpPr>
      <xdr:spPr>
        <a:xfrm>
          <a:off x="4064000" y="1391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116995</xdr:rowOff>
    </xdr:from>
    <xdr:ext cx="736600" cy="259045"/>
    <xdr:sp macro="" textlink="">
      <xdr:nvSpPr>
        <xdr:cNvPr id="197" name="テキスト ボックス 196"/>
        <xdr:cNvSpPr txBox="1"/>
      </xdr:nvSpPr>
      <xdr:spPr>
        <a:xfrm>
          <a:off x="3733800" y="14004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141,824</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79133</xdr:rowOff>
    </xdr:from>
    <xdr:to>
      <xdr:col>4</xdr:col>
      <xdr:colOff>482600</xdr:colOff>
      <xdr:row>80</xdr:row>
      <xdr:rowOff>97022</xdr:rowOff>
    </xdr:to>
    <xdr:cxnSp macro="">
      <xdr:nvCxnSpPr>
        <xdr:cNvPr id="198" name="直線コネクタ 197"/>
        <xdr:cNvCxnSpPr/>
      </xdr:nvCxnSpPr>
      <xdr:spPr>
        <a:xfrm>
          <a:off x="2336800" y="13795133"/>
          <a:ext cx="889000" cy="1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70084</xdr:rowOff>
    </xdr:from>
    <xdr:to>
      <xdr:col>4</xdr:col>
      <xdr:colOff>533400</xdr:colOff>
      <xdr:row>82</xdr:row>
      <xdr:rowOff>234</xdr:rowOff>
    </xdr:to>
    <xdr:sp macro="" textlink="">
      <xdr:nvSpPr>
        <xdr:cNvPr id="199" name="フローチャート : 判断 198"/>
        <xdr:cNvSpPr/>
      </xdr:nvSpPr>
      <xdr:spPr>
        <a:xfrm>
          <a:off x="3175000" y="1395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156461</xdr:rowOff>
    </xdr:from>
    <xdr:ext cx="762000" cy="259045"/>
    <xdr:sp macro="" textlink="">
      <xdr:nvSpPr>
        <xdr:cNvPr id="200" name="テキスト ボックス 199"/>
        <xdr:cNvSpPr txBox="1"/>
      </xdr:nvSpPr>
      <xdr:spPr>
        <a:xfrm>
          <a:off x="2844800" y="14043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151,637</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79133</xdr:rowOff>
    </xdr:from>
    <xdr:to>
      <xdr:col>3</xdr:col>
      <xdr:colOff>279400</xdr:colOff>
      <xdr:row>80</xdr:row>
      <xdr:rowOff>80054</xdr:rowOff>
    </xdr:to>
    <xdr:cxnSp macro="">
      <xdr:nvCxnSpPr>
        <xdr:cNvPr id="201" name="直線コネクタ 200"/>
        <xdr:cNvCxnSpPr/>
      </xdr:nvCxnSpPr>
      <xdr:spPr>
        <a:xfrm flipV="1">
          <a:off x="1447800" y="13795133"/>
          <a:ext cx="889000" cy="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56249</xdr:rowOff>
    </xdr:from>
    <xdr:to>
      <xdr:col>3</xdr:col>
      <xdr:colOff>330200</xdr:colOff>
      <xdr:row>81</xdr:row>
      <xdr:rowOff>157849</xdr:rowOff>
    </xdr:to>
    <xdr:sp macro="" textlink="">
      <xdr:nvSpPr>
        <xdr:cNvPr id="202" name="フローチャート : 判断 201"/>
        <xdr:cNvSpPr/>
      </xdr:nvSpPr>
      <xdr:spPr>
        <a:xfrm>
          <a:off x="2286000" y="13943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142626</xdr:rowOff>
    </xdr:from>
    <xdr:ext cx="762000" cy="259045"/>
    <xdr:sp macro="" textlink="">
      <xdr:nvSpPr>
        <xdr:cNvPr id="203" name="テキスト ボックス 202"/>
        <xdr:cNvSpPr txBox="1"/>
      </xdr:nvSpPr>
      <xdr:spPr>
        <a:xfrm>
          <a:off x="1955800" y="1403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35389</xdr:rowOff>
    </xdr:from>
    <xdr:to>
      <xdr:col>2</xdr:col>
      <xdr:colOff>127000</xdr:colOff>
      <xdr:row>81</xdr:row>
      <xdr:rowOff>136989</xdr:rowOff>
    </xdr:to>
    <xdr:sp macro="" textlink="">
      <xdr:nvSpPr>
        <xdr:cNvPr id="204" name="フローチャート : 判断 203"/>
        <xdr:cNvSpPr/>
      </xdr:nvSpPr>
      <xdr:spPr>
        <a:xfrm>
          <a:off x="1397000" y="139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121766</xdr:rowOff>
    </xdr:from>
    <xdr:ext cx="762000" cy="259045"/>
    <xdr:sp macro="" textlink="">
      <xdr:nvSpPr>
        <xdr:cNvPr id="205" name="テキスト ボックス 204"/>
        <xdr:cNvSpPr txBox="1"/>
      </xdr:nvSpPr>
      <xdr:spPr>
        <a:xfrm>
          <a:off x="1066800" y="14009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60413</xdr:rowOff>
    </xdr:from>
    <xdr:to>
      <xdr:col>7</xdr:col>
      <xdr:colOff>203200</xdr:colOff>
      <xdr:row>80</xdr:row>
      <xdr:rowOff>162013</xdr:rowOff>
    </xdr:to>
    <xdr:sp macro="" textlink="">
      <xdr:nvSpPr>
        <xdr:cNvPr id="211" name="円/楕円 210"/>
        <xdr:cNvSpPr/>
      </xdr:nvSpPr>
      <xdr:spPr>
        <a:xfrm>
          <a:off x="4902200" y="1377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153140</xdr:rowOff>
    </xdr:from>
    <xdr:ext cx="762000" cy="259045"/>
    <xdr:sp macro="" textlink="">
      <xdr:nvSpPr>
        <xdr:cNvPr id="212" name="人件費・物件費等の状況該当値テキスト"/>
        <xdr:cNvSpPr txBox="1"/>
      </xdr:nvSpPr>
      <xdr:spPr>
        <a:xfrm>
          <a:off x="5041900" y="13697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106,601</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72747</xdr:rowOff>
    </xdr:from>
    <xdr:to>
      <xdr:col>6</xdr:col>
      <xdr:colOff>50800</xdr:colOff>
      <xdr:row>81</xdr:row>
      <xdr:rowOff>2897</xdr:rowOff>
    </xdr:to>
    <xdr:sp macro="" textlink="">
      <xdr:nvSpPr>
        <xdr:cNvPr id="213" name="円/楕円 212"/>
        <xdr:cNvSpPr/>
      </xdr:nvSpPr>
      <xdr:spPr>
        <a:xfrm>
          <a:off x="4064000" y="1378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13074</xdr:rowOff>
    </xdr:from>
    <xdr:ext cx="736600" cy="259045"/>
    <xdr:sp macro="" textlink="">
      <xdr:nvSpPr>
        <xdr:cNvPr id="214" name="テキスト ボックス 213"/>
        <xdr:cNvSpPr txBox="1"/>
      </xdr:nvSpPr>
      <xdr:spPr>
        <a:xfrm>
          <a:off x="3733800" y="135576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109,668</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46222</xdr:rowOff>
    </xdr:from>
    <xdr:to>
      <xdr:col>4</xdr:col>
      <xdr:colOff>533400</xdr:colOff>
      <xdr:row>80</xdr:row>
      <xdr:rowOff>147822</xdr:rowOff>
    </xdr:to>
    <xdr:sp macro="" textlink="">
      <xdr:nvSpPr>
        <xdr:cNvPr id="215" name="円/楕円 214"/>
        <xdr:cNvSpPr/>
      </xdr:nvSpPr>
      <xdr:spPr>
        <a:xfrm>
          <a:off x="3175000" y="1376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78</xdr:row>
      <xdr:rowOff>157999</xdr:rowOff>
    </xdr:from>
    <xdr:ext cx="762000" cy="259045"/>
    <xdr:sp macro="" textlink="">
      <xdr:nvSpPr>
        <xdr:cNvPr id="216" name="テキスト ボックス 215"/>
        <xdr:cNvSpPr txBox="1"/>
      </xdr:nvSpPr>
      <xdr:spPr>
        <a:xfrm>
          <a:off x="2844800" y="13531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103,072</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28333</xdr:rowOff>
    </xdr:from>
    <xdr:to>
      <xdr:col>3</xdr:col>
      <xdr:colOff>330200</xdr:colOff>
      <xdr:row>80</xdr:row>
      <xdr:rowOff>129933</xdr:rowOff>
    </xdr:to>
    <xdr:sp macro="" textlink="">
      <xdr:nvSpPr>
        <xdr:cNvPr id="217" name="円/楕円 216"/>
        <xdr:cNvSpPr/>
      </xdr:nvSpPr>
      <xdr:spPr>
        <a:xfrm>
          <a:off x="2286000" y="1374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140110</xdr:rowOff>
    </xdr:from>
    <xdr:ext cx="762000" cy="259045"/>
    <xdr:sp macro="" textlink="">
      <xdr:nvSpPr>
        <xdr:cNvPr id="218" name="テキスト ボックス 217"/>
        <xdr:cNvSpPr txBox="1"/>
      </xdr:nvSpPr>
      <xdr:spPr>
        <a:xfrm>
          <a:off x="1955800" y="13513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98,624</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29254</xdr:rowOff>
    </xdr:from>
    <xdr:to>
      <xdr:col>2</xdr:col>
      <xdr:colOff>127000</xdr:colOff>
      <xdr:row>80</xdr:row>
      <xdr:rowOff>130854</xdr:rowOff>
    </xdr:to>
    <xdr:sp macro="" textlink="">
      <xdr:nvSpPr>
        <xdr:cNvPr id="219" name="円/楕円 218"/>
        <xdr:cNvSpPr/>
      </xdr:nvSpPr>
      <xdr:spPr>
        <a:xfrm>
          <a:off x="1397000" y="1374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141031</xdr:rowOff>
    </xdr:from>
    <xdr:ext cx="762000" cy="259045"/>
    <xdr:sp macro="" textlink="">
      <xdr:nvSpPr>
        <xdr:cNvPr id="220" name="テキスト ボックス 219"/>
        <xdr:cNvSpPr txBox="1"/>
      </xdr:nvSpPr>
      <xdr:spPr>
        <a:xfrm>
          <a:off x="1066800" y="13514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98,853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前年度より</a:t>
          </a:r>
          <a:r>
            <a:rPr kumimoji="1" lang="en-US" altLang="ja-JP" sz="1300">
              <a:latin typeface="ＭＳ Ｐゴシック"/>
            </a:rPr>
            <a:t>0.1</a:t>
          </a:r>
          <a:r>
            <a:rPr kumimoji="1" lang="ja-JP" altLang="en-US" sz="1300">
              <a:latin typeface="ＭＳ Ｐゴシック"/>
            </a:rPr>
            <a:t>ポイント上昇したが、全国市平均より</a:t>
          </a:r>
          <a:r>
            <a:rPr kumimoji="1" lang="en-US" altLang="ja-JP" sz="1300">
              <a:latin typeface="ＭＳ Ｐゴシック"/>
            </a:rPr>
            <a:t>2.5</a:t>
          </a:r>
          <a:r>
            <a:rPr kumimoji="1" lang="ja-JP" altLang="en-US" sz="1300">
              <a:latin typeface="ＭＳ Ｐゴシック"/>
            </a:rPr>
            <a:t>ポイント下回っている。国家公務員の給与構造改革を踏まえ、平成</a:t>
          </a:r>
          <a:r>
            <a:rPr kumimoji="1" lang="en-US" altLang="ja-JP" sz="1300">
              <a:latin typeface="ＭＳ Ｐゴシック"/>
            </a:rPr>
            <a:t>18</a:t>
          </a:r>
          <a:r>
            <a:rPr kumimoji="1" lang="ja-JP" altLang="en-US" sz="1300">
              <a:latin typeface="ＭＳ Ｐゴシック"/>
            </a:rPr>
            <a:t>年度から国に準じた給与構造の見直しを行ってきているが、今後も引き続き見直しを行いながら、人事評価制度の実施などにより給与水準の適正化に努める。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142118</xdr:rowOff>
    </xdr:from>
    <xdr:to>
      <xdr:col>24</xdr:col>
      <xdr:colOff>558800</xdr:colOff>
      <xdr:row>88</xdr:row>
      <xdr:rowOff>91923</xdr:rowOff>
    </xdr:to>
    <xdr:cxnSp macro="">
      <xdr:nvCxnSpPr>
        <xdr:cNvPr id="251" name="直線コネクタ 250"/>
        <xdr:cNvCxnSpPr/>
      </xdr:nvCxnSpPr>
      <xdr:spPr>
        <a:xfrm flipV="1">
          <a:off x="17018000" y="13858118"/>
          <a:ext cx="0" cy="13214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64000</xdr:rowOff>
    </xdr:from>
    <xdr:ext cx="762000" cy="259045"/>
    <xdr:sp macro="" textlink="">
      <xdr:nvSpPr>
        <xdr:cNvPr id="252" name="給与水準   （国との比較）最小値テキスト"/>
        <xdr:cNvSpPr txBox="1"/>
      </xdr:nvSpPr>
      <xdr:spPr>
        <a:xfrm>
          <a:off x="17106900" y="1515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24</xdr:col>
      <xdr:colOff>469900</xdr:colOff>
      <xdr:row>88</xdr:row>
      <xdr:rowOff>91923</xdr:rowOff>
    </xdr:from>
    <xdr:to>
      <xdr:col>24</xdr:col>
      <xdr:colOff>647700</xdr:colOff>
      <xdr:row>88</xdr:row>
      <xdr:rowOff>91923</xdr:rowOff>
    </xdr:to>
    <xdr:cxnSp macro="">
      <xdr:nvCxnSpPr>
        <xdr:cNvPr id="253" name="直線コネクタ 252"/>
        <xdr:cNvCxnSpPr/>
      </xdr:nvCxnSpPr>
      <xdr:spPr>
        <a:xfrm>
          <a:off x="16929100" y="1517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57045</xdr:rowOff>
    </xdr:from>
    <xdr:ext cx="762000" cy="259045"/>
    <xdr:sp macro="" textlink="">
      <xdr:nvSpPr>
        <xdr:cNvPr id="254" name="給与水準   （国との比較）最大値テキスト"/>
        <xdr:cNvSpPr txBox="1"/>
      </xdr:nvSpPr>
      <xdr:spPr>
        <a:xfrm>
          <a:off x="17106900" y="13601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91.0</a:t>
          </a:r>
          <a:endParaRPr kumimoji="1" lang="ja-JP" altLang="en-US" sz="1000" b="1">
            <a:latin typeface="ＭＳ Ｐゴシック"/>
          </a:endParaRPr>
        </a:p>
      </xdr:txBody>
    </xdr:sp>
    <xdr:clientData/>
  </xdr:oneCellAnchor>
  <xdr:twoCellAnchor>
    <xdr:from>
      <xdr:col>24</xdr:col>
      <xdr:colOff>469900</xdr:colOff>
      <xdr:row>80</xdr:row>
      <xdr:rowOff>142118</xdr:rowOff>
    </xdr:from>
    <xdr:to>
      <xdr:col>24</xdr:col>
      <xdr:colOff>647700</xdr:colOff>
      <xdr:row>80</xdr:row>
      <xdr:rowOff>142118</xdr:rowOff>
    </xdr:to>
    <xdr:cxnSp macro="">
      <xdr:nvCxnSpPr>
        <xdr:cNvPr id="255" name="直線コネクタ 254"/>
        <xdr:cNvCxnSpPr/>
      </xdr:nvCxnSpPr>
      <xdr:spPr>
        <a:xfrm>
          <a:off x="16929100" y="13858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88295</xdr:rowOff>
    </xdr:from>
    <xdr:to>
      <xdr:col>24</xdr:col>
      <xdr:colOff>558800</xdr:colOff>
      <xdr:row>84</xdr:row>
      <xdr:rowOff>99786</xdr:rowOff>
    </xdr:to>
    <xdr:cxnSp macro="">
      <xdr:nvCxnSpPr>
        <xdr:cNvPr id="256" name="直線コネクタ 255"/>
        <xdr:cNvCxnSpPr/>
      </xdr:nvCxnSpPr>
      <xdr:spPr>
        <a:xfrm>
          <a:off x="16179800" y="14490095"/>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135968</xdr:rowOff>
    </xdr:from>
    <xdr:ext cx="762000" cy="259045"/>
    <xdr:sp macro="" textlink="">
      <xdr:nvSpPr>
        <xdr:cNvPr id="257" name="給与水準   （国との比較）平均値テキスト"/>
        <xdr:cNvSpPr txBox="1"/>
      </xdr:nvSpPr>
      <xdr:spPr>
        <a:xfrm>
          <a:off x="17106900" y="14537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163891</xdr:rowOff>
    </xdr:from>
    <xdr:to>
      <xdr:col>24</xdr:col>
      <xdr:colOff>609600</xdr:colOff>
      <xdr:row>85</xdr:row>
      <xdr:rowOff>94041</xdr:rowOff>
    </xdr:to>
    <xdr:sp macro="" textlink="">
      <xdr:nvSpPr>
        <xdr:cNvPr id="258" name="フローチャート : 判断 257"/>
        <xdr:cNvSpPr/>
      </xdr:nvSpPr>
      <xdr:spPr>
        <a:xfrm>
          <a:off x="169672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65314</xdr:rowOff>
    </xdr:from>
    <xdr:to>
      <xdr:col>23</xdr:col>
      <xdr:colOff>406400</xdr:colOff>
      <xdr:row>84</xdr:row>
      <xdr:rowOff>88295</xdr:rowOff>
    </xdr:to>
    <xdr:cxnSp macro="">
      <xdr:nvCxnSpPr>
        <xdr:cNvPr id="259" name="直線コネクタ 258"/>
        <xdr:cNvCxnSpPr/>
      </xdr:nvCxnSpPr>
      <xdr:spPr>
        <a:xfrm>
          <a:off x="15290800" y="14467114"/>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94948</xdr:rowOff>
    </xdr:from>
    <xdr:to>
      <xdr:col>23</xdr:col>
      <xdr:colOff>457200</xdr:colOff>
      <xdr:row>85</xdr:row>
      <xdr:rowOff>25098</xdr:rowOff>
    </xdr:to>
    <xdr:sp macro="" textlink="">
      <xdr:nvSpPr>
        <xdr:cNvPr id="260" name="フローチャート : 判断 259"/>
        <xdr:cNvSpPr/>
      </xdr:nvSpPr>
      <xdr:spPr>
        <a:xfrm>
          <a:off x="161290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9875</xdr:rowOff>
    </xdr:from>
    <xdr:ext cx="736600" cy="259045"/>
    <xdr:sp macro="" textlink="">
      <xdr:nvSpPr>
        <xdr:cNvPr id="261" name="テキスト ボックス 260"/>
        <xdr:cNvSpPr txBox="1"/>
      </xdr:nvSpPr>
      <xdr:spPr>
        <a:xfrm>
          <a:off x="15798800" y="14583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65314</xdr:rowOff>
    </xdr:from>
    <xdr:to>
      <xdr:col>22</xdr:col>
      <xdr:colOff>203200</xdr:colOff>
      <xdr:row>85</xdr:row>
      <xdr:rowOff>77712</xdr:rowOff>
    </xdr:to>
    <xdr:cxnSp macro="">
      <xdr:nvCxnSpPr>
        <xdr:cNvPr id="262" name="直線コネクタ 261"/>
        <xdr:cNvCxnSpPr/>
      </xdr:nvCxnSpPr>
      <xdr:spPr>
        <a:xfrm flipV="1">
          <a:off x="14401800" y="14467114"/>
          <a:ext cx="8890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83457</xdr:rowOff>
    </xdr:from>
    <xdr:to>
      <xdr:col>22</xdr:col>
      <xdr:colOff>254000</xdr:colOff>
      <xdr:row>85</xdr:row>
      <xdr:rowOff>13607</xdr:rowOff>
    </xdr:to>
    <xdr:sp macro="" textlink="">
      <xdr:nvSpPr>
        <xdr:cNvPr id="263" name="フローチャート : 判断 262"/>
        <xdr:cNvSpPr/>
      </xdr:nvSpPr>
      <xdr:spPr>
        <a:xfrm>
          <a:off x="15240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169834</xdr:rowOff>
    </xdr:from>
    <xdr:ext cx="762000" cy="259045"/>
    <xdr:sp macro="" textlink="">
      <xdr:nvSpPr>
        <xdr:cNvPr id="264" name="テキスト ボックス 263"/>
        <xdr:cNvSpPr txBox="1"/>
      </xdr:nvSpPr>
      <xdr:spPr>
        <a:xfrm>
          <a:off x="14909800" y="1457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77712</xdr:rowOff>
    </xdr:from>
    <xdr:to>
      <xdr:col>21</xdr:col>
      <xdr:colOff>0</xdr:colOff>
      <xdr:row>90</xdr:row>
      <xdr:rowOff>13305</xdr:rowOff>
    </xdr:to>
    <xdr:cxnSp macro="">
      <xdr:nvCxnSpPr>
        <xdr:cNvPr id="265" name="直線コネクタ 264"/>
        <xdr:cNvCxnSpPr/>
      </xdr:nvCxnSpPr>
      <xdr:spPr>
        <a:xfrm flipV="1">
          <a:off x="13512800" y="14650962"/>
          <a:ext cx="889000" cy="79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83457</xdr:rowOff>
    </xdr:from>
    <xdr:to>
      <xdr:col>21</xdr:col>
      <xdr:colOff>50800</xdr:colOff>
      <xdr:row>85</xdr:row>
      <xdr:rowOff>13607</xdr:rowOff>
    </xdr:to>
    <xdr:sp macro="" textlink="">
      <xdr:nvSpPr>
        <xdr:cNvPr id="266" name="フローチャート : 判断 265"/>
        <xdr:cNvSpPr/>
      </xdr:nvSpPr>
      <xdr:spPr>
        <a:xfrm>
          <a:off x="14351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23784</xdr:rowOff>
    </xdr:from>
    <xdr:ext cx="762000" cy="259045"/>
    <xdr:sp macro="" textlink="">
      <xdr:nvSpPr>
        <xdr:cNvPr id="267" name="テキスト ボックス 266"/>
        <xdr:cNvSpPr txBox="1"/>
      </xdr:nvSpPr>
      <xdr:spPr>
        <a:xfrm>
          <a:off x="14020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133955</xdr:rowOff>
    </xdr:from>
    <xdr:to>
      <xdr:col>19</xdr:col>
      <xdr:colOff>533400</xdr:colOff>
      <xdr:row>90</xdr:row>
      <xdr:rowOff>64105</xdr:rowOff>
    </xdr:to>
    <xdr:sp macro="" textlink="">
      <xdr:nvSpPr>
        <xdr:cNvPr id="268" name="フローチャート : 判断 267"/>
        <xdr:cNvSpPr/>
      </xdr:nvSpPr>
      <xdr:spPr>
        <a:xfrm>
          <a:off x="13462000" y="1539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74282</xdr:rowOff>
    </xdr:from>
    <xdr:ext cx="762000" cy="259045"/>
    <xdr:sp macro="" textlink="">
      <xdr:nvSpPr>
        <xdr:cNvPr id="269" name="テキスト ボックス 268"/>
        <xdr:cNvSpPr txBox="1"/>
      </xdr:nvSpPr>
      <xdr:spPr>
        <a:xfrm>
          <a:off x="13131800" y="15161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48986</xdr:rowOff>
    </xdr:from>
    <xdr:to>
      <xdr:col>24</xdr:col>
      <xdr:colOff>609600</xdr:colOff>
      <xdr:row>84</xdr:row>
      <xdr:rowOff>150586</xdr:rowOff>
    </xdr:to>
    <xdr:sp macro="" textlink="">
      <xdr:nvSpPr>
        <xdr:cNvPr id="275" name="円/楕円 274"/>
        <xdr:cNvSpPr/>
      </xdr:nvSpPr>
      <xdr:spPr>
        <a:xfrm>
          <a:off x="169672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65513</xdr:rowOff>
    </xdr:from>
    <xdr:ext cx="762000" cy="259045"/>
    <xdr:sp macro="" textlink="">
      <xdr:nvSpPr>
        <xdr:cNvPr id="276" name="給与水準   （国との比較）該当値テキスト"/>
        <xdr:cNvSpPr txBox="1"/>
      </xdr:nvSpPr>
      <xdr:spPr>
        <a:xfrm>
          <a:off x="17106900" y="1429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37495</xdr:rowOff>
    </xdr:from>
    <xdr:to>
      <xdr:col>23</xdr:col>
      <xdr:colOff>457200</xdr:colOff>
      <xdr:row>84</xdr:row>
      <xdr:rowOff>139095</xdr:rowOff>
    </xdr:to>
    <xdr:sp macro="" textlink="">
      <xdr:nvSpPr>
        <xdr:cNvPr id="277" name="円/楕円 276"/>
        <xdr:cNvSpPr/>
      </xdr:nvSpPr>
      <xdr:spPr>
        <a:xfrm>
          <a:off x="16129000" y="1443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149272</xdr:rowOff>
    </xdr:from>
    <xdr:ext cx="736600" cy="259045"/>
    <xdr:sp macro="" textlink="">
      <xdr:nvSpPr>
        <xdr:cNvPr id="278" name="テキスト ボックス 277"/>
        <xdr:cNvSpPr txBox="1"/>
      </xdr:nvSpPr>
      <xdr:spPr>
        <a:xfrm>
          <a:off x="15798800" y="14208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14514</xdr:rowOff>
    </xdr:from>
    <xdr:to>
      <xdr:col>22</xdr:col>
      <xdr:colOff>254000</xdr:colOff>
      <xdr:row>84</xdr:row>
      <xdr:rowOff>116114</xdr:rowOff>
    </xdr:to>
    <xdr:sp macro="" textlink="">
      <xdr:nvSpPr>
        <xdr:cNvPr id="279" name="円/楕円 278"/>
        <xdr:cNvSpPr/>
      </xdr:nvSpPr>
      <xdr:spPr>
        <a:xfrm>
          <a:off x="15240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126291</xdr:rowOff>
    </xdr:from>
    <xdr:ext cx="762000" cy="259045"/>
    <xdr:sp macro="" textlink="">
      <xdr:nvSpPr>
        <xdr:cNvPr id="280" name="テキスト ボックス 279"/>
        <xdr:cNvSpPr txBox="1"/>
      </xdr:nvSpPr>
      <xdr:spPr>
        <a:xfrm>
          <a:off x="14909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26912</xdr:rowOff>
    </xdr:from>
    <xdr:to>
      <xdr:col>21</xdr:col>
      <xdr:colOff>50800</xdr:colOff>
      <xdr:row>85</xdr:row>
      <xdr:rowOff>128512</xdr:rowOff>
    </xdr:to>
    <xdr:sp macro="" textlink="">
      <xdr:nvSpPr>
        <xdr:cNvPr id="281" name="円/楕円 280"/>
        <xdr:cNvSpPr/>
      </xdr:nvSpPr>
      <xdr:spPr>
        <a:xfrm>
          <a:off x="14351000" y="1460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113289</xdr:rowOff>
    </xdr:from>
    <xdr:ext cx="762000" cy="259045"/>
    <xdr:sp macro="" textlink="">
      <xdr:nvSpPr>
        <xdr:cNvPr id="282" name="テキスト ボックス 281"/>
        <xdr:cNvSpPr txBox="1"/>
      </xdr:nvSpPr>
      <xdr:spPr>
        <a:xfrm>
          <a:off x="14020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133955</xdr:rowOff>
    </xdr:from>
    <xdr:to>
      <xdr:col>19</xdr:col>
      <xdr:colOff>533400</xdr:colOff>
      <xdr:row>90</xdr:row>
      <xdr:rowOff>64105</xdr:rowOff>
    </xdr:to>
    <xdr:sp macro="" textlink="">
      <xdr:nvSpPr>
        <xdr:cNvPr id="283" name="円/楕円 282"/>
        <xdr:cNvSpPr/>
      </xdr:nvSpPr>
      <xdr:spPr>
        <a:xfrm>
          <a:off x="13462000" y="1539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48882</xdr:rowOff>
    </xdr:from>
    <xdr:ext cx="762000" cy="259045"/>
    <xdr:sp macro="" textlink="">
      <xdr:nvSpPr>
        <xdr:cNvPr id="284" name="テキスト ボックス 283"/>
        <xdr:cNvSpPr txBox="1"/>
      </xdr:nvSpPr>
      <xdr:spPr>
        <a:xfrm>
          <a:off x="13131800" y="1547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[6.30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ごみ処理施設や消防に係る業務を一部事務組合で行っていることや、職員の新規採用を控えてきたこともあり、類似団体平均を下回っているが、年々増加傾向にはある。平成</a:t>
          </a:r>
          <a:r>
            <a:rPr kumimoji="1" lang="en-US" altLang="ja-JP" sz="1300">
              <a:latin typeface="ＭＳ Ｐゴシック"/>
            </a:rPr>
            <a:t>29</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月時点で、普通会計部門における職員数は</a:t>
          </a:r>
          <a:r>
            <a:rPr kumimoji="1" lang="en-US" altLang="ja-JP" sz="1300">
              <a:latin typeface="ＭＳ Ｐゴシック"/>
            </a:rPr>
            <a:t>280</a:t>
          </a:r>
          <a:r>
            <a:rPr kumimoji="1" lang="ja-JP" altLang="en-US" sz="1300">
              <a:latin typeface="ＭＳ Ｐゴシック"/>
            </a:rPr>
            <a:t>人と前年度より</a:t>
          </a:r>
          <a:r>
            <a:rPr kumimoji="1" lang="en-US" altLang="ja-JP" sz="1300">
              <a:latin typeface="ＭＳ Ｐゴシック"/>
            </a:rPr>
            <a:t>6</a:t>
          </a:r>
          <a:r>
            <a:rPr kumimoji="1" lang="ja-JP" altLang="en-US" sz="1300">
              <a:latin typeface="ＭＳ Ｐゴシック"/>
            </a:rPr>
            <a:t>人増となっている。今後も行政サービスの質を低下させることなく、事務事業の見直しを図りながら、定員管理の適正化に努める。</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106317</xdr:rowOff>
    </xdr:from>
    <xdr:to>
      <xdr:col>24</xdr:col>
      <xdr:colOff>558800</xdr:colOff>
      <xdr:row>67</xdr:row>
      <xdr:rowOff>12791</xdr:rowOff>
    </xdr:to>
    <xdr:cxnSp macro="">
      <xdr:nvCxnSpPr>
        <xdr:cNvPr id="316" name="直線コネクタ 315"/>
        <xdr:cNvCxnSpPr/>
      </xdr:nvCxnSpPr>
      <xdr:spPr>
        <a:xfrm flipV="1">
          <a:off x="17018000" y="10050417"/>
          <a:ext cx="0" cy="14495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156318</xdr:rowOff>
    </xdr:from>
    <xdr:ext cx="762000" cy="259045"/>
    <xdr:sp macro="" textlink="">
      <xdr:nvSpPr>
        <xdr:cNvPr id="317" name="定員管理の状況最小値テキスト"/>
        <xdr:cNvSpPr txBox="1"/>
      </xdr:nvSpPr>
      <xdr:spPr>
        <a:xfrm>
          <a:off x="17106900" y="11472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13.09</a:t>
          </a:r>
          <a:endParaRPr kumimoji="1" lang="ja-JP" altLang="en-US" sz="1000" b="1">
            <a:latin typeface="ＭＳ Ｐゴシック"/>
          </a:endParaRPr>
        </a:p>
      </xdr:txBody>
    </xdr:sp>
    <xdr:clientData/>
  </xdr:oneCellAnchor>
  <xdr:twoCellAnchor>
    <xdr:from>
      <xdr:col>24</xdr:col>
      <xdr:colOff>469900</xdr:colOff>
      <xdr:row>67</xdr:row>
      <xdr:rowOff>12791</xdr:rowOff>
    </xdr:from>
    <xdr:to>
      <xdr:col>24</xdr:col>
      <xdr:colOff>647700</xdr:colOff>
      <xdr:row>67</xdr:row>
      <xdr:rowOff>12791</xdr:rowOff>
    </xdr:to>
    <xdr:cxnSp macro="">
      <xdr:nvCxnSpPr>
        <xdr:cNvPr id="318" name="直線コネクタ 317"/>
        <xdr:cNvCxnSpPr/>
      </xdr:nvCxnSpPr>
      <xdr:spPr>
        <a:xfrm>
          <a:off x="16929100" y="11499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21244</xdr:rowOff>
    </xdr:from>
    <xdr:ext cx="762000" cy="259045"/>
    <xdr:sp macro="" textlink="">
      <xdr:nvSpPr>
        <xdr:cNvPr id="319" name="定員管理の状況最大値テキスト"/>
        <xdr:cNvSpPr txBox="1"/>
      </xdr:nvSpPr>
      <xdr:spPr>
        <a:xfrm>
          <a:off x="17106900" y="979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a:t>
          </a:r>
          <a:endParaRPr kumimoji="1" lang="ja-JP" altLang="en-US" sz="1000" b="1">
            <a:latin typeface="ＭＳ Ｐゴシック"/>
          </a:endParaRPr>
        </a:p>
      </xdr:txBody>
    </xdr:sp>
    <xdr:clientData/>
  </xdr:oneCellAnchor>
  <xdr:twoCellAnchor>
    <xdr:from>
      <xdr:col>24</xdr:col>
      <xdr:colOff>469900</xdr:colOff>
      <xdr:row>58</xdr:row>
      <xdr:rowOff>106317</xdr:rowOff>
    </xdr:from>
    <xdr:to>
      <xdr:col>24</xdr:col>
      <xdr:colOff>647700</xdr:colOff>
      <xdr:row>58</xdr:row>
      <xdr:rowOff>106317</xdr:rowOff>
    </xdr:to>
    <xdr:cxnSp macro="">
      <xdr:nvCxnSpPr>
        <xdr:cNvPr id="320" name="直線コネクタ 319"/>
        <xdr:cNvCxnSpPr/>
      </xdr:nvCxnSpPr>
      <xdr:spPr>
        <a:xfrm>
          <a:off x="16929100" y="1005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13335</xdr:rowOff>
    </xdr:from>
    <xdr:to>
      <xdr:col>24</xdr:col>
      <xdr:colOff>558800</xdr:colOff>
      <xdr:row>60</xdr:row>
      <xdr:rowOff>42635</xdr:rowOff>
    </xdr:to>
    <xdr:cxnSp macro="">
      <xdr:nvCxnSpPr>
        <xdr:cNvPr id="321" name="直線コネクタ 320"/>
        <xdr:cNvCxnSpPr/>
      </xdr:nvCxnSpPr>
      <xdr:spPr>
        <a:xfrm>
          <a:off x="16179800" y="10300335"/>
          <a:ext cx="838200" cy="2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90640</xdr:rowOff>
    </xdr:from>
    <xdr:ext cx="762000" cy="259045"/>
    <xdr:sp macro="" textlink="">
      <xdr:nvSpPr>
        <xdr:cNvPr id="322" name="定員管理の状況平均値テキスト"/>
        <xdr:cNvSpPr txBox="1"/>
      </xdr:nvSpPr>
      <xdr:spPr>
        <a:xfrm>
          <a:off x="17106900" y="10549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118563</xdr:rowOff>
    </xdr:from>
    <xdr:to>
      <xdr:col>24</xdr:col>
      <xdr:colOff>609600</xdr:colOff>
      <xdr:row>62</xdr:row>
      <xdr:rowOff>48713</xdr:rowOff>
    </xdr:to>
    <xdr:sp macro="" textlink="">
      <xdr:nvSpPr>
        <xdr:cNvPr id="323" name="フローチャート : 判断 322"/>
        <xdr:cNvSpPr/>
      </xdr:nvSpPr>
      <xdr:spPr>
        <a:xfrm>
          <a:off x="169672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169273</xdr:rowOff>
    </xdr:from>
    <xdr:to>
      <xdr:col>23</xdr:col>
      <xdr:colOff>406400</xdr:colOff>
      <xdr:row>60</xdr:row>
      <xdr:rowOff>13335</xdr:rowOff>
    </xdr:to>
    <xdr:cxnSp macro="">
      <xdr:nvCxnSpPr>
        <xdr:cNvPr id="324" name="直線コネクタ 323"/>
        <xdr:cNvCxnSpPr/>
      </xdr:nvCxnSpPr>
      <xdr:spPr>
        <a:xfrm>
          <a:off x="15290800" y="10284823"/>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149588</xdr:rowOff>
    </xdr:from>
    <xdr:to>
      <xdr:col>23</xdr:col>
      <xdr:colOff>457200</xdr:colOff>
      <xdr:row>62</xdr:row>
      <xdr:rowOff>79738</xdr:rowOff>
    </xdr:to>
    <xdr:sp macro="" textlink="">
      <xdr:nvSpPr>
        <xdr:cNvPr id="325" name="フローチャート : 判断 324"/>
        <xdr:cNvSpPr/>
      </xdr:nvSpPr>
      <xdr:spPr>
        <a:xfrm>
          <a:off x="16129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64515</xdr:rowOff>
    </xdr:from>
    <xdr:ext cx="736600" cy="259045"/>
    <xdr:sp macro="" textlink="">
      <xdr:nvSpPr>
        <xdr:cNvPr id="326" name="テキスト ボックス 325"/>
        <xdr:cNvSpPr txBox="1"/>
      </xdr:nvSpPr>
      <xdr:spPr>
        <a:xfrm>
          <a:off x="15798800" y="10694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162378</xdr:rowOff>
    </xdr:from>
    <xdr:to>
      <xdr:col>22</xdr:col>
      <xdr:colOff>203200</xdr:colOff>
      <xdr:row>59</xdr:row>
      <xdr:rowOff>169273</xdr:rowOff>
    </xdr:to>
    <xdr:cxnSp macro="">
      <xdr:nvCxnSpPr>
        <xdr:cNvPr id="327" name="直線コネクタ 326"/>
        <xdr:cNvCxnSpPr/>
      </xdr:nvCxnSpPr>
      <xdr:spPr>
        <a:xfrm>
          <a:off x="14401800" y="10277928"/>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136706</xdr:rowOff>
    </xdr:from>
    <xdr:to>
      <xdr:col>22</xdr:col>
      <xdr:colOff>254000</xdr:colOff>
      <xdr:row>63</xdr:row>
      <xdr:rowOff>66856</xdr:rowOff>
    </xdr:to>
    <xdr:sp macro="" textlink="">
      <xdr:nvSpPr>
        <xdr:cNvPr id="328" name="フローチャート : 判断 327"/>
        <xdr:cNvSpPr/>
      </xdr:nvSpPr>
      <xdr:spPr>
        <a:xfrm>
          <a:off x="15240000" y="1076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51633</xdr:rowOff>
    </xdr:from>
    <xdr:ext cx="762000" cy="259045"/>
    <xdr:sp macro="" textlink="">
      <xdr:nvSpPr>
        <xdr:cNvPr id="329" name="テキスト ボックス 328"/>
        <xdr:cNvSpPr txBox="1"/>
      </xdr:nvSpPr>
      <xdr:spPr>
        <a:xfrm>
          <a:off x="14909800" y="10852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162378</xdr:rowOff>
    </xdr:from>
    <xdr:to>
      <xdr:col>21</xdr:col>
      <xdr:colOff>0</xdr:colOff>
      <xdr:row>59</xdr:row>
      <xdr:rowOff>165826</xdr:rowOff>
    </xdr:to>
    <xdr:cxnSp macro="">
      <xdr:nvCxnSpPr>
        <xdr:cNvPr id="330" name="直線コネクタ 329"/>
        <xdr:cNvCxnSpPr/>
      </xdr:nvCxnSpPr>
      <xdr:spPr>
        <a:xfrm flipV="1">
          <a:off x="13512800" y="10277928"/>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124641</xdr:rowOff>
    </xdr:from>
    <xdr:to>
      <xdr:col>21</xdr:col>
      <xdr:colOff>50800</xdr:colOff>
      <xdr:row>63</xdr:row>
      <xdr:rowOff>54791</xdr:rowOff>
    </xdr:to>
    <xdr:sp macro="" textlink="">
      <xdr:nvSpPr>
        <xdr:cNvPr id="331" name="フローチャート : 判断 330"/>
        <xdr:cNvSpPr/>
      </xdr:nvSpPr>
      <xdr:spPr>
        <a:xfrm>
          <a:off x="14351000" y="1075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39568</xdr:rowOff>
    </xdr:from>
    <xdr:ext cx="762000" cy="259045"/>
    <xdr:sp macro="" textlink="">
      <xdr:nvSpPr>
        <xdr:cNvPr id="332" name="テキスト ボックス 331"/>
        <xdr:cNvSpPr txBox="1"/>
      </xdr:nvSpPr>
      <xdr:spPr>
        <a:xfrm>
          <a:off x="14020800" y="10840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136706</xdr:rowOff>
    </xdr:from>
    <xdr:to>
      <xdr:col>19</xdr:col>
      <xdr:colOff>533400</xdr:colOff>
      <xdr:row>63</xdr:row>
      <xdr:rowOff>66856</xdr:rowOff>
    </xdr:to>
    <xdr:sp macro="" textlink="">
      <xdr:nvSpPr>
        <xdr:cNvPr id="333" name="フローチャート : 判断 332"/>
        <xdr:cNvSpPr/>
      </xdr:nvSpPr>
      <xdr:spPr>
        <a:xfrm>
          <a:off x="13462000" y="1076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51633</xdr:rowOff>
    </xdr:from>
    <xdr:ext cx="762000" cy="259045"/>
    <xdr:sp macro="" textlink="">
      <xdr:nvSpPr>
        <xdr:cNvPr id="334" name="テキスト ボックス 333"/>
        <xdr:cNvSpPr txBox="1"/>
      </xdr:nvSpPr>
      <xdr:spPr>
        <a:xfrm>
          <a:off x="13131800" y="10852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163285</xdr:rowOff>
    </xdr:from>
    <xdr:to>
      <xdr:col>24</xdr:col>
      <xdr:colOff>609600</xdr:colOff>
      <xdr:row>60</xdr:row>
      <xdr:rowOff>93435</xdr:rowOff>
    </xdr:to>
    <xdr:sp macro="" textlink="">
      <xdr:nvSpPr>
        <xdr:cNvPr id="340" name="円/楕円 339"/>
        <xdr:cNvSpPr/>
      </xdr:nvSpPr>
      <xdr:spPr>
        <a:xfrm>
          <a:off x="16967200" y="1027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8362</xdr:rowOff>
    </xdr:from>
    <xdr:ext cx="762000" cy="259045"/>
    <xdr:sp macro="" textlink="">
      <xdr:nvSpPr>
        <xdr:cNvPr id="341" name="定員管理の状況該当値テキスト"/>
        <xdr:cNvSpPr txBox="1"/>
      </xdr:nvSpPr>
      <xdr:spPr>
        <a:xfrm>
          <a:off x="17106900" y="10123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133985</xdr:rowOff>
    </xdr:from>
    <xdr:to>
      <xdr:col>23</xdr:col>
      <xdr:colOff>457200</xdr:colOff>
      <xdr:row>60</xdr:row>
      <xdr:rowOff>64135</xdr:rowOff>
    </xdr:to>
    <xdr:sp macro="" textlink="">
      <xdr:nvSpPr>
        <xdr:cNvPr id="342" name="円/楕円 341"/>
        <xdr:cNvSpPr/>
      </xdr:nvSpPr>
      <xdr:spPr>
        <a:xfrm>
          <a:off x="161290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74312</xdr:rowOff>
    </xdr:from>
    <xdr:ext cx="736600" cy="259045"/>
    <xdr:sp macro="" textlink="">
      <xdr:nvSpPr>
        <xdr:cNvPr id="343" name="テキスト ボックス 342"/>
        <xdr:cNvSpPr txBox="1"/>
      </xdr:nvSpPr>
      <xdr:spPr>
        <a:xfrm>
          <a:off x="15798800" y="10018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6.13</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118473</xdr:rowOff>
    </xdr:from>
    <xdr:to>
      <xdr:col>22</xdr:col>
      <xdr:colOff>254000</xdr:colOff>
      <xdr:row>60</xdr:row>
      <xdr:rowOff>48623</xdr:rowOff>
    </xdr:to>
    <xdr:sp macro="" textlink="">
      <xdr:nvSpPr>
        <xdr:cNvPr id="344" name="円/楕円 343"/>
        <xdr:cNvSpPr/>
      </xdr:nvSpPr>
      <xdr:spPr>
        <a:xfrm>
          <a:off x="15240000" y="1023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58800</xdr:rowOff>
    </xdr:from>
    <xdr:ext cx="762000" cy="259045"/>
    <xdr:sp macro="" textlink="">
      <xdr:nvSpPr>
        <xdr:cNvPr id="345" name="テキスト ボックス 344"/>
        <xdr:cNvSpPr txBox="1"/>
      </xdr:nvSpPr>
      <xdr:spPr>
        <a:xfrm>
          <a:off x="14909800" y="10002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6.04</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111578</xdr:rowOff>
    </xdr:from>
    <xdr:to>
      <xdr:col>21</xdr:col>
      <xdr:colOff>50800</xdr:colOff>
      <xdr:row>60</xdr:row>
      <xdr:rowOff>41728</xdr:rowOff>
    </xdr:to>
    <xdr:sp macro="" textlink="">
      <xdr:nvSpPr>
        <xdr:cNvPr id="346" name="円/楕円 345"/>
        <xdr:cNvSpPr/>
      </xdr:nvSpPr>
      <xdr:spPr>
        <a:xfrm>
          <a:off x="14351000" y="1022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51905</xdr:rowOff>
    </xdr:from>
    <xdr:ext cx="762000" cy="259045"/>
    <xdr:sp macro="" textlink="">
      <xdr:nvSpPr>
        <xdr:cNvPr id="347" name="テキスト ボックス 346"/>
        <xdr:cNvSpPr txBox="1"/>
      </xdr:nvSpPr>
      <xdr:spPr>
        <a:xfrm>
          <a:off x="14020800" y="999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115026</xdr:rowOff>
    </xdr:from>
    <xdr:to>
      <xdr:col>19</xdr:col>
      <xdr:colOff>533400</xdr:colOff>
      <xdr:row>60</xdr:row>
      <xdr:rowOff>45176</xdr:rowOff>
    </xdr:to>
    <xdr:sp macro="" textlink="">
      <xdr:nvSpPr>
        <xdr:cNvPr id="348" name="円/楕円 347"/>
        <xdr:cNvSpPr/>
      </xdr:nvSpPr>
      <xdr:spPr>
        <a:xfrm>
          <a:off x="13462000" y="1023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55353</xdr:rowOff>
    </xdr:from>
    <xdr:ext cx="762000" cy="259045"/>
    <xdr:sp macro="" textlink="">
      <xdr:nvSpPr>
        <xdr:cNvPr id="349" name="テキスト ボックス 348"/>
        <xdr:cNvSpPr txBox="1"/>
      </xdr:nvSpPr>
      <xdr:spPr>
        <a:xfrm>
          <a:off x="13131800" y="999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実質公債費比率は</a:t>
          </a:r>
          <a:r>
            <a:rPr kumimoji="1" lang="en-US" altLang="ja-JP" sz="1300">
              <a:latin typeface="ＭＳ Ｐゴシック"/>
            </a:rPr>
            <a:t>8.3%</a:t>
          </a:r>
          <a:r>
            <a:rPr kumimoji="1" lang="ja-JP" altLang="en-US" sz="1300">
              <a:latin typeface="ＭＳ Ｐゴシック"/>
            </a:rPr>
            <a:t>と前年度から</a:t>
          </a:r>
          <a:r>
            <a:rPr kumimoji="1" lang="en-US" altLang="ja-JP" sz="1300">
              <a:latin typeface="ＭＳ Ｐゴシック"/>
            </a:rPr>
            <a:t>1.3</a:t>
          </a:r>
          <a:r>
            <a:rPr kumimoji="1" lang="ja-JP" altLang="en-US" sz="1300">
              <a:latin typeface="ＭＳ Ｐゴシック"/>
            </a:rPr>
            <a:t>ポイント低下し、また類似団体平均よりも下回っている。主な要因としては、分子では下妻地方広域事務組合の起債償還減による負担金の減少、また、分母では法人税割や固定資産税の増収による標準税収入額等の増によるものである。公債費については、下妻中学校改築事業や都市再生整備計画事業等の起債発行により増加傾向にあるため、起債事業を厳選し、地方債発行の抑制に努める。</a:t>
          </a: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147743</xdr:rowOff>
    </xdr:from>
    <xdr:to>
      <xdr:col>24</xdr:col>
      <xdr:colOff>558800</xdr:colOff>
      <xdr:row>44</xdr:row>
      <xdr:rowOff>68580</xdr:rowOff>
    </xdr:to>
    <xdr:cxnSp macro="">
      <xdr:nvCxnSpPr>
        <xdr:cNvPr id="378" name="直線コネクタ 377"/>
        <xdr:cNvCxnSpPr/>
      </xdr:nvCxnSpPr>
      <xdr:spPr>
        <a:xfrm flipV="1">
          <a:off x="17018000" y="6148493"/>
          <a:ext cx="0" cy="1463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9"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80" name="直線コネクタ 379"/>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62670</xdr:rowOff>
    </xdr:from>
    <xdr:ext cx="762000" cy="259045"/>
    <xdr:sp macro="" textlink="">
      <xdr:nvSpPr>
        <xdr:cNvPr id="381"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35</xdr:row>
      <xdr:rowOff>147743</xdr:rowOff>
    </xdr:from>
    <xdr:to>
      <xdr:col>24</xdr:col>
      <xdr:colOff>647700</xdr:colOff>
      <xdr:row>35</xdr:row>
      <xdr:rowOff>147743</xdr:rowOff>
    </xdr:to>
    <xdr:cxnSp macro="">
      <xdr:nvCxnSpPr>
        <xdr:cNvPr id="382" name="直線コネクタ 381"/>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161713</xdr:rowOff>
    </xdr:from>
    <xdr:to>
      <xdr:col>24</xdr:col>
      <xdr:colOff>558800</xdr:colOff>
      <xdr:row>40</xdr:row>
      <xdr:rowOff>94827</xdr:rowOff>
    </xdr:to>
    <xdr:cxnSp macro="">
      <xdr:nvCxnSpPr>
        <xdr:cNvPr id="383" name="直線コネクタ 382"/>
        <xdr:cNvCxnSpPr/>
      </xdr:nvCxnSpPr>
      <xdr:spPr>
        <a:xfrm flipV="1">
          <a:off x="16179800" y="6848263"/>
          <a:ext cx="8382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48277</xdr:rowOff>
    </xdr:from>
    <xdr:ext cx="762000" cy="259045"/>
    <xdr:sp macro="" textlink="">
      <xdr:nvSpPr>
        <xdr:cNvPr id="384" name="公債費負担の状況平均値テキスト"/>
        <xdr:cNvSpPr txBox="1"/>
      </xdr:nvSpPr>
      <xdr:spPr>
        <a:xfrm>
          <a:off x="17106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85" name="フローチャート : 判断 384"/>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94827</xdr:rowOff>
    </xdr:from>
    <xdr:to>
      <xdr:col>23</xdr:col>
      <xdr:colOff>406400</xdr:colOff>
      <xdr:row>41</xdr:row>
      <xdr:rowOff>60113</xdr:rowOff>
    </xdr:to>
    <xdr:cxnSp macro="">
      <xdr:nvCxnSpPr>
        <xdr:cNvPr id="386" name="直線コネクタ 385"/>
        <xdr:cNvCxnSpPr/>
      </xdr:nvCxnSpPr>
      <xdr:spPr>
        <a:xfrm flipV="1">
          <a:off x="15290800" y="6952827"/>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92287</xdr:rowOff>
    </xdr:from>
    <xdr:to>
      <xdr:col>23</xdr:col>
      <xdr:colOff>457200</xdr:colOff>
      <xdr:row>41</xdr:row>
      <xdr:rowOff>22437</xdr:rowOff>
    </xdr:to>
    <xdr:sp macro="" textlink="">
      <xdr:nvSpPr>
        <xdr:cNvPr id="387" name="フローチャート : 判断 386"/>
        <xdr:cNvSpPr/>
      </xdr:nvSpPr>
      <xdr:spPr>
        <a:xfrm>
          <a:off x="16129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7214</xdr:rowOff>
    </xdr:from>
    <xdr:ext cx="736600" cy="259045"/>
    <xdr:sp macro="" textlink="">
      <xdr:nvSpPr>
        <xdr:cNvPr id="388" name="テキスト ボックス 387"/>
        <xdr:cNvSpPr txBox="1"/>
      </xdr:nvSpPr>
      <xdr:spPr>
        <a:xfrm>
          <a:off x="15798800" y="7036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60113</xdr:rowOff>
    </xdr:from>
    <xdr:to>
      <xdr:col>22</xdr:col>
      <xdr:colOff>203200</xdr:colOff>
      <xdr:row>42</xdr:row>
      <xdr:rowOff>17356</xdr:rowOff>
    </xdr:to>
    <xdr:cxnSp macro="">
      <xdr:nvCxnSpPr>
        <xdr:cNvPr id="389" name="直線コネクタ 388"/>
        <xdr:cNvCxnSpPr/>
      </xdr:nvCxnSpPr>
      <xdr:spPr>
        <a:xfrm flipV="1">
          <a:off x="14401800" y="7089563"/>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108373</xdr:rowOff>
    </xdr:from>
    <xdr:to>
      <xdr:col>22</xdr:col>
      <xdr:colOff>254000</xdr:colOff>
      <xdr:row>41</xdr:row>
      <xdr:rowOff>38523</xdr:rowOff>
    </xdr:to>
    <xdr:sp macro="" textlink="">
      <xdr:nvSpPr>
        <xdr:cNvPr id="390" name="フローチャート : 判断 389"/>
        <xdr:cNvSpPr/>
      </xdr:nvSpPr>
      <xdr:spPr>
        <a:xfrm>
          <a:off x="152400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48700</xdr:rowOff>
    </xdr:from>
    <xdr:ext cx="762000" cy="259045"/>
    <xdr:sp macro="" textlink="">
      <xdr:nvSpPr>
        <xdr:cNvPr id="391" name="テキスト ボックス 390"/>
        <xdr:cNvSpPr txBox="1"/>
      </xdr:nvSpPr>
      <xdr:spPr>
        <a:xfrm>
          <a:off x="14909800" y="673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17356</xdr:rowOff>
    </xdr:from>
    <xdr:to>
      <xdr:col>21</xdr:col>
      <xdr:colOff>0</xdr:colOff>
      <xdr:row>42</xdr:row>
      <xdr:rowOff>105833</xdr:rowOff>
    </xdr:to>
    <xdr:cxnSp macro="">
      <xdr:nvCxnSpPr>
        <xdr:cNvPr id="392" name="直線コネクタ 391"/>
        <xdr:cNvCxnSpPr/>
      </xdr:nvCxnSpPr>
      <xdr:spPr>
        <a:xfrm flipV="1">
          <a:off x="13512800" y="7218256"/>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25400</xdr:rowOff>
    </xdr:from>
    <xdr:to>
      <xdr:col>21</xdr:col>
      <xdr:colOff>50800</xdr:colOff>
      <xdr:row>41</xdr:row>
      <xdr:rowOff>127000</xdr:rowOff>
    </xdr:to>
    <xdr:sp macro="" textlink="">
      <xdr:nvSpPr>
        <xdr:cNvPr id="393" name="フローチャート : 判断 392"/>
        <xdr:cNvSpPr/>
      </xdr:nvSpPr>
      <xdr:spPr>
        <a:xfrm>
          <a:off x="14351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137177</xdr:rowOff>
    </xdr:from>
    <xdr:ext cx="762000" cy="259045"/>
    <xdr:sp macro="" textlink="">
      <xdr:nvSpPr>
        <xdr:cNvPr id="394" name="テキスト ボックス 393"/>
        <xdr:cNvSpPr txBox="1"/>
      </xdr:nvSpPr>
      <xdr:spPr>
        <a:xfrm>
          <a:off x="14020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97790</xdr:rowOff>
    </xdr:from>
    <xdr:to>
      <xdr:col>19</xdr:col>
      <xdr:colOff>533400</xdr:colOff>
      <xdr:row>42</xdr:row>
      <xdr:rowOff>27940</xdr:rowOff>
    </xdr:to>
    <xdr:sp macro="" textlink="">
      <xdr:nvSpPr>
        <xdr:cNvPr id="395" name="フローチャート : 判断 394"/>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38117</xdr:rowOff>
    </xdr:from>
    <xdr:ext cx="762000" cy="259045"/>
    <xdr:sp macro="" textlink="">
      <xdr:nvSpPr>
        <xdr:cNvPr id="396" name="テキスト ボックス 395"/>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110913</xdr:rowOff>
    </xdr:from>
    <xdr:to>
      <xdr:col>24</xdr:col>
      <xdr:colOff>609600</xdr:colOff>
      <xdr:row>40</xdr:row>
      <xdr:rowOff>41063</xdr:rowOff>
    </xdr:to>
    <xdr:sp macro="" textlink="">
      <xdr:nvSpPr>
        <xdr:cNvPr id="402" name="円/楕円 401"/>
        <xdr:cNvSpPr/>
      </xdr:nvSpPr>
      <xdr:spPr>
        <a:xfrm>
          <a:off x="16967200" y="67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127440</xdr:rowOff>
    </xdr:from>
    <xdr:ext cx="762000" cy="259045"/>
    <xdr:sp macro="" textlink="">
      <xdr:nvSpPr>
        <xdr:cNvPr id="403" name="公債費負担の状況該当値テキスト"/>
        <xdr:cNvSpPr txBox="1"/>
      </xdr:nvSpPr>
      <xdr:spPr>
        <a:xfrm>
          <a:off x="17106900" y="664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44027</xdr:rowOff>
    </xdr:from>
    <xdr:to>
      <xdr:col>23</xdr:col>
      <xdr:colOff>457200</xdr:colOff>
      <xdr:row>40</xdr:row>
      <xdr:rowOff>145627</xdr:rowOff>
    </xdr:to>
    <xdr:sp macro="" textlink="">
      <xdr:nvSpPr>
        <xdr:cNvPr id="404" name="円/楕円 403"/>
        <xdr:cNvSpPr/>
      </xdr:nvSpPr>
      <xdr:spPr>
        <a:xfrm>
          <a:off x="161290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155804</xdr:rowOff>
    </xdr:from>
    <xdr:ext cx="736600" cy="259045"/>
    <xdr:sp macro="" textlink="">
      <xdr:nvSpPr>
        <xdr:cNvPr id="405" name="テキスト ボックス 404"/>
        <xdr:cNvSpPr txBox="1"/>
      </xdr:nvSpPr>
      <xdr:spPr>
        <a:xfrm>
          <a:off x="15798800" y="6670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9313</xdr:rowOff>
    </xdr:from>
    <xdr:to>
      <xdr:col>22</xdr:col>
      <xdr:colOff>254000</xdr:colOff>
      <xdr:row>41</xdr:row>
      <xdr:rowOff>110913</xdr:rowOff>
    </xdr:to>
    <xdr:sp macro="" textlink="">
      <xdr:nvSpPr>
        <xdr:cNvPr id="406" name="円/楕円 405"/>
        <xdr:cNvSpPr/>
      </xdr:nvSpPr>
      <xdr:spPr>
        <a:xfrm>
          <a:off x="15240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95690</xdr:rowOff>
    </xdr:from>
    <xdr:ext cx="762000" cy="259045"/>
    <xdr:sp macro="" textlink="">
      <xdr:nvSpPr>
        <xdr:cNvPr id="407" name="テキスト ボックス 406"/>
        <xdr:cNvSpPr txBox="1"/>
      </xdr:nvSpPr>
      <xdr:spPr>
        <a:xfrm>
          <a:off x="14909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138006</xdr:rowOff>
    </xdr:from>
    <xdr:to>
      <xdr:col>21</xdr:col>
      <xdr:colOff>50800</xdr:colOff>
      <xdr:row>42</xdr:row>
      <xdr:rowOff>68156</xdr:rowOff>
    </xdr:to>
    <xdr:sp macro="" textlink="">
      <xdr:nvSpPr>
        <xdr:cNvPr id="408" name="円/楕円 407"/>
        <xdr:cNvSpPr/>
      </xdr:nvSpPr>
      <xdr:spPr>
        <a:xfrm>
          <a:off x="14351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52933</xdr:rowOff>
    </xdr:from>
    <xdr:ext cx="762000" cy="259045"/>
    <xdr:sp macro="" textlink="">
      <xdr:nvSpPr>
        <xdr:cNvPr id="409" name="テキスト ボックス 408"/>
        <xdr:cNvSpPr txBox="1"/>
      </xdr:nvSpPr>
      <xdr:spPr>
        <a:xfrm>
          <a:off x="14020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55033</xdr:rowOff>
    </xdr:from>
    <xdr:to>
      <xdr:col>19</xdr:col>
      <xdr:colOff>533400</xdr:colOff>
      <xdr:row>42</xdr:row>
      <xdr:rowOff>156633</xdr:rowOff>
    </xdr:to>
    <xdr:sp macro="" textlink="">
      <xdr:nvSpPr>
        <xdr:cNvPr id="410" name="円/楕円 409"/>
        <xdr:cNvSpPr/>
      </xdr:nvSpPr>
      <xdr:spPr>
        <a:xfrm>
          <a:off x="13462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141410</xdr:rowOff>
    </xdr:from>
    <xdr:ext cx="762000" cy="259045"/>
    <xdr:sp macro="" textlink="">
      <xdr:nvSpPr>
        <xdr:cNvPr id="411" name="テキスト ボックス 410"/>
        <xdr:cNvSpPr txBox="1"/>
      </xdr:nvSpPr>
      <xdr:spPr>
        <a:xfrm>
          <a:off x="13131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[71.7%]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本市の将来負担比率は年々低下しているものの類似団体平均を大きく上回っている。これは、下妻中学校改築事業や都市再生整備計画事業等の地方債発行により地方債残高が増加傾向にあることが主な要因である。水道事業繰入見込額や下妻地方広域事務組合への負担金が減少していることから、将来負担額はある程度抑制されていくものと思われるが、今後、庁舎建設事業が控えていることから、新規事業の起債発行については、将来世代への負担を軽減するよう、事業を厳選し抑制を図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141478</xdr:rowOff>
    </xdr:to>
    <xdr:cxnSp macro="">
      <xdr:nvCxnSpPr>
        <xdr:cNvPr id="440" name="直線コネクタ 439"/>
        <xdr:cNvCxnSpPr/>
      </xdr:nvCxnSpPr>
      <xdr:spPr>
        <a:xfrm flipV="1">
          <a:off x="17018000" y="2370667"/>
          <a:ext cx="0" cy="15427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113555</xdr:rowOff>
    </xdr:from>
    <xdr:ext cx="762000" cy="259045"/>
    <xdr:sp macro="" textlink="">
      <xdr:nvSpPr>
        <xdr:cNvPr id="441" name="将来負担の状況最小値テキスト"/>
        <xdr:cNvSpPr txBox="1"/>
      </xdr:nvSpPr>
      <xdr:spPr>
        <a:xfrm>
          <a:off x="17106900" y="388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191.8</a:t>
          </a:r>
          <a:endParaRPr kumimoji="1" lang="ja-JP" altLang="en-US" sz="1000" b="1">
            <a:latin typeface="ＭＳ Ｐゴシック"/>
          </a:endParaRPr>
        </a:p>
      </xdr:txBody>
    </xdr:sp>
    <xdr:clientData/>
  </xdr:oneCellAnchor>
  <xdr:twoCellAnchor>
    <xdr:from>
      <xdr:col>24</xdr:col>
      <xdr:colOff>469900</xdr:colOff>
      <xdr:row>22</xdr:row>
      <xdr:rowOff>141478</xdr:rowOff>
    </xdr:from>
    <xdr:to>
      <xdr:col>24</xdr:col>
      <xdr:colOff>647700</xdr:colOff>
      <xdr:row>22</xdr:row>
      <xdr:rowOff>141478</xdr:rowOff>
    </xdr:to>
    <xdr:cxnSp macro="">
      <xdr:nvCxnSpPr>
        <xdr:cNvPr id="442" name="直線コネクタ 441"/>
        <xdr:cNvCxnSpPr/>
      </xdr:nvCxnSpPr>
      <xdr:spPr>
        <a:xfrm>
          <a:off x="16929100" y="391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32724</xdr:rowOff>
    </xdr:from>
    <xdr:to>
      <xdr:col>24</xdr:col>
      <xdr:colOff>558800</xdr:colOff>
      <xdr:row>17</xdr:row>
      <xdr:rowOff>64093</xdr:rowOff>
    </xdr:to>
    <xdr:cxnSp macro="">
      <xdr:nvCxnSpPr>
        <xdr:cNvPr id="445" name="直線コネクタ 444"/>
        <xdr:cNvCxnSpPr/>
      </xdr:nvCxnSpPr>
      <xdr:spPr>
        <a:xfrm flipV="1">
          <a:off x="16179800" y="2947374"/>
          <a:ext cx="8382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13860</xdr:rowOff>
    </xdr:from>
    <xdr:ext cx="762000" cy="259045"/>
    <xdr:sp macro="" textlink="">
      <xdr:nvSpPr>
        <xdr:cNvPr id="446" name="将来負担の状況平均値テキスト"/>
        <xdr:cNvSpPr txBox="1"/>
      </xdr:nvSpPr>
      <xdr:spPr>
        <a:xfrm>
          <a:off x="17106900" y="25856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168783</xdr:rowOff>
    </xdr:from>
    <xdr:to>
      <xdr:col>24</xdr:col>
      <xdr:colOff>609600</xdr:colOff>
      <xdr:row>16</xdr:row>
      <xdr:rowOff>98933</xdr:rowOff>
    </xdr:to>
    <xdr:sp macro="" textlink="">
      <xdr:nvSpPr>
        <xdr:cNvPr id="447" name="フローチャート : 判断 446"/>
        <xdr:cNvSpPr/>
      </xdr:nvSpPr>
      <xdr:spPr>
        <a:xfrm>
          <a:off x="169672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64093</xdr:rowOff>
    </xdr:from>
    <xdr:to>
      <xdr:col>23</xdr:col>
      <xdr:colOff>406400</xdr:colOff>
      <xdr:row>17</xdr:row>
      <xdr:rowOff>113961</xdr:rowOff>
    </xdr:to>
    <xdr:cxnSp macro="">
      <xdr:nvCxnSpPr>
        <xdr:cNvPr id="448" name="直線コネクタ 447"/>
        <xdr:cNvCxnSpPr/>
      </xdr:nvCxnSpPr>
      <xdr:spPr>
        <a:xfrm flipV="1">
          <a:off x="15290800" y="2978743"/>
          <a:ext cx="889000" cy="4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33528</xdr:rowOff>
    </xdr:from>
    <xdr:to>
      <xdr:col>23</xdr:col>
      <xdr:colOff>457200</xdr:colOff>
      <xdr:row>16</xdr:row>
      <xdr:rowOff>135128</xdr:rowOff>
    </xdr:to>
    <xdr:sp macro="" textlink="">
      <xdr:nvSpPr>
        <xdr:cNvPr id="449" name="フローチャート : 判断 448"/>
        <xdr:cNvSpPr/>
      </xdr:nvSpPr>
      <xdr:spPr>
        <a:xfrm>
          <a:off x="16129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145305</xdr:rowOff>
    </xdr:from>
    <xdr:ext cx="736600" cy="259045"/>
    <xdr:sp macro="" textlink="">
      <xdr:nvSpPr>
        <xdr:cNvPr id="450" name="テキスト ボックス 449"/>
        <xdr:cNvSpPr txBox="1"/>
      </xdr:nvSpPr>
      <xdr:spPr>
        <a:xfrm>
          <a:off x="15798800" y="2545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113961</xdr:rowOff>
    </xdr:from>
    <xdr:to>
      <xdr:col>22</xdr:col>
      <xdr:colOff>203200</xdr:colOff>
      <xdr:row>17</xdr:row>
      <xdr:rowOff>116374</xdr:rowOff>
    </xdr:to>
    <xdr:cxnSp macro="">
      <xdr:nvCxnSpPr>
        <xdr:cNvPr id="451" name="直線コネクタ 450"/>
        <xdr:cNvCxnSpPr/>
      </xdr:nvCxnSpPr>
      <xdr:spPr>
        <a:xfrm flipV="1">
          <a:off x="14401800" y="3028611"/>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139023</xdr:rowOff>
    </xdr:from>
    <xdr:to>
      <xdr:col>22</xdr:col>
      <xdr:colOff>254000</xdr:colOff>
      <xdr:row>16</xdr:row>
      <xdr:rowOff>69173</xdr:rowOff>
    </xdr:to>
    <xdr:sp macro="" textlink="">
      <xdr:nvSpPr>
        <xdr:cNvPr id="452" name="フローチャート : 判断 451"/>
        <xdr:cNvSpPr/>
      </xdr:nvSpPr>
      <xdr:spPr>
        <a:xfrm>
          <a:off x="152400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79350</xdr:rowOff>
    </xdr:from>
    <xdr:ext cx="762000" cy="259045"/>
    <xdr:sp macro="" textlink="">
      <xdr:nvSpPr>
        <xdr:cNvPr id="453" name="テキスト ボックス 452"/>
        <xdr:cNvSpPr txBox="1"/>
      </xdr:nvSpPr>
      <xdr:spPr>
        <a:xfrm>
          <a:off x="14909800" y="2479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116374</xdr:rowOff>
    </xdr:from>
    <xdr:to>
      <xdr:col>21</xdr:col>
      <xdr:colOff>0</xdr:colOff>
      <xdr:row>18</xdr:row>
      <xdr:rowOff>79248</xdr:rowOff>
    </xdr:to>
    <xdr:cxnSp macro="">
      <xdr:nvCxnSpPr>
        <xdr:cNvPr id="454" name="直線コネクタ 453"/>
        <xdr:cNvCxnSpPr/>
      </xdr:nvCxnSpPr>
      <xdr:spPr>
        <a:xfrm flipV="1">
          <a:off x="13512800" y="3031024"/>
          <a:ext cx="889000" cy="134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1355</xdr:rowOff>
    </xdr:from>
    <xdr:to>
      <xdr:col>21</xdr:col>
      <xdr:colOff>50800</xdr:colOff>
      <xdr:row>16</xdr:row>
      <xdr:rowOff>102955</xdr:rowOff>
    </xdr:to>
    <xdr:sp macro="" textlink="">
      <xdr:nvSpPr>
        <xdr:cNvPr id="455" name="フローチャート : 判断 454"/>
        <xdr:cNvSpPr/>
      </xdr:nvSpPr>
      <xdr:spPr>
        <a:xfrm>
          <a:off x="143510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113132</xdr:rowOff>
    </xdr:from>
    <xdr:ext cx="762000" cy="259045"/>
    <xdr:sp macro="" textlink="">
      <xdr:nvSpPr>
        <xdr:cNvPr id="456" name="テキスト ボックス 455"/>
        <xdr:cNvSpPr txBox="1"/>
      </xdr:nvSpPr>
      <xdr:spPr>
        <a:xfrm>
          <a:off x="14020800" y="2513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96266</xdr:rowOff>
    </xdr:from>
    <xdr:to>
      <xdr:col>19</xdr:col>
      <xdr:colOff>533400</xdr:colOff>
      <xdr:row>17</xdr:row>
      <xdr:rowOff>26416</xdr:rowOff>
    </xdr:to>
    <xdr:sp macro="" textlink="">
      <xdr:nvSpPr>
        <xdr:cNvPr id="457" name="フローチャート : 判断 456"/>
        <xdr:cNvSpPr/>
      </xdr:nvSpPr>
      <xdr:spPr>
        <a:xfrm>
          <a:off x="13462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36593</xdr:rowOff>
    </xdr:from>
    <xdr:ext cx="762000" cy="259045"/>
    <xdr:sp macro="" textlink="">
      <xdr:nvSpPr>
        <xdr:cNvPr id="458" name="テキスト ボックス 457"/>
        <xdr:cNvSpPr txBox="1"/>
      </xdr:nvSpPr>
      <xdr:spPr>
        <a:xfrm>
          <a:off x="13131800" y="260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16</xdr:row>
      <xdr:rowOff>153374</xdr:rowOff>
    </xdr:from>
    <xdr:to>
      <xdr:col>24</xdr:col>
      <xdr:colOff>609600</xdr:colOff>
      <xdr:row>17</xdr:row>
      <xdr:rowOff>83524</xdr:rowOff>
    </xdr:to>
    <xdr:sp macro="" textlink="">
      <xdr:nvSpPr>
        <xdr:cNvPr id="464" name="円/楕円 463"/>
        <xdr:cNvSpPr/>
      </xdr:nvSpPr>
      <xdr:spPr>
        <a:xfrm>
          <a:off x="16967200" y="289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125451</xdr:rowOff>
    </xdr:from>
    <xdr:ext cx="762000" cy="259045"/>
    <xdr:sp macro="" textlink="">
      <xdr:nvSpPr>
        <xdr:cNvPr id="465" name="将来負担の状況該当値テキスト"/>
        <xdr:cNvSpPr txBox="1"/>
      </xdr:nvSpPr>
      <xdr:spPr>
        <a:xfrm>
          <a:off x="17106900" y="2868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13293</xdr:rowOff>
    </xdr:from>
    <xdr:to>
      <xdr:col>23</xdr:col>
      <xdr:colOff>457200</xdr:colOff>
      <xdr:row>17</xdr:row>
      <xdr:rowOff>114893</xdr:rowOff>
    </xdr:to>
    <xdr:sp macro="" textlink="">
      <xdr:nvSpPr>
        <xdr:cNvPr id="466" name="円/楕円 465"/>
        <xdr:cNvSpPr/>
      </xdr:nvSpPr>
      <xdr:spPr>
        <a:xfrm>
          <a:off x="16129000" y="292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99670</xdr:rowOff>
    </xdr:from>
    <xdr:ext cx="736600" cy="259045"/>
    <xdr:sp macro="" textlink="">
      <xdr:nvSpPr>
        <xdr:cNvPr id="467" name="テキスト ボックス 466"/>
        <xdr:cNvSpPr txBox="1"/>
      </xdr:nvSpPr>
      <xdr:spPr>
        <a:xfrm>
          <a:off x="15798800" y="3014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63161</xdr:rowOff>
    </xdr:from>
    <xdr:to>
      <xdr:col>22</xdr:col>
      <xdr:colOff>254000</xdr:colOff>
      <xdr:row>17</xdr:row>
      <xdr:rowOff>164761</xdr:rowOff>
    </xdr:to>
    <xdr:sp macro="" textlink="">
      <xdr:nvSpPr>
        <xdr:cNvPr id="468" name="円/楕円 467"/>
        <xdr:cNvSpPr/>
      </xdr:nvSpPr>
      <xdr:spPr>
        <a:xfrm>
          <a:off x="15240000" y="297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149538</xdr:rowOff>
    </xdr:from>
    <xdr:ext cx="762000" cy="259045"/>
    <xdr:sp macro="" textlink="">
      <xdr:nvSpPr>
        <xdr:cNvPr id="469" name="テキスト ボックス 468"/>
        <xdr:cNvSpPr txBox="1"/>
      </xdr:nvSpPr>
      <xdr:spPr>
        <a:xfrm>
          <a:off x="14909800" y="3064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65574</xdr:rowOff>
    </xdr:from>
    <xdr:to>
      <xdr:col>21</xdr:col>
      <xdr:colOff>50800</xdr:colOff>
      <xdr:row>17</xdr:row>
      <xdr:rowOff>167174</xdr:rowOff>
    </xdr:to>
    <xdr:sp macro="" textlink="">
      <xdr:nvSpPr>
        <xdr:cNvPr id="470" name="円/楕円 469"/>
        <xdr:cNvSpPr/>
      </xdr:nvSpPr>
      <xdr:spPr>
        <a:xfrm>
          <a:off x="14351000" y="298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151951</xdr:rowOff>
    </xdr:from>
    <xdr:ext cx="762000" cy="259045"/>
    <xdr:sp macro="" textlink="">
      <xdr:nvSpPr>
        <xdr:cNvPr id="471" name="テキスト ボックス 470"/>
        <xdr:cNvSpPr txBox="1"/>
      </xdr:nvSpPr>
      <xdr:spPr>
        <a:xfrm>
          <a:off x="14020800" y="3066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28448</xdr:rowOff>
    </xdr:from>
    <xdr:to>
      <xdr:col>19</xdr:col>
      <xdr:colOff>533400</xdr:colOff>
      <xdr:row>18</xdr:row>
      <xdr:rowOff>130048</xdr:rowOff>
    </xdr:to>
    <xdr:sp macro="" textlink="">
      <xdr:nvSpPr>
        <xdr:cNvPr id="472" name="円/楕円 471"/>
        <xdr:cNvSpPr/>
      </xdr:nvSpPr>
      <xdr:spPr>
        <a:xfrm>
          <a:off x="13462000" y="311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114825</xdr:rowOff>
    </xdr:from>
    <xdr:ext cx="762000" cy="259045"/>
    <xdr:sp macro="" textlink="">
      <xdr:nvSpPr>
        <xdr:cNvPr id="473" name="テキスト ボックス 472"/>
        <xdr:cNvSpPr txBox="1"/>
      </xdr:nvSpPr>
      <xdr:spPr>
        <a:xfrm>
          <a:off x="13131800" y="320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茨城県下妻市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44,467
42,714
80.88
18,851,183
17,897,746
848,661
10,212,613
20,414,026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71.7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人件費の占める割合は、類似団体平均よりも下回っているものの、前年度より</a:t>
          </a:r>
          <a:r>
            <a:rPr kumimoji="1" lang="en-US" altLang="ja-JP" sz="1300">
              <a:latin typeface="ＭＳ Ｐゴシック"/>
            </a:rPr>
            <a:t>1.3</a:t>
          </a:r>
          <a:r>
            <a:rPr kumimoji="1" lang="ja-JP" altLang="en-US" sz="1300">
              <a:latin typeface="ＭＳ Ｐゴシック"/>
            </a:rPr>
            <a:t>ポイント増加した。ごみ処理施設や消防に係る業務を一部事務組合で行っていることにより、類似団体平均よりも下回っているが、人件費にかかる経常経費は、職員数の増や給与改定、定期昇給により前年度より</a:t>
          </a:r>
          <a:r>
            <a:rPr kumimoji="1" lang="en-US" altLang="ja-JP" sz="1300">
              <a:latin typeface="ＭＳ Ｐゴシック"/>
            </a:rPr>
            <a:t>30</a:t>
          </a:r>
          <a:r>
            <a:rPr kumimoji="1" lang="ja-JP" altLang="en-US" sz="1300">
              <a:latin typeface="ＭＳ Ｐゴシック"/>
            </a:rPr>
            <a:t>百万円増となっているため、定員管理の適正化及び人事評価制度の実施により給与水準の適正化に努める。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127000</xdr:rowOff>
    </xdr:from>
    <xdr:to>
      <xdr:col>7</xdr:col>
      <xdr:colOff>15875</xdr:colOff>
      <xdr:row>40</xdr:row>
      <xdr:rowOff>35560</xdr:rowOff>
    </xdr:to>
    <xdr:cxnSp macro="">
      <xdr:nvCxnSpPr>
        <xdr:cNvPr id="61" name="直線コネクタ 60"/>
        <xdr:cNvCxnSpPr/>
      </xdr:nvCxnSpPr>
      <xdr:spPr>
        <a:xfrm flipV="1">
          <a:off x="4826000" y="56134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7637</xdr:rowOff>
    </xdr:from>
    <xdr:ext cx="762000" cy="259045"/>
    <xdr:sp macro="" textlink="">
      <xdr:nvSpPr>
        <xdr:cNvPr id="62" name="人件費最小値テキスト"/>
        <xdr:cNvSpPr txBox="1"/>
      </xdr:nvSpPr>
      <xdr:spPr>
        <a:xfrm>
          <a:off x="4914900" y="686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31.3</a:t>
          </a:r>
          <a:endParaRPr kumimoji="1" lang="ja-JP" altLang="en-US" sz="1000" b="1">
            <a:latin typeface="ＭＳ Ｐゴシック"/>
          </a:endParaRPr>
        </a:p>
      </xdr:txBody>
    </xdr:sp>
    <xdr:clientData/>
  </xdr:oneCellAnchor>
  <xdr:twoCellAnchor>
    <xdr:from>
      <xdr:col>6</xdr:col>
      <xdr:colOff>612775</xdr:colOff>
      <xdr:row>40</xdr:row>
      <xdr:rowOff>35560</xdr:rowOff>
    </xdr:from>
    <xdr:to>
      <xdr:col>7</xdr:col>
      <xdr:colOff>104775</xdr:colOff>
      <xdr:row>40</xdr:row>
      <xdr:rowOff>35560</xdr:rowOff>
    </xdr:to>
    <xdr:cxnSp macro="">
      <xdr:nvCxnSpPr>
        <xdr:cNvPr id="63" name="直線コネクタ 62"/>
        <xdr:cNvCxnSpPr/>
      </xdr:nvCxnSpPr>
      <xdr:spPr>
        <a:xfrm>
          <a:off x="4737100" y="68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41927</xdr:rowOff>
    </xdr:from>
    <xdr:ext cx="762000" cy="259045"/>
    <xdr:sp macro="" textlink="">
      <xdr:nvSpPr>
        <xdr:cNvPr id="64" name="人件費最大値テキスト"/>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32</xdr:row>
      <xdr:rowOff>127000</xdr:rowOff>
    </xdr:from>
    <xdr:to>
      <xdr:col>7</xdr:col>
      <xdr:colOff>104775</xdr:colOff>
      <xdr:row>32</xdr:row>
      <xdr:rowOff>127000</xdr:rowOff>
    </xdr:to>
    <xdr:cxnSp macro="">
      <xdr:nvCxnSpPr>
        <xdr:cNvPr id="65" name="直線コネクタ 64"/>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149860</xdr:rowOff>
    </xdr:from>
    <xdr:to>
      <xdr:col>7</xdr:col>
      <xdr:colOff>15875</xdr:colOff>
      <xdr:row>35</xdr:row>
      <xdr:rowOff>77470</xdr:rowOff>
    </xdr:to>
    <xdr:cxnSp macro="">
      <xdr:nvCxnSpPr>
        <xdr:cNvPr id="66" name="直線コネクタ 65"/>
        <xdr:cNvCxnSpPr/>
      </xdr:nvCxnSpPr>
      <xdr:spPr>
        <a:xfrm>
          <a:off x="3987800" y="597916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97807</xdr:rowOff>
    </xdr:from>
    <xdr:ext cx="762000" cy="259045"/>
    <xdr:sp macro="" textlink="">
      <xdr:nvSpPr>
        <xdr:cNvPr id="67" name="人件費平均値テキスト"/>
        <xdr:cNvSpPr txBox="1"/>
      </xdr:nvSpPr>
      <xdr:spPr>
        <a:xfrm>
          <a:off x="4914900" y="6098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125730</xdr:rowOff>
    </xdr:from>
    <xdr:to>
      <xdr:col>7</xdr:col>
      <xdr:colOff>66675</xdr:colOff>
      <xdr:row>36</xdr:row>
      <xdr:rowOff>55880</xdr:rowOff>
    </xdr:to>
    <xdr:sp macro="" textlink="">
      <xdr:nvSpPr>
        <xdr:cNvPr id="68" name="フローチャート : 判断 67"/>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149860</xdr:rowOff>
    </xdr:from>
    <xdr:to>
      <xdr:col>5</xdr:col>
      <xdr:colOff>549275</xdr:colOff>
      <xdr:row>34</xdr:row>
      <xdr:rowOff>157480</xdr:rowOff>
    </xdr:to>
    <xdr:cxnSp macro="">
      <xdr:nvCxnSpPr>
        <xdr:cNvPr id="69" name="直線コネクタ 68"/>
        <xdr:cNvCxnSpPr/>
      </xdr:nvCxnSpPr>
      <xdr:spPr>
        <a:xfrm flipV="1">
          <a:off x="3098800" y="5979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0" name="フローチャート : 判断 69"/>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48277</xdr:rowOff>
    </xdr:from>
    <xdr:ext cx="736600" cy="259045"/>
    <xdr:sp macro="" textlink="">
      <xdr:nvSpPr>
        <xdr:cNvPr id="71" name="テキスト ボックス 70"/>
        <xdr:cNvSpPr txBox="1"/>
      </xdr:nvSpPr>
      <xdr:spPr>
        <a:xfrm>
          <a:off x="3606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157480</xdr:rowOff>
    </xdr:from>
    <xdr:to>
      <xdr:col>4</xdr:col>
      <xdr:colOff>346075</xdr:colOff>
      <xdr:row>35</xdr:row>
      <xdr:rowOff>24130</xdr:rowOff>
    </xdr:to>
    <xdr:cxnSp macro="">
      <xdr:nvCxnSpPr>
        <xdr:cNvPr id="72" name="直線コネクタ 71"/>
        <xdr:cNvCxnSpPr/>
      </xdr:nvCxnSpPr>
      <xdr:spPr>
        <a:xfrm flipV="1">
          <a:off x="2209800" y="5986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68580</xdr:rowOff>
    </xdr:from>
    <xdr:to>
      <xdr:col>4</xdr:col>
      <xdr:colOff>396875</xdr:colOff>
      <xdr:row>36</xdr:row>
      <xdr:rowOff>170180</xdr:rowOff>
    </xdr:to>
    <xdr:sp macro="" textlink="">
      <xdr:nvSpPr>
        <xdr:cNvPr id="73" name="フローチャート : 判断 72"/>
        <xdr:cNvSpPr/>
      </xdr:nvSpPr>
      <xdr:spPr>
        <a:xfrm>
          <a:off x="3048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154957</xdr:rowOff>
    </xdr:from>
    <xdr:ext cx="762000" cy="259045"/>
    <xdr:sp macro="" textlink="">
      <xdr:nvSpPr>
        <xdr:cNvPr id="74" name="テキスト ボックス 73"/>
        <xdr:cNvSpPr txBox="1"/>
      </xdr:nvSpPr>
      <xdr:spPr>
        <a:xfrm>
          <a:off x="2717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24130</xdr:rowOff>
    </xdr:from>
    <xdr:to>
      <xdr:col>3</xdr:col>
      <xdr:colOff>142875</xdr:colOff>
      <xdr:row>35</xdr:row>
      <xdr:rowOff>77470</xdr:rowOff>
    </xdr:to>
    <xdr:cxnSp macro="">
      <xdr:nvCxnSpPr>
        <xdr:cNvPr id="75" name="直線コネクタ 74"/>
        <xdr:cNvCxnSpPr/>
      </xdr:nvCxnSpPr>
      <xdr:spPr>
        <a:xfrm flipV="1">
          <a:off x="1320800" y="60248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60960</xdr:rowOff>
    </xdr:from>
    <xdr:to>
      <xdr:col>3</xdr:col>
      <xdr:colOff>193675</xdr:colOff>
      <xdr:row>36</xdr:row>
      <xdr:rowOff>162560</xdr:rowOff>
    </xdr:to>
    <xdr:sp macro="" textlink="">
      <xdr:nvSpPr>
        <xdr:cNvPr id="76" name="フローチャート : 判断 75"/>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147337</xdr:rowOff>
    </xdr:from>
    <xdr:ext cx="762000" cy="259045"/>
    <xdr:sp macro="" textlink="">
      <xdr:nvSpPr>
        <xdr:cNvPr id="77" name="テキスト ボックス 76"/>
        <xdr:cNvSpPr txBox="1"/>
      </xdr:nvSpPr>
      <xdr:spPr>
        <a:xfrm>
          <a:off x="1828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121920</xdr:rowOff>
    </xdr:from>
    <xdr:to>
      <xdr:col>1</xdr:col>
      <xdr:colOff>676275</xdr:colOff>
      <xdr:row>37</xdr:row>
      <xdr:rowOff>52070</xdr:rowOff>
    </xdr:to>
    <xdr:sp macro="" textlink="">
      <xdr:nvSpPr>
        <xdr:cNvPr id="78" name="フローチャート :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36847</xdr:rowOff>
    </xdr:from>
    <xdr:ext cx="762000" cy="259045"/>
    <xdr:sp macro="" textlink="">
      <xdr:nvSpPr>
        <xdr:cNvPr id="79" name="テキスト ボックス 78"/>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26670</xdr:rowOff>
    </xdr:from>
    <xdr:to>
      <xdr:col>7</xdr:col>
      <xdr:colOff>66675</xdr:colOff>
      <xdr:row>35</xdr:row>
      <xdr:rowOff>128270</xdr:rowOff>
    </xdr:to>
    <xdr:sp macro="" textlink="">
      <xdr:nvSpPr>
        <xdr:cNvPr id="85" name="円/楕円 84"/>
        <xdr:cNvSpPr/>
      </xdr:nvSpPr>
      <xdr:spPr>
        <a:xfrm>
          <a:off x="47752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43197</xdr:rowOff>
    </xdr:from>
    <xdr:ext cx="762000" cy="259045"/>
    <xdr:sp macro="" textlink="">
      <xdr:nvSpPr>
        <xdr:cNvPr id="86" name="人件費該当値テキスト"/>
        <xdr:cNvSpPr txBox="1"/>
      </xdr:nvSpPr>
      <xdr:spPr>
        <a:xfrm>
          <a:off x="49149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99060</xdr:rowOff>
    </xdr:from>
    <xdr:to>
      <xdr:col>5</xdr:col>
      <xdr:colOff>600075</xdr:colOff>
      <xdr:row>35</xdr:row>
      <xdr:rowOff>29210</xdr:rowOff>
    </xdr:to>
    <xdr:sp macro="" textlink="">
      <xdr:nvSpPr>
        <xdr:cNvPr id="87" name="円/楕円 86"/>
        <xdr:cNvSpPr/>
      </xdr:nvSpPr>
      <xdr:spPr>
        <a:xfrm>
          <a:off x="3937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39387</xdr:rowOff>
    </xdr:from>
    <xdr:ext cx="736600" cy="259045"/>
    <xdr:sp macro="" textlink="">
      <xdr:nvSpPr>
        <xdr:cNvPr id="88" name="テキスト ボックス 87"/>
        <xdr:cNvSpPr txBox="1"/>
      </xdr:nvSpPr>
      <xdr:spPr>
        <a:xfrm>
          <a:off x="3606800" y="569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106680</xdr:rowOff>
    </xdr:from>
    <xdr:to>
      <xdr:col>4</xdr:col>
      <xdr:colOff>396875</xdr:colOff>
      <xdr:row>35</xdr:row>
      <xdr:rowOff>36830</xdr:rowOff>
    </xdr:to>
    <xdr:sp macro="" textlink="">
      <xdr:nvSpPr>
        <xdr:cNvPr id="89" name="円/楕円 88"/>
        <xdr:cNvSpPr/>
      </xdr:nvSpPr>
      <xdr:spPr>
        <a:xfrm>
          <a:off x="3048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47007</xdr:rowOff>
    </xdr:from>
    <xdr:ext cx="762000" cy="259045"/>
    <xdr:sp macro="" textlink="">
      <xdr:nvSpPr>
        <xdr:cNvPr id="90" name="テキスト ボックス 89"/>
        <xdr:cNvSpPr txBox="1"/>
      </xdr:nvSpPr>
      <xdr:spPr>
        <a:xfrm>
          <a:off x="2717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144780</xdr:rowOff>
    </xdr:from>
    <xdr:to>
      <xdr:col>3</xdr:col>
      <xdr:colOff>193675</xdr:colOff>
      <xdr:row>35</xdr:row>
      <xdr:rowOff>74930</xdr:rowOff>
    </xdr:to>
    <xdr:sp macro="" textlink="">
      <xdr:nvSpPr>
        <xdr:cNvPr id="91" name="円/楕円 90"/>
        <xdr:cNvSpPr/>
      </xdr:nvSpPr>
      <xdr:spPr>
        <a:xfrm>
          <a:off x="2159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85107</xdr:rowOff>
    </xdr:from>
    <xdr:ext cx="762000" cy="259045"/>
    <xdr:sp macro="" textlink="">
      <xdr:nvSpPr>
        <xdr:cNvPr id="92" name="テキスト ボックス 91"/>
        <xdr:cNvSpPr txBox="1"/>
      </xdr:nvSpPr>
      <xdr:spPr>
        <a:xfrm>
          <a:off x="1828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26670</xdr:rowOff>
    </xdr:from>
    <xdr:to>
      <xdr:col>1</xdr:col>
      <xdr:colOff>676275</xdr:colOff>
      <xdr:row>35</xdr:row>
      <xdr:rowOff>128270</xdr:rowOff>
    </xdr:to>
    <xdr:sp macro="" textlink="">
      <xdr:nvSpPr>
        <xdr:cNvPr id="93" name="円/楕円 92"/>
        <xdr:cNvSpPr/>
      </xdr:nvSpPr>
      <xdr:spPr>
        <a:xfrm>
          <a:off x="1270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138447</xdr:rowOff>
    </xdr:from>
    <xdr:ext cx="762000" cy="259045"/>
    <xdr:sp macro="" textlink="">
      <xdr:nvSpPr>
        <xdr:cNvPr id="94" name="テキスト ボックス 93"/>
        <xdr:cNvSpPr txBox="1"/>
      </xdr:nvSpPr>
      <xdr:spPr>
        <a:xfrm>
          <a:off x="939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物件費の占める割合は、前年度より</a:t>
          </a:r>
          <a:r>
            <a:rPr kumimoji="1" lang="en-US" altLang="ja-JP" sz="1300">
              <a:latin typeface="ＭＳ Ｐゴシック"/>
            </a:rPr>
            <a:t>1.5</a:t>
          </a:r>
          <a:r>
            <a:rPr kumimoji="1" lang="ja-JP" altLang="en-US" sz="1300">
              <a:latin typeface="ＭＳ Ｐゴシック"/>
            </a:rPr>
            <a:t>ポイント増加し、さらに類似団体平均よりも</a:t>
          </a:r>
          <a:r>
            <a:rPr kumimoji="1" lang="en-US" altLang="ja-JP" sz="1300">
              <a:latin typeface="ＭＳ Ｐゴシック"/>
            </a:rPr>
            <a:t>1.9</a:t>
          </a:r>
          <a:r>
            <a:rPr kumimoji="1" lang="ja-JP" altLang="en-US" sz="1300">
              <a:latin typeface="ＭＳ Ｐゴシック"/>
            </a:rPr>
            <a:t>ポイント上回っている。第三セクターのビアスパークしもつまの運営に対する指定管理料やクラウド化等の電算費の増が主な要因であるが、施設等の維持管理に伴う費用も増加傾向であるため</a:t>
          </a:r>
          <a:r>
            <a:rPr kumimoji="1" lang="ja-JP" altLang="ja-JP" sz="1100">
              <a:solidFill>
                <a:schemeClr val="dk1"/>
              </a:solidFill>
              <a:effectLst/>
              <a:latin typeface="+mn-lt"/>
              <a:ea typeface="+mn-ea"/>
              <a:cs typeface="+mn-cs"/>
            </a:rPr>
            <a:t>、</a:t>
          </a:r>
          <a:r>
            <a:rPr kumimoji="1" lang="ja-JP" altLang="ja-JP" sz="1300">
              <a:solidFill>
                <a:schemeClr val="dk1"/>
              </a:solidFill>
              <a:effectLst/>
              <a:latin typeface="+mn-lt"/>
              <a:ea typeface="+mn-ea"/>
              <a:cs typeface="+mn-cs"/>
            </a:rPr>
            <a:t>施設規模の適正化や委託料の見直し等、経費削減に努める。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57150</xdr:rowOff>
    </xdr:from>
    <xdr:to>
      <xdr:col>24</xdr:col>
      <xdr:colOff>31750</xdr:colOff>
      <xdr:row>21</xdr:row>
      <xdr:rowOff>95250</xdr:rowOff>
    </xdr:to>
    <xdr:cxnSp macro="">
      <xdr:nvCxnSpPr>
        <xdr:cNvPr id="122" name="直線コネクタ 121"/>
        <xdr:cNvCxnSpPr/>
      </xdr:nvCxnSpPr>
      <xdr:spPr>
        <a:xfrm flipV="1">
          <a:off x="16510000" y="2286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67327</xdr:rowOff>
    </xdr:from>
    <xdr:ext cx="762000" cy="259045"/>
    <xdr:sp macro="" textlink="">
      <xdr:nvSpPr>
        <xdr:cNvPr id="123" name="物件費最小値テキスト"/>
        <xdr:cNvSpPr txBox="1"/>
      </xdr:nvSpPr>
      <xdr:spPr>
        <a:xfrm>
          <a:off x="16598900" y="366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628650</xdr:colOff>
      <xdr:row>21</xdr:row>
      <xdr:rowOff>95250</xdr:rowOff>
    </xdr:from>
    <xdr:to>
      <xdr:col>24</xdr:col>
      <xdr:colOff>120650</xdr:colOff>
      <xdr:row>21</xdr:row>
      <xdr:rowOff>95250</xdr:rowOff>
    </xdr:to>
    <xdr:cxnSp macro="">
      <xdr:nvCxnSpPr>
        <xdr:cNvPr id="124" name="直線コネクタ 123"/>
        <xdr:cNvCxnSpPr/>
      </xdr:nvCxnSpPr>
      <xdr:spPr>
        <a:xfrm>
          <a:off x="16421100" y="369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143527</xdr:rowOff>
    </xdr:from>
    <xdr:ext cx="762000" cy="259045"/>
    <xdr:sp macro="" textlink="">
      <xdr:nvSpPr>
        <xdr:cNvPr id="125" name="物件費最大値テキスト"/>
        <xdr:cNvSpPr txBox="1"/>
      </xdr:nvSpPr>
      <xdr:spPr>
        <a:xfrm>
          <a:off x="16598900" y="202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13</xdr:row>
      <xdr:rowOff>57150</xdr:rowOff>
    </xdr:from>
    <xdr:to>
      <xdr:col>24</xdr:col>
      <xdr:colOff>120650</xdr:colOff>
      <xdr:row>13</xdr:row>
      <xdr:rowOff>57150</xdr:rowOff>
    </xdr:to>
    <xdr:cxnSp macro="">
      <xdr:nvCxnSpPr>
        <xdr:cNvPr id="126" name="直線コネクタ 125"/>
        <xdr:cNvCxnSpPr/>
      </xdr:nvCxnSpPr>
      <xdr:spPr>
        <a:xfrm>
          <a:off x="16421100" y="228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19050</xdr:rowOff>
    </xdr:from>
    <xdr:to>
      <xdr:col>24</xdr:col>
      <xdr:colOff>31750</xdr:colOff>
      <xdr:row>18</xdr:row>
      <xdr:rowOff>38100</xdr:rowOff>
    </xdr:to>
    <xdr:cxnSp macro="">
      <xdr:nvCxnSpPr>
        <xdr:cNvPr id="127" name="直線コネクタ 126"/>
        <xdr:cNvCxnSpPr/>
      </xdr:nvCxnSpPr>
      <xdr:spPr>
        <a:xfrm>
          <a:off x="15671800" y="29337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105427</xdr:rowOff>
    </xdr:from>
    <xdr:ext cx="762000" cy="259045"/>
    <xdr:sp macro="" textlink="">
      <xdr:nvSpPr>
        <xdr:cNvPr id="128" name="物件費平均値テキスト"/>
        <xdr:cNvSpPr txBox="1"/>
      </xdr:nvSpPr>
      <xdr:spPr>
        <a:xfrm>
          <a:off x="16598900" y="267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88900</xdr:rowOff>
    </xdr:from>
    <xdr:to>
      <xdr:col>24</xdr:col>
      <xdr:colOff>82550</xdr:colOff>
      <xdr:row>17</xdr:row>
      <xdr:rowOff>19050</xdr:rowOff>
    </xdr:to>
    <xdr:sp macro="" textlink="">
      <xdr:nvSpPr>
        <xdr:cNvPr id="129" name="フローチャート : 判断 128"/>
        <xdr:cNvSpPr/>
      </xdr:nvSpPr>
      <xdr:spPr>
        <a:xfrm>
          <a:off x="164592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19050</xdr:rowOff>
    </xdr:from>
    <xdr:to>
      <xdr:col>22</xdr:col>
      <xdr:colOff>565150</xdr:colOff>
      <xdr:row>17</xdr:row>
      <xdr:rowOff>95250</xdr:rowOff>
    </xdr:to>
    <xdr:cxnSp macro="">
      <xdr:nvCxnSpPr>
        <xdr:cNvPr id="130" name="直線コネクタ 129"/>
        <xdr:cNvCxnSpPr/>
      </xdr:nvCxnSpPr>
      <xdr:spPr>
        <a:xfrm flipV="1">
          <a:off x="14782800" y="2933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1" name="フローチャート : 判断 130"/>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149877</xdr:rowOff>
    </xdr:from>
    <xdr:ext cx="736600" cy="259045"/>
    <xdr:sp macro="" textlink="">
      <xdr:nvSpPr>
        <xdr:cNvPr id="132" name="テキスト ボックス 131"/>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6350</xdr:rowOff>
    </xdr:from>
    <xdr:to>
      <xdr:col>21</xdr:col>
      <xdr:colOff>361950</xdr:colOff>
      <xdr:row>17</xdr:row>
      <xdr:rowOff>95250</xdr:rowOff>
    </xdr:to>
    <xdr:cxnSp macro="">
      <xdr:nvCxnSpPr>
        <xdr:cNvPr id="133" name="直線コネクタ 132"/>
        <xdr:cNvCxnSpPr/>
      </xdr:nvCxnSpPr>
      <xdr:spPr>
        <a:xfrm>
          <a:off x="13893800" y="29210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95250</xdr:rowOff>
    </xdr:from>
    <xdr:to>
      <xdr:col>21</xdr:col>
      <xdr:colOff>412750</xdr:colOff>
      <xdr:row>16</xdr:row>
      <xdr:rowOff>25400</xdr:rowOff>
    </xdr:to>
    <xdr:sp macro="" textlink="">
      <xdr:nvSpPr>
        <xdr:cNvPr id="134" name="フローチャート : 判断 133"/>
        <xdr:cNvSpPr/>
      </xdr:nvSpPr>
      <xdr:spPr>
        <a:xfrm>
          <a:off x="14732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35577</xdr:rowOff>
    </xdr:from>
    <xdr:ext cx="762000" cy="259045"/>
    <xdr:sp macro="" textlink="">
      <xdr:nvSpPr>
        <xdr:cNvPr id="135" name="テキスト ボックス 134"/>
        <xdr:cNvSpPr txBox="1"/>
      </xdr:nvSpPr>
      <xdr:spPr>
        <a:xfrm>
          <a:off x="14401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63500</xdr:rowOff>
    </xdr:from>
    <xdr:to>
      <xdr:col>20</xdr:col>
      <xdr:colOff>158750</xdr:colOff>
      <xdr:row>17</xdr:row>
      <xdr:rowOff>6350</xdr:rowOff>
    </xdr:to>
    <xdr:cxnSp macro="">
      <xdr:nvCxnSpPr>
        <xdr:cNvPr id="136" name="直線コネクタ 135"/>
        <xdr:cNvCxnSpPr/>
      </xdr:nvCxnSpPr>
      <xdr:spPr>
        <a:xfrm>
          <a:off x="13004800" y="2806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19050</xdr:rowOff>
    </xdr:from>
    <xdr:to>
      <xdr:col>20</xdr:col>
      <xdr:colOff>209550</xdr:colOff>
      <xdr:row>15</xdr:row>
      <xdr:rowOff>120650</xdr:rowOff>
    </xdr:to>
    <xdr:sp macro="" textlink="">
      <xdr:nvSpPr>
        <xdr:cNvPr id="137" name="フローチャート : 判断 136"/>
        <xdr:cNvSpPr/>
      </xdr:nvSpPr>
      <xdr:spPr>
        <a:xfrm>
          <a:off x="13843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130827</xdr:rowOff>
    </xdr:from>
    <xdr:ext cx="762000" cy="259045"/>
    <xdr:sp macro="" textlink="">
      <xdr:nvSpPr>
        <xdr:cNvPr id="138" name="テキスト ボックス 137"/>
        <xdr:cNvSpPr txBox="1"/>
      </xdr:nvSpPr>
      <xdr:spPr>
        <a:xfrm>
          <a:off x="13512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139700</xdr:rowOff>
    </xdr:from>
    <xdr:to>
      <xdr:col>19</xdr:col>
      <xdr:colOff>6350</xdr:colOff>
      <xdr:row>15</xdr:row>
      <xdr:rowOff>69850</xdr:rowOff>
    </xdr:to>
    <xdr:sp macro="" textlink="">
      <xdr:nvSpPr>
        <xdr:cNvPr id="139" name="フローチャート : 判断 138"/>
        <xdr:cNvSpPr/>
      </xdr:nvSpPr>
      <xdr:spPr>
        <a:xfrm>
          <a:off x="12954000" y="254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80027</xdr:rowOff>
    </xdr:from>
    <xdr:ext cx="762000" cy="259045"/>
    <xdr:sp macro="" textlink="">
      <xdr:nvSpPr>
        <xdr:cNvPr id="140" name="テキスト ボックス 139"/>
        <xdr:cNvSpPr txBox="1"/>
      </xdr:nvSpPr>
      <xdr:spPr>
        <a:xfrm>
          <a:off x="126238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158750</xdr:rowOff>
    </xdr:from>
    <xdr:to>
      <xdr:col>24</xdr:col>
      <xdr:colOff>82550</xdr:colOff>
      <xdr:row>18</xdr:row>
      <xdr:rowOff>88900</xdr:rowOff>
    </xdr:to>
    <xdr:sp macro="" textlink="">
      <xdr:nvSpPr>
        <xdr:cNvPr id="146" name="円/楕円 145"/>
        <xdr:cNvSpPr/>
      </xdr:nvSpPr>
      <xdr:spPr>
        <a:xfrm>
          <a:off x="16459200" y="307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130827</xdr:rowOff>
    </xdr:from>
    <xdr:ext cx="762000" cy="259045"/>
    <xdr:sp macro="" textlink="">
      <xdr:nvSpPr>
        <xdr:cNvPr id="147" name="物件費該当値テキスト"/>
        <xdr:cNvSpPr txBox="1"/>
      </xdr:nvSpPr>
      <xdr:spPr>
        <a:xfrm>
          <a:off x="16598900" y="304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139700</xdr:rowOff>
    </xdr:from>
    <xdr:to>
      <xdr:col>22</xdr:col>
      <xdr:colOff>615950</xdr:colOff>
      <xdr:row>17</xdr:row>
      <xdr:rowOff>69850</xdr:rowOff>
    </xdr:to>
    <xdr:sp macro="" textlink="">
      <xdr:nvSpPr>
        <xdr:cNvPr id="148" name="円/楕円 147"/>
        <xdr:cNvSpPr/>
      </xdr:nvSpPr>
      <xdr:spPr>
        <a:xfrm>
          <a:off x="15621000" y="28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54627</xdr:rowOff>
    </xdr:from>
    <xdr:ext cx="736600" cy="259045"/>
    <xdr:sp macro="" textlink="">
      <xdr:nvSpPr>
        <xdr:cNvPr id="149" name="テキスト ボックス 148"/>
        <xdr:cNvSpPr txBox="1"/>
      </xdr:nvSpPr>
      <xdr:spPr>
        <a:xfrm>
          <a:off x="15290800" y="296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44450</xdr:rowOff>
    </xdr:from>
    <xdr:to>
      <xdr:col>21</xdr:col>
      <xdr:colOff>412750</xdr:colOff>
      <xdr:row>17</xdr:row>
      <xdr:rowOff>146050</xdr:rowOff>
    </xdr:to>
    <xdr:sp macro="" textlink="">
      <xdr:nvSpPr>
        <xdr:cNvPr id="150" name="円/楕円 149"/>
        <xdr:cNvSpPr/>
      </xdr:nvSpPr>
      <xdr:spPr>
        <a:xfrm>
          <a:off x="14732000" y="295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130827</xdr:rowOff>
    </xdr:from>
    <xdr:ext cx="762000" cy="259045"/>
    <xdr:sp macro="" textlink="">
      <xdr:nvSpPr>
        <xdr:cNvPr id="151" name="テキスト ボックス 150"/>
        <xdr:cNvSpPr txBox="1"/>
      </xdr:nvSpPr>
      <xdr:spPr>
        <a:xfrm>
          <a:off x="14401800" y="304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127000</xdr:rowOff>
    </xdr:from>
    <xdr:to>
      <xdr:col>20</xdr:col>
      <xdr:colOff>209550</xdr:colOff>
      <xdr:row>17</xdr:row>
      <xdr:rowOff>57150</xdr:rowOff>
    </xdr:to>
    <xdr:sp macro="" textlink="">
      <xdr:nvSpPr>
        <xdr:cNvPr id="152" name="円/楕円 151"/>
        <xdr:cNvSpPr/>
      </xdr:nvSpPr>
      <xdr:spPr>
        <a:xfrm>
          <a:off x="13843000" y="287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41927</xdr:rowOff>
    </xdr:from>
    <xdr:ext cx="762000" cy="259045"/>
    <xdr:sp macro="" textlink="">
      <xdr:nvSpPr>
        <xdr:cNvPr id="153" name="テキスト ボックス 152"/>
        <xdr:cNvSpPr txBox="1"/>
      </xdr:nvSpPr>
      <xdr:spPr>
        <a:xfrm>
          <a:off x="13512800" y="295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12700</xdr:rowOff>
    </xdr:from>
    <xdr:to>
      <xdr:col>19</xdr:col>
      <xdr:colOff>6350</xdr:colOff>
      <xdr:row>16</xdr:row>
      <xdr:rowOff>114300</xdr:rowOff>
    </xdr:to>
    <xdr:sp macro="" textlink="">
      <xdr:nvSpPr>
        <xdr:cNvPr id="154" name="円/楕円 153"/>
        <xdr:cNvSpPr/>
      </xdr:nvSpPr>
      <xdr:spPr>
        <a:xfrm>
          <a:off x="12954000" y="275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99077</xdr:rowOff>
    </xdr:from>
    <xdr:ext cx="762000" cy="259045"/>
    <xdr:sp macro="" textlink="">
      <xdr:nvSpPr>
        <xdr:cNvPr id="155" name="テキスト ボックス 154"/>
        <xdr:cNvSpPr txBox="1"/>
      </xdr:nvSpPr>
      <xdr:spPr>
        <a:xfrm>
          <a:off x="126238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扶助費の占める割合は、類似団体平均を上回り、前年度よりさらに</a:t>
          </a:r>
          <a:r>
            <a:rPr kumimoji="1" lang="en-US" altLang="ja-JP" sz="1300">
              <a:latin typeface="ＭＳ Ｐゴシック"/>
            </a:rPr>
            <a:t>0.9</a:t>
          </a:r>
          <a:r>
            <a:rPr kumimoji="1" lang="ja-JP" altLang="en-US" sz="1300">
              <a:latin typeface="ＭＳ Ｐゴシック"/>
            </a:rPr>
            <a:t>ポイント増となった。要因としては、障害者自立支援給付費、生活保護費や子ども子育て支援制度に係る施設型給付費の増によるものであるが、今後も、法令、規則に基づき適正な交付を引き続き行うとともに、事業の見直しを図っていく。</a:t>
          </a:r>
          <a:endParaRPr kumimoji="1" lang="en-US" altLang="ja-JP"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102507</xdr:rowOff>
    </xdr:from>
    <xdr:to>
      <xdr:col>7</xdr:col>
      <xdr:colOff>15875</xdr:colOff>
      <xdr:row>62</xdr:row>
      <xdr:rowOff>45357</xdr:rowOff>
    </xdr:to>
    <xdr:cxnSp macro="">
      <xdr:nvCxnSpPr>
        <xdr:cNvPr id="185" name="直線コネクタ 184"/>
        <xdr:cNvCxnSpPr/>
      </xdr:nvCxnSpPr>
      <xdr:spPr>
        <a:xfrm flipV="1">
          <a:off x="4826000" y="9189357"/>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86"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7" name="直線コネクタ 186"/>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17434</xdr:rowOff>
    </xdr:from>
    <xdr:ext cx="762000" cy="259045"/>
    <xdr:sp macro="" textlink="">
      <xdr:nvSpPr>
        <xdr:cNvPr id="188"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6</xdr:col>
      <xdr:colOff>612775</xdr:colOff>
      <xdr:row>53</xdr:row>
      <xdr:rowOff>102507</xdr:rowOff>
    </xdr:from>
    <xdr:to>
      <xdr:col>7</xdr:col>
      <xdr:colOff>104775</xdr:colOff>
      <xdr:row>53</xdr:row>
      <xdr:rowOff>102507</xdr:rowOff>
    </xdr:to>
    <xdr:cxnSp macro="">
      <xdr:nvCxnSpPr>
        <xdr:cNvPr id="189" name="直線コネクタ 188"/>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20865</xdr:rowOff>
    </xdr:from>
    <xdr:to>
      <xdr:col>7</xdr:col>
      <xdr:colOff>15875</xdr:colOff>
      <xdr:row>57</xdr:row>
      <xdr:rowOff>167822</xdr:rowOff>
    </xdr:to>
    <xdr:cxnSp macro="">
      <xdr:nvCxnSpPr>
        <xdr:cNvPr id="190" name="直線コネクタ 189"/>
        <xdr:cNvCxnSpPr/>
      </xdr:nvCxnSpPr>
      <xdr:spPr>
        <a:xfrm>
          <a:off x="3987800" y="9793515"/>
          <a:ext cx="8382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141712</xdr:rowOff>
    </xdr:from>
    <xdr:ext cx="762000" cy="259045"/>
    <xdr:sp macro="" textlink="">
      <xdr:nvSpPr>
        <xdr:cNvPr id="191" name="扶助費平均値テキスト"/>
        <xdr:cNvSpPr txBox="1"/>
      </xdr:nvSpPr>
      <xdr:spPr>
        <a:xfrm>
          <a:off x="4914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125185</xdr:rowOff>
    </xdr:from>
    <xdr:to>
      <xdr:col>7</xdr:col>
      <xdr:colOff>66675</xdr:colOff>
      <xdr:row>57</xdr:row>
      <xdr:rowOff>55335</xdr:rowOff>
    </xdr:to>
    <xdr:sp macro="" textlink="">
      <xdr:nvSpPr>
        <xdr:cNvPr id="192" name="フローチャート : 判断 191"/>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78015</xdr:rowOff>
    </xdr:from>
    <xdr:to>
      <xdr:col>5</xdr:col>
      <xdr:colOff>549275</xdr:colOff>
      <xdr:row>57</xdr:row>
      <xdr:rowOff>20865</xdr:rowOff>
    </xdr:to>
    <xdr:cxnSp macro="">
      <xdr:nvCxnSpPr>
        <xdr:cNvPr id="193" name="直線コネクタ 192"/>
        <xdr:cNvCxnSpPr/>
      </xdr:nvCxnSpPr>
      <xdr:spPr>
        <a:xfrm>
          <a:off x="3098800" y="967921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43543</xdr:rowOff>
    </xdr:from>
    <xdr:to>
      <xdr:col>5</xdr:col>
      <xdr:colOff>600075</xdr:colOff>
      <xdr:row>56</xdr:row>
      <xdr:rowOff>145143</xdr:rowOff>
    </xdr:to>
    <xdr:sp macro="" textlink="">
      <xdr:nvSpPr>
        <xdr:cNvPr id="194" name="フローチャート : 判断 193"/>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155320</xdr:rowOff>
    </xdr:from>
    <xdr:ext cx="736600" cy="259045"/>
    <xdr:sp macro="" textlink="">
      <xdr:nvSpPr>
        <xdr:cNvPr id="195" name="テキスト ボックス 194"/>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61685</xdr:rowOff>
    </xdr:from>
    <xdr:to>
      <xdr:col>4</xdr:col>
      <xdr:colOff>346075</xdr:colOff>
      <xdr:row>56</xdr:row>
      <xdr:rowOff>78015</xdr:rowOff>
    </xdr:to>
    <xdr:cxnSp macro="">
      <xdr:nvCxnSpPr>
        <xdr:cNvPr id="196" name="直線コネクタ 195"/>
        <xdr:cNvCxnSpPr/>
      </xdr:nvCxnSpPr>
      <xdr:spPr>
        <a:xfrm>
          <a:off x="2209800" y="96628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100693</xdr:rowOff>
    </xdr:from>
    <xdr:to>
      <xdr:col>4</xdr:col>
      <xdr:colOff>396875</xdr:colOff>
      <xdr:row>56</xdr:row>
      <xdr:rowOff>30843</xdr:rowOff>
    </xdr:to>
    <xdr:sp macro="" textlink="">
      <xdr:nvSpPr>
        <xdr:cNvPr id="197" name="フローチャート : 判断 196"/>
        <xdr:cNvSpPr/>
      </xdr:nvSpPr>
      <xdr:spPr>
        <a:xfrm>
          <a:off x="3048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41020</xdr:rowOff>
    </xdr:from>
    <xdr:ext cx="762000" cy="259045"/>
    <xdr:sp macro="" textlink="">
      <xdr:nvSpPr>
        <xdr:cNvPr id="198" name="テキスト ボックス 197"/>
        <xdr:cNvSpPr txBox="1"/>
      </xdr:nvSpPr>
      <xdr:spPr>
        <a:xfrm>
          <a:off x="2717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167822</xdr:rowOff>
    </xdr:from>
    <xdr:to>
      <xdr:col>3</xdr:col>
      <xdr:colOff>142875</xdr:colOff>
      <xdr:row>56</xdr:row>
      <xdr:rowOff>61685</xdr:rowOff>
    </xdr:to>
    <xdr:cxnSp macro="">
      <xdr:nvCxnSpPr>
        <xdr:cNvPr id="199" name="直線コネクタ 198"/>
        <xdr:cNvCxnSpPr/>
      </xdr:nvCxnSpPr>
      <xdr:spPr>
        <a:xfrm>
          <a:off x="1320800" y="95975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51707</xdr:rowOff>
    </xdr:from>
    <xdr:to>
      <xdr:col>3</xdr:col>
      <xdr:colOff>193675</xdr:colOff>
      <xdr:row>55</xdr:row>
      <xdr:rowOff>153307</xdr:rowOff>
    </xdr:to>
    <xdr:sp macro="" textlink="">
      <xdr:nvSpPr>
        <xdr:cNvPr id="200" name="フローチャート : 判断 199"/>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163484</xdr:rowOff>
    </xdr:from>
    <xdr:ext cx="762000" cy="259045"/>
    <xdr:sp macro="" textlink="">
      <xdr:nvSpPr>
        <xdr:cNvPr id="201" name="テキスト ボックス 200"/>
        <xdr:cNvSpPr txBox="1"/>
      </xdr:nvSpPr>
      <xdr:spPr>
        <a:xfrm>
          <a:off x="1828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51707</xdr:rowOff>
    </xdr:from>
    <xdr:to>
      <xdr:col>1</xdr:col>
      <xdr:colOff>676275</xdr:colOff>
      <xdr:row>55</xdr:row>
      <xdr:rowOff>153307</xdr:rowOff>
    </xdr:to>
    <xdr:sp macro="" textlink="">
      <xdr:nvSpPr>
        <xdr:cNvPr id="202" name="フローチャート : 判断 201"/>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163484</xdr:rowOff>
    </xdr:from>
    <xdr:ext cx="762000" cy="259045"/>
    <xdr:sp macro="" textlink="">
      <xdr:nvSpPr>
        <xdr:cNvPr id="203" name="テキスト ボックス 202"/>
        <xdr:cNvSpPr txBox="1"/>
      </xdr:nvSpPr>
      <xdr:spPr>
        <a:xfrm>
          <a:off x="939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57</xdr:row>
      <xdr:rowOff>117022</xdr:rowOff>
    </xdr:from>
    <xdr:to>
      <xdr:col>7</xdr:col>
      <xdr:colOff>66675</xdr:colOff>
      <xdr:row>58</xdr:row>
      <xdr:rowOff>47172</xdr:rowOff>
    </xdr:to>
    <xdr:sp macro="" textlink="">
      <xdr:nvSpPr>
        <xdr:cNvPr id="209" name="円/楕円 208"/>
        <xdr:cNvSpPr/>
      </xdr:nvSpPr>
      <xdr:spPr>
        <a:xfrm>
          <a:off x="47752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89099</xdr:rowOff>
    </xdr:from>
    <xdr:ext cx="762000" cy="259045"/>
    <xdr:sp macro="" textlink="">
      <xdr:nvSpPr>
        <xdr:cNvPr id="210" name="扶助費該当値テキスト"/>
        <xdr:cNvSpPr txBox="1"/>
      </xdr:nvSpPr>
      <xdr:spPr>
        <a:xfrm>
          <a:off x="49149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141515</xdr:rowOff>
    </xdr:from>
    <xdr:to>
      <xdr:col>5</xdr:col>
      <xdr:colOff>600075</xdr:colOff>
      <xdr:row>57</xdr:row>
      <xdr:rowOff>71665</xdr:rowOff>
    </xdr:to>
    <xdr:sp macro="" textlink="">
      <xdr:nvSpPr>
        <xdr:cNvPr id="211" name="円/楕円 210"/>
        <xdr:cNvSpPr/>
      </xdr:nvSpPr>
      <xdr:spPr>
        <a:xfrm>
          <a:off x="3937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56442</xdr:rowOff>
    </xdr:from>
    <xdr:ext cx="736600" cy="259045"/>
    <xdr:sp macro="" textlink="">
      <xdr:nvSpPr>
        <xdr:cNvPr id="212" name="テキスト ボックス 211"/>
        <xdr:cNvSpPr txBox="1"/>
      </xdr:nvSpPr>
      <xdr:spPr>
        <a:xfrm>
          <a:off x="3606800" y="982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27215</xdr:rowOff>
    </xdr:from>
    <xdr:to>
      <xdr:col>4</xdr:col>
      <xdr:colOff>396875</xdr:colOff>
      <xdr:row>56</xdr:row>
      <xdr:rowOff>128815</xdr:rowOff>
    </xdr:to>
    <xdr:sp macro="" textlink="">
      <xdr:nvSpPr>
        <xdr:cNvPr id="213" name="円/楕円 212"/>
        <xdr:cNvSpPr/>
      </xdr:nvSpPr>
      <xdr:spPr>
        <a:xfrm>
          <a:off x="3048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113592</xdr:rowOff>
    </xdr:from>
    <xdr:ext cx="762000" cy="259045"/>
    <xdr:sp macro="" textlink="">
      <xdr:nvSpPr>
        <xdr:cNvPr id="214" name="テキスト ボックス 213"/>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10885</xdr:rowOff>
    </xdr:from>
    <xdr:to>
      <xdr:col>3</xdr:col>
      <xdr:colOff>193675</xdr:colOff>
      <xdr:row>56</xdr:row>
      <xdr:rowOff>112485</xdr:rowOff>
    </xdr:to>
    <xdr:sp macro="" textlink="">
      <xdr:nvSpPr>
        <xdr:cNvPr id="215" name="円/楕円 214"/>
        <xdr:cNvSpPr/>
      </xdr:nvSpPr>
      <xdr:spPr>
        <a:xfrm>
          <a:off x="2159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97262</xdr:rowOff>
    </xdr:from>
    <xdr:ext cx="762000" cy="259045"/>
    <xdr:sp macro="" textlink="">
      <xdr:nvSpPr>
        <xdr:cNvPr id="216" name="テキスト ボックス 215"/>
        <xdr:cNvSpPr txBox="1"/>
      </xdr:nvSpPr>
      <xdr:spPr>
        <a:xfrm>
          <a:off x="18288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117022</xdr:rowOff>
    </xdr:from>
    <xdr:to>
      <xdr:col>1</xdr:col>
      <xdr:colOff>676275</xdr:colOff>
      <xdr:row>56</xdr:row>
      <xdr:rowOff>47172</xdr:rowOff>
    </xdr:to>
    <xdr:sp macro="" textlink="">
      <xdr:nvSpPr>
        <xdr:cNvPr id="217" name="円/楕円 216"/>
        <xdr:cNvSpPr/>
      </xdr:nvSpPr>
      <xdr:spPr>
        <a:xfrm>
          <a:off x="1270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31949</xdr:rowOff>
    </xdr:from>
    <xdr:ext cx="762000" cy="259045"/>
    <xdr:sp macro="" textlink="">
      <xdr:nvSpPr>
        <xdr:cNvPr id="218" name="テキスト ボックス 217"/>
        <xdr:cNvSpPr txBox="1"/>
      </xdr:nvSpPr>
      <xdr:spPr>
        <a:xfrm>
          <a:off x="939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その他の占める割合は、類似団体平均よりも</a:t>
          </a:r>
          <a:r>
            <a:rPr kumimoji="1" lang="en-US" altLang="ja-JP" sz="1300">
              <a:latin typeface="ＭＳ Ｐゴシック"/>
            </a:rPr>
            <a:t>1.0</a:t>
          </a:r>
          <a:r>
            <a:rPr kumimoji="1" lang="ja-JP" altLang="en-US" sz="1300">
              <a:latin typeface="ＭＳ Ｐゴシック"/>
            </a:rPr>
            <a:t>ポイント下回っているが、前年度より</a:t>
          </a:r>
          <a:r>
            <a:rPr kumimoji="1" lang="en-US" altLang="ja-JP" sz="1300">
              <a:latin typeface="ＭＳ Ｐゴシック"/>
            </a:rPr>
            <a:t>0.2</a:t>
          </a:r>
          <a:r>
            <a:rPr kumimoji="1" lang="ja-JP" altLang="en-US" sz="1300">
              <a:latin typeface="ＭＳ Ｐゴシック"/>
            </a:rPr>
            <a:t>ポイント上昇している。その他に計上される維持補修費、繰出金は前年度より減少しており、普通交付税や臨時財政対策債が減少したことによる分母の減によるものであるが、今後も、引き続き事務経費の削減や税収等の財源確保に努める。</a:t>
          </a:r>
          <a:endParaRPr kumimoji="1" lang="en-US" altLang="ja-JP"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69850</xdr:rowOff>
    </xdr:from>
    <xdr:to>
      <xdr:col>24</xdr:col>
      <xdr:colOff>31750</xdr:colOff>
      <xdr:row>60</xdr:row>
      <xdr:rowOff>143328</xdr:rowOff>
    </xdr:to>
    <xdr:cxnSp macro="">
      <xdr:nvCxnSpPr>
        <xdr:cNvPr id="248" name="直線コネクタ 247"/>
        <xdr:cNvCxnSpPr/>
      </xdr:nvCxnSpPr>
      <xdr:spPr>
        <a:xfrm flipV="1">
          <a:off x="16510000" y="9156700"/>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115405</xdr:rowOff>
    </xdr:from>
    <xdr:ext cx="762000" cy="259045"/>
    <xdr:sp macro="" textlink="">
      <xdr:nvSpPr>
        <xdr:cNvPr id="249" name="その他最小値テキスト"/>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60</xdr:row>
      <xdr:rowOff>143328</xdr:rowOff>
    </xdr:from>
    <xdr:to>
      <xdr:col>24</xdr:col>
      <xdr:colOff>120650</xdr:colOff>
      <xdr:row>60</xdr:row>
      <xdr:rowOff>143328</xdr:rowOff>
    </xdr:to>
    <xdr:cxnSp macro="">
      <xdr:nvCxnSpPr>
        <xdr:cNvPr id="250" name="直線コネクタ 249"/>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156227</xdr:rowOff>
    </xdr:from>
    <xdr:ext cx="762000" cy="259045"/>
    <xdr:sp macro="" textlink="">
      <xdr:nvSpPr>
        <xdr:cNvPr id="251"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69850</xdr:rowOff>
    </xdr:from>
    <xdr:to>
      <xdr:col>24</xdr:col>
      <xdr:colOff>120650</xdr:colOff>
      <xdr:row>53</xdr:row>
      <xdr:rowOff>69850</xdr:rowOff>
    </xdr:to>
    <xdr:cxnSp macro="">
      <xdr:nvCxnSpPr>
        <xdr:cNvPr id="252" name="直線コネクタ 251"/>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71483</xdr:rowOff>
    </xdr:from>
    <xdr:to>
      <xdr:col>24</xdr:col>
      <xdr:colOff>31750</xdr:colOff>
      <xdr:row>56</xdr:row>
      <xdr:rowOff>84546</xdr:rowOff>
    </xdr:to>
    <xdr:cxnSp macro="">
      <xdr:nvCxnSpPr>
        <xdr:cNvPr id="253" name="直線コネクタ 252"/>
        <xdr:cNvCxnSpPr/>
      </xdr:nvCxnSpPr>
      <xdr:spPr>
        <a:xfrm>
          <a:off x="15671800" y="9672683"/>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71137</xdr:rowOff>
    </xdr:from>
    <xdr:ext cx="762000" cy="259045"/>
    <xdr:sp macro="" textlink="">
      <xdr:nvSpPr>
        <xdr:cNvPr id="254" name="その他平均値テキスト"/>
        <xdr:cNvSpPr txBox="1"/>
      </xdr:nvSpPr>
      <xdr:spPr>
        <a:xfrm>
          <a:off x="16598900" y="9672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99060</xdr:rowOff>
    </xdr:from>
    <xdr:to>
      <xdr:col>24</xdr:col>
      <xdr:colOff>82550</xdr:colOff>
      <xdr:row>57</xdr:row>
      <xdr:rowOff>29210</xdr:rowOff>
    </xdr:to>
    <xdr:sp macro="" textlink="">
      <xdr:nvSpPr>
        <xdr:cNvPr id="255" name="フローチャート : 判断 254"/>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51888</xdr:rowOff>
    </xdr:from>
    <xdr:to>
      <xdr:col>22</xdr:col>
      <xdr:colOff>565150</xdr:colOff>
      <xdr:row>56</xdr:row>
      <xdr:rowOff>71483</xdr:rowOff>
    </xdr:to>
    <xdr:cxnSp macro="">
      <xdr:nvCxnSpPr>
        <xdr:cNvPr id="256" name="直線コネクタ 255"/>
        <xdr:cNvCxnSpPr/>
      </xdr:nvCxnSpPr>
      <xdr:spPr>
        <a:xfrm>
          <a:off x="14782800" y="9653088"/>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40277</xdr:rowOff>
    </xdr:from>
    <xdr:to>
      <xdr:col>22</xdr:col>
      <xdr:colOff>615950</xdr:colOff>
      <xdr:row>56</xdr:row>
      <xdr:rowOff>141877</xdr:rowOff>
    </xdr:to>
    <xdr:sp macro="" textlink="">
      <xdr:nvSpPr>
        <xdr:cNvPr id="257" name="フローチャート : 判断 256"/>
        <xdr:cNvSpPr/>
      </xdr:nvSpPr>
      <xdr:spPr>
        <a:xfrm>
          <a:off x="15621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126654</xdr:rowOff>
    </xdr:from>
    <xdr:ext cx="736600" cy="259045"/>
    <xdr:sp macro="" textlink="">
      <xdr:nvSpPr>
        <xdr:cNvPr id="258" name="テキスト ボックス 257"/>
        <xdr:cNvSpPr txBox="1"/>
      </xdr:nvSpPr>
      <xdr:spPr>
        <a:xfrm>
          <a:off x="15290800" y="9727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25763</xdr:rowOff>
    </xdr:from>
    <xdr:to>
      <xdr:col>21</xdr:col>
      <xdr:colOff>361950</xdr:colOff>
      <xdr:row>56</xdr:row>
      <xdr:rowOff>51888</xdr:rowOff>
    </xdr:to>
    <xdr:cxnSp macro="">
      <xdr:nvCxnSpPr>
        <xdr:cNvPr id="259" name="直線コネクタ 258"/>
        <xdr:cNvCxnSpPr/>
      </xdr:nvCxnSpPr>
      <xdr:spPr>
        <a:xfrm>
          <a:off x="13893800" y="962696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166007</xdr:rowOff>
    </xdr:from>
    <xdr:to>
      <xdr:col>21</xdr:col>
      <xdr:colOff>412750</xdr:colOff>
      <xdr:row>56</xdr:row>
      <xdr:rowOff>96157</xdr:rowOff>
    </xdr:to>
    <xdr:sp macro="" textlink="">
      <xdr:nvSpPr>
        <xdr:cNvPr id="260" name="フローチャート : 判断 259"/>
        <xdr:cNvSpPr/>
      </xdr:nvSpPr>
      <xdr:spPr>
        <a:xfrm>
          <a:off x="14732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106334</xdr:rowOff>
    </xdr:from>
    <xdr:ext cx="762000" cy="259045"/>
    <xdr:sp macro="" textlink="">
      <xdr:nvSpPr>
        <xdr:cNvPr id="261" name="テキスト ボックス 260"/>
        <xdr:cNvSpPr txBox="1"/>
      </xdr:nvSpPr>
      <xdr:spPr>
        <a:xfrm>
          <a:off x="14401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144962</xdr:rowOff>
    </xdr:from>
    <xdr:to>
      <xdr:col>20</xdr:col>
      <xdr:colOff>158750</xdr:colOff>
      <xdr:row>56</xdr:row>
      <xdr:rowOff>25763</xdr:rowOff>
    </xdr:to>
    <xdr:cxnSp macro="">
      <xdr:nvCxnSpPr>
        <xdr:cNvPr id="262" name="直線コネクタ 261"/>
        <xdr:cNvCxnSpPr/>
      </xdr:nvCxnSpPr>
      <xdr:spPr>
        <a:xfrm>
          <a:off x="13004800" y="9574712"/>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159476</xdr:rowOff>
    </xdr:from>
    <xdr:to>
      <xdr:col>20</xdr:col>
      <xdr:colOff>209550</xdr:colOff>
      <xdr:row>56</xdr:row>
      <xdr:rowOff>89626</xdr:rowOff>
    </xdr:to>
    <xdr:sp macro="" textlink="">
      <xdr:nvSpPr>
        <xdr:cNvPr id="263" name="フローチャート : 判断 262"/>
        <xdr:cNvSpPr/>
      </xdr:nvSpPr>
      <xdr:spPr>
        <a:xfrm>
          <a:off x="13843000" y="958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74403</xdr:rowOff>
    </xdr:from>
    <xdr:ext cx="762000" cy="259045"/>
    <xdr:sp macro="" textlink="">
      <xdr:nvSpPr>
        <xdr:cNvPr id="264" name="テキスト ボックス 263"/>
        <xdr:cNvSpPr txBox="1"/>
      </xdr:nvSpPr>
      <xdr:spPr>
        <a:xfrm>
          <a:off x="13512800" y="9675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152944</xdr:rowOff>
    </xdr:from>
    <xdr:to>
      <xdr:col>19</xdr:col>
      <xdr:colOff>6350</xdr:colOff>
      <xdr:row>56</xdr:row>
      <xdr:rowOff>83094</xdr:rowOff>
    </xdr:to>
    <xdr:sp macro="" textlink="">
      <xdr:nvSpPr>
        <xdr:cNvPr id="265" name="フローチャート : 判断 264"/>
        <xdr:cNvSpPr/>
      </xdr:nvSpPr>
      <xdr:spPr>
        <a:xfrm>
          <a:off x="12954000" y="9582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67871</xdr:rowOff>
    </xdr:from>
    <xdr:ext cx="762000" cy="259045"/>
    <xdr:sp macro="" textlink="">
      <xdr:nvSpPr>
        <xdr:cNvPr id="266" name="テキスト ボックス 265"/>
        <xdr:cNvSpPr txBox="1"/>
      </xdr:nvSpPr>
      <xdr:spPr>
        <a:xfrm>
          <a:off x="12623800" y="9669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33746</xdr:rowOff>
    </xdr:from>
    <xdr:to>
      <xdr:col>24</xdr:col>
      <xdr:colOff>82550</xdr:colOff>
      <xdr:row>56</xdr:row>
      <xdr:rowOff>135346</xdr:rowOff>
    </xdr:to>
    <xdr:sp macro="" textlink="">
      <xdr:nvSpPr>
        <xdr:cNvPr id="272" name="円/楕円 271"/>
        <xdr:cNvSpPr/>
      </xdr:nvSpPr>
      <xdr:spPr>
        <a:xfrm>
          <a:off x="16459200" y="963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50273</xdr:rowOff>
    </xdr:from>
    <xdr:ext cx="762000" cy="259045"/>
    <xdr:sp macro="" textlink="">
      <xdr:nvSpPr>
        <xdr:cNvPr id="273" name="その他該当値テキスト"/>
        <xdr:cNvSpPr txBox="1"/>
      </xdr:nvSpPr>
      <xdr:spPr>
        <a:xfrm>
          <a:off x="16598900" y="9480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20683</xdr:rowOff>
    </xdr:from>
    <xdr:to>
      <xdr:col>22</xdr:col>
      <xdr:colOff>615950</xdr:colOff>
      <xdr:row>56</xdr:row>
      <xdr:rowOff>122283</xdr:rowOff>
    </xdr:to>
    <xdr:sp macro="" textlink="">
      <xdr:nvSpPr>
        <xdr:cNvPr id="274" name="円/楕円 273"/>
        <xdr:cNvSpPr/>
      </xdr:nvSpPr>
      <xdr:spPr>
        <a:xfrm>
          <a:off x="15621000" y="962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132460</xdr:rowOff>
    </xdr:from>
    <xdr:ext cx="736600" cy="259045"/>
    <xdr:sp macro="" textlink="">
      <xdr:nvSpPr>
        <xdr:cNvPr id="275" name="テキスト ボックス 274"/>
        <xdr:cNvSpPr txBox="1"/>
      </xdr:nvSpPr>
      <xdr:spPr>
        <a:xfrm>
          <a:off x="15290800" y="9390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1088</xdr:rowOff>
    </xdr:from>
    <xdr:to>
      <xdr:col>21</xdr:col>
      <xdr:colOff>412750</xdr:colOff>
      <xdr:row>56</xdr:row>
      <xdr:rowOff>102688</xdr:rowOff>
    </xdr:to>
    <xdr:sp macro="" textlink="">
      <xdr:nvSpPr>
        <xdr:cNvPr id="276" name="円/楕円 275"/>
        <xdr:cNvSpPr/>
      </xdr:nvSpPr>
      <xdr:spPr>
        <a:xfrm>
          <a:off x="14732000" y="960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87465</xdr:rowOff>
    </xdr:from>
    <xdr:ext cx="762000" cy="259045"/>
    <xdr:sp macro="" textlink="">
      <xdr:nvSpPr>
        <xdr:cNvPr id="277" name="テキスト ボックス 276"/>
        <xdr:cNvSpPr txBox="1"/>
      </xdr:nvSpPr>
      <xdr:spPr>
        <a:xfrm>
          <a:off x="14401800" y="9688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146413</xdr:rowOff>
    </xdr:from>
    <xdr:to>
      <xdr:col>20</xdr:col>
      <xdr:colOff>209550</xdr:colOff>
      <xdr:row>56</xdr:row>
      <xdr:rowOff>76563</xdr:rowOff>
    </xdr:to>
    <xdr:sp macro="" textlink="">
      <xdr:nvSpPr>
        <xdr:cNvPr id="278" name="円/楕円 277"/>
        <xdr:cNvSpPr/>
      </xdr:nvSpPr>
      <xdr:spPr>
        <a:xfrm>
          <a:off x="13843000" y="957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86740</xdr:rowOff>
    </xdr:from>
    <xdr:ext cx="762000" cy="259045"/>
    <xdr:sp macro="" textlink="">
      <xdr:nvSpPr>
        <xdr:cNvPr id="279" name="テキスト ボックス 278"/>
        <xdr:cNvSpPr txBox="1"/>
      </xdr:nvSpPr>
      <xdr:spPr>
        <a:xfrm>
          <a:off x="13512800" y="934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94162</xdr:rowOff>
    </xdr:from>
    <xdr:to>
      <xdr:col>19</xdr:col>
      <xdr:colOff>6350</xdr:colOff>
      <xdr:row>56</xdr:row>
      <xdr:rowOff>24312</xdr:rowOff>
    </xdr:to>
    <xdr:sp macro="" textlink="">
      <xdr:nvSpPr>
        <xdr:cNvPr id="280" name="円/楕円 279"/>
        <xdr:cNvSpPr/>
      </xdr:nvSpPr>
      <xdr:spPr>
        <a:xfrm>
          <a:off x="12954000" y="952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34489</xdr:rowOff>
    </xdr:from>
    <xdr:ext cx="762000" cy="259045"/>
    <xdr:sp macro="" textlink="">
      <xdr:nvSpPr>
        <xdr:cNvPr id="281" name="テキスト ボックス 280"/>
        <xdr:cNvSpPr txBox="1"/>
      </xdr:nvSpPr>
      <xdr:spPr>
        <a:xfrm>
          <a:off x="12623800" y="9292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補助費の占める割合は、前年度より</a:t>
          </a:r>
          <a:r>
            <a:rPr kumimoji="1" lang="en-US" altLang="ja-JP" sz="1300">
              <a:latin typeface="ＭＳ Ｐゴシック"/>
            </a:rPr>
            <a:t>0.3</a:t>
          </a:r>
          <a:r>
            <a:rPr kumimoji="1" lang="ja-JP" altLang="en-US" sz="1300">
              <a:latin typeface="ＭＳ Ｐゴシック"/>
            </a:rPr>
            <a:t>ポイント低下したものの、類似団体平均よりも</a:t>
          </a:r>
          <a:r>
            <a:rPr kumimoji="1" lang="en-US" altLang="ja-JP" sz="1300">
              <a:latin typeface="ＭＳ Ｐゴシック"/>
            </a:rPr>
            <a:t>2.4</a:t>
          </a:r>
          <a:r>
            <a:rPr kumimoji="1" lang="ja-JP" altLang="en-US" sz="1300">
              <a:latin typeface="ＭＳ Ｐゴシック"/>
            </a:rPr>
            <a:t>ポイント上回っている。この要因は、下妻地方広域事務組合など一部事務組合への負担金が大きいことである。事務組合への負担金のうち、公債費に対する負担金は償還の終了に伴い減少傾向にあるが、今後、施設改修の費用負担が見込まれるため、補助金等の見直しを行い、歳出の抑制に努める。</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41</xdr:row>
      <xdr:rowOff>69850</xdr:rowOff>
    </xdr:to>
    <xdr:cxnSp macro="">
      <xdr:nvCxnSpPr>
        <xdr:cNvPr id="306" name="直線コネクタ 305"/>
        <xdr:cNvCxnSpPr/>
      </xdr:nvCxnSpPr>
      <xdr:spPr>
        <a:xfrm flipV="1">
          <a:off x="16510000" y="58191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7"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8" name="直線コネクタ 307"/>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9"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10" name="直線コネクタ 309"/>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74422</xdr:rowOff>
    </xdr:from>
    <xdr:to>
      <xdr:col>24</xdr:col>
      <xdr:colOff>31750</xdr:colOff>
      <xdr:row>37</xdr:row>
      <xdr:rowOff>88138</xdr:rowOff>
    </xdr:to>
    <xdr:cxnSp macro="">
      <xdr:nvCxnSpPr>
        <xdr:cNvPr id="311" name="直線コネクタ 310"/>
        <xdr:cNvCxnSpPr/>
      </xdr:nvCxnSpPr>
      <xdr:spPr>
        <a:xfrm flipV="1">
          <a:off x="15671800" y="641807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101871</xdr:rowOff>
    </xdr:from>
    <xdr:ext cx="762000" cy="259045"/>
    <xdr:sp macro="" textlink="">
      <xdr:nvSpPr>
        <xdr:cNvPr id="312" name="補助費等平均値テキスト"/>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85344</xdr:rowOff>
    </xdr:from>
    <xdr:to>
      <xdr:col>24</xdr:col>
      <xdr:colOff>82550</xdr:colOff>
      <xdr:row>37</xdr:row>
      <xdr:rowOff>15494</xdr:rowOff>
    </xdr:to>
    <xdr:sp macro="" textlink="">
      <xdr:nvSpPr>
        <xdr:cNvPr id="313" name="フローチャート : 判断 312"/>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88138</xdr:rowOff>
    </xdr:from>
    <xdr:to>
      <xdr:col>22</xdr:col>
      <xdr:colOff>565150</xdr:colOff>
      <xdr:row>37</xdr:row>
      <xdr:rowOff>143002</xdr:rowOff>
    </xdr:to>
    <xdr:cxnSp macro="">
      <xdr:nvCxnSpPr>
        <xdr:cNvPr id="314" name="直線コネクタ 313"/>
        <xdr:cNvCxnSpPr/>
      </xdr:nvCxnSpPr>
      <xdr:spPr>
        <a:xfrm flipV="1">
          <a:off x="14782800" y="643178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48768</xdr:rowOff>
    </xdr:from>
    <xdr:to>
      <xdr:col>22</xdr:col>
      <xdr:colOff>615950</xdr:colOff>
      <xdr:row>36</xdr:row>
      <xdr:rowOff>150368</xdr:rowOff>
    </xdr:to>
    <xdr:sp macro="" textlink="">
      <xdr:nvSpPr>
        <xdr:cNvPr id="315" name="フローチャート : 判断 314"/>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160545</xdr:rowOff>
    </xdr:from>
    <xdr:ext cx="736600" cy="259045"/>
    <xdr:sp macro="" textlink="">
      <xdr:nvSpPr>
        <xdr:cNvPr id="316" name="テキスト ボックス 315"/>
        <xdr:cNvSpPr txBox="1"/>
      </xdr:nvSpPr>
      <xdr:spPr>
        <a:xfrm>
          <a:off x="15290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143002</xdr:rowOff>
    </xdr:from>
    <xdr:to>
      <xdr:col>21</xdr:col>
      <xdr:colOff>361950</xdr:colOff>
      <xdr:row>37</xdr:row>
      <xdr:rowOff>165862</xdr:rowOff>
    </xdr:to>
    <xdr:cxnSp macro="">
      <xdr:nvCxnSpPr>
        <xdr:cNvPr id="317" name="直線コネクタ 316"/>
        <xdr:cNvCxnSpPr/>
      </xdr:nvCxnSpPr>
      <xdr:spPr>
        <a:xfrm flipV="1">
          <a:off x="13893800" y="64866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25908</xdr:rowOff>
    </xdr:from>
    <xdr:to>
      <xdr:col>21</xdr:col>
      <xdr:colOff>412750</xdr:colOff>
      <xdr:row>36</xdr:row>
      <xdr:rowOff>127508</xdr:rowOff>
    </xdr:to>
    <xdr:sp macro="" textlink="">
      <xdr:nvSpPr>
        <xdr:cNvPr id="318" name="フローチャート : 判断 317"/>
        <xdr:cNvSpPr/>
      </xdr:nvSpPr>
      <xdr:spPr>
        <a:xfrm>
          <a:off x="14732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137685</xdr:rowOff>
    </xdr:from>
    <xdr:ext cx="762000" cy="259045"/>
    <xdr:sp macro="" textlink="">
      <xdr:nvSpPr>
        <xdr:cNvPr id="319" name="テキスト ボックス 318"/>
        <xdr:cNvSpPr txBox="1"/>
      </xdr:nvSpPr>
      <xdr:spPr>
        <a:xfrm>
          <a:off x="14401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165862</xdr:rowOff>
    </xdr:from>
    <xdr:to>
      <xdr:col>20</xdr:col>
      <xdr:colOff>158750</xdr:colOff>
      <xdr:row>38</xdr:row>
      <xdr:rowOff>30988</xdr:rowOff>
    </xdr:to>
    <xdr:cxnSp macro="">
      <xdr:nvCxnSpPr>
        <xdr:cNvPr id="320" name="直線コネクタ 319"/>
        <xdr:cNvCxnSpPr/>
      </xdr:nvCxnSpPr>
      <xdr:spPr>
        <a:xfrm flipV="1">
          <a:off x="13004800" y="65095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21" name="フローチャート : 判断 320"/>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142257</xdr:rowOff>
    </xdr:from>
    <xdr:ext cx="762000" cy="259045"/>
    <xdr:sp macro="" textlink="">
      <xdr:nvSpPr>
        <xdr:cNvPr id="322" name="テキスト ボックス 321"/>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35052</xdr:rowOff>
    </xdr:from>
    <xdr:to>
      <xdr:col>19</xdr:col>
      <xdr:colOff>6350</xdr:colOff>
      <xdr:row>36</xdr:row>
      <xdr:rowOff>136652</xdr:rowOff>
    </xdr:to>
    <xdr:sp macro="" textlink="">
      <xdr:nvSpPr>
        <xdr:cNvPr id="323" name="フローチャート : 判断 322"/>
        <xdr:cNvSpPr/>
      </xdr:nvSpPr>
      <xdr:spPr>
        <a:xfrm>
          <a:off x="12954000" y="620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146829</xdr:rowOff>
    </xdr:from>
    <xdr:ext cx="762000" cy="259045"/>
    <xdr:sp macro="" textlink="">
      <xdr:nvSpPr>
        <xdr:cNvPr id="324" name="テキスト ボックス 323"/>
        <xdr:cNvSpPr txBox="1"/>
      </xdr:nvSpPr>
      <xdr:spPr>
        <a:xfrm>
          <a:off x="12623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23622</xdr:rowOff>
    </xdr:from>
    <xdr:to>
      <xdr:col>24</xdr:col>
      <xdr:colOff>82550</xdr:colOff>
      <xdr:row>37</xdr:row>
      <xdr:rowOff>125222</xdr:rowOff>
    </xdr:to>
    <xdr:sp macro="" textlink="">
      <xdr:nvSpPr>
        <xdr:cNvPr id="330" name="円/楕円 329"/>
        <xdr:cNvSpPr/>
      </xdr:nvSpPr>
      <xdr:spPr>
        <a:xfrm>
          <a:off x="164592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167149</xdr:rowOff>
    </xdr:from>
    <xdr:ext cx="762000" cy="259045"/>
    <xdr:sp macro="" textlink="">
      <xdr:nvSpPr>
        <xdr:cNvPr id="331" name="補助費等該当値テキスト"/>
        <xdr:cNvSpPr txBox="1"/>
      </xdr:nvSpPr>
      <xdr:spPr>
        <a:xfrm>
          <a:off x="165989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37338</xdr:rowOff>
    </xdr:from>
    <xdr:to>
      <xdr:col>22</xdr:col>
      <xdr:colOff>615950</xdr:colOff>
      <xdr:row>37</xdr:row>
      <xdr:rowOff>138938</xdr:rowOff>
    </xdr:to>
    <xdr:sp macro="" textlink="">
      <xdr:nvSpPr>
        <xdr:cNvPr id="332" name="円/楕円 331"/>
        <xdr:cNvSpPr/>
      </xdr:nvSpPr>
      <xdr:spPr>
        <a:xfrm>
          <a:off x="15621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123715</xdr:rowOff>
    </xdr:from>
    <xdr:ext cx="736600" cy="259045"/>
    <xdr:sp macro="" textlink="">
      <xdr:nvSpPr>
        <xdr:cNvPr id="333" name="テキスト ボックス 332"/>
        <xdr:cNvSpPr txBox="1"/>
      </xdr:nvSpPr>
      <xdr:spPr>
        <a:xfrm>
          <a:off x="15290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92202</xdr:rowOff>
    </xdr:from>
    <xdr:to>
      <xdr:col>21</xdr:col>
      <xdr:colOff>412750</xdr:colOff>
      <xdr:row>38</xdr:row>
      <xdr:rowOff>22352</xdr:rowOff>
    </xdr:to>
    <xdr:sp macro="" textlink="">
      <xdr:nvSpPr>
        <xdr:cNvPr id="334" name="円/楕円 333"/>
        <xdr:cNvSpPr/>
      </xdr:nvSpPr>
      <xdr:spPr>
        <a:xfrm>
          <a:off x="14732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7129</xdr:rowOff>
    </xdr:from>
    <xdr:ext cx="762000" cy="259045"/>
    <xdr:sp macro="" textlink="">
      <xdr:nvSpPr>
        <xdr:cNvPr id="335" name="テキスト ボックス 334"/>
        <xdr:cNvSpPr txBox="1"/>
      </xdr:nvSpPr>
      <xdr:spPr>
        <a:xfrm>
          <a:off x="14401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115062</xdr:rowOff>
    </xdr:from>
    <xdr:to>
      <xdr:col>20</xdr:col>
      <xdr:colOff>209550</xdr:colOff>
      <xdr:row>38</xdr:row>
      <xdr:rowOff>45212</xdr:rowOff>
    </xdr:to>
    <xdr:sp macro="" textlink="">
      <xdr:nvSpPr>
        <xdr:cNvPr id="336" name="円/楕円 335"/>
        <xdr:cNvSpPr/>
      </xdr:nvSpPr>
      <xdr:spPr>
        <a:xfrm>
          <a:off x="13843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29989</xdr:rowOff>
    </xdr:from>
    <xdr:ext cx="762000" cy="259045"/>
    <xdr:sp macro="" textlink="">
      <xdr:nvSpPr>
        <xdr:cNvPr id="337" name="テキスト ボックス 336"/>
        <xdr:cNvSpPr txBox="1"/>
      </xdr:nvSpPr>
      <xdr:spPr>
        <a:xfrm>
          <a:off x="13512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151638</xdr:rowOff>
    </xdr:from>
    <xdr:to>
      <xdr:col>19</xdr:col>
      <xdr:colOff>6350</xdr:colOff>
      <xdr:row>38</xdr:row>
      <xdr:rowOff>81788</xdr:rowOff>
    </xdr:to>
    <xdr:sp macro="" textlink="">
      <xdr:nvSpPr>
        <xdr:cNvPr id="338" name="円/楕円 337"/>
        <xdr:cNvSpPr/>
      </xdr:nvSpPr>
      <xdr:spPr>
        <a:xfrm>
          <a:off x="12954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66565</xdr:rowOff>
    </xdr:from>
    <xdr:ext cx="762000" cy="259045"/>
    <xdr:sp macro="" textlink="">
      <xdr:nvSpPr>
        <xdr:cNvPr id="339" name="テキスト ボックス 338"/>
        <xdr:cNvSpPr txBox="1"/>
      </xdr:nvSpPr>
      <xdr:spPr>
        <a:xfrm>
          <a:off x="12623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公債費の占める割合は、類似団体平均を下回るものの、前年度より</a:t>
          </a:r>
          <a:r>
            <a:rPr kumimoji="1" lang="en-US" altLang="ja-JP" sz="1300">
              <a:latin typeface="ＭＳ Ｐゴシック"/>
            </a:rPr>
            <a:t>0.7</a:t>
          </a:r>
          <a:r>
            <a:rPr kumimoji="1" lang="ja-JP" altLang="en-US" sz="1300">
              <a:latin typeface="ＭＳ Ｐゴシック"/>
            </a:rPr>
            <a:t>ポイント増となった。合併特例債や臨時財政対策債の償還金の増によるものであるが、今後も下妻中学校改築事業や道路整備事業等による地方債発行により、公債費は増加傾向にあるため、起債事業を厳選するなど公債費負担の抑制を図っていく。</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66040</xdr:rowOff>
    </xdr:from>
    <xdr:to>
      <xdr:col>7</xdr:col>
      <xdr:colOff>15875</xdr:colOff>
      <xdr:row>80</xdr:row>
      <xdr:rowOff>149861</xdr:rowOff>
    </xdr:to>
    <xdr:cxnSp macro="">
      <xdr:nvCxnSpPr>
        <xdr:cNvPr id="367" name="直線コネクタ 366"/>
        <xdr:cNvCxnSpPr/>
      </xdr:nvCxnSpPr>
      <xdr:spPr>
        <a:xfrm flipV="1">
          <a:off x="4826000" y="12410440"/>
          <a:ext cx="0" cy="145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68"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9" name="直線コネクタ 368"/>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152417</xdr:rowOff>
    </xdr:from>
    <xdr:ext cx="762000" cy="259045"/>
    <xdr:sp macro="" textlink="">
      <xdr:nvSpPr>
        <xdr:cNvPr id="370" name="公債費最大値テキスト"/>
        <xdr:cNvSpPr txBox="1"/>
      </xdr:nvSpPr>
      <xdr:spPr>
        <a:xfrm>
          <a:off x="4914900" y="1215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72</xdr:row>
      <xdr:rowOff>66040</xdr:rowOff>
    </xdr:from>
    <xdr:to>
      <xdr:col>7</xdr:col>
      <xdr:colOff>104775</xdr:colOff>
      <xdr:row>72</xdr:row>
      <xdr:rowOff>66040</xdr:rowOff>
    </xdr:to>
    <xdr:cxnSp macro="">
      <xdr:nvCxnSpPr>
        <xdr:cNvPr id="371" name="直線コネクタ 370"/>
        <xdr:cNvCxnSpPr/>
      </xdr:nvCxnSpPr>
      <xdr:spPr>
        <a:xfrm>
          <a:off x="4737100" y="1241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16510</xdr:rowOff>
    </xdr:from>
    <xdr:to>
      <xdr:col>7</xdr:col>
      <xdr:colOff>15875</xdr:colOff>
      <xdr:row>75</xdr:row>
      <xdr:rowOff>69850</xdr:rowOff>
    </xdr:to>
    <xdr:cxnSp macro="">
      <xdr:nvCxnSpPr>
        <xdr:cNvPr id="372" name="直線コネクタ 371"/>
        <xdr:cNvCxnSpPr/>
      </xdr:nvCxnSpPr>
      <xdr:spPr>
        <a:xfrm>
          <a:off x="3987800" y="128752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135907</xdr:rowOff>
    </xdr:from>
    <xdr:ext cx="762000" cy="259045"/>
    <xdr:sp macro="" textlink="">
      <xdr:nvSpPr>
        <xdr:cNvPr id="373" name="公債費平均値テキスト"/>
        <xdr:cNvSpPr txBox="1"/>
      </xdr:nvSpPr>
      <xdr:spPr>
        <a:xfrm>
          <a:off x="4914900" y="12994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163830</xdr:rowOff>
    </xdr:from>
    <xdr:to>
      <xdr:col>7</xdr:col>
      <xdr:colOff>66675</xdr:colOff>
      <xdr:row>76</xdr:row>
      <xdr:rowOff>93980</xdr:rowOff>
    </xdr:to>
    <xdr:sp macro="" textlink="">
      <xdr:nvSpPr>
        <xdr:cNvPr id="374" name="フローチャート : 判断 373"/>
        <xdr:cNvSpPr/>
      </xdr:nvSpPr>
      <xdr:spPr>
        <a:xfrm>
          <a:off x="47752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16510</xdr:rowOff>
    </xdr:from>
    <xdr:to>
      <xdr:col>5</xdr:col>
      <xdr:colOff>549275</xdr:colOff>
      <xdr:row>75</xdr:row>
      <xdr:rowOff>115570</xdr:rowOff>
    </xdr:to>
    <xdr:cxnSp macro="">
      <xdr:nvCxnSpPr>
        <xdr:cNvPr id="375" name="直線コネクタ 374"/>
        <xdr:cNvCxnSpPr/>
      </xdr:nvCxnSpPr>
      <xdr:spPr>
        <a:xfrm flipV="1">
          <a:off x="3098800" y="128752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156211</xdr:rowOff>
    </xdr:from>
    <xdr:to>
      <xdr:col>5</xdr:col>
      <xdr:colOff>600075</xdr:colOff>
      <xdr:row>76</xdr:row>
      <xdr:rowOff>86361</xdr:rowOff>
    </xdr:to>
    <xdr:sp macro="" textlink="">
      <xdr:nvSpPr>
        <xdr:cNvPr id="376" name="フローチャート : 判断 375"/>
        <xdr:cNvSpPr/>
      </xdr:nvSpPr>
      <xdr:spPr>
        <a:xfrm>
          <a:off x="3937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71138</xdr:rowOff>
    </xdr:from>
    <xdr:ext cx="736600" cy="259045"/>
    <xdr:sp macro="" textlink="">
      <xdr:nvSpPr>
        <xdr:cNvPr id="377" name="テキスト ボックス 376"/>
        <xdr:cNvSpPr txBox="1"/>
      </xdr:nvSpPr>
      <xdr:spPr>
        <a:xfrm>
          <a:off x="3606800" y="13101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115570</xdr:rowOff>
    </xdr:from>
    <xdr:to>
      <xdr:col>4</xdr:col>
      <xdr:colOff>346075</xdr:colOff>
      <xdr:row>75</xdr:row>
      <xdr:rowOff>123190</xdr:rowOff>
    </xdr:to>
    <xdr:cxnSp macro="">
      <xdr:nvCxnSpPr>
        <xdr:cNvPr id="378" name="直線コネクタ 377"/>
        <xdr:cNvCxnSpPr/>
      </xdr:nvCxnSpPr>
      <xdr:spPr>
        <a:xfrm flipV="1">
          <a:off x="2209800" y="129743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91439</xdr:rowOff>
    </xdr:from>
    <xdr:to>
      <xdr:col>4</xdr:col>
      <xdr:colOff>396875</xdr:colOff>
      <xdr:row>77</xdr:row>
      <xdr:rowOff>21589</xdr:rowOff>
    </xdr:to>
    <xdr:sp macro="" textlink="">
      <xdr:nvSpPr>
        <xdr:cNvPr id="379" name="フローチャート : 判断 378"/>
        <xdr:cNvSpPr/>
      </xdr:nvSpPr>
      <xdr:spPr>
        <a:xfrm>
          <a:off x="3048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6366</xdr:rowOff>
    </xdr:from>
    <xdr:ext cx="762000" cy="259045"/>
    <xdr:sp macro="" textlink="">
      <xdr:nvSpPr>
        <xdr:cNvPr id="380" name="テキスト ボックス 379"/>
        <xdr:cNvSpPr txBox="1"/>
      </xdr:nvSpPr>
      <xdr:spPr>
        <a:xfrm>
          <a:off x="2717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85090</xdr:rowOff>
    </xdr:from>
    <xdr:to>
      <xdr:col>3</xdr:col>
      <xdr:colOff>142875</xdr:colOff>
      <xdr:row>75</xdr:row>
      <xdr:rowOff>123190</xdr:rowOff>
    </xdr:to>
    <xdr:cxnSp macro="">
      <xdr:nvCxnSpPr>
        <xdr:cNvPr id="381" name="直線コネクタ 380"/>
        <xdr:cNvCxnSpPr/>
      </xdr:nvCxnSpPr>
      <xdr:spPr>
        <a:xfrm>
          <a:off x="1320800" y="129438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99061</xdr:rowOff>
    </xdr:from>
    <xdr:to>
      <xdr:col>3</xdr:col>
      <xdr:colOff>193675</xdr:colOff>
      <xdr:row>77</xdr:row>
      <xdr:rowOff>29211</xdr:rowOff>
    </xdr:to>
    <xdr:sp macro="" textlink="">
      <xdr:nvSpPr>
        <xdr:cNvPr id="382" name="フローチャート : 判断 381"/>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13988</xdr:rowOff>
    </xdr:from>
    <xdr:ext cx="762000" cy="259045"/>
    <xdr:sp macro="" textlink="">
      <xdr:nvSpPr>
        <xdr:cNvPr id="383" name="テキスト ボックス 382"/>
        <xdr:cNvSpPr txBox="1"/>
      </xdr:nvSpPr>
      <xdr:spPr>
        <a:xfrm>
          <a:off x="1828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114300</xdr:rowOff>
    </xdr:from>
    <xdr:to>
      <xdr:col>1</xdr:col>
      <xdr:colOff>676275</xdr:colOff>
      <xdr:row>77</xdr:row>
      <xdr:rowOff>44450</xdr:rowOff>
    </xdr:to>
    <xdr:sp macro="" textlink="">
      <xdr:nvSpPr>
        <xdr:cNvPr id="384" name="フローチャート : 判断 383"/>
        <xdr:cNvSpPr/>
      </xdr:nvSpPr>
      <xdr:spPr>
        <a:xfrm>
          <a:off x="1270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29227</xdr:rowOff>
    </xdr:from>
    <xdr:ext cx="762000" cy="259045"/>
    <xdr:sp macro="" textlink="">
      <xdr:nvSpPr>
        <xdr:cNvPr id="385" name="テキスト ボックス 384"/>
        <xdr:cNvSpPr txBox="1"/>
      </xdr:nvSpPr>
      <xdr:spPr>
        <a:xfrm>
          <a:off x="939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19050</xdr:rowOff>
    </xdr:from>
    <xdr:to>
      <xdr:col>7</xdr:col>
      <xdr:colOff>66675</xdr:colOff>
      <xdr:row>75</xdr:row>
      <xdr:rowOff>120650</xdr:rowOff>
    </xdr:to>
    <xdr:sp macro="" textlink="">
      <xdr:nvSpPr>
        <xdr:cNvPr id="391" name="円/楕円 390"/>
        <xdr:cNvSpPr/>
      </xdr:nvSpPr>
      <xdr:spPr>
        <a:xfrm>
          <a:off x="47752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35577</xdr:rowOff>
    </xdr:from>
    <xdr:ext cx="762000" cy="259045"/>
    <xdr:sp macro="" textlink="">
      <xdr:nvSpPr>
        <xdr:cNvPr id="392" name="公債費該当値テキスト"/>
        <xdr:cNvSpPr txBox="1"/>
      </xdr:nvSpPr>
      <xdr:spPr>
        <a:xfrm>
          <a:off x="49149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137160</xdr:rowOff>
    </xdr:from>
    <xdr:to>
      <xdr:col>5</xdr:col>
      <xdr:colOff>600075</xdr:colOff>
      <xdr:row>75</xdr:row>
      <xdr:rowOff>67310</xdr:rowOff>
    </xdr:to>
    <xdr:sp macro="" textlink="">
      <xdr:nvSpPr>
        <xdr:cNvPr id="393" name="円/楕円 392"/>
        <xdr:cNvSpPr/>
      </xdr:nvSpPr>
      <xdr:spPr>
        <a:xfrm>
          <a:off x="3937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77487</xdr:rowOff>
    </xdr:from>
    <xdr:ext cx="736600" cy="259045"/>
    <xdr:sp macro="" textlink="">
      <xdr:nvSpPr>
        <xdr:cNvPr id="394" name="テキスト ボックス 393"/>
        <xdr:cNvSpPr txBox="1"/>
      </xdr:nvSpPr>
      <xdr:spPr>
        <a:xfrm>
          <a:off x="3606800" y="1259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64770</xdr:rowOff>
    </xdr:from>
    <xdr:to>
      <xdr:col>4</xdr:col>
      <xdr:colOff>396875</xdr:colOff>
      <xdr:row>75</xdr:row>
      <xdr:rowOff>166370</xdr:rowOff>
    </xdr:to>
    <xdr:sp macro="" textlink="">
      <xdr:nvSpPr>
        <xdr:cNvPr id="395" name="円/楕円 394"/>
        <xdr:cNvSpPr/>
      </xdr:nvSpPr>
      <xdr:spPr>
        <a:xfrm>
          <a:off x="3048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5097</xdr:rowOff>
    </xdr:from>
    <xdr:ext cx="762000" cy="259045"/>
    <xdr:sp macro="" textlink="">
      <xdr:nvSpPr>
        <xdr:cNvPr id="396" name="テキスト ボックス 395"/>
        <xdr:cNvSpPr txBox="1"/>
      </xdr:nvSpPr>
      <xdr:spPr>
        <a:xfrm>
          <a:off x="2717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72390</xdr:rowOff>
    </xdr:from>
    <xdr:to>
      <xdr:col>3</xdr:col>
      <xdr:colOff>193675</xdr:colOff>
      <xdr:row>76</xdr:row>
      <xdr:rowOff>2539</xdr:rowOff>
    </xdr:to>
    <xdr:sp macro="" textlink="">
      <xdr:nvSpPr>
        <xdr:cNvPr id="397" name="円/楕円 396"/>
        <xdr:cNvSpPr/>
      </xdr:nvSpPr>
      <xdr:spPr>
        <a:xfrm>
          <a:off x="2159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12717</xdr:rowOff>
    </xdr:from>
    <xdr:ext cx="762000" cy="259045"/>
    <xdr:sp macro="" textlink="">
      <xdr:nvSpPr>
        <xdr:cNvPr id="398" name="テキスト ボックス 397"/>
        <xdr:cNvSpPr txBox="1"/>
      </xdr:nvSpPr>
      <xdr:spPr>
        <a:xfrm>
          <a:off x="1828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34290</xdr:rowOff>
    </xdr:from>
    <xdr:to>
      <xdr:col>1</xdr:col>
      <xdr:colOff>676275</xdr:colOff>
      <xdr:row>75</xdr:row>
      <xdr:rowOff>135890</xdr:rowOff>
    </xdr:to>
    <xdr:sp macro="" textlink="">
      <xdr:nvSpPr>
        <xdr:cNvPr id="399" name="円/楕円 398"/>
        <xdr:cNvSpPr/>
      </xdr:nvSpPr>
      <xdr:spPr>
        <a:xfrm>
          <a:off x="1270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146067</xdr:rowOff>
    </xdr:from>
    <xdr:ext cx="762000" cy="259045"/>
    <xdr:sp macro="" textlink="">
      <xdr:nvSpPr>
        <xdr:cNvPr id="400" name="テキスト ボックス 399"/>
        <xdr:cNvSpPr txBox="1"/>
      </xdr:nvSpPr>
      <xdr:spPr>
        <a:xfrm>
          <a:off x="9398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公債費以外の占める割合は、</a:t>
          </a:r>
          <a:r>
            <a:rPr kumimoji="1" lang="en-US" altLang="ja-JP" sz="1300">
              <a:latin typeface="ＭＳ Ｐゴシック"/>
            </a:rPr>
            <a:t>76.5%</a:t>
          </a:r>
          <a:r>
            <a:rPr kumimoji="1" lang="ja-JP" altLang="en-US" sz="1300">
              <a:latin typeface="ＭＳ Ｐゴシック"/>
            </a:rPr>
            <a:t>と類似団体平均を上回っている。物件費や補助費等の比率が類似団体平均より高いことが主な要因であるが、補助費等の比率は年々低下してきている。今後も、企業誘致による法人税等の増収や市税等の収納率の向上を図るなど、一般財源を確保するとともに、</a:t>
          </a:r>
          <a:r>
            <a:rPr kumimoji="1" lang="ja-JP" altLang="ja-JP" sz="1300">
              <a:solidFill>
                <a:schemeClr val="dk1"/>
              </a:solidFill>
              <a:effectLst/>
              <a:latin typeface="+mn-lt"/>
              <a:ea typeface="+mn-ea"/>
              <a:cs typeface="+mn-cs"/>
            </a:rPr>
            <a:t>施設規模の適正化や委託料の見直し等、経費削減に努める。</a:t>
          </a:r>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92710</xdr:rowOff>
    </xdr:from>
    <xdr:to>
      <xdr:col>24</xdr:col>
      <xdr:colOff>31750</xdr:colOff>
      <xdr:row>80</xdr:row>
      <xdr:rowOff>35561</xdr:rowOff>
    </xdr:to>
    <xdr:cxnSp macro="">
      <xdr:nvCxnSpPr>
        <xdr:cNvPr id="426" name="直線コネクタ 425"/>
        <xdr:cNvCxnSpPr/>
      </xdr:nvCxnSpPr>
      <xdr:spPr>
        <a:xfrm flipV="1">
          <a:off x="16510000" y="12608560"/>
          <a:ext cx="0" cy="114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7638</xdr:rowOff>
    </xdr:from>
    <xdr:ext cx="762000" cy="259045"/>
    <xdr:sp macro="" textlink="">
      <xdr:nvSpPr>
        <xdr:cNvPr id="427" name="公債費以外最小値テキスト"/>
        <xdr:cNvSpPr txBox="1"/>
      </xdr:nvSpPr>
      <xdr:spPr>
        <a:xfrm>
          <a:off x="16598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35561</xdr:rowOff>
    </xdr:from>
    <xdr:to>
      <xdr:col>24</xdr:col>
      <xdr:colOff>120650</xdr:colOff>
      <xdr:row>80</xdr:row>
      <xdr:rowOff>35561</xdr:rowOff>
    </xdr:to>
    <xdr:cxnSp macro="">
      <xdr:nvCxnSpPr>
        <xdr:cNvPr id="428" name="直線コネクタ 427"/>
        <xdr:cNvCxnSpPr/>
      </xdr:nvCxnSpPr>
      <xdr:spPr>
        <a:xfrm>
          <a:off x="16421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7637</xdr:rowOff>
    </xdr:from>
    <xdr:ext cx="762000" cy="259045"/>
    <xdr:sp macro="" textlink="">
      <xdr:nvSpPr>
        <xdr:cNvPr id="429" name="公債費以外最大値テキスト"/>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a:t>
          </a:r>
          <a:endParaRPr kumimoji="1" lang="ja-JP" altLang="en-US" sz="1000" b="1">
            <a:latin typeface="ＭＳ Ｐゴシック"/>
          </a:endParaRPr>
        </a:p>
      </xdr:txBody>
    </xdr:sp>
    <xdr:clientData/>
  </xdr:oneCellAnchor>
  <xdr:twoCellAnchor>
    <xdr:from>
      <xdr:col>23</xdr:col>
      <xdr:colOff>628650</xdr:colOff>
      <xdr:row>73</xdr:row>
      <xdr:rowOff>92710</xdr:rowOff>
    </xdr:from>
    <xdr:to>
      <xdr:col>24</xdr:col>
      <xdr:colOff>120650</xdr:colOff>
      <xdr:row>73</xdr:row>
      <xdr:rowOff>92710</xdr:rowOff>
    </xdr:to>
    <xdr:cxnSp macro="">
      <xdr:nvCxnSpPr>
        <xdr:cNvPr id="430" name="直線コネクタ 429"/>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145287</xdr:rowOff>
    </xdr:from>
    <xdr:to>
      <xdr:col>24</xdr:col>
      <xdr:colOff>31750</xdr:colOff>
      <xdr:row>77</xdr:row>
      <xdr:rowOff>138430</xdr:rowOff>
    </xdr:to>
    <xdr:cxnSp macro="">
      <xdr:nvCxnSpPr>
        <xdr:cNvPr id="431" name="直線コネクタ 430"/>
        <xdr:cNvCxnSpPr/>
      </xdr:nvCxnSpPr>
      <xdr:spPr>
        <a:xfrm>
          <a:off x="15671800" y="13175487"/>
          <a:ext cx="838200" cy="16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138447</xdr:rowOff>
    </xdr:from>
    <xdr:ext cx="762000" cy="259045"/>
    <xdr:sp macro="" textlink="">
      <xdr:nvSpPr>
        <xdr:cNvPr id="432" name="公債費以外平均値テキスト"/>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121920</xdr:rowOff>
    </xdr:from>
    <xdr:to>
      <xdr:col>24</xdr:col>
      <xdr:colOff>82550</xdr:colOff>
      <xdr:row>77</xdr:row>
      <xdr:rowOff>52070</xdr:rowOff>
    </xdr:to>
    <xdr:sp macro="" textlink="">
      <xdr:nvSpPr>
        <xdr:cNvPr id="433" name="フローチャート : 判断 432"/>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145287</xdr:rowOff>
    </xdr:from>
    <xdr:to>
      <xdr:col>22</xdr:col>
      <xdr:colOff>565150</xdr:colOff>
      <xdr:row>77</xdr:row>
      <xdr:rowOff>14987</xdr:rowOff>
    </xdr:to>
    <xdr:cxnSp macro="">
      <xdr:nvCxnSpPr>
        <xdr:cNvPr id="434" name="直線コネクタ 433"/>
        <xdr:cNvCxnSpPr/>
      </xdr:nvCxnSpPr>
      <xdr:spPr>
        <a:xfrm flipV="1">
          <a:off x="14782800" y="13175487"/>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7620</xdr:rowOff>
    </xdr:from>
    <xdr:to>
      <xdr:col>22</xdr:col>
      <xdr:colOff>615950</xdr:colOff>
      <xdr:row>76</xdr:row>
      <xdr:rowOff>109220</xdr:rowOff>
    </xdr:to>
    <xdr:sp macro="" textlink="">
      <xdr:nvSpPr>
        <xdr:cNvPr id="435" name="フローチャート : 判断 434"/>
        <xdr:cNvSpPr/>
      </xdr:nvSpPr>
      <xdr:spPr>
        <a:xfrm>
          <a:off x="15621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119397</xdr:rowOff>
    </xdr:from>
    <xdr:ext cx="736600" cy="259045"/>
    <xdr:sp macro="" textlink="">
      <xdr:nvSpPr>
        <xdr:cNvPr id="436" name="テキスト ボックス 435"/>
        <xdr:cNvSpPr txBox="1"/>
      </xdr:nvSpPr>
      <xdr:spPr>
        <a:xfrm>
          <a:off x="15290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5842</xdr:rowOff>
    </xdr:from>
    <xdr:to>
      <xdr:col>21</xdr:col>
      <xdr:colOff>361950</xdr:colOff>
      <xdr:row>77</xdr:row>
      <xdr:rowOff>14987</xdr:rowOff>
    </xdr:to>
    <xdr:cxnSp macro="">
      <xdr:nvCxnSpPr>
        <xdr:cNvPr id="437" name="直線コネクタ 436"/>
        <xdr:cNvCxnSpPr/>
      </xdr:nvCxnSpPr>
      <xdr:spPr>
        <a:xfrm>
          <a:off x="13893800" y="132074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115062</xdr:rowOff>
    </xdr:from>
    <xdr:to>
      <xdr:col>21</xdr:col>
      <xdr:colOff>412750</xdr:colOff>
      <xdr:row>76</xdr:row>
      <xdr:rowOff>45213</xdr:rowOff>
    </xdr:to>
    <xdr:sp macro="" textlink="">
      <xdr:nvSpPr>
        <xdr:cNvPr id="438" name="フローチャート : 判断 437"/>
        <xdr:cNvSpPr/>
      </xdr:nvSpPr>
      <xdr:spPr>
        <a:xfrm>
          <a:off x="14732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55389</xdr:rowOff>
    </xdr:from>
    <xdr:ext cx="762000" cy="259045"/>
    <xdr:sp macro="" textlink="">
      <xdr:nvSpPr>
        <xdr:cNvPr id="439" name="テキスト ボックス 438"/>
        <xdr:cNvSpPr txBox="1"/>
      </xdr:nvSpPr>
      <xdr:spPr>
        <a:xfrm>
          <a:off x="14401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149861</xdr:rowOff>
    </xdr:from>
    <xdr:to>
      <xdr:col>20</xdr:col>
      <xdr:colOff>158750</xdr:colOff>
      <xdr:row>77</xdr:row>
      <xdr:rowOff>5842</xdr:rowOff>
    </xdr:to>
    <xdr:cxnSp macro="">
      <xdr:nvCxnSpPr>
        <xdr:cNvPr id="440" name="直線コネクタ 439"/>
        <xdr:cNvCxnSpPr/>
      </xdr:nvCxnSpPr>
      <xdr:spPr>
        <a:xfrm>
          <a:off x="13004800" y="13180061"/>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69342</xdr:rowOff>
    </xdr:from>
    <xdr:to>
      <xdr:col>20</xdr:col>
      <xdr:colOff>209550</xdr:colOff>
      <xdr:row>75</xdr:row>
      <xdr:rowOff>170942</xdr:rowOff>
    </xdr:to>
    <xdr:sp macro="" textlink="">
      <xdr:nvSpPr>
        <xdr:cNvPr id="441" name="フローチャート : 判断 440"/>
        <xdr:cNvSpPr/>
      </xdr:nvSpPr>
      <xdr:spPr>
        <a:xfrm>
          <a:off x="13843000" y="1292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9669</xdr:rowOff>
    </xdr:from>
    <xdr:ext cx="762000" cy="259045"/>
    <xdr:sp macro="" textlink="">
      <xdr:nvSpPr>
        <xdr:cNvPr id="442" name="テキスト ボックス 441"/>
        <xdr:cNvSpPr txBox="1"/>
      </xdr:nvSpPr>
      <xdr:spPr>
        <a:xfrm>
          <a:off x="13512800" y="1269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87630</xdr:rowOff>
    </xdr:from>
    <xdr:to>
      <xdr:col>19</xdr:col>
      <xdr:colOff>6350</xdr:colOff>
      <xdr:row>76</xdr:row>
      <xdr:rowOff>17780</xdr:rowOff>
    </xdr:to>
    <xdr:sp macro="" textlink="">
      <xdr:nvSpPr>
        <xdr:cNvPr id="443" name="フローチャート : 判断 442"/>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27957</xdr:rowOff>
    </xdr:from>
    <xdr:ext cx="762000" cy="259045"/>
    <xdr:sp macro="" textlink="">
      <xdr:nvSpPr>
        <xdr:cNvPr id="444" name="テキスト ボックス 443"/>
        <xdr:cNvSpPr txBox="1"/>
      </xdr:nvSpPr>
      <xdr:spPr>
        <a:xfrm>
          <a:off x="12623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87630</xdr:rowOff>
    </xdr:from>
    <xdr:to>
      <xdr:col>24</xdr:col>
      <xdr:colOff>82550</xdr:colOff>
      <xdr:row>78</xdr:row>
      <xdr:rowOff>17780</xdr:rowOff>
    </xdr:to>
    <xdr:sp macro="" textlink="">
      <xdr:nvSpPr>
        <xdr:cNvPr id="450" name="円/楕円 449"/>
        <xdr:cNvSpPr/>
      </xdr:nvSpPr>
      <xdr:spPr>
        <a:xfrm>
          <a:off x="16459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59707</xdr:rowOff>
    </xdr:from>
    <xdr:ext cx="762000" cy="259045"/>
    <xdr:sp macro="" textlink="">
      <xdr:nvSpPr>
        <xdr:cNvPr id="451" name="公債費以外該当値テキスト"/>
        <xdr:cNvSpPr txBox="1"/>
      </xdr:nvSpPr>
      <xdr:spPr>
        <a:xfrm>
          <a:off x="165989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94487</xdr:rowOff>
    </xdr:from>
    <xdr:to>
      <xdr:col>22</xdr:col>
      <xdr:colOff>615950</xdr:colOff>
      <xdr:row>77</xdr:row>
      <xdr:rowOff>24637</xdr:rowOff>
    </xdr:to>
    <xdr:sp macro="" textlink="">
      <xdr:nvSpPr>
        <xdr:cNvPr id="452" name="円/楕円 451"/>
        <xdr:cNvSpPr/>
      </xdr:nvSpPr>
      <xdr:spPr>
        <a:xfrm>
          <a:off x="15621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9414</xdr:rowOff>
    </xdr:from>
    <xdr:ext cx="736600" cy="259045"/>
    <xdr:sp macro="" textlink="">
      <xdr:nvSpPr>
        <xdr:cNvPr id="453" name="テキスト ボックス 452"/>
        <xdr:cNvSpPr txBox="1"/>
      </xdr:nvSpPr>
      <xdr:spPr>
        <a:xfrm>
          <a:off x="15290800" y="13211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135637</xdr:rowOff>
    </xdr:from>
    <xdr:to>
      <xdr:col>21</xdr:col>
      <xdr:colOff>412750</xdr:colOff>
      <xdr:row>77</xdr:row>
      <xdr:rowOff>65787</xdr:rowOff>
    </xdr:to>
    <xdr:sp macro="" textlink="">
      <xdr:nvSpPr>
        <xdr:cNvPr id="454" name="円/楕円 453"/>
        <xdr:cNvSpPr/>
      </xdr:nvSpPr>
      <xdr:spPr>
        <a:xfrm>
          <a:off x="14732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50564</xdr:rowOff>
    </xdr:from>
    <xdr:ext cx="762000" cy="259045"/>
    <xdr:sp macro="" textlink="">
      <xdr:nvSpPr>
        <xdr:cNvPr id="455" name="テキスト ボックス 454"/>
        <xdr:cNvSpPr txBox="1"/>
      </xdr:nvSpPr>
      <xdr:spPr>
        <a:xfrm>
          <a:off x="14401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126492</xdr:rowOff>
    </xdr:from>
    <xdr:to>
      <xdr:col>20</xdr:col>
      <xdr:colOff>209550</xdr:colOff>
      <xdr:row>77</xdr:row>
      <xdr:rowOff>56642</xdr:rowOff>
    </xdr:to>
    <xdr:sp macro="" textlink="">
      <xdr:nvSpPr>
        <xdr:cNvPr id="456" name="円/楕円 455"/>
        <xdr:cNvSpPr/>
      </xdr:nvSpPr>
      <xdr:spPr>
        <a:xfrm>
          <a:off x="13843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41419</xdr:rowOff>
    </xdr:from>
    <xdr:ext cx="762000" cy="259045"/>
    <xdr:sp macro="" textlink="">
      <xdr:nvSpPr>
        <xdr:cNvPr id="457" name="テキスト ボックス 456"/>
        <xdr:cNvSpPr txBox="1"/>
      </xdr:nvSpPr>
      <xdr:spPr>
        <a:xfrm>
          <a:off x="13512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99061</xdr:rowOff>
    </xdr:from>
    <xdr:to>
      <xdr:col>19</xdr:col>
      <xdr:colOff>6350</xdr:colOff>
      <xdr:row>77</xdr:row>
      <xdr:rowOff>29211</xdr:rowOff>
    </xdr:to>
    <xdr:sp macro="" textlink="">
      <xdr:nvSpPr>
        <xdr:cNvPr id="458" name="円/楕円 457"/>
        <xdr:cNvSpPr/>
      </xdr:nvSpPr>
      <xdr:spPr>
        <a:xfrm>
          <a:off x="12954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13988</xdr:rowOff>
    </xdr:from>
    <xdr:ext cx="762000" cy="259045"/>
    <xdr:sp macro="" textlink="">
      <xdr:nvSpPr>
        <xdr:cNvPr id="459" name="テキスト ボックス 458"/>
        <xdr:cNvSpPr txBox="1"/>
      </xdr:nvSpPr>
      <xdr:spPr>
        <a:xfrm>
          <a:off x="12623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茨城県下妻市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603</xdr:rowOff>
    </xdr:from>
    <xdr:to>
      <xdr:col>4</xdr:col>
      <xdr:colOff>1117600</xdr:colOff>
      <xdr:row>19</xdr:row>
      <xdr:rowOff>7118</xdr:rowOff>
    </xdr:to>
    <xdr:cxnSp macro="">
      <xdr:nvCxnSpPr>
        <xdr:cNvPr id="45" name="直線コネクタ 44"/>
        <xdr:cNvCxnSpPr/>
      </xdr:nvCxnSpPr>
      <xdr:spPr bwMode="auto">
        <a:xfrm flipV="1">
          <a:off x="5651500" y="2105628"/>
          <a:ext cx="0" cy="1206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150645</xdr:rowOff>
    </xdr:from>
    <xdr:ext cx="762000" cy="259045"/>
    <xdr:sp macro="" textlink="">
      <xdr:nvSpPr>
        <xdr:cNvPr id="46" name="人口1人当たり決算額の推移最小値テキスト130"/>
        <xdr:cNvSpPr txBox="1"/>
      </xdr:nvSpPr>
      <xdr:spPr>
        <a:xfrm>
          <a:off x="5740400" y="328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52,793</a:t>
          </a:r>
          <a:endParaRPr kumimoji="1" lang="ja-JP" altLang="en-US" sz="1000" b="1">
            <a:latin typeface="ＭＳ Ｐゴシック"/>
          </a:endParaRPr>
        </a:p>
      </xdr:txBody>
    </xdr:sp>
    <xdr:clientData/>
  </xdr:oneCellAnchor>
  <xdr:twoCellAnchor>
    <xdr:from>
      <xdr:col>4</xdr:col>
      <xdr:colOff>1028700</xdr:colOff>
      <xdr:row>19</xdr:row>
      <xdr:rowOff>7118</xdr:rowOff>
    </xdr:from>
    <xdr:to>
      <xdr:col>5</xdr:col>
      <xdr:colOff>73025</xdr:colOff>
      <xdr:row>19</xdr:row>
      <xdr:rowOff>7118</xdr:rowOff>
    </xdr:to>
    <xdr:cxnSp macro="">
      <xdr:nvCxnSpPr>
        <xdr:cNvPr id="47" name="直線コネクタ 46"/>
        <xdr:cNvCxnSpPr/>
      </xdr:nvCxnSpPr>
      <xdr:spPr bwMode="auto">
        <a:xfrm>
          <a:off x="5562600" y="33122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86980</xdr:rowOff>
    </xdr:from>
    <xdr:ext cx="762000" cy="259045"/>
    <xdr:sp macro="" textlink="">
      <xdr:nvSpPr>
        <xdr:cNvPr id="48" name="人口1人当たり決算額の推移最大値テキスト130"/>
        <xdr:cNvSpPr txBox="1"/>
      </xdr:nvSpPr>
      <xdr:spPr>
        <a:xfrm>
          <a:off x="5740400" y="184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116,135</a:t>
          </a:r>
          <a:endParaRPr kumimoji="1" lang="ja-JP" altLang="en-US" sz="1000" b="1">
            <a:latin typeface="ＭＳ Ｐゴシック"/>
          </a:endParaRPr>
        </a:p>
      </xdr:txBody>
    </xdr:sp>
    <xdr:clientData/>
  </xdr:oneCellAnchor>
  <xdr:twoCellAnchor>
    <xdr:from>
      <xdr:col>4</xdr:col>
      <xdr:colOff>1028700</xdr:colOff>
      <xdr:row>12</xdr:row>
      <xdr:rowOff>603</xdr:rowOff>
    </xdr:from>
    <xdr:to>
      <xdr:col>5</xdr:col>
      <xdr:colOff>73025</xdr:colOff>
      <xdr:row>12</xdr:row>
      <xdr:rowOff>603</xdr:rowOff>
    </xdr:to>
    <xdr:cxnSp macro="">
      <xdr:nvCxnSpPr>
        <xdr:cNvPr id="49" name="直線コネクタ 48"/>
        <xdr:cNvCxnSpPr/>
      </xdr:nvCxnSpPr>
      <xdr:spPr bwMode="auto">
        <a:xfrm>
          <a:off x="5562600" y="21056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125876</xdr:rowOff>
    </xdr:from>
    <xdr:to>
      <xdr:col>4</xdr:col>
      <xdr:colOff>1117600</xdr:colOff>
      <xdr:row>16</xdr:row>
      <xdr:rowOff>147460</xdr:rowOff>
    </xdr:to>
    <xdr:cxnSp macro="">
      <xdr:nvCxnSpPr>
        <xdr:cNvPr id="50" name="直線コネクタ 49"/>
        <xdr:cNvCxnSpPr/>
      </xdr:nvCxnSpPr>
      <xdr:spPr bwMode="auto">
        <a:xfrm flipV="1">
          <a:off x="5003800" y="2916701"/>
          <a:ext cx="647700" cy="215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72763</xdr:rowOff>
    </xdr:from>
    <xdr:ext cx="762000" cy="259045"/>
    <xdr:sp macro="" textlink="">
      <xdr:nvSpPr>
        <xdr:cNvPr id="51" name="人口1人当たり決算額の推移平均値テキスト130"/>
        <xdr:cNvSpPr txBox="1"/>
      </xdr:nvSpPr>
      <xdr:spPr>
        <a:xfrm>
          <a:off x="5740400" y="25206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83,548</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56236</xdr:rowOff>
    </xdr:from>
    <xdr:to>
      <xdr:col>5</xdr:col>
      <xdr:colOff>34925</xdr:colOff>
      <xdr:row>15</xdr:row>
      <xdr:rowOff>157836</xdr:rowOff>
    </xdr:to>
    <xdr:sp macro="" textlink="">
      <xdr:nvSpPr>
        <xdr:cNvPr id="52" name="フローチャート : 判断 51"/>
        <xdr:cNvSpPr/>
      </xdr:nvSpPr>
      <xdr:spPr bwMode="auto">
        <a:xfrm>
          <a:off x="5600700" y="2675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145326</xdr:rowOff>
    </xdr:from>
    <xdr:to>
      <xdr:col>4</xdr:col>
      <xdr:colOff>469900</xdr:colOff>
      <xdr:row>16</xdr:row>
      <xdr:rowOff>147460</xdr:rowOff>
    </xdr:to>
    <xdr:cxnSp macro="">
      <xdr:nvCxnSpPr>
        <xdr:cNvPr id="53" name="直線コネクタ 52"/>
        <xdr:cNvCxnSpPr/>
      </xdr:nvCxnSpPr>
      <xdr:spPr bwMode="auto">
        <a:xfrm>
          <a:off x="4305300" y="2936151"/>
          <a:ext cx="698500" cy="21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13735</xdr:rowOff>
    </xdr:from>
    <xdr:to>
      <xdr:col>4</xdr:col>
      <xdr:colOff>520700</xdr:colOff>
      <xdr:row>15</xdr:row>
      <xdr:rowOff>115335</xdr:rowOff>
    </xdr:to>
    <xdr:sp macro="" textlink="">
      <xdr:nvSpPr>
        <xdr:cNvPr id="54" name="フローチャート : 判断 53"/>
        <xdr:cNvSpPr/>
      </xdr:nvSpPr>
      <xdr:spPr bwMode="auto">
        <a:xfrm>
          <a:off x="4953000" y="2633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125512</xdr:rowOff>
    </xdr:from>
    <xdr:ext cx="736600" cy="259045"/>
    <xdr:sp macro="" textlink="">
      <xdr:nvSpPr>
        <xdr:cNvPr id="55" name="テキスト ボックス 54"/>
        <xdr:cNvSpPr txBox="1"/>
      </xdr:nvSpPr>
      <xdr:spPr>
        <a:xfrm>
          <a:off x="4622800" y="240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85,779</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145326</xdr:rowOff>
    </xdr:from>
    <xdr:to>
      <xdr:col>3</xdr:col>
      <xdr:colOff>904875</xdr:colOff>
      <xdr:row>16</xdr:row>
      <xdr:rowOff>170682</xdr:rowOff>
    </xdr:to>
    <xdr:cxnSp macro="">
      <xdr:nvCxnSpPr>
        <xdr:cNvPr id="56" name="直線コネクタ 55"/>
        <xdr:cNvCxnSpPr/>
      </xdr:nvCxnSpPr>
      <xdr:spPr bwMode="auto">
        <a:xfrm flipV="1">
          <a:off x="3606800" y="2936151"/>
          <a:ext cx="698500" cy="253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14</xdr:row>
      <xdr:rowOff>36290</xdr:rowOff>
    </xdr:from>
    <xdr:to>
      <xdr:col>3</xdr:col>
      <xdr:colOff>955675</xdr:colOff>
      <xdr:row>14</xdr:row>
      <xdr:rowOff>137890</xdr:rowOff>
    </xdr:to>
    <xdr:sp macro="" textlink="">
      <xdr:nvSpPr>
        <xdr:cNvPr id="57" name="フローチャート : 判断 56"/>
        <xdr:cNvSpPr/>
      </xdr:nvSpPr>
      <xdr:spPr bwMode="auto">
        <a:xfrm>
          <a:off x="4254500" y="2484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148067</xdr:rowOff>
    </xdr:from>
    <xdr:ext cx="762000" cy="259045"/>
    <xdr:sp macro="" textlink="">
      <xdr:nvSpPr>
        <xdr:cNvPr id="58" name="テキスト ボックス 57"/>
        <xdr:cNvSpPr txBox="1"/>
      </xdr:nvSpPr>
      <xdr:spPr>
        <a:xfrm>
          <a:off x="3924300" y="225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93,595</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139516</xdr:rowOff>
    </xdr:from>
    <xdr:to>
      <xdr:col>3</xdr:col>
      <xdr:colOff>206375</xdr:colOff>
      <xdr:row>16</xdr:row>
      <xdr:rowOff>170682</xdr:rowOff>
    </xdr:to>
    <xdr:cxnSp macro="">
      <xdr:nvCxnSpPr>
        <xdr:cNvPr id="59" name="直線コネクタ 58"/>
        <xdr:cNvCxnSpPr/>
      </xdr:nvCxnSpPr>
      <xdr:spPr bwMode="auto">
        <a:xfrm>
          <a:off x="2908300" y="2930341"/>
          <a:ext cx="698500" cy="311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14</xdr:row>
      <xdr:rowOff>87763</xdr:rowOff>
    </xdr:from>
    <xdr:to>
      <xdr:col>3</xdr:col>
      <xdr:colOff>257175</xdr:colOff>
      <xdr:row>15</xdr:row>
      <xdr:rowOff>17913</xdr:rowOff>
    </xdr:to>
    <xdr:sp macro="" textlink="">
      <xdr:nvSpPr>
        <xdr:cNvPr id="60" name="フローチャート : 判断 59"/>
        <xdr:cNvSpPr/>
      </xdr:nvSpPr>
      <xdr:spPr bwMode="auto">
        <a:xfrm>
          <a:off x="3556000" y="2535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28090</xdr:rowOff>
    </xdr:from>
    <xdr:ext cx="762000" cy="259045"/>
    <xdr:sp macro="" textlink="">
      <xdr:nvSpPr>
        <xdr:cNvPr id="61" name="テキスト ボックス 60"/>
        <xdr:cNvSpPr txBox="1"/>
      </xdr:nvSpPr>
      <xdr:spPr>
        <a:xfrm>
          <a:off x="3225800" y="230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43758</xdr:rowOff>
    </xdr:from>
    <xdr:to>
      <xdr:col>2</xdr:col>
      <xdr:colOff>692150</xdr:colOff>
      <xdr:row>14</xdr:row>
      <xdr:rowOff>145358</xdr:rowOff>
    </xdr:to>
    <xdr:sp macro="" textlink="">
      <xdr:nvSpPr>
        <xdr:cNvPr id="62" name="フローチャート : 判断 61"/>
        <xdr:cNvSpPr/>
      </xdr:nvSpPr>
      <xdr:spPr bwMode="auto">
        <a:xfrm>
          <a:off x="2857500" y="2491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155535</xdr:rowOff>
    </xdr:from>
    <xdr:ext cx="762000" cy="259045"/>
    <xdr:sp macro="" textlink="">
      <xdr:nvSpPr>
        <xdr:cNvPr id="63" name="テキスト ボックス 62"/>
        <xdr:cNvSpPr txBox="1"/>
      </xdr:nvSpPr>
      <xdr:spPr>
        <a:xfrm>
          <a:off x="2527300" y="2260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75076</xdr:rowOff>
    </xdr:from>
    <xdr:to>
      <xdr:col>5</xdr:col>
      <xdr:colOff>34925</xdr:colOff>
      <xdr:row>17</xdr:row>
      <xdr:rowOff>5226</xdr:rowOff>
    </xdr:to>
    <xdr:sp macro="" textlink="">
      <xdr:nvSpPr>
        <xdr:cNvPr id="69" name="円/楕円 68"/>
        <xdr:cNvSpPr/>
      </xdr:nvSpPr>
      <xdr:spPr bwMode="auto">
        <a:xfrm>
          <a:off x="5600700" y="28659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47153</xdr:rowOff>
    </xdr:from>
    <xdr:ext cx="762000" cy="259045"/>
    <xdr:sp macro="" textlink="">
      <xdr:nvSpPr>
        <xdr:cNvPr id="70" name="人口1人当たり決算額の推移該当値テキスト130"/>
        <xdr:cNvSpPr txBox="1"/>
      </xdr:nvSpPr>
      <xdr:spPr>
        <a:xfrm>
          <a:off x="5740400" y="2837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73,559</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96660</xdr:rowOff>
    </xdr:from>
    <xdr:to>
      <xdr:col>4</xdr:col>
      <xdr:colOff>520700</xdr:colOff>
      <xdr:row>17</xdr:row>
      <xdr:rowOff>26810</xdr:rowOff>
    </xdr:to>
    <xdr:sp macro="" textlink="">
      <xdr:nvSpPr>
        <xdr:cNvPr id="71" name="円/楕円 70"/>
        <xdr:cNvSpPr/>
      </xdr:nvSpPr>
      <xdr:spPr bwMode="auto">
        <a:xfrm>
          <a:off x="4953000" y="2887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11587</xdr:rowOff>
    </xdr:from>
    <xdr:ext cx="736600" cy="259045"/>
    <xdr:sp macro="" textlink="">
      <xdr:nvSpPr>
        <xdr:cNvPr id="72" name="テキスト ボックス 71"/>
        <xdr:cNvSpPr txBox="1"/>
      </xdr:nvSpPr>
      <xdr:spPr>
        <a:xfrm>
          <a:off x="4622800" y="2973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72,426</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94526</xdr:rowOff>
    </xdr:from>
    <xdr:to>
      <xdr:col>3</xdr:col>
      <xdr:colOff>955675</xdr:colOff>
      <xdr:row>17</xdr:row>
      <xdr:rowOff>24676</xdr:rowOff>
    </xdr:to>
    <xdr:sp macro="" textlink="">
      <xdr:nvSpPr>
        <xdr:cNvPr id="73" name="円/楕円 72"/>
        <xdr:cNvSpPr/>
      </xdr:nvSpPr>
      <xdr:spPr bwMode="auto">
        <a:xfrm>
          <a:off x="4254500" y="28853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9453</xdr:rowOff>
    </xdr:from>
    <xdr:ext cx="762000" cy="259045"/>
    <xdr:sp macro="" textlink="">
      <xdr:nvSpPr>
        <xdr:cNvPr id="74" name="テキスト ボックス 73"/>
        <xdr:cNvSpPr txBox="1"/>
      </xdr:nvSpPr>
      <xdr:spPr>
        <a:xfrm>
          <a:off x="3924300" y="2971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72,538</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119882</xdr:rowOff>
    </xdr:from>
    <xdr:to>
      <xdr:col>3</xdr:col>
      <xdr:colOff>257175</xdr:colOff>
      <xdr:row>17</xdr:row>
      <xdr:rowOff>50032</xdr:rowOff>
    </xdr:to>
    <xdr:sp macro="" textlink="">
      <xdr:nvSpPr>
        <xdr:cNvPr id="75" name="円/楕円 74"/>
        <xdr:cNvSpPr/>
      </xdr:nvSpPr>
      <xdr:spPr bwMode="auto">
        <a:xfrm>
          <a:off x="3556000" y="29107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34809</xdr:rowOff>
    </xdr:from>
    <xdr:ext cx="762000" cy="259045"/>
    <xdr:sp macro="" textlink="">
      <xdr:nvSpPr>
        <xdr:cNvPr id="76" name="テキスト ボックス 75"/>
        <xdr:cNvSpPr txBox="1"/>
      </xdr:nvSpPr>
      <xdr:spPr>
        <a:xfrm>
          <a:off x="3225800" y="2997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71,207</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88716</xdr:rowOff>
    </xdr:from>
    <xdr:to>
      <xdr:col>2</xdr:col>
      <xdr:colOff>692150</xdr:colOff>
      <xdr:row>17</xdr:row>
      <xdr:rowOff>18866</xdr:rowOff>
    </xdr:to>
    <xdr:sp macro="" textlink="">
      <xdr:nvSpPr>
        <xdr:cNvPr id="77" name="円/楕円 76"/>
        <xdr:cNvSpPr/>
      </xdr:nvSpPr>
      <xdr:spPr bwMode="auto">
        <a:xfrm>
          <a:off x="2857500" y="28795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3643</xdr:rowOff>
    </xdr:from>
    <xdr:ext cx="762000" cy="259045"/>
    <xdr:sp macro="" textlink="">
      <xdr:nvSpPr>
        <xdr:cNvPr id="78" name="テキスト ボックス 77"/>
        <xdr:cNvSpPr txBox="1"/>
      </xdr:nvSpPr>
      <xdr:spPr>
        <a:xfrm>
          <a:off x="2527300" y="2965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72,843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85212</xdr:rowOff>
    </xdr:from>
    <xdr:to>
      <xdr:col>4</xdr:col>
      <xdr:colOff>1117600</xdr:colOff>
      <xdr:row>38</xdr:row>
      <xdr:rowOff>58534</xdr:rowOff>
    </xdr:to>
    <xdr:cxnSp macro="">
      <xdr:nvCxnSpPr>
        <xdr:cNvPr id="105" name="直線コネクタ 104"/>
        <xdr:cNvCxnSpPr/>
      </xdr:nvCxnSpPr>
      <xdr:spPr bwMode="auto">
        <a:xfrm flipV="1">
          <a:off x="5651500" y="6352662"/>
          <a:ext cx="0" cy="11734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30611</xdr:rowOff>
    </xdr:from>
    <xdr:ext cx="762000" cy="259045"/>
    <xdr:sp macro="" textlink="">
      <xdr:nvSpPr>
        <xdr:cNvPr id="106" name="人口1人当たり決算額の推移最小値テキスト445"/>
        <xdr:cNvSpPr txBox="1"/>
      </xdr:nvSpPr>
      <xdr:spPr>
        <a:xfrm>
          <a:off x="5740400" y="749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-2,005</a:t>
          </a:r>
          <a:endParaRPr kumimoji="1" lang="ja-JP" altLang="en-US" sz="1000" b="1">
            <a:latin typeface="ＭＳ Ｐゴシック"/>
          </a:endParaRPr>
        </a:p>
      </xdr:txBody>
    </xdr:sp>
    <xdr:clientData/>
  </xdr:oneCellAnchor>
  <xdr:twoCellAnchor>
    <xdr:from>
      <xdr:col>4</xdr:col>
      <xdr:colOff>1028700</xdr:colOff>
      <xdr:row>38</xdr:row>
      <xdr:rowOff>58534</xdr:rowOff>
    </xdr:from>
    <xdr:to>
      <xdr:col>5</xdr:col>
      <xdr:colOff>73025</xdr:colOff>
      <xdr:row>38</xdr:row>
      <xdr:rowOff>58534</xdr:rowOff>
    </xdr:to>
    <xdr:cxnSp macro="">
      <xdr:nvCxnSpPr>
        <xdr:cNvPr id="107" name="直線コネクタ 106"/>
        <xdr:cNvCxnSpPr/>
      </xdr:nvCxnSpPr>
      <xdr:spPr bwMode="auto">
        <a:xfrm>
          <a:off x="5562600" y="7526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171589</xdr:rowOff>
    </xdr:from>
    <xdr:ext cx="762000" cy="259045"/>
    <xdr:sp macro="" textlink="">
      <xdr:nvSpPr>
        <xdr:cNvPr id="108" name="人口1人当たり決算額の推移最大値テキスト445"/>
        <xdr:cNvSpPr txBox="1"/>
      </xdr:nvSpPr>
      <xdr:spPr>
        <a:xfrm>
          <a:off x="5740400" y="609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49,328</a:t>
          </a:r>
          <a:endParaRPr kumimoji="1" lang="ja-JP" altLang="en-US" sz="1000" b="1">
            <a:latin typeface="ＭＳ Ｐゴシック"/>
          </a:endParaRPr>
        </a:p>
      </xdr:txBody>
    </xdr:sp>
    <xdr:clientData/>
  </xdr:oneCellAnchor>
  <xdr:twoCellAnchor>
    <xdr:from>
      <xdr:col>4</xdr:col>
      <xdr:colOff>1028700</xdr:colOff>
      <xdr:row>34</xdr:row>
      <xdr:rowOff>85212</xdr:rowOff>
    </xdr:from>
    <xdr:to>
      <xdr:col>5</xdr:col>
      <xdr:colOff>73025</xdr:colOff>
      <xdr:row>34</xdr:row>
      <xdr:rowOff>85212</xdr:rowOff>
    </xdr:to>
    <xdr:cxnSp macro="">
      <xdr:nvCxnSpPr>
        <xdr:cNvPr id="109" name="直線コネクタ 108"/>
        <xdr:cNvCxnSpPr/>
      </xdr:nvCxnSpPr>
      <xdr:spPr bwMode="auto">
        <a:xfrm>
          <a:off x="5562600" y="6352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162022</xdr:rowOff>
    </xdr:from>
    <xdr:to>
      <xdr:col>4</xdr:col>
      <xdr:colOff>1117600</xdr:colOff>
      <xdr:row>36</xdr:row>
      <xdr:rowOff>163896</xdr:rowOff>
    </xdr:to>
    <xdr:cxnSp macro="">
      <xdr:nvCxnSpPr>
        <xdr:cNvPr id="110" name="直線コネクタ 109"/>
        <xdr:cNvCxnSpPr/>
      </xdr:nvCxnSpPr>
      <xdr:spPr bwMode="auto">
        <a:xfrm flipV="1">
          <a:off x="5003800" y="7115272"/>
          <a:ext cx="647700" cy="18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144116</xdr:rowOff>
    </xdr:from>
    <xdr:ext cx="762000" cy="259045"/>
    <xdr:sp macro="" textlink="">
      <xdr:nvSpPr>
        <xdr:cNvPr id="111" name="人口1人当たり決算額の推移平均値テキスト445"/>
        <xdr:cNvSpPr txBox="1"/>
      </xdr:nvSpPr>
      <xdr:spPr>
        <a:xfrm>
          <a:off x="5740400" y="6754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22,752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299039</xdr:rowOff>
    </xdr:from>
    <xdr:to>
      <xdr:col>5</xdr:col>
      <xdr:colOff>34925</xdr:colOff>
      <xdr:row>36</xdr:row>
      <xdr:rowOff>57739</xdr:rowOff>
    </xdr:to>
    <xdr:sp macro="" textlink="">
      <xdr:nvSpPr>
        <xdr:cNvPr id="112" name="フローチャート : 判断 111"/>
        <xdr:cNvSpPr/>
      </xdr:nvSpPr>
      <xdr:spPr bwMode="auto">
        <a:xfrm>
          <a:off x="56007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101626</xdr:rowOff>
    </xdr:from>
    <xdr:to>
      <xdr:col>4</xdr:col>
      <xdr:colOff>469900</xdr:colOff>
      <xdr:row>36</xdr:row>
      <xdr:rowOff>163896</xdr:rowOff>
    </xdr:to>
    <xdr:cxnSp macro="">
      <xdr:nvCxnSpPr>
        <xdr:cNvPr id="113" name="直線コネクタ 112"/>
        <xdr:cNvCxnSpPr/>
      </xdr:nvCxnSpPr>
      <xdr:spPr bwMode="auto">
        <a:xfrm>
          <a:off x="4305300" y="7054876"/>
          <a:ext cx="698500" cy="622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301645</xdr:rowOff>
    </xdr:from>
    <xdr:to>
      <xdr:col>4</xdr:col>
      <xdr:colOff>520700</xdr:colOff>
      <xdr:row>36</xdr:row>
      <xdr:rowOff>60345</xdr:rowOff>
    </xdr:to>
    <xdr:sp macro="" textlink="">
      <xdr:nvSpPr>
        <xdr:cNvPr id="114" name="フローチャート : 判断 113"/>
        <xdr:cNvSpPr/>
      </xdr:nvSpPr>
      <xdr:spPr bwMode="auto">
        <a:xfrm>
          <a:off x="4953000" y="69119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70522</xdr:rowOff>
    </xdr:from>
    <xdr:ext cx="736600" cy="259045"/>
    <xdr:sp macro="" textlink="">
      <xdr:nvSpPr>
        <xdr:cNvPr id="115" name="テキスト ボックス 114"/>
        <xdr:cNvSpPr txBox="1"/>
      </xdr:nvSpPr>
      <xdr:spPr>
        <a:xfrm>
          <a:off x="4622800" y="6680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22,638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329471</xdr:rowOff>
    </xdr:from>
    <xdr:to>
      <xdr:col>3</xdr:col>
      <xdr:colOff>904875</xdr:colOff>
      <xdr:row>36</xdr:row>
      <xdr:rowOff>101626</xdr:rowOff>
    </xdr:to>
    <xdr:cxnSp macro="">
      <xdr:nvCxnSpPr>
        <xdr:cNvPr id="116" name="直線コネクタ 115"/>
        <xdr:cNvCxnSpPr/>
      </xdr:nvCxnSpPr>
      <xdr:spPr bwMode="auto">
        <a:xfrm>
          <a:off x="3606800" y="6939821"/>
          <a:ext cx="698500" cy="1150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274579</xdr:rowOff>
    </xdr:from>
    <xdr:to>
      <xdr:col>3</xdr:col>
      <xdr:colOff>955675</xdr:colOff>
      <xdr:row>36</xdr:row>
      <xdr:rowOff>33279</xdr:rowOff>
    </xdr:to>
    <xdr:sp macro="" textlink="">
      <xdr:nvSpPr>
        <xdr:cNvPr id="117" name="フローチャート : 判断 116"/>
        <xdr:cNvSpPr/>
      </xdr:nvSpPr>
      <xdr:spPr bwMode="auto">
        <a:xfrm>
          <a:off x="4254500" y="68849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43456</xdr:rowOff>
    </xdr:from>
    <xdr:ext cx="762000" cy="259045"/>
    <xdr:sp macro="" textlink="">
      <xdr:nvSpPr>
        <xdr:cNvPr id="118" name="テキスト ボックス 117"/>
        <xdr:cNvSpPr txBox="1"/>
      </xdr:nvSpPr>
      <xdr:spPr>
        <a:xfrm>
          <a:off x="3924300" y="6653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23,822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294609</xdr:rowOff>
    </xdr:from>
    <xdr:to>
      <xdr:col>3</xdr:col>
      <xdr:colOff>206375</xdr:colOff>
      <xdr:row>35</xdr:row>
      <xdr:rowOff>329471</xdr:rowOff>
    </xdr:to>
    <xdr:cxnSp macro="">
      <xdr:nvCxnSpPr>
        <xdr:cNvPr id="119" name="直線コネクタ 118"/>
        <xdr:cNvCxnSpPr/>
      </xdr:nvCxnSpPr>
      <xdr:spPr bwMode="auto">
        <a:xfrm>
          <a:off x="2908300" y="6904959"/>
          <a:ext cx="698500" cy="348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205565</xdr:rowOff>
    </xdr:from>
    <xdr:to>
      <xdr:col>3</xdr:col>
      <xdr:colOff>257175</xdr:colOff>
      <xdr:row>35</xdr:row>
      <xdr:rowOff>307165</xdr:rowOff>
    </xdr:to>
    <xdr:sp macro="" textlink="">
      <xdr:nvSpPr>
        <xdr:cNvPr id="120" name="フローチャート : 判断 119"/>
        <xdr:cNvSpPr/>
      </xdr:nvSpPr>
      <xdr:spPr bwMode="auto">
        <a:xfrm>
          <a:off x="3556000" y="6815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317342</xdr:rowOff>
    </xdr:from>
    <xdr:ext cx="762000" cy="259045"/>
    <xdr:sp macro="" textlink="">
      <xdr:nvSpPr>
        <xdr:cNvPr id="121" name="テキスト ボックス 120"/>
        <xdr:cNvSpPr txBox="1"/>
      </xdr:nvSpPr>
      <xdr:spPr>
        <a:xfrm>
          <a:off x="3225800" y="658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141877</xdr:rowOff>
    </xdr:from>
    <xdr:to>
      <xdr:col>2</xdr:col>
      <xdr:colOff>692150</xdr:colOff>
      <xdr:row>35</xdr:row>
      <xdr:rowOff>243477</xdr:rowOff>
    </xdr:to>
    <xdr:sp macro="" textlink="">
      <xdr:nvSpPr>
        <xdr:cNvPr id="122" name="フローチャート : 判断 121"/>
        <xdr:cNvSpPr/>
      </xdr:nvSpPr>
      <xdr:spPr bwMode="auto">
        <a:xfrm>
          <a:off x="2857500" y="67522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253654</xdr:rowOff>
    </xdr:from>
    <xdr:ext cx="762000" cy="259045"/>
    <xdr:sp macro="" textlink="">
      <xdr:nvSpPr>
        <xdr:cNvPr id="123" name="テキスト ボックス 122"/>
        <xdr:cNvSpPr txBox="1"/>
      </xdr:nvSpPr>
      <xdr:spPr>
        <a:xfrm>
          <a:off x="2527300" y="652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111222</xdr:rowOff>
    </xdr:from>
    <xdr:to>
      <xdr:col>5</xdr:col>
      <xdr:colOff>34925</xdr:colOff>
      <xdr:row>37</xdr:row>
      <xdr:rowOff>41372</xdr:rowOff>
    </xdr:to>
    <xdr:sp macro="" textlink="">
      <xdr:nvSpPr>
        <xdr:cNvPr id="129" name="円/楕円 128"/>
        <xdr:cNvSpPr/>
      </xdr:nvSpPr>
      <xdr:spPr bwMode="auto">
        <a:xfrm>
          <a:off x="5600700" y="7064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83299</xdr:rowOff>
    </xdr:from>
    <xdr:ext cx="762000" cy="259045"/>
    <xdr:sp macro="" textlink="">
      <xdr:nvSpPr>
        <xdr:cNvPr id="130" name="人口1人当たり決算額の推移該当値テキスト445"/>
        <xdr:cNvSpPr txBox="1"/>
      </xdr:nvSpPr>
      <xdr:spPr>
        <a:xfrm>
          <a:off x="5740400" y="703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15,968</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113096</xdr:rowOff>
    </xdr:from>
    <xdr:to>
      <xdr:col>4</xdr:col>
      <xdr:colOff>520700</xdr:colOff>
      <xdr:row>37</xdr:row>
      <xdr:rowOff>43246</xdr:rowOff>
    </xdr:to>
    <xdr:sp macro="" textlink="">
      <xdr:nvSpPr>
        <xdr:cNvPr id="131" name="円/楕円 130"/>
        <xdr:cNvSpPr/>
      </xdr:nvSpPr>
      <xdr:spPr bwMode="auto">
        <a:xfrm>
          <a:off x="4953000" y="7066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28023</xdr:rowOff>
    </xdr:from>
    <xdr:ext cx="736600" cy="259045"/>
    <xdr:sp macro="" textlink="">
      <xdr:nvSpPr>
        <xdr:cNvPr id="132" name="テキスト ボックス 131"/>
        <xdr:cNvSpPr txBox="1"/>
      </xdr:nvSpPr>
      <xdr:spPr>
        <a:xfrm>
          <a:off x="4622800" y="71527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15,886</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50826</xdr:rowOff>
    </xdr:from>
    <xdr:to>
      <xdr:col>3</xdr:col>
      <xdr:colOff>955675</xdr:colOff>
      <xdr:row>36</xdr:row>
      <xdr:rowOff>152426</xdr:rowOff>
    </xdr:to>
    <xdr:sp macro="" textlink="">
      <xdr:nvSpPr>
        <xdr:cNvPr id="133" name="円/楕円 132"/>
        <xdr:cNvSpPr/>
      </xdr:nvSpPr>
      <xdr:spPr bwMode="auto">
        <a:xfrm>
          <a:off x="4254500" y="70040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137203</xdr:rowOff>
    </xdr:from>
    <xdr:ext cx="762000" cy="259045"/>
    <xdr:sp macro="" textlink="">
      <xdr:nvSpPr>
        <xdr:cNvPr id="134" name="テキスト ボックス 133"/>
        <xdr:cNvSpPr txBox="1"/>
      </xdr:nvSpPr>
      <xdr:spPr>
        <a:xfrm>
          <a:off x="3924300" y="709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18,610</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278671</xdr:rowOff>
    </xdr:from>
    <xdr:to>
      <xdr:col>3</xdr:col>
      <xdr:colOff>257175</xdr:colOff>
      <xdr:row>36</xdr:row>
      <xdr:rowOff>37371</xdr:rowOff>
    </xdr:to>
    <xdr:sp macro="" textlink="">
      <xdr:nvSpPr>
        <xdr:cNvPr id="135" name="円/楕円 134"/>
        <xdr:cNvSpPr/>
      </xdr:nvSpPr>
      <xdr:spPr bwMode="auto">
        <a:xfrm>
          <a:off x="3556000" y="6889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22148</xdr:rowOff>
    </xdr:from>
    <xdr:ext cx="762000" cy="259045"/>
    <xdr:sp macro="" textlink="">
      <xdr:nvSpPr>
        <xdr:cNvPr id="136" name="テキスト ボックス 135"/>
        <xdr:cNvSpPr txBox="1"/>
      </xdr:nvSpPr>
      <xdr:spPr>
        <a:xfrm>
          <a:off x="3225800" y="6975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23,643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243809</xdr:rowOff>
    </xdr:from>
    <xdr:to>
      <xdr:col>2</xdr:col>
      <xdr:colOff>692150</xdr:colOff>
      <xdr:row>36</xdr:row>
      <xdr:rowOff>2509</xdr:rowOff>
    </xdr:to>
    <xdr:sp macro="" textlink="">
      <xdr:nvSpPr>
        <xdr:cNvPr id="137" name="円/楕円 136"/>
        <xdr:cNvSpPr/>
      </xdr:nvSpPr>
      <xdr:spPr bwMode="auto">
        <a:xfrm>
          <a:off x="2857500" y="68541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330186</xdr:rowOff>
    </xdr:from>
    <xdr:ext cx="762000" cy="259045"/>
    <xdr:sp macro="" textlink="">
      <xdr:nvSpPr>
        <xdr:cNvPr id="138" name="テキスト ボックス 137"/>
        <xdr:cNvSpPr txBox="1"/>
      </xdr:nvSpPr>
      <xdr:spPr>
        <a:xfrm>
          <a:off x="2527300" y="6940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25,168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茨城県下妻市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44,467
42,714
80.88
18,851,183
17,897,746
848,661
10,212,613
20,414,026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71.7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61,795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49609</xdr:rowOff>
    </xdr:from>
    <xdr:to>
      <xdr:col>6</xdr:col>
      <xdr:colOff>510540</xdr:colOff>
      <xdr:row>39</xdr:row>
      <xdr:rowOff>13444</xdr:rowOff>
    </xdr:to>
    <xdr:cxnSp macro="">
      <xdr:nvCxnSpPr>
        <xdr:cNvPr id="54" name="直線コネクタ 53"/>
        <xdr:cNvCxnSpPr/>
      </xdr:nvCxnSpPr>
      <xdr:spPr>
        <a:xfrm flipV="1">
          <a:off x="4633595" y="5193109"/>
          <a:ext cx="1270" cy="1506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17271</xdr:rowOff>
    </xdr:from>
    <xdr:ext cx="534377" cy="259045"/>
    <xdr:sp macro="" textlink="">
      <xdr:nvSpPr>
        <xdr:cNvPr id="55" name="人件費最小値テキスト"/>
        <xdr:cNvSpPr txBox="1"/>
      </xdr:nvSpPr>
      <xdr:spPr>
        <a:xfrm>
          <a:off x="4686300" y="670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38,023</a:t>
          </a:r>
          <a:endParaRPr kumimoji="1" lang="ja-JP" altLang="en-US" sz="1000" b="1">
            <a:latin typeface="ＭＳ Ｐゴシック"/>
          </a:endParaRPr>
        </a:p>
      </xdr:txBody>
    </xdr:sp>
    <xdr:clientData/>
  </xdr:oneCellAnchor>
  <xdr:twoCellAnchor>
    <xdr:from>
      <xdr:col>6</xdr:col>
      <xdr:colOff>422275</xdr:colOff>
      <xdr:row>39</xdr:row>
      <xdr:rowOff>13444</xdr:rowOff>
    </xdr:from>
    <xdr:to>
      <xdr:col>6</xdr:col>
      <xdr:colOff>600075</xdr:colOff>
      <xdr:row>39</xdr:row>
      <xdr:rowOff>13444</xdr:rowOff>
    </xdr:to>
    <xdr:cxnSp macro="">
      <xdr:nvCxnSpPr>
        <xdr:cNvPr id="56" name="直線コネクタ 55"/>
        <xdr:cNvCxnSpPr/>
      </xdr:nvCxnSpPr>
      <xdr:spPr>
        <a:xfrm>
          <a:off x="4546600" y="6699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167736</xdr:rowOff>
    </xdr:from>
    <xdr:ext cx="599010" cy="259045"/>
    <xdr:sp macro="" textlink="">
      <xdr:nvSpPr>
        <xdr:cNvPr id="57" name="人件費最大値テキスト"/>
        <xdr:cNvSpPr txBox="1"/>
      </xdr:nvSpPr>
      <xdr:spPr>
        <a:xfrm>
          <a:off x="4686300" y="4968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103,941</a:t>
          </a:r>
          <a:endParaRPr kumimoji="1" lang="ja-JP" altLang="en-US" sz="1000" b="1">
            <a:latin typeface="ＭＳ Ｐゴシック"/>
          </a:endParaRPr>
        </a:p>
      </xdr:txBody>
    </xdr:sp>
    <xdr:clientData/>
  </xdr:oneCellAnchor>
  <xdr:twoCellAnchor>
    <xdr:from>
      <xdr:col>6</xdr:col>
      <xdr:colOff>422275</xdr:colOff>
      <xdr:row>30</xdr:row>
      <xdr:rowOff>49609</xdr:rowOff>
    </xdr:from>
    <xdr:to>
      <xdr:col>6</xdr:col>
      <xdr:colOff>600075</xdr:colOff>
      <xdr:row>30</xdr:row>
      <xdr:rowOff>49609</xdr:rowOff>
    </xdr:to>
    <xdr:cxnSp macro="">
      <xdr:nvCxnSpPr>
        <xdr:cNvPr id="58" name="直線コネクタ 57"/>
        <xdr:cNvCxnSpPr/>
      </xdr:nvCxnSpPr>
      <xdr:spPr>
        <a:xfrm>
          <a:off x="4546600" y="5193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55392</xdr:rowOff>
    </xdr:from>
    <xdr:to>
      <xdr:col>6</xdr:col>
      <xdr:colOff>511175</xdr:colOff>
      <xdr:row>37</xdr:row>
      <xdr:rowOff>80835</xdr:rowOff>
    </xdr:to>
    <xdr:cxnSp macro="">
      <xdr:nvCxnSpPr>
        <xdr:cNvPr id="59" name="直線コネクタ 58"/>
        <xdr:cNvCxnSpPr/>
      </xdr:nvCxnSpPr>
      <xdr:spPr>
        <a:xfrm flipV="1">
          <a:off x="3797300" y="6399042"/>
          <a:ext cx="838200" cy="2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154411</xdr:rowOff>
    </xdr:from>
    <xdr:ext cx="534377" cy="259045"/>
    <xdr:sp macro="" textlink="">
      <xdr:nvSpPr>
        <xdr:cNvPr id="60" name="人件費平均値テキスト"/>
        <xdr:cNvSpPr txBox="1"/>
      </xdr:nvSpPr>
      <xdr:spPr>
        <a:xfrm>
          <a:off x="4686300" y="5812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68,135</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131534</xdr:rowOff>
    </xdr:from>
    <xdr:to>
      <xdr:col>6</xdr:col>
      <xdr:colOff>561975</xdr:colOff>
      <xdr:row>35</xdr:row>
      <xdr:rowOff>61684</xdr:rowOff>
    </xdr:to>
    <xdr:sp macro="" textlink="">
      <xdr:nvSpPr>
        <xdr:cNvPr id="61" name="フローチャート : 判断 60"/>
        <xdr:cNvSpPr/>
      </xdr:nvSpPr>
      <xdr:spPr>
        <a:xfrm>
          <a:off x="4584700" y="5960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77841</xdr:rowOff>
    </xdr:from>
    <xdr:to>
      <xdr:col>5</xdr:col>
      <xdr:colOff>358775</xdr:colOff>
      <xdr:row>37</xdr:row>
      <xdr:rowOff>80835</xdr:rowOff>
    </xdr:to>
    <xdr:cxnSp macro="">
      <xdr:nvCxnSpPr>
        <xdr:cNvPr id="62" name="直線コネクタ 61"/>
        <xdr:cNvCxnSpPr/>
      </xdr:nvCxnSpPr>
      <xdr:spPr>
        <a:xfrm>
          <a:off x="2908300" y="6421491"/>
          <a:ext cx="889000" cy="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45100</xdr:rowOff>
    </xdr:from>
    <xdr:to>
      <xdr:col>5</xdr:col>
      <xdr:colOff>409575</xdr:colOff>
      <xdr:row>34</xdr:row>
      <xdr:rowOff>146700</xdr:rowOff>
    </xdr:to>
    <xdr:sp macro="" textlink="">
      <xdr:nvSpPr>
        <xdr:cNvPr id="63" name="フローチャート : 判断 62"/>
        <xdr:cNvSpPr/>
      </xdr:nvSpPr>
      <xdr:spPr>
        <a:xfrm>
          <a:off x="3746500" y="587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163227</xdr:rowOff>
    </xdr:from>
    <xdr:ext cx="534377" cy="259045"/>
    <xdr:sp macro="" textlink="">
      <xdr:nvSpPr>
        <xdr:cNvPr id="64" name="テキスト ボックス 63"/>
        <xdr:cNvSpPr txBox="1"/>
      </xdr:nvSpPr>
      <xdr:spPr>
        <a:xfrm>
          <a:off x="3530111" y="564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71,916</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60216</xdr:rowOff>
    </xdr:from>
    <xdr:to>
      <xdr:col>4</xdr:col>
      <xdr:colOff>155575</xdr:colOff>
      <xdr:row>37</xdr:row>
      <xdr:rowOff>77841</xdr:rowOff>
    </xdr:to>
    <xdr:cxnSp macro="">
      <xdr:nvCxnSpPr>
        <xdr:cNvPr id="65" name="直線コネクタ 64"/>
        <xdr:cNvCxnSpPr/>
      </xdr:nvCxnSpPr>
      <xdr:spPr>
        <a:xfrm>
          <a:off x="2019300" y="6403866"/>
          <a:ext cx="889000" cy="1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12891</xdr:rowOff>
    </xdr:from>
    <xdr:to>
      <xdr:col>4</xdr:col>
      <xdr:colOff>206375</xdr:colOff>
      <xdr:row>33</xdr:row>
      <xdr:rowOff>114491</xdr:rowOff>
    </xdr:to>
    <xdr:sp macro="" textlink="">
      <xdr:nvSpPr>
        <xdr:cNvPr id="66" name="フローチャート : 判断 65"/>
        <xdr:cNvSpPr/>
      </xdr:nvSpPr>
      <xdr:spPr>
        <a:xfrm>
          <a:off x="2857500" y="5670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131018</xdr:rowOff>
    </xdr:from>
    <xdr:ext cx="534377" cy="259045"/>
    <xdr:sp macro="" textlink="">
      <xdr:nvSpPr>
        <xdr:cNvPr id="67" name="テキスト ボックス 66"/>
        <xdr:cNvSpPr txBox="1"/>
      </xdr:nvSpPr>
      <xdr:spPr>
        <a:xfrm>
          <a:off x="2641111" y="544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80,825</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27000</xdr:rowOff>
    </xdr:from>
    <xdr:to>
      <xdr:col>2</xdr:col>
      <xdr:colOff>638175</xdr:colOff>
      <xdr:row>37</xdr:row>
      <xdr:rowOff>60216</xdr:rowOff>
    </xdr:to>
    <xdr:cxnSp macro="">
      <xdr:nvCxnSpPr>
        <xdr:cNvPr id="68" name="直線コネクタ 67"/>
        <xdr:cNvCxnSpPr/>
      </xdr:nvCxnSpPr>
      <xdr:spPr>
        <a:xfrm>
          <a:off x="1130300" y="6370650"/>
          <a:ext cx="889000" cy="33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37488</xdr:rowOff>
    </xdr:from>
    <xdr:to>
      <xdr:col>3</xdr:col>
      <xdr:colOff>3175</xdr:colOff>
      <xdr:row>33</xdr:row>
      <xdr:rowOff>139088</xdr:rowOff>
    </xdr:to>
    <xdr:sp macro="" textlink="">
      <xdr:nvSpPr>
        <xdr:cNvPr id="69" name="フローチャート : 判断 68"/>
        <xdr:cNvSpPr/>
      </xdr:nvSpPr>
      <xdr:spPr>
        <a:xfrm>
          <a:off x="1968500" y="569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155615</xdr:rowOff>
    </xdr:from>
    <xdr:ext cx="534377" cy="259045"/>
    <xdr:sp macro="" textlink="">
      <xdr:nvSpPr>
        <xdr:cNvPr id="70" name="テキスト ボックス 69"/>
        <xdr:cNvSpPr txBox="1"/>
      </xdr:nvSpPr>
      <xdr:spPr>
        <a:xfrm>
          <a:off x="1752111" y="547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79,749</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153228</xdr:rowOff>
    </xdr:from>
    <xdr:to>
      <xdr:col>1</xdr:col>
      <xdr:colOff>485775</xdr:colOff>
      <xdr:row>33</xdr:row>
      <xdr:rowOff>83378</xdr:rowOff>
    </xdr:to>
    <xdr:sp macro="" textlink="">
      <xdr:nvSpPr>
        <xdr:cNvPr id="71" name="フローチャート : 判断 70"/>
        <xdr:cNvSpPr/>
      </xdr:nvSpPr>
      <xdr:spPr>
        <a:xfrm>
          <a:off x="1079500" y="563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99905</xdr:rowOff>
    </xdr:from>
    <xdr:ext cx="534377" cy="259045"/>
    <xdr:sp macro="" textlink="">
      <xdr:nvSpPr>
        <xdr:cNvPr id="72" name="テキスト ボックス 71"/>
        <xdr:cNvSpPr txBox="1"/>
      </xdr:nvSpPr>
      <xdr:spPr>
        <a:xfrm>
          <a:off x="863111" y="541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4592</xdr:rowOff>
    </xdr:from>
    <xdr:to>
      <xdr:col>6</xdr:col>
      <xdr:colOff>561975</xdr:colOff>
      <xdr:row>37</xdr:row>
      <xdr:rowOff>106192</xdr:rowOff>
    </xdr:to>
    <xdr:sp macro="" textlink="">
      <xdr:nvSpPr>
        <xdr:cNvPr id="78" name="円/楕円 77"/>
        <xdr:cNvSpPr/>
      </xdr:nvSpPr>
      <xdr:spPr>
        <a:xfrm>
          <a:off x="4584700" y="634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154469</xdr:rowOff>
    </xdr:from>
    <xdr:ext cx="534377" cy="259045"/>
    <xdr:sp macro="" textlink="">
      <xdr:nvSpPr>
        <xdr:cNvPr id="79" name="人件費該当値テキスト"/>
        <xdr:cNvSpPr txBox="1"/>
      </xdr:nvSpPr>
      <xdr:spPr>
        <a:xfrm>
          <a:off x="4686300" y="632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51,188</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30035</xdr:rowOff>
    </xdr:from>
    <xdr:to>
      <xdr:col>5</xdr:col>
      <xdr:colOff>409575</xdr:colOff>
      <xdr:row>37</xdr:row>
      <xdr:rowOff>131635</xdr:rowOff>
    </xdr:to>
    <xdr:sp macro="" textlink="">
      <xdr:nvSpPr>
        <xdr:cNvPr id="80" name="円/楕円 79"/>
        <xdr:cNvSpPr/>
      </xdr:nvSpPr>
      <xdr:spPr>
        <a:xfrm>
          <a:off x="3746500" y="637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122762</xdr:rowOff>
    </xdr:from>
    <xdr:ext cx="534377" cy="259045"/>
    <xdr:sp macro="" textlink="">
      <xdr:nvSpPr>
        <xdr:cNvPr id="81" name="テキスト ボックス 80"/>
        <xdr:cNvSpPr txBox="1"/>
      </xdr:nvSpPr>
      <xdr:spPr>
        <a:xfrm>
          <a:off x="3530111" y="646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50,075</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27041</xdr:rowOff>
    </xdr:from>
    <xdr:to>
      <xdr:col>4</xdr:col>
      <xdr:colOff>206375</xdr:colOff>
      <xdr:row>37</xdr:row>
      <xdr:rowOff>128641</xdr:rowOff>
    </xdr:to>
    <xdr:sp macro="" textlink="">
      <xdr:nvSpPr>
        <xdr:cNvPr id="82" name="円/楕円 81"/>
        <xdr:cNvSpPr/>
      </xdr:nvSpPr>
      <xdr:spPr>
        <a:xfrm>
          <a:off x="2857500" y="637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119768</xdr:rowOff>
    </xdr:from>
    <xdr:ext cx="534377" cy="259045"/>
    <xdr:sp macro="" textlink="">
      <xdr:nvSpPr>
        <xdr:cNvPr id="83" name="テキスト ボックス 82"/>
        <xdr:cNvSpPr txBox="1"/>
      </xdr:nvSpPr>
      <xdr:spPr>
        <a:xfrm>
          <a:off x="2641111" y="646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50,206</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9416</xdr:rowOff>
    </xdr:from>
    <xdr:to>
      <xdr:col>3</xdr:col>
      <xdr:colOff>3175</xdr:colOff>
      <xdr:row>37</xdr:row>
      <xdr:rowOff>111016</xdr:rowOff>
    </xdr:to>
    <xdr:sp macro="" textlink="">
      <xdr:nvSpPr>
        <xdr:cNvPr id="84" name="円/楕円 83"/>
        <xdr:cNvSpPr/>
      </xdr:nvSpPr>
      <xdr:spPr>
        <a:xfrm>
          <a:off x="1968500" y="635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102143</xdr:rowOff>
    </xdr:from>
    <xdr:ext cx="534377" cy="259045"/>
    <xdr:sp macro="" textlink="">
      <xdr:nvSpPr>
        <xdr:cNvPr id="85" name="テキスト ボックス 84"/>
        <xdr:cNvSpPr txBox="1"/>
      </xdr:nvSpPr>
      <xdr:spPr>
        <a:xfrm>
          <a:off x="1752111" y="644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50,977</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147650</xdr:rowOff>
    </xdr:from>
    <xdr:to>
      <xdr:col>1</xdr:col>
      <xdr:colOff>485775</xdr:colOff>
      <xdr:row>37</xdr:row>
      <xdr:rowOff>77800</xdr:rowOff>
    </xdr:to>
    <xdr:sp macro="" textlink="">
      <xdr:nvSpPr>
        <xdr:cNvPr id="86" name="円/楕円 85"/>
        <xdr:cNvSpPr/>
      </xdr:nvSpPr>
      <xdr:spPr>
        <a:xfrm>
          <a:off x="1079500" y="63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68927</xdr:rowOff>
    </xdr:from>
    <xdr:ext cx="534377" cy="259045"/>
    <xdr:sp macro="" textlink="">
      <xdr:nvSpPr>
        <xdr:cNvPr id="87" name="テキスト ボックス 86"/>
        <xdr:cNvSpPr txBox="1"/>
      </xdr:nvSpPr>
      <xdr:spPr>
        <a:xfrm>
          <a:off x="863111" y="641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52,430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53,487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40202</xdr:rowOff>
    </xdr:from>
    <xdr:to>
      <xdr:col>6</xdr:col>
      <xdr:colOff>510540</xdr:colOff>
      <xdr:row>58</xdr:row>
      <xdr:rowOff>46229</xdr:rowOff>
    </xdr:to>
    <xdr:cxnSp macro="">
      <xdr:nvCxnSpPr>
        <xdr:cNvPr id="111" name="直線コネクタ 110"/>
        <xdr:cNvCxnSpPr/>
      </xdr:nvCxnSpPr>
      <xdr:spPr>
        <a:xfrm flipV="1">
          <a:off x="4633595" y="8612702"/>
          <a:ext cx="1270" cy="1377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50056</xdr:rowOff>
    </xdr:from>
    <xdr:ext cx="534377" cy="259045"/>
    <xdr:sp macro="" textlink="">
      <xdr:nvSpPr>
        <xdr:cNvPr id="112" name="物件費最小値テキスト"/>
        <xdr:cNvSpPr txBox="1"/>
      </xdr:nvSpPr>
      <xdr:spPr>
        <a:xfrm>
          <a:off x="4686300" y="999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44,533</a:t>
          </a:r>
          <a:endParaRPr kumimoji="1" lang="ja-JP" altLang="en-US" sz="1000" b="1">
            <a:latin typeface="ＭＳ Ｐゴシック"/>
          </a:endParaRPr>
        </a:p>
      </xdr:txBody>
    </xdr:sp>
    <xdr:clientData/>
  </xdr:oneCellAnchor>
  <xdr:twoCellAnchor>
    <xdr:from>
      <xdr:col>6</xdr:col>
      <xdr:colOff>422275</xdr:colOff>
      <xdr:row>58</xdr:row>
      <xdr:rowOff>46229</xdr:rowOff>
    </xdr:from>
    <xdr:to>
      <xdr:col>6</xdr:col>
      <xdr:colOff>600075</xdr:colOff>
      <xdr:row>58</xdr:row>
      <xdr:rowOff>46229</xdr:rowOff>
    </xdr:to>
    <xdr:cxnSp macro="">
      <xdr:nvCxnSpPr>
        <xdr:cNvPr id="113" name="直線コネクタ 112"/>
        <xdr:cNvCxnSpPr/>
      </xdr:nvCxnSpPr>
      <xdr:spPr>
        <a:xfrm>
          <a:off x="4546600" y="9990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158329</xdr:rowOff>
    </xdr:from>
    <xdr:ext cx="599010" cy="259045"/>
    <xdr:sp macro="" textlink="">
      <xdr:nvSpPr>
        <xdr:cNvPr id="114" name="物件費最大値テキスト"/>
        <xdr:cNvSpPr txBox="1"/>
      </xdr:nvSpPr>
      <xdr:spPr>
        <a:xfrm>
          <a:off x="4686300" y="8387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406,115</a:t>
          </a:r>
          <a:endParaRPr kumimoji="1" lang="ja-JP" altLang="en-US" sz="1000" b="1">
            <a:latin typeface="ＭＳ Ｐゴシック"/>
          </a:endParaRPr>
        </a:p>
      </xdr:txBody>
    </xdr:sp>
    <xdr:clientData/>
  </xdr:oneCellAnchor>
  <xdr:twoCellAnchor>
    <xdr:from>
      <xdr:col>6</xdr:col>
      <xdr:colOff>422275</xdr:colOff>
      <xdr:row>50</xdr:row>
      <xdr:rowOff>40202</xdr:rowOff>
    </xdr:from>
    <xdr:to>
      <xdr:col>6</xdr:col>
      <xdr:colOff>600075</xdr:colOff>
      <xdr:row>50</xdr:row>
      <xdr:rowOff>40202</xdr:rowOff>
    </xdr:to>
    <xdr:cxnSp macro="">
      <xdr:nvCxnSpPr>
        <xdr:cNvPr id="115" name="直線コネクタ 114"/>
        <xdr:cNvCxnSpPr/>
      </xdr:nvCxnSpPr>
      <xdr:spPr>
        <a:xfrm>
          <a:off x="4546600" y="8612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154053</xdr:rowOff>
    </xdr:from>
    <xdr:to>
      <xdr:col>6</xdr:col>
      <xdr:colOff>511175</xdr:colOff>
      <xdr:row>57</xdr:row>
      <xdr:rowOff>170454</xdr:rowOff>
    </xdr:to>
    <xdr:cxnSp macro="">
      <xdr:nvCxnSpPr>
        <xdr:cNvPr id="116" name="直線コネクタ 115"/>
        <xdr:cNvCxnSpPr/>
      </xdr:nvCxnSpPr>
      <xdr:spPr>
        <a:xfrm>
          <a:off x="3797300" y="9926703"/>
          <a:ext cx="838200" cy="1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94750</xdr:rowOff>
    </xdr:from>
    <xdr:ext cx="534377" cy="259045"/>
    <xdr:sp macro="" textlink="">
      <xdr:nvSpPr>
        <xdr:cNvPr id="117" name="物件費平均値テキスト"/>
        <xdr:cNvSpPr txBox="1"/>
      </xdr:nvSpPr>
      <xdr:spPr>
        <a:xfrm>
          <a:off x="4686300" y="9695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69,469</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71873</xdr:rowOff>
    </xdr:from>
    <xdr:to>
      <xdr:col>6</xdr:col>
      <xdr:colOff>561975</xdr:colOff>
      <xdr:row>58</xdr:row>
      <xdr:rowOff>2023</xdr:rowOff>
    </xdr:to>
    <xdr:sp macro="" textlink="">
      <xdr:nvSpPr>
        <xdr:cNvPr id="118" name="フローチャート : 判断 117"/>
        <xdr:cNvSpPr/>
      </xdr:nvSpPr>
      <xdr:spPr>
        <a:xfrm>
          <a:off x="45847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154053</xdr:rowOff>
    </xdr:from>
    <xdr:to>
      <xdr:col>5</xdr:col>
      <xdr:colOff>358775</xdr:colOff>
      <xdr:row>58</xdr:row>
      <xdr:rowOff>9905</xdr:rowOff>
    </xdr:to>
    <xdr:cxnSp macro="">
      <xdr:nvCxnSpPr>
        <xdr:cNvPr id="119" name="直線コネクタ 118"/>
        <xdr:cNvCxnSpPr/>
      </xdr:nvCxnSpPr>
      <xdr:spPr>
        <a:xfrm flipV="1">
          <a:off x="2908300" y="9926703"/>
          <a:ext cx="889000" cy="27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69217</xdr:rowOff>
    </xdr:from>
    <xdr:to>
      <xdr:col>5</xdr:col>
      <xdr:colOff>409575</xdr:colOff>
      <xdr:row>57</xdr:row>
      <xdr:rowOff>170817</xdr:rowOff>
    </xdr:to>
    <xdr:sp macro="" textlink="">
      <xdr:nvSpPr>
        <xdr:cNvPr id="120" name="フローチャート : 判断 119"/>
        <xdr:cNvSpPr/>
      </xdr:nvSpPr>
      <xdr:spPr>
        <a:xfrm>
          <a:off x="3746500" y="98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15894</xdr:rowOff>
    </xdr:from>
    <xdr:ext cx="534377" cy="259045"/>
    <xdr:sp macro="" textlink="">
      <xdr:nvSpPr>
        <xdr:cNvPr id="121" name="テキスト ボックス 120"/>
        <xdr:cNvSpPr txBox="1"/>
      </xdr:nvSpPr>
      <xdr:spPr>
        <a:xfrm>
          <a:off x="3530111" y="961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70,166</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9905</xdr:rowOff>
    </xdr:from>
    <xdr:to>
      <xdr:col>4</xdr:col>
      <xdr:colOff>155575</xdr:colOff>
      <xdr:row>58</xdr:row>
      <xdr:rowOff>22676</xdr:rowOff>
    </xdr:to>
    <xdr:cxnSp macro="">
      <xdr:nvCxnSpPr>
        <xdr:cNvPr id="122" name="直線コネクタ 121"/>
        <xdr:cNvCxnSpPr/>
      </xdr:nvCxnSpPr>
      <xdr:spPr>
        <a:xfrm flipV="1">
          <a:off x="2019300" y="9954005"/>
          <a:ext cx="889000" cy="1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67827</xdr:rowOff>
    </xdr:from>
    <xdr:to>
      <xdr:col>4</xdr:col>
      <xdr:colOff>206375</xdr:colOff>
      <xdr:row>57</xdr:row>
      <xdr:rowOff>169427</xdr:rowOff>
    </xdr:to>
    <xdr:sp macro="" textlink="">
      <xdr:nvSpPr>
        <xdr:cNvPr id="123" name="フローチャート : 判断 122"/>
        <xdr:cNvSpPr/>
      </xdr:nvSpPr>
      <xdr:spPr>
        <a:xfrm>
          <a:off x="2857500" y="984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14504</xdr:rowOff>
    </xdr:from>
    <xdr:ext cx="534377" cy="259045"/>
    <xdr:sp macro="" textlink="">
      <xdr:nvSpPr>
        <xdr:cNvPr id="124" name="テキスト ボックス 123"/>
        <xdr:cNvSpPr txBox="1"/>
      </xdr:nvSpPr>
      <xdr:spPr>
        <a:xfrm>
          <a:off x="2641111" y="961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70,531</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22676</xdr:rowOff>
    </xdr:from>
    <xdr:to>
      <xdr:col>2</xdr:col>
      <xdr:colOff>638175</xdr:colOff>
      <xdr:row>58</xdr:row>
      <xdr:rowOff>25476</xdr:rowOff>
    </xdr:to>
    <xdr:cxnSp macro="">
      <xdr:nvCxnSpPr>
        <xdr:cNvPr id="125" name="直線コネクタ 124"/>
        <xdr:cNvCxnSpPr/>
      </xdr:nvCxnSpPr>
      <xdr:spPr>
        <a:xfrm flipV="1">
          <a:off x="1130300" y="9966776"/>
          <a:ext cx="889000" cy="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69938</xdr:rowOff>
    </xdr:from>
    <xdr:to>
      <xdr:col>3</xdr:col>
      <xdr:colOff>3175</xdr:colOff>
      <xdr:row>58</xdr:row>
      <xdr:rowOff>88</xdr:rowOff>
    </xdr:to>
    <xdr:sp macro="" textlink="">
      <xdr:nvSpPr>
        <xdr:cNvPr id="126" name="フローチャート : 判断 125"/>
        <xdr:cNvSpPr/>
      </xdr:nvSpPr>
      <xdr:spPr>
        <a:xfrm>
          <a:off x="1968500" y="984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16615</xdr:rowOff>
    </xdr:from>
    <xdr:ext cx="534377" cy="259045"/>
    <xdr:sp macro="" textlink="">
      <xdr:nvSpPr>
        <xdr:cNvPr id="127" name="テキスト ボックス 126"/>
        <xdr:cNvSpPr txBox="1"/>
      </xdr:nvSpPr>
      <xdr:spPr>
        <a:xfrm>
          <a:off x="1752111" y="961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69,977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97724</xdr:rowOff>
    </xdr:from>
    <xdr:to>
      <xdr:col>1</xdr:col>
      <xdr:colOff>485775</xdr:colOff>
      <xdr:row>58</xdr:row>
      <xdr:rowOff>27874</xdr:rowOff>
    </xdr:to>
    <xdr:sp macro="" textlink="">
      <xdr:nvSpPr>
        <xdr:cNvPr id="128" name="フローチャート : 判断 127"/>
        <xdr:cNvSpPr/>
      </xdr:nvSpPr>
      <xdr:spPr>
        <a:xfrm>
          <a:off x="1079500" y="987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44401</xdr:rowOff>
    </xdr:from>
    <xdr:ext cx="534377" cy="259045"/>
    <xdr:sp macro="" textlink="">
      <xdr:nvSpPr>
        <xdr:cNvPr id="129" name="テキスト ボックス 128"/>
        <xdr:cNvSpPr txBox="1"/>
      </xdr:nvSpPr>
      <xdr:spPr>
        <a:xfrm>
          <a:off x="863111" y="9645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62,684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119654</xdr:rowOff>
    </xdr:from>
    <xdr:to>
      <xdr:col>6</xdr:col>
      <xdr:colOff>561975</xdr:colOff>
      <xdr:row>58</xdr:row>
      <xdr:rowOff>49804</xdr:rowOff>
    </xdr:to>
    <xdr:sp macro="" textlink="">
      <xdr:nvSpPr>
        <xdr:cNvPr id="135" name="円/楕円 134"/>
        <xdr:cNvSpPr/>
      </xdr:nvSpPr>
      <xdr:spPr>
        <a:xfrm>
          <a:off x="4584700" y="989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50300</xdr:rowOff>
    </xdr:from>
    <xdr:ext cx="534377" cy="259045"/>
    <xdr:sp macro="" textlink="">
      <xdr:nvSpPr>
        <xdr:cNvPr id="136" name="物件費該当値テキスト"/>
        <xdr:cNvSpPr txBox="1"/>
      </xdr:nvSpPr>
      <xdr:spPr>
        <a:xfrm>
          <a:off x="4686300" y="982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56,928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103253</xdr:rowOff>
    </xdr:from>
    <xdr:to>
      <xdr:col>5</xdr:col>
      <xdr:colOff>409575</xdr:colOff>
      <xdr:row>58</xdr:row>
      <xdr:rowOff>33403</xdr:rowOff>
    </xdr:to>
    <xdr:sp macro="" textlink="">
      <xdr:nvSpPr>
        <xdr:cNvPr id="137" name="円/楕円 136"/>
        <xdr:cNvSpPr/>
      </xdr:nvSpPr>
      <xdr:spPr>
        <a:xfrm>
          <a:off x="3746500" y="987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24530</xdr:rowOff>
    </xdr:from>
    <xdr:ext cx="534377" cy="259045"/>
    <xdr:sp macro="" textlink="">
      <xdr:nvSpPr>
        <xdr:cNvPr id="138" name="テキスト ボックス 137"/>
        <xdr:cNvSpPr txBox="1"/>
      </xdr:nvSpPr>
      <xdr:spPr>
        <a:xfrm>
          <a:off x="3530111" y="9968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61,233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130555</xdr:rowOff>
    </xdr:from>
    <xdr:to>
      <xdr:col>4</xdr:col>
      <xdr:colOff>206375</xdr:colOff>
      <xdr:row>58</xdr:row>
      <xdr:rowOff>60705</xdr:rowOff>
    </xdr:to>
    <xdr:sp macro="" textlink="">
      <xdr:nvSpPr>
        <xdr:cNvPr id="139" name="円/楕円 138"/>
        <xdr:cNvSpPr/>
      </xdr:nvSpPr>
      <xdr:spPr>
        <a:xfrm>
          <a:off x="2857500" y="990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51832</xdr:rowOff>
    </xdr:from>
    <xdr:ext cx="534377" cy="259045"/>
    <xdr:sp macro="" textlink="">
      <xdr:nvSpPr>
        <xdr:cNvPr id="140" name="テキスト ボックス 139"/>
        <xdr:cNvSpPr txBox="1"/>
      </xdr:nvSpPr>
      <xdr:spPr>
        <a:xfrm>
          <a:off x="2641111" y="9995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54,067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143326</xdr:rowOff>
    </xdr:from>
    <xdr:to>
      <xdr:col>3</xdr:col>
      <xdr:colOff>3175</xdr:colOff>
      <xdr:row>58</xdr:row>
      <xdr:rowOff>73476</xdr:rowOff>
    </xdr:to>
    <xdr:sp macro="" textlink="">
      <xdr:nvSpPr>
        <xdr:cNvPr id="141" name="円/楕円 140"/>
        <xdr:cNvSpPr/>
      </xdr:nvSpPr>
      <xdr:spPr>
        <a:xfrm>
          <a:off x="1968500" y="991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64603</xdr:rowOff>
    </xdr:from>
    <xdr:ext cx="534377" cy="259045"/>
    <xdr:sp macro="" textlink="">
      <xdr:nvSpPr>
        <xdr:cNvPr id="142" name="テキスト ボックス 141"/>
        <xdr:cNvSpPr txBox="1"/>
      </xdr:nvSpPr>
      <xdr:spPr>
        <a:xfrm>
          <a:off x="1752111" y="10008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50,715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146126</xdr:rowOff>
    </xdr:from>
    <xdr:to>
      <xdr:col>1</xdr:col>
      <xdr:colOff>485775</xdr:colOff>
      <xdr:row>58</xdr:row>
      <xdr:rowOff>76276</xdr:rowOff>
    </xdr:to>
    <xdr:sp macro="" textlink="">
      <xdr:nvSpPr>
        <xdr:cNvPr id="143" name="円/楕円 142"/>
        <xdr:cNvSpPr/>
      </xdr:nvSpPr>
      <xdr:spPr>
        <a:xfrm>
          <a:off x="1079500" y="991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67403</xdr:rowOff>
    </xdr:from>
    <xdr:ext cx="534377" cy="259045"/>
    <xdr:sp macro="" textlink="">
      <xdr:nvSpPr>
        <xdr:cNvPr id="144" name="テキスト ボックス 143"/>
        <xdr:cNvSpPr txBox="1"/>
      </xdr:nvSpPr>
      <xdr:spPr>
        <a:xfrm>
          <a:off x="863111" y="1001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49,980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3,708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149796</xdr:rowOff>
    </xdr:from>
    <xdr:to>
      <xdr:col>6</xdr:col>
      <xdr:colOff>510540</xdr:colOff>
      <xdr:row>79</xdr:row>
      <xdr:rowOff>23800</xdr:rowOff>
    </xdr:to>
    <xdr:cxnSp macro="">
      <xdr:nvCxnSpPr>
        <xdr:cNvPr id="168" name="直線コネクタ 167"/>
        <xdr:cNvCxnSpPr/>
      </xdr:nvCxnSpPr>
      <xdr:spPr>
        <a:xfrm flipV="1">
          <a:off x="4633595" y="12151296"/>
          <a:ext cx="1270" cy="1417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27627</xdr:rowOff>
    </xdr:from>
    <xdr:ext cx="378565" cy="259045"/>
    <xdr:sp macro="" textlink="">
      <xdr:nvSpPr>
        <xdr:cNvPr id="169" name="維持補修費最小値テキスト"/>
        <xdr:cNvSpPr txBox="1"/>
      </xdr:nvSpPr>
      <xdr:spPr>
        <a:xfrm>
          <a:off x="4686300" y="13572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542</a:t>
          </a:r>
          <a:endParaRPr kumimoji="1" lang="ja-JP" altLang="en-US" sz="1000" b="1">
            <a:latin typeface="ＭＳ Ｐゴシック"/>
          </a:endParaRPr>
        </a:p>
      </xdr:txBody>
    </xdr:sp>
    <xdr:clientData/>
  </xdr:oneCellAnchor>
  <xdr:twoCellAnchor>
    <xdr:from>
      <xdr:col>6</xdr:col>
      <xdr:colOff>422275</xdr:colOff>
      <xdr:row>79</xdr:row>
      <xdr:rowOff>23800</xdr:rowOff>
    </xdr:from>
    <xdr:to>
      <xdr:col>6</xdr:col>
      <xdr:colOff>600075</xdr:colOff>
      <xdr:row>79</xdr:row>
      <xdr:rowOff>23800</xdr:rowOff>
    </xdr:to>
    <xdr:cxnSp macro="">
      <xdr:nvCxnSpPr>
        <xdr:cNvPr id="170" name="直線コネクタ 169"/>
        <xdr:cNvCxnSpPr/>
      </xdr:nvCxnSpPr>
      <xdr:spPr>
        <a:xfrm>
          <a:off x="4546600" y="135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96473</xdr:rowOff>
    </xdr:from>
    <xdr:ext cx="534377" cy="259045"/>
    <xdr:sp macro="" textlink="">
      <xdr:nvSpPr>
        <xdr:cNvPr id="171" name="維持補修費最大値テキスト"/>
        <xdr:cNvSpPr txBox="1"/>
      </xdr:nvSpPr>
      <xdr:spPr>
        <a:xfrm>
          <a:off x="4686300" y="1192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37,735</a:t>
          </a:r>
          <a:endParaRPr kumimoji="1" lang="ja-JP" altLang="en-US" sz="1000" b="1">
            <a:latin typeface="ＭＳ Ｐゴシック"/>
          </a:endParaRPr>
        </a:p>
      </xdr:txBody>
    </xdr:sp>
    <xdr:clientData/>
  </xdr:oneCellAnchor>
  <xdr:twoCellAnchor>
    <xdr:from>
      <xdr:col>6</xdr:col>
      <xdr:colOff>422275</xdr:colOff>
      <xdr:row>70</xdr:row>
      <xdr:rowOff>149796</xdr:rowOff>
    </xdr:from>
    <xdr:to>
      <xdr:col>6</xdr:col>
      <xdr:colOff>600075</xdr:colOff>
      <xdr:row>70</xdr:row>
      <xdr:rowOff>149796</xdr:rowOff>
    </xdr:to>
    <xdr:cxnSp macro="">
      <xdr:nvCxnSpPr>
        <xdr:cNvPr id="172" name="直線コネクタ 171"/>
        <xdr:cNvCxnSpPr/>
      </xdr:nvCxnSpPr>
      <xdr:spPr>
        <a:xfrm>
          <a:off x="4546600" y="12151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144653</xdr:rowOff>
    </xdr:from>
    <xdr:to>
      <xdr:col>6</xdr:col>
      <xdr:colOff>511175</xdr:colOff>
      <xdr:row>78</xdr:row>
      <xdr:rowOff>148501</xdr:rowOff>
    </xdr:to>
    <xdr:cxnSp macro="">
      <xdr:nvCxnSpPr>
        <xdr:cNvPr id="173" name="直線コネクタ 172"/>
        <xdr:cNvCxnSpPr/>
      </xdr:nvCxnSpPr>
      <xdr:spPr>
        <a:xfrm>
          <a:off x="3797300" y="13517753"/>
          <a:ext cx="838200" cy="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143285</xdr:rowOff>
    </xdr:from>
    <xdr:ext cx="469744" cy="259045"/>
    <xdr:sp macro="" textlink="">
      <xdr:nvSpPr>
        <xdr:cNvPr id="174" name="維持補修費平均値テキスト"/>
        <xdr:cNvSpPr txBox="1"/>
      </xdr:nvSpPr>
      <xdr:spPr>
        <a:xfrm>
          <a:off x="4686300" y="131734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120408</xdr:rowOff>
    </xdr:from>
    <xdr:to>
      <xdr:col>6</xdr:col>
      <xdr:colOff>561975</xdr:colOff>
      <xdr:row>78</xdr:row>
      <xdr:rowOff>50558</xdr:rowOff>
    </xdr:to>
    <xdr:sp macro="" textlink="">
      <xdr:nvSpPr>
        <xdr:cNvPr id="175" name="フローチャート : 判断 174"/>
        <xdr:cNvSpPr/>
      </xdr:nvSpPr>
      <xdr:spPr>
        <a:xfrm>
          <a:off x="4584700" y="133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144044</xdr:rowOff>
    </xdr:from>
    <xdr:to>
      <xdr:col>5</xdr:col>
      <xdr:colOff>358775</xdr:colOff>
      <xdr:row>78</xdr:row>
      <xdr:rowOff>144653</xdr:rowOff>
    </xdr:to>
    <xdr:cxnSp macro="">
      <xdr:nvCxnSpPr>
        <xdr:cNvPr id="176" name="直線コネクタ 175"/>
        <xdr:cNvCxnSpPr/>
      </xdr:nvCxnSpPr>
      <xdr:spPr>
        <a:xfrm>
          <a:off x="2908300" y="13517144"/>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124219</xdr:rowOff>
    </xdr:from>
    <xdr:to>
      <xdr:col>5</xdr:col>
      <xdr:colOff>409575</xdr:colOff>
      <xdr:row>78</xdr:row>
      <xdr:rowOff>54369</xdr:rowOff>
    </xdr:to>
    <xdr:sp macro="" textlink="">
      <xdr:nvSpPr>
        <xdr:cNvPr id="177" name="フローチャート : 判断 176"/>
        <xdr:cNvSpPr/>
      </xdr:nvSpPr>
      <xdr:spPr>
        <a:xfrm>
          <a:off x="3746500" y="1332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70896</xdr:rowOff>
    </xdr:from>
    <xdr:ext cx="469744" cy="259045"/>
    <xdr:sp macro="" textlink="">
      <xdr:nvSpPr>
        <xdr:cNvPr id="178" name="テキスト ボックス 177"/>
        <xdr:cNvSpPr txBox="1"/>
      </xdr:nvSpPr>
      <xdr:spPr>
        <a:xfrm>
          <a:off x="3562427" y="1310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143433</xdr:rowOff>
    </xdr:from>
    <xdr:to>
      <xdr:col>4</xdr:col>
      <xdr:colOff>155575</xdr:colOff>
      <xdr:row>78</xdr:row>
      <xdr:rowOff>144044</xdr:rowOff>
    </xdr:to>
    <xdr:cxnSp macro="">
      <xdr:nvCxnSpPr>
        <xdr:cNvPr id="179" name="直線コネクタ 178"/>
        <xdr:cNvCxnSpPr/>
      </xdr:nvCxnSpPr>
      <xdr:spPr>
        <a:xfrm>
          <a:off x="2019300" y="13516533"/>
          <a:ext cx="889000" cy="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70802</xdr:rowOff>
    </xdr:from>
    <xdr:to>
      <xdr:col>4</xdr:col>
      <xdr:colOff>206375</xdr:colOff>
      <xdr:row>78</xdr:row>
      <xdr:rowOff>952</xdr:rowOff>
    </xdr:to>
    <xdr:sp macro="" textlink="">
      <xdr:nvSpPr>
        <xdr:cNvPr id="180" name="フローチャート : 判断 179"/>
        <xdr:cNvSpPr/>
      </xdr:nvSpPr>
      <xdr:spPr>
        <a:xfrm>
          <a:off x="2857500" y="1327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17479</xdr:rowOff>
    </xdr:from>
    <xdr:ext cx="469744" cy="259045"/>
    <xdr:sp macro="" textlink="">
      <xdr:nvSpPr>
        <xdr:cNvPr id="181" name="テキスト ボックス 180"/>
        <xdr:cNvSpPr txBox="1"/>
      </xdr:nvSpPr>
      <xdr:spPr>
        <a:xfrm>
          <a:off x="2673427" y="13047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143433</xdr:rowOff>
    </xdr:from>
    <xdr:to>
      <xdr:col>2</xdr:col>
      <xdr:colOff>638175</xdr:colOff>
      <xdr:row>78</xdr:row>
      <xdr:rowOff>145986</xdr:rowOff>
    </xdr:to>
    <xdr:cxnSp macro="">
      <xdr:nvCxnSpPr>
        <xdr:cNvPr id="182" name="直線コネクタ 181"/>
        <xdr:cNvCxnSpPr/>
      </xdr:nvCxnSpPr>
      <xdr:spPr>
        <a:xfrm flipV="1">
          <a:off x="1130300" y="13516533"/>
          <a:ext cx="889000" cy="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100406</xdr:rowOff>
    </xdr:from>
    <xdr:to>
      <xdr:col>3</xdr:col>
      <xdr:colOff>3175</xdr:colOff>
      <xdr:row>78</xdr:row>
      <xdr:rowOff>30556</xdr:rowOff>
    </xdr:to>
    <xdr:sp macro="" textlink="">
      <xdr:nvSpPr>
        <xdr:cNvPr id="183" name="フローチャート : 判断 182"/>
        <xdr:cNvSpPr/>
      </xdr:nvSpPr>
      <xdr:spPr>
        <a:xfrm>
          <a:off x="1968500" y="1330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47083</xdr:rowOff>
    </xdr:from>
    <xdr:ext cx="469744" cy="259045"/>
    <xdr:sp macro="" textlink="">
      <xdr:nvSpPr>
        <xdr:cNvPr id="184" name="テキスト ボックス 183"/>
        <xdr:cNvSpPr txBox="1"/>
      </xdr:nvSpPr>
      <xdr:spPr>
        <a:xfrm>
          <a:off x="1784427" y="1307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93814</xdr:rowOff>
    </xdr:from>
    <xdr:to>
      <xdr:col>1</xdr:col>
      <xdr:colOff>485775</xdr:colOff>
      <xdr:row>78</xdr:row>
      <xdr:rowOff>23964</xdr:rowOff>
    </xdr:to>
    <xdr:sp macro="" textlink="">
      <xdr:nvSpPr>
        <xdr:cNvPr id="185" name="フローチャート : 判断 184"/>
        <xdr:cNvSpPr/>
      </xdr:nvSpPr>
      <xdr:spPr>
        <a:xfrm>
          <a:off x="1079500" y="1329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40491</xdr:rowOff>
    </xdr:from>
    <xdr:ext cx="469744" cy="259045"/>
    <xdr:sp macro="" textlink="">
      <xdr:nvSpPr>
        <xdr:cNvPr id="186" name="テキスト ボックス 185"/>
        <xdr:cNvSpPr txBox="1"/>
      </xdr:nvSpPr>
      <xdr:spPr>
        <a:xfrm>
          <a:off x="895427" y="13070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97701</xdr:rowOff>
    </xdr:from>
    <xdr:to>
      <xdr:col>6</xdr:col>
      <xdr:colOff>561975</xdr:colOff>
      <xdr:row>79</xdr:row>
      <xdr:rowOff>27851</xdr:rowOff>
    </xdr:to>
    <xdr:sp macro="" textlink="">
      <xdr:nvSpPr>
        <xdr:cNvPr id="192" name="円/楕円 191"/>
        <xdr:cNvSpPr/>
      </xdr:nvSpPr>
      <xdr:spPr>
        <a:xfrm>
          <a:off x="4584700" y="1347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12628</xdr:rowOff>
    </xdr:from>
    <xdr:ext cx="469744" cy="259045"/>
    <xdr:sp macro="" textlink="">
      <xdr:nvSpPr>
        <xdr:cNvPr id="193" name="維持補修費該当値テキスト"/>
        <xdr:cNvSpPr txBox="1"/>
      </xdr:nvSpPr>
      <xdr:spPr>
        <a:xfrm>
          <a:off x="4686300" y="1338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1,769</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93853</xdr:rowOff>
    </xdr:from>
    <xdr:to>
      <xdr:col>5</xdr:col>
      <xdr:colOff>409575</xdr:colOff>
      <xdr:row>79</xdr:row>
      <xdr:rowOff>24003</xdr:rowOff>
    </xdr:to>
    <xdr:sp macro="" textlink="">
      <xdr:nvSpPr>
        <xdr:cNvPr id="194" name="円/楕円 193"/>
        <xdr:cNvSpPr/>
      </xdr:nvSpPr>
      <xdr:spPr>
        <a:xfrm>
          <a:off x="3746500" y="1346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15130</xdr:rowOff>
    </xdr:from>
    <xdr:ext cx="469744" cy="259045"/>
    <xdr:sp macro="" textlink="">
      <xdr:nvSpPr>
        <xdr:cNvPr id="195" name="テキスト ボックス 194"/>
        <xdr:cNvSpPr txBox="1"/>
      </xdr:nvSpPr>
      <xdr:spPr>
        <a:xfrm>
          <a:off x="3562427" y="1355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93244</xdr:rowOff>
    </xdr:from>
    <xdr:to>
      <xdr:col>4</xdr:col>
      <xdr:colOff>206375</xdr:colOff>
      <xdr:row>79</xdr:row>
      <xdr:rowOff>23394</xdr:rowOff>
    </xdr:to>
    <xdr:sp macro="" textlink="">
      <xdr:nvSpPr>
        <xdr:cNvPr id="196" name="円/楕円 195"/>
        <xdr:cNvSpPr/>
      </xdr:nvSpPr>
      <xdr:spPr>
        <a:xfrm>
          <a:off x="2857500" y="1346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14521</xdr:rowOff>
    </xdr:from>
    <xdr:ext cx="469744" cy="259045"/>
    <xdr:sp macro="" textlink="">
      <xdr:nvSpPr>
        <xdr:cNvPr id="197" name="テキスト ボックス 196"/>
        <xdr:cNvSpPr txBox="1"/>
      </xdr:nvSpPr>
      <xdr:spPr>
        <a:xfrm>
          <a:off x="2673427" y="1355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92633</xdr:rowOff>
    </xdr:from>
    <xdr:to>
      <xdr:col>3</xdr:col>
      <xdr:colOff>3175</xdr:colOff>
      <xdr:row>79</xdr:row>
      <xdr:rowOff>22783</xdr:rowOff>
    </xdr:to>
    <xdr:sp macro="" textlink="">
      <xdr:nvSpPr>
        <xdr:cNvPr id="198" name="円/楕円 197"/>
        <xdr:cNvSpPr/>
      </xdr:nvSpPr>
      <xdr:spPr>
        <a:xfrm>
          <a:off x="1968500" y="1346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13910</xdr:rowOff>
    </xdr:from>
    <xdr:ext cx="469744" cy="259045"/>
    <xdr:sp macro="" textlink="">
      <xdr:nvSpPr>
        <xdr:cNvPr id="199" name="テキスト ボックス 198"/>
        <xdr:cNvSpPr txBox="1"/>
      </xdr:nvSpPr>
      <xdr:spPr>
        <a:xfrm>
          <a:off x="1784427" y="13558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95186</xdr:rowOff>
    </xdr:from>
    <xdr:to>
      <xdr:col>1</xdr:col>
      <xdr:colOff>485775</xdr:colOff>
      <xdr:row>79</xdr:row>
      <xdr:rowOff>25336</xdr:rowOff>
    </xdr:to>
    <xdr:sp macro="" textlink="">
      <xdr:nvSpPr>
        <xdr:cNvPr id="200" name="円/楕円 199"/>
        <xdr:cNvSpPr/>
      </xdr:nvSpPr>
      <xdr:spPr>
        <a:xfrm>
          <a:off x="1079500" y="1346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16463</xdr:rowOff>
    </xdr:from>
    <xdr:ext cx="469744" cy="259045"/>
    <xdr:sp macro="" textlink="">
      <xdr:nvSpPr>
        <xdr:cNvPr id="201" name="テキスト ボックス 200"/>
        <xdr:cNvSpPr txBox="1"/>
      </xdr:nvSpPr>
      <xdr:spPr>
        <a:xfrm>
          <a:off x="895427" y="1356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78,880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165722</xdr:rowOff>
    </xdr:from>
    <xdr:to>
      <xdr:col>6</xdr:col>
      <xdr:colOff>510540</xdr:colOff>
      <xdr:row>97</xdr:row>
      <xdr:rowOff>170408</xdr:rowOff>
    </xdr:to>
    <xdr:cxnSp macro="">
      <xdr:nvCxnSpPr>
        <xdr:cNvPr id="226" name="直線コネクタ 225"/>
        <xdr:cNvCxnSpPr/>
      </xdr:nvCxnSpPr>
      <xdr:spPr>
        <a:xfrm flipV="1">
          <a:off x="4633595" y="15424772"/>
          <a:ext cx="1270" cy="137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2785</xdr:rowOff>
    </xdr:from>
    <xdr:ext cx="534377" cy="259045"/>
    <xdr:sp macro="" textlink="">
      <xdr:nvSpPr>
        <xdr:cNvPr id="227" name="扶助費最小値テキスト"/>
        <xdr:cNvSpPr txBox="1"/>
      </xdr:nvSpPr>
      <xdr:spPr>
        <a:xfrm>
          <a:off x="4686300" y="1680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51,388</a:t>
          </a:r>
          <a:endParaRPr kumimoji="1" lang="ja-JP" altLang="en-US" sz="1000" b="1">
            <a:latin typeface="ＭＳ Ｐゴシック"/>
          </a:endParaRPr>
        </a:p>
      </xdr:txBody>
    </xdr:sp>
    <xdr:clientData/>
  </xdr:oneCellAnchor>
  <xdr:twoCellAnchor>
    <xdr:from>
      <xdr:col>6</xdr:col>
      <xdr:colOff>422275</xdr:colOff>
      <xdr:row>97</xdr:row>
      <xdr:rowOff>170408</xdr:rowOff>
    </xdr:from>
    <xdr:to>
      <xdr:col>6</xdr:col>
      <xdr:colOff>600075</xdr:colOff>
      <xdr:row>97</xdr:row>
      <xdr:rowOff>170408</xdr:rowOff>
    </xdr:to>
    <xdr:cxnSp macro="">
      <xdr:nvCxnSpPr>
        <xdr:cNvPr id="228" name="直線コネクタ 227"/>
        <xdr:cNvCxnSpPr/>
      </xdr:nvCxnSpPr>
      <xdr:spPr>
        <a:xfrm>
          <a:off x="4546600" y="1680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112399</xdr:rowOff>
    </xdr:from>
    <xdr:ext cx="599010" cy="259045"/>
    <xdr:sp macro="" textlink="">
      <xdr:nvSpPr>
        <xdr:cNvPr id="229" name="扶助費最大値テキスト"/>
        <xdr:cNvSpPr txBox="1"/>
      </xdr:nvSpPr>
      <xdr:spPr>
        <a:xfrm>
          <a:off x="4686300" y="1519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123,634</a:t>
          </a:r>
          <a:endParaRPr kumimoji="1" lang="ja-JP" altLang="en-US" sz="1000" b="1">
            <a:latin typeface="ＭＳ Ｐゴシック"/>
          </a:endParaRPr>
        </a:p>
      </xdr:txBody>
    </xdr:sp>
    <xdr:clientData/>
  </xdr:oneCellAnchor>
  <xdr:twoCellAnchor>
    <xdr:from>
      <xdr:col>6</xdr:col>
      <xdr:colOff>422275</xdr:colOff>
      <xdr:row>89</xdr:row>
      <xdr:rowOff>165722</xdr:rowOff>
    </xdr:from>
    <xdr:to>
      <xdr:col>6</xdr:col>
      <xdr:colOff>600075</xdr:colOff>
      <xdr:row>89</xdr:row>
      <xdr:rowOff>165722</xdr:rowOff>
    </xdr:to>
    <xdr:cxnSp macro="">
      <xdr:nvCxnSpPr>
        <xdr:cNvPr id="230" name="直線コネクタ 229"/>
        <xdr:cNvCxnSpPr/>
      </xdr:nvCxnSpPr>
      <xdr:spPr>
        <a:xfrm>
          <a:off x="4546600" y="15424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44317</xdr:rowOff>
    </xdr:from>
    <xdr:to>
      <xdr:col>6</xdr:col>
      <xdr:colOff>511175</xdr:colOff>
      <xdr:row>95</xdr:row>
      <xdr:rowOff>129012</xdr:rowOff>
    </xdr:to>
    <xdr:cxnSp macro="">
      <xdr:nvCxnSpPr>
        <xdr:cNvPr id="231" name="直線コネクタ 230"/>
        <xdr:cNvCxnSpPr/>
      </xdr:nvCxnSpPr>
      <xdr:spPr>
        <a:xfrm flipV="1">
          <a:off x="3797300" y="16332067"/>
          <a:ext cx="838200" cy="8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150506</xdr:rowOff>
    </xdr:from>
    <xdr:ext cx="534377" cy="259045"/>
    <xdr:sp macro="" textlink="">
      <xdr:nvSpPr>
        <xdr:cNvPr id="232" name="扶助費平均値テキスト"/>
        <xdr:cNvSpPr txBox="1"/>
      </xdr:nvSpPr>
      <xdr:spPr>
        <a:xfrm>
          <a:off x="4686300" y="16095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77,967</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127629</xdr:rowOff>
    </xdr:from>
    <xdr:to>
      <xdr:col>6</xdr:col>
      <xdr:colOff>561975</xdr:colOff>
      <xdr:row>95</xdr:row>
      <xdr:rowOff>57779</xdr:rowOff>
    </xdr:to>
    <xdr:sp macro="" textlink="">
      <xdr:nvSpPr>
        <xdr:cNvPr id="233" name="フローチャート : 判断 232"/>
        <xdr:cNvSpPr/>
      </xdr:nvSpPr>
      <xdr:spPr>
        <a:xfrm>
          <a:off x="45847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129012</xdr:rowOff>
    </xdr:from>
    <xdr:to>
      <xdr:col>5</xdr:col>
      <xdr:colOff>358775</xdr:colOff>
      <xdr:row>96</xdr:row>
      <xdr:rowOff>49461</xdr:rowOff>
    </xdr:to>
    <xdr:cxnSp macro="">
      <xdr:nvCxnSpPr>
        <xdr:cNvPr id="234" name="直線コネクタ 233"/>
        <xdr:cNvCxnSpPr/>
      </xdr:nvCxnSpPr>
      <xdr:spPr>
        <a:xfrm flipV="1">
          <a:off x="2908300" y="16416762"/>
          <a:ext cx="889000" cy="91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25730</xdr:rowOff>
    </xdr:from>
    <xdr:to>
      <xdr:col>5</xdr:col>
      <xdr:colOff>409575</xdr:colOff>
      <xdr:row>95</xdr:row>
      <xdr:rowOff>127330</xdr:rowOff>
    </xdr:to>
    <xdr:sp macro="" textlink="">
      <xdr:nvSpPr>
        <xdr:cNvPr id="235" name="フローチャート : 判断 234"/>
        <xdr:cNvSpPr/>
      </xdr:nvSpPr>
      <xdr:spPr>
        <a:xfrm>
          <a:off x="3746500" y="163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143857</xdr:rowOff>
    </xdr:from>
    <xdr:ext cx="534377" cy="259045"/>
    <xdr:sp macro="" textlink="">
      <xdr:nvSpPr>
        <xdr:cNvPr id="236" name="テキスト ボックス 235"/>
        <xdr:cNvSpPr txBox="1"/>
      </xdr:nvSpPr>
      <xdr:spPr>
        <a:xfrm>
          <a:off x="3530111" y="1608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74,316</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49461</xdr:rowOff>
    </xdr:from>
    <xdr:to>
      <xdr:col>4</xdr:col>
      <xdr:colOff>155575</xdr:colOff>
      <xdr:row>96</xdr:row>
      <xdr:rowOff>140005</xdr:rowOff>
    </xdr:to>
    <xdr:cxnSp macro="">
      <xdr:nvCxnSpPr>
        <xdr:cNvPr id="237" name="直線コネクタ 236"/>
        <xdr:cNvCxnSpPr/>
      </xdr:nvCxnSpPr>
      <xdr:spPr>
        <a:xfrm flipV="1">
          <a:off x="2019300" y="16508661"/>
          <a:ext cx="889000" cy="90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94</xdr:row>
      <xdr:rowOff>160071</xdr:rowOff>
    </xdr:from>
    <xdr:to>
      <xdr:col>4</xdr:col>
      <xdr:colOff>206375</xdr:colOff>
      <xdr:row>95</xdr:row>
      <xdr:rowOff>90221</xdr:rowOff>
    </xdr:to>
    <xdr:sp macro="" textlink="">
      <xdr:nvSpPr>
        <xdr:cNvPr id="238" name="フローチャート : 判断 237"/>
        <xdr:cNvSpPr/>
      </xdr:nvSpPr>
      <xdr:spPr>
        <a:xfrm>
          <a:off x="2857500" y="16276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106748</xdr:rowOff>
    </xdr:from>
    <xdr:ext cx="534377" cy="259045"/>
    <xdr:sp macro="" textlink="">
      <xdr:nvSpPr>
        <xdr:cNvPr id="239" name="テキスト ボックス 238"/>
        <xdr:cNvSpPr txBox="1"/>
      </xdr:nvSpPr>
      <xdr:spPr>
        <a:xfrm>
          <a:off x="2641111" y="16051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76,264</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140005</xdr:rowOff>
    </xdr:from>
    <xdr:to>
      <xdr:col>2</xdr:col>
      <xdr:colOff>638175</xdr:colOff>
      <xdr:row>97</xdr:row>
      <xdr:rowOff>26239</xdr:rowOff>
    </xdr:to>
    <xdr:cxnSp macro="">
      <xdr:nvCxnSpPr>
        <xdr:cNvPr id="240" name="直線コネクタ 239"/>
        <xdr:cNvCxnSpPr/>
      </xdr:nvCxnSpPr>
      <xdr:spPr>
        <a:xfrm flipV="1">
          <a:off x="1130300" y="16599205"/>
          <a:ext cx="889000" cy="57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100712</xdr:rowOff>
    </xdr:from>
    <xdr:to>
      <xdr:col>3</xdr:col>
      <xdr:colOff>3175</xdr:colOff>
      <xdr:row>96</xdr:row>
      <xdr:rowOff>30862</xdr:rowOff>
    </xdr:to>
    <xdr:sp macro="" textlink="">
      <xdr:nvSpPr>
        <xdr:cNvPr id="241" name="フローチャート : 判断 240"/>
        <xdr:cNvSpPr/>
      </xdr:nvSpPr>
      <xdr:spPr>
        <a:xfrm>
          <a:off x="1968500" y="1638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47389</xdr:rowOff>
    </xdr:from>
    <xdr:ext cx="534377" cy="259045"/>
    <xdr:sp macro="" textlink="">
      <xdr:nvSpPr>
        <xdr:cNvPr id="242" name="テキスト ボックス 241"/>
        <xdr:cNvSpPr txBox="1"/>
      </xdr:nvSpPr>
      <xdr:spPr>
        <a:xfrm>
          <a:off x="1752111" y="1616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70,380</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127591</xdr:rowOff>
    </xdr:from>
    <xdr:to>
      <xdr:col>1</xdr:col>
      <xdr:colOff>485775</xdr:colOff>
      <xdr:row>96</xdr:row>
      <xdr:rowOff>57741</xdr:rowOff>
    </xdr:to>
    <xdr:sp macro="" textlink="">
      <xdr:nvSpPr>
        <xdr:cNvPr id="243" name="フローチャート : 判断 242"/>
        <xdr:cNvSpPr/>
      </xdr:nvSpPr>
      <xdr:spPr>
        <a:xfrm>
          <a:off x="1079500" y="16415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74268</xdr:rowOff>
    </xdr:from>
    <xdr:ext cx="534377" cy="259045"/>
    <xdr:sp macro="" textlink="">
      <xdr:nvSpPr>
        <xdr:cNvPr id="244" name="テキスト ボックス 243"/>
        <xdr:cNvSpPr txBox="1"/>
      </xdr:nvSpPr>
      <xdr:spPr>
        <a:xfrm>
          <a:off x="863111" y="1619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68,969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164967</xdr:rowOff>
    </xdr:from>
    <xdr:to>
      <xdr:col>6</xdr:col>
      <xdr:colOff>561975</xdr:colOff>
      <xdr:row>95</xdr:row>
      <xdr:rowOff>95117</xdr:rowOff>
    </xdr:to>
    <xdr:sp macro="" textlink="">
      <xdr:nvSpPr>
        <xdr:cNvPr id="250" name="円/楕円 249"/>
        <xdr:cNvSpPr/>
      </xdr:nvSpPr>
      <xdr:spPr>
        <a:xfrm>
          <a:off x="4584700" y="1628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143394</xdr:rowOff>
    </xdr:from>
    <xdr:ext cx="534377" cy="259045"/>
    <xdr:sp macro="" textlink="">
      <xdr:nvSpPr>
        <xdr:cNvPr id="251" name="扶助費該当値テキスト"/>
        <xdr:cNvSpPr txBox="1"/>
      </xdr:nvSpPr>
      <xdr:spPr>
        <a:xfrm>
          <a:off x="4686300" y="1625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76,007</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78212</xdr:rowOff>
    </xdr:from>
    <xdr:to>
      <xdr:col>5</xdr:col>
      <xdr:colOff>409575</xdr:colOff>
      <xdr:row>96</xdr:row>
      <xdr:rowOff>8362</xdr:rowOff>
    </xdr:to>
    <xdr:sp macro="" textlink="">
      <xdr:nvSpPr>
        <xdr:cNvPr id="252" name="円/楕円 251"/>
        <xdr:cNvSpPr/>
      </xdr:nvSpPr>
      <xdr:spPr>
        <a:xfrm>
          <a:off x="3746500" y="1636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170939</xdr:rowOff>
    </xdr:from>
    <xdr:ext cx="534377" cy="259045"/>
    <xdr:sp macro="" textlink="">
      <xdr:nvSpPr>
        <xdr:cNvPr id="253" name="テキスト ボックス 252"/>
        <xdr:cNvSpPr txBox="1"/>
      </xdr:nvSpPr>
      <xdr:spPr>
        <a:xfrm>
          <a:off x="3530111" y="16458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71,561</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170111</xdr:rowOff>
    </xdr:from>
    <xdr:to>
      <xdr:col>4</xdr:col>
      <xdr:colOff>206375</xdr:colOff>
      <xdr:row>96</xdr:row>
      <xdr:rowOff>100261</xdr:rowOff>
    </xdr:to>
    <xdr:sp macro="" textlink="">
      <xdr:nvSpPr>
        <xdr:cNvPr id="254" name="円/楕円 253"/>
        <xdr:cNvSpPr/>
      </xdr:nvSpPr>
      <xdr:spPr>
        <a:xfrm>
          <a:off x="2857500" y="164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91388</xdr:rowOff>
    </xdr:from>
    <xdr:ext cx="534377" cy="259045"/>
    <xdr:sp macro="" textlink="">
      <xdr:nvSpPr>
        <xdr:cNvPr id="255" name="テキスト ボックス 254"/>
        <xdr:cNvSpPr txBox="1"/>
      </xdr:nvSpPr>
      <xdr:spPr>
        <a:xfrm>
          <a:off x="2641111" y="1655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66,737</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89205</xdr:rowOff>
    </xdr:from>
    <xdr:to>
      <xdr:col>3</xdr:col>
      <xdr:colOff>3175</xdr:colOff>
      <xdr:row>97</xdr:row>
      <xdr:rowOff>19355</xdr:rowOff>
    </xdr:to>
    <xdr:sp macro="" textlink="">
      <xdr:nvSpPr>
        <xdr:cNvPr id="256" name="円/楕円 255"/>
        <xdr:cNvSpPr/>
      </xdr:nvSpPr>
      <xdr:spPr>
        <a:xfrm>
          <a:off x="1968500" y="1654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10482</xdr:rowOff>
    </xdr:from>
    <xdr:ext cx="534377" cy="259045"/>
    <xdr:sp macro="" textlink="">
      <xdr:nvSpPr>
        <xdr:cNvPr id="257" name="テキスト ボックス 256"/>
        <xdr:cNvSpPr txBox="1"/>
      </xdr:nvSpPr>
      <xdr:spPr>
        <a:xfrm>
          <a:off x="1752111" y="16641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61,984</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146889</xdr:rowOff>
    </xdr:from>
    <xdr:to>
      <xdr:col>1</xdr:col>
      <xdr:colOff>485775</xdr:colOff>
      <xdr:row>97</xdr:row>
      <xdr:rowOff>77039</xdr:rowOff>
    </xdr:to>
    <xdr:sp macro="" textlink="">
      <xdr:nvSpPr>
        <xdr:cNvPr id="258" name="円/楕円 257"/>
        <xdr:cNvSpPr/>
      </xdr:nvSpPr>
      <xdr:spPr>
        <a:xfrm>
          <a:off x="1079500" y="1660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68166</xdr:rowOff>
    </xdr:from>
    <xdr:ext cx="534377" cy="259045"/>
    <xdr:sp macro="" textlink="">
      <xdr:nvSpPr>
        <xdr:cNvPr id="259" name="テキスト ボックス 258"/>
        <xdr:cNvSpPr txBox="1"/>
      </xdr:nvSpPr>
      <xdr:spPr>
        <a:xfrm>
          <a:off x="863111" y="1669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58,956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37,302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3" name="テキスト ボックス 27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5" name="テキスト ボックス 274"/>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77" name="テキスト ボックス 276"/>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152643</xdr:rowOff>
    </xdr:from>
    <xdr:to>
      <xdr:col>15</xdr:col>
      <xdr:colOff>180340</xdr:colOff>
      <xdr:row>38</xdr:row>
      <xdr:rowOff>86882</xdr:rowOff>
    </xdr:to>
    <xdr:cxnSp macro="">
      <xdr:nvCxnSpPr>
        <xdr:cNvPr id="285" name="直線コネクタ 284"/>
        <xdr:cNvCxnSpPr/>
      </xdr:nvCxnSpPr>
      <xdr:spPr>
        <a:xfrm flipV="1">
          <a:off x="10475595" y="5124693"/>
          <a:ext cx="1270" cy="14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90709</xdr:rowOff>
    </xdr:from>
    <xdr:ext cx="534377" cy="259045"/>
    <xdr:sp macro="" textlink="">
      <xdr:nvSpPr>
        <xdr:cNvPr id="286" name="補助費等最小値テキスト"/>
        <xdr:cNvSpPr txBox="1"/>
      </xdr:nvSpPr>
      <xdr:spPr>
        <a:xfrm>
          <a:off x="10528300" y="660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16,852</a:t>
          </a:r>
          <a:endParaRPr kumimoji="1" lang="ja-JP" altLang="en-US" sz="1000" b="1">
            <a:latin typeface="ＭＳ Ｐゴシック"/>
          </a:endParaRPr>
        </a:p>
      </xdr:txBody>
    </xdr:sp>
    <xdr:clientData/>
  </xdr:oneCellAnchor>
  <xdr:twoCellAnchor>
    <xdr:from>
      <xdr:col>15</xdr:col>
      <xdr:colOff>92075</xdr:colOff>
      <xdr:row>38</xdr:row>
      <xdr:rowOff>86882</xdr:rowOff>
    </xdr:from>
    <xdr:to>
      <xdr:col>15</xdr:col>
      <xdr:colOff>269875</xdr:colOff>
      <xdr:row>38</xdr:row>
      <xdr:rowOff>86882</xdr:rowOff>
    </xdr:to>
    <xdr:cxnSp macro="">
      <xdr:nvCxnSpPr>
        <xdr:cNvPr id="287" name="直線コネクタ 286"/>
        <xdr:cNvCxnSpPr/>
      </xdr:nvCxnSpPr>
      <xdr:spPr>
        <a:xfrm>
          <a:off x="10388600" y="6601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99320</xdr:rowOff>
    </xdr:from>
    <xdr:ext cx="599010" cy="259045"/>
    <xdr:sp macro="" textlink="">
      <xdr:nvSpPr>
        <xdr:cNvPr id="288" name="補助費等最大値テキスト"/>
        <xdr:cNvSpPr txBox="1"/>
      </xdr:nvSpPr>
      <xdr:spPr>
        <a:xfrm>
          <a:off x="10528300" y="489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152,561</a:t>
          </a:r>
          <a:endParaRPr kumimoji="1" lang="ja-JP" altLang="en-US" sz="1000" b="1">
            <a:latin typeface="ＭＳ Ｐゴシック"/>
          </a:endParaRPr>
        </a:p>
      </xdr:txBody>
    </xdr:sp>
    <xdr:clientData/>
  </xdr:oneCellAnchor>
  <xdr:twoCellAnchor>
    <xdr:from>
      <xdr:col>15</xdr:col>
      <xdr:colOff>92075</xdr:colOff>
      <xdr:row>29</xdr:row>
      <xdr:rowOff>152643</xdr:rowOff>
    </xdr:from>
    <xdr:to>
      <xdr:col>15</xdr:col>
      <xdr:colOff>269875</xdr:colOff>
      <xdr:row>29</xdr:row>
      <xdr:rowOff>152643</xdr:rowOff>
    </xdr:to>
    <xdr:cxnSp macro="">
      <xdr:nvCxnSpPr>
        <xdr:cNvPr id="289" name="直線コネクタ 288"/>
        <xdr:cNvCxnSpPr/>
      </xdr:nvCxnSpPr>
      <xdr:spPr>
        <a:xfrm>
          <a:off x="10388600" y="5124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51831</xdr:rowOff>
    </xdr:from>
    <xdr:to>
      <xdr:col>15</xdr:col>
      <xdr:colOff>180975</xdr:colOff>
      <xdr:row>36</xdr:row>
      <xdr:rowOff>66091</xdr:rowOff>
    </xdr:to>
    <xdr:cxnSp macro="">
      <xdr:nvCxnSpPr>
        <xdr:cNvPr id="290" name="直線コネクタ 289"/>
        <xdr:cNvCxnSpPr/>
      </xdr:nvCxnSpPr>
      <xdr:spPr>
        <a:xfrm>
          <a:off x="9639300" y="6224031"/>
          <a:ext cx="838200" cy="14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125014</xdr:rowOff>
    </xdr:from>
    <xdr:ext cx="534377" cy="259045"/>
    <xdr:sp macro="" textlink="">
      <xdr:nvSpPr>
        <xdr:cNvPr id="291" name="補助費等平均値テキスト"/>
        <xdr:cNvSpPr txBox="1"/>
      </xdr:nvSpPr>
      <xdr:spPr>
        <a:xfrm>
          <a:off x="10528300" y="5954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58,034</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102137</xdr:rowOff>
    </xdr:from>
    <xdr:to>
      <xdr:col>15</xdr:col>
      <xdr:colOff>231775</xdr:colOff>
      <xdr:row>36</xdr:row>
      <xdr:rowOff>32287</xdr:rowOff>
    </xdr:to>
    <xdr:sp macro="" textlink="">
      <xdr:nvSpPr>
        <xdr:cNvPr id="292" name="フローチャート : 判断 291"/>
        <xdr:cNvSpPr/>
      </xdr:nvSpPr>
      <xdr:spPr>
        <a:xfrm>
          <a:off x="10426700" y="610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160753</xdr:rowOff>
    </xdr:from>
    <xdr:to>
      <xdr:col>14</xdr:col>
      <xdr:colOff>28575</xdr:colOff>
      <xdr:row>36</xdr:row>
      <xdr:rowOff>51831</xdr:rowOff>
    </xdr:to>
    <xdr:cxnSp macro="">
      <xdr:nvCxnSpPr>
        <xdr:cNvPr id="293" name="直線コネクタ 292"/>
        <xdr:cNvCxnSpPr/>
      </xdr:nvCxnSpPr>
      <xdr:spPr>
        <a:xfrm>
          <a:off x="8750300" y="6161503"/>
          <a:ext cx="889000" cy="6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114558</xdr:rowOff>
    </xdr:from>
    <xdr:to>
      <xdr:col>14</xdr:col>
      <xdr:colOff>79375</xdr:colOff>
      <xdr:row>36</xdr:row>
      <xdr:rowOff>44708</xdr:rowOff>
    </xdr:to>
    <xdr:sp macro="" textlink="">
      <xdr:nvSpPr>
        <xdr:cNvPr id="294" name="フローチャート : 判断 293"/>
        <xdr:cNvSpPr/>
      </xdr:nvSpPr>
      <xdr:spPr>
        <a:xfrm>
          <a:off x="9588500" y="61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61235</xdr:rowOff>
    </xdr:from>
    <xdr:ext cx="534377" cy="259045"/>
    <xdr:sp macro="" textlink="">
      <xdr:nvSpPr>
        <xdr:cNvPr id="295" name="テキスト ボックス 294"/>
        <xdr:cNvSpPr txBox="1"/>
      </xdr:nvSpPr>
      <xdr:spPr>
        <a:xfrm>
          <a:off x="9372111" y="589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56,893</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160753</xdr:rowOff>
    </xdr:from>
    <xdr:to>
      <xdr:col>12</xdr:col>
      <xdr:colOff>511175</xdr:colOff>
      <xdr:row>36</xdr:row>
      <xdr:rowOff>93926</xdr:rowOff>
    </xdr:to>
    <xdr:cxnSp macro="">
      <xdr:nvCxnSpPr>
        <xdr:cNvPr id="296" name="直線コネクタ 295"/>
        <xdr:cNvCxnSpPr/>
      </xdr:nvCxnSpPr>
      <xdr:spPr>
        <a:xfrm flipV="1">
          <a:off x="7861300" y="6161503"/>
          <a:ext cx="889000" cy="104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93113</xdr:rowOff>
    </xdr:from>
    <xdr:to>
      <xdr:col>12</xdr:col>
      <xdr:colOff>561975</xdr:colOff>
      <xdr:row>36</xdr:row>
      <xdr:rowOff>23263</xdr:rowOff>
    </xdr:to>
    <xdr:sp macro="" textlink="">
      <xdr:nvSpPr>
        <xdr:cNvPr id="297" name="フローチャート : 判断 296"/>
        <xdr:cNvSpPr/>
      </xdr:nvSpPr>
      <xdr:spPr>
        <a:xfrm>
          <a:off x="8699500" y="609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39790</xdr:rowOff>
    </xdr:from>
    <xdr:ext cx="534377" cy="259045"/>
    <xdr:sp macro="" textlink="">
      <xdr:nvSpPr>
        <xdr:cNvPr id="298" name="テキスト ボックス 297"/>
        <xdr:cNvSpPr txBox="1"/>
      </xdr:nvSpPr>
      <xdr:spPr>
        <a:xfrm>
          <a:off x="8483111" y="586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58,863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80090</xdr:rowOff>
    </xdr:from>
    <xdr:to>
      <xdr:col>11</xdr:col>
      <xdr:colOff>307975</xdr:colOff>
      <xdr:row>36</xdr:row>
      <xdr:rowOff>93926</xdr:rowOff>
    </xdr:to>
    <xdr:cxnSp macro="">
      <xdr:nvCxnSpPr>
        <xdr:cNvPr id="299" name="直線コネクタ 298"/>
        <xdr:cNvCxnSpPr/>
      </xdr:nvCxnSpPr>
      <xdr:spPr>
        <a:xfrm>
          <a:off x="6972300" y="6252290"/>
          <a:ext cx="889000" cy="1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101854</xdr:rowOff>
    </xdr:from>
    <xdr:to>
      <xdr:col>11</xdr:col>
      <xdr:colOff>358775</xdr:colOff>
      <xdr:row>36</xdr:row>
      <xdr:rowOff>32004</xdr:rowOff>
    </xdr:to>
    <xdr:sp macro="" textlink="">
      <xdr:nvSpPr>
        <xdr:cNvPr id="300" name="フローチャート : 判断 299"/>
        <xdr:cNvSpPr/>
      </xdr:nvSpPr>
      <xdr:spPr>
        <a:xfrm>
          <a:off x="7810500" y="610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48531</xdr:rowOff>
    </xdr:from>
    <xdr:ext cx="534377" cy="259045"/>
    <xdr:sp macro="" textlink="">
      <xdr:nvSpPr>
        <xdr:cNvPr id="301" name="テキスト ボックス 300"/>
        <xdr:cNvSpPr txBox="1"/>
      </xdr:nvSpPr>
      <xdr:spPr>
        <a:xfrm>
          <a:off x="7594111" y="5877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58,060</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134838</xdr:rowOff>
    </xdr:from>
    <xdr:to>
      <xdr:col>10</xdr:col>
      <xdr:colOff>155575</xdr:colOff>
      <xdr:row>36</xdr:row>
      <xdr:rowOff>64988</xdr:rowOff>
    </xdr:to>
    <xdr:sp macro="" textlink="">
      <xdr:nvSpPr>
        <xdr:cNvPr id="302" name="フローチャート : 判断 301"/>
        <xdr:cNvSpPr/>
      </xdr:nvSpPr>
      <xdr:spPr>
        <a:xfrm>
          <a:off x="6921500" y="613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81515</xdr:rowOff>
    </xdr:from>
    <xdr:ext cx="534377" cy="259045"/>
    <xdr:sp macro="" textlink="">
      <xdr:nvSpPr>
        <xdr:cNvPr id="303" name="テキスト ボックス 302"/>
        <xdr:cNvSpPr txBox="1"/>
      </xdr:nvSpPr>
      <xdr:spPr>
        <a:xfrm>
          <a:off x="6705111" y="591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15291</xdr:rowOff>
    </xdr:from>
    <xdr:to>
      <xdr:col>15</xdr:col>
      <xdr:colOff>231775</xdr:colOff>
      <xdr:row>36</xdr:row>
      <xdr:rowOff>116891</xdr:rowOff>
    </xdr:to>
    <xdr:sp macro="" textlink="">
      <xdr:nvSpPr>
        <xdr:cNvPr id="309" name="円/楕円 308"/>
        <xdr:cNvSpPr/>
      </xdr:nvSpPr>
      <xdr:spPr>
        <a:xfrm>
          <a:off x="10426700" y="618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165168</xdr:rowOff>
    </xdr:from>
    <xdr:ext cx="534377" cy="259045"/>
    <xdr:sp macro="" textlink="">
      <xdr:nvSpPr>
        <xdr:cNvPr id="310" name="補助費等該当値テキスト"/>
        <xdr:cNvSpPr txBox="1"/>
      </xdr:nvSpPr>
      <xdr:spPr>
        <a:xfrm>
          <a:off x="10528300" y="616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50,262</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1031</xdr:rowOff>
    </xdr:from>
    <xdr:to>
      <xdr:col>14</xdr:col>
      <xdr:colOff>79375</xdr:colOff>
      <xdr:row>36</xdr:row>
      <xdr:rowOff>102631</xdr:rowOff>
    </xdr:to>
    <xdr:sp macro="" textlink="">
      <xdr:nvSpPr>
        <xdr:cNvPr id="311" name="円/楕円 310"/>
        <xdr:cNvSpPr/>
      </xdr:nvSpPr>
      <xdr:spPr>
        <a:xfrm>
          <a:off x="9588500" y="617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93758</xdr:rowOff>
    </xdr:from>
    <xdr:ext cx="534377" cy="259045"/>
    <xdr:sp macro="" textlink="">
      <xdr:nvSpPr>
        <xdr:cNvPr id="312" name="テキスト ボックス 311"/>
        <xdr:cNvSpPr txBox="1"/>
      </xdr:nvSpPr>
      <xdr:spPr>
        <a:xfrm>
          <a:off x="9372111" y="626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51,572</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109953</xdr:rowOff>
    </xdr:from>
    <xdr:to>
      <xdr:col>12</xdr:col>
      <xdr:colOff>561975</xdr:colOff>
      <xdr:row>36</xdr:row>
      <xdr:rowOff>40103</xdr:rowOff>
    </xdr:to>
    <xdr:sp macro="" textlink="">
      <xdr:nvSpPr>
        <xdr:cNvPr id="313" name="円/楕円 312"/>
        <xdr:cNvSpPr/>
      </xdr:nvSpPr>
      <xdr:spPr>
        <a:xfrm>
          <a:off x="8699500" y="611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31230</xdr:rowOff>
    </xdr:from>
    <xdr:ext cx="534377" cy="259045"/>
    <xdr:sp macro="" textlink="">
      <xdr:nvSpPr>
        <xdr:cNvPr id="314" name="テキスト ボックス 313"/>
        <xdr:cNvSpPr txBox="1"/>
      </xdr:nvSpPr>
      <xdr:spPr>
        <a:xfrm>
          <a:off x="8483111" y="620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57,316</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43126</xdr:rowOff>
    </xdr:from>
    <xdr:to>
      <xdr:col>11</xdr:col>
      <xdr:colOff>358775</xdr:colOff>
      <xdr:row>36</xdr:row>
      <xdr:rowOff>144726</xdr:rowOff>
    </xdr:to>
    <xdr:sp macro="" textlink="">
      <xdr:nvSpPr>
        <xdr:cNvPr id="315" name="円/楕円 314"/>
        <xdr:cNvSpPr/>
      </xdr:nvSpPr>
      <xdr:spPr>
        <a:xfrm>
          <a:off x="7810500" y="621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135853</xdr:rowOff>
    </xdr:from>
    <xdr:ext cx="534377" cy="259045"/>
    <xdr:sp macro="" textlink="">
      <xdr:nvSpPr>
        <xdr:cNvPr id="316" name="テキスト ボックス 315"/>
        <xdr:cNvSpPr txBox="1"/>
      </xdr:nvSpPr>
      <xdr:spPr>
        <a:xfrm>
          <a:off x="7594111" y="6308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47,705</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29290</xdr:rowOff>
    </xdr:from>
    <xdr:to>
      <xdr:col>10</xdr:col>
      <xdr:colOff>155575</xdr:colOff>
      <xdr:row>36</xdr:row>
      <xdr:rowOff>130890</xdr:rowOff>
    </xdr:to>
    <xdr:sp macro="" textlink="">
      <xdr:nvSpPr>
        <xdr:cNvPr id="317" name="円/楕円 316"/>
        <xdr:cNvSpPr/>
      </xdr:nvSpPr>
      <xdr:spPr>
        <a:xfrm>
          <a:off x="6921500" y="620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122017</xdr:rowOff>
    </xdr:from>
    <xdr:ext cx="534377" cy="259045"/>
    <xdr:sp macro="" textlink="">
      <xdr:nvSpPr>
        <xdr:cNvPr id="318" name="テキスト ボックス 317"/>
        <xdr:cNvSpPr txBox="1"/>
      </xdr:nvSpPr>
      <xdr:spPr>
        <a:xfrm>
          <a:off x="6705111" y="629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48,976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63,278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2" name="テキスト ボックス 331"/>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4" name="テキスト ボックス 333"/>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6" name="テキスト ボックス 33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0" name="テキスト ボックス 339"/>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169352</xdr:rowOff>
    </xdr:from>
    <xdr:to>
      <xdr:col>15</xdr:col>
      <xdr:colOff>180340</xdr:colOff>
      <xdr:row>59</xdr:row>
      <xdr:rowOff>83357</xdr:rowOff>
    </xdr:to>
    <xdr:cxnSp macro="">
      <xdr:nvCxnSpPr>
        <xdr:cNvPr id="344" name="直線コネクタ 343"/>
        <xdr:cNvCxnSpPr/>
      </xdr:nvCxnSpPr>
      <xdr:spPr>
        <a:xfrm flipV="1">
          <a:off x="10475595" y="8570402"/>
          <a:ext cx="1270" cy="1628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87184</xdr:rowOff>
    </xdr:from>
    <xdr:ext cx="469744" cy="259045"/>
    <xdr:sp macro="" textlink="">
      <xdr:nvSpPr>
        <xdr:cNvPr id="345" name="普通建設事業費最小値テキスト"/>
        <xdr:cNvSpPr txBox="1"/>
      </xdr:nvSpPr>
      <xdr:spPr>
        <a:xfrm>
          <a:off x="10528300" y="10202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9,506</a:t>
          </a:r>
          <a:endParaRPr kumimoji="1" lang="ja-JP" altLang="en-US" sz="1000" b="1">
            <a:latin typeface="ＭＳ Ｐゴシック"/>
          </a:endParaRPr>
        </a:p>
      </xdr:txBody>
    </xdr:sp>
    <xdr:clientData/>
  </xdr:oneCellAnchor>
  <xdr:twoCellAnchor>
    <xdr:from>
      <xdr:col>15</xdr:col>
      <xdr:colOff>92075</xdr:colOff>
      <xdr:row>59</xdr:row>
      <xdr:rowOff>83357</xdr:rowOff>
    </xdr:from>
    <xdr:to>
      <xdr:col>15</xdr:col>
      <xdr:colOff>269875</xdr:colOff>
      <xdr:row>59</xdr:row>
      <xdr:rowOff>83357</xdr:rowOff>
    </xdr:to>
    <xdr:cxnSp macro="">
      <xdr:nvCxnSpPr>
        <xdr:cNvPr id="346" name="直線コネクタ 345"/>
        <xdr:cNvCxnSpPr/>
      </xdr:nvCxnSpPr>
      <xdr:spPr>
        <a:xfrm>
          <a:off x="10388600" y="1019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116029</xdr:rowOff>
    </xdr:from>
    <xdr:ext cx="690189" cy="259045"/>
    <xdr:sp macro="" textlink="">
      <xdr:nvSpPr>
        <xdr:cNvPr id="347" name="普通建設事業費最大値テキスト"/>
        <xdr:cNvSpPr txBox="1"/>
      </xdr:nvSpPr>
      <xdr:spPr>
        <a:xfrm>
          <a:off x="10528300" y="83456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1,006,840</a:t>
          </a:r>
          <a:endParaRPr kumimoji="1" lang="ja-JP" altLang="en-US" sz="1000" b="1">
            <a:latin typeface="ＭＳ Ｐゴシック"/>
          </a:endParaRPr>
        </a:p>
      </xdr:txBody>
    </xdr:sp>
    <xdr:clientData/>
  </xdr:oneCellAnchor>
  <xdr:twoCellAnchor>
    <xdr:from>
      <xdr:col>15</xdr:col>
      <xdr:colOff>92075</xdr:colOff>
      <xdr:row>49</xdr:row>
      <xdr:rowOff>169352</xdr:rowOff>
    </xdr:from>
    <xdr:to>
      <xdr:col>15</xdr:col>
      <xdr:colOff>269875</xdr:colOff>
      <xdr:row>49</xdr:row>
      <xdr:rowOff>169352</xdr:rowOff>
    </xdr:to>
    <xdr:cxnSp macro="">
      <xdr:nvCxnSpPr>
        <xdr:cNvPr id="348" name="直線コネクタ 347"/>
        <xdr:cNvCxnSpPr/>
      </xdr:nvCxnSpPr>
      <xdr:spPr>
        <a:xfrm>
          <a:off x="10388600" y="8570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148351</xdr:rowOff>
    </xdr:from>
    <xdr:to>
      <xdr:col>15</xdr:col>
      <xdr:colOff>180975</xdr:colOff>
      <xdr:row>58</xdr:row>
      <xdr:rowOff>167773</xdr:rowOff>
    </xdr:to>
    <xdr:cxnSp macro="">
      <xdr:nvCxnSpPr>
        <xdr:cNvPr id="349" name="直線コネクタ 348"/>
        <xdr:cNvCxnSpPr/>
      </xdr:nvCxnSpPr>
      <xdr:spPr>
        <a:xfrm flipV="1">
          <a:off x="9639300" y="10092451"/>
          <a:ext cx="838200" cy="19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90389</xdr:rowOff>
    </xdr:from>
    <xdr:ext cx="534377" cy="259045"/>
    <xdr:sp macro="" textlink="">
      <xdr:nvSpPr>
        <xdr:cNvPr id="350" name="普通建設事業費平均値テキスト"/>
        <xdr:cNvSpPr txBox="1"/>
      </xdr:nvSpPr>
      <xdr:spPr>
        <a:xfrm>
          <a:off x="10528300" y="10034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65,876</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111962</xdr:rowOff>
    </xdr:from>
    <xdr:to>
      <xdr:col>15</xdr:col>
      <xdr:colOff>231775</xdr:colOff>
      <xdr:row>59</xdr:row>
      <xdr:rowOff>42112</xdr:rowOff>
    </xdr:to>
    <xdr:sp macro="" textlink="">
      <xdr:nvSpPr>
        <xdr:cNvPr id="351" name="フローチャート : 判断 350"/>
        <xdr:cNvSpPr/>
      </xdr:nvSpPr>
      <xdr:spPr>
        <a:xfrm>
          <a:off x="10426700" y="100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158195</xdr:rowOff>
    </xdr:from>
    <xdr:to>
      <xdr:col>14</xdr:col>
      <xdr:colOff>28575</xdr:colOff>
      <xdr:row>58</xdr:row>
      <xdr:rowOff>167773</xdr:rowOff>
    </xdr:to>
    <xdr:cxnSp macro="">
      <xdr:nvCxnSpPr>
        <xdr:cNvPr id="352" name="直線コネクタ 351"/>
        <xdr:cNvCxnSpPr/>
      </xdr:nvCxnSpPr>
      <xdr:spPr>
        <a:xfrm>
          <a:off x="8750300" y="10102295"/>
          <a:ext cx="889000" cy="9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86013</xdr:rowOff>
    </xdr:from>
    <xdr:to>
      <xdr:col>14</xdr:col>
      <xdr:colOff>79375</xdr:colOff>
      <xdr:row>59</xdr:row>
      <xdr:rowOff>16163</xdr:rowOff>
    </xdr:to>
    <xdr:sp macro="" textlink="">
      <xdr:nvSpPr>
        <xdr:cNvPr id="353" name="フローチャート : 判断 352"/>
        <xdr:cNvSpPr/>
      </xdr:nvSpPr>
      <xdr:spPr>
        <a:xfrm>
          <a:off x="9588500" y="1003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32690</xdr:rowOff>
    </xdr:from>
    <xdr:ext cx="534377" cy="259045"/>
    <xdr:sp macro="" textlink="">
      <xdr:nvSpPr>
        <xdr:cNvPr id="354" name="テキスト ボックス 353"/>
        <xdr:cNvSpPr txBox="1"/>
      </xdr:nvSpPr>
      <xdr:spPr>
        <a:xfrm>
          <a:off x="9372111" y="980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81,768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158195</xdr:rowOff>
    </xdr:from>
    <xdr:to>
      <xdr:col>12</xdr:col>
      <xdr:colOff>511175</xdr:colOff>
      <xdr:row>59</xdr:row>
      <xdr:rowOff>16408</xdr:rowOff>
    </xdr:to>
    <xdr:cxnSp macro="">
      <xdr:nvCxnSpPr>
        <xdr:cNvPr id="355" name="直線コネクタ 354"/>
        <xdr:cNvCxnSpPr/>
      </xdr:nvCxnSpPr>
      <xdr:spPr>
        <a:xfrm flipV="1">
          <a:off x="7861300" y="10102295"/>
          <a:ext cx="889000" cy="29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82984</xdr:rowOff>
    </xdr:from>
    <xdr:to>
      <xdr:col>12</xdr:col>
      <xdr:colOff>561975</xdr:colOff>
      <xdr:row>59</xdr:row>
      <xdr:rowOff>13134</xdr:rowOff>
    </xdr:to>
    <xdr:sp macro="" textlink="">
      <xdr:nvSpPr>
        <xdr:cNvPr id="356" name="フローチャート : 判断 355"/>
        <xdr:cNvSpPr/>
      </xdr:nvSpPr>
      <xdr:spPr>
        <a:xfrm>
          <a:off x="8699500" y="1002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29661</xdr:rowOff>
    </xdr:from>
    <xdr:ext cx="534377" cy="259045"/>
    <xdr:sp macro="" textlink="">
      <xdr:nvSpPr>
        <xdr:cNvPr id="357" name="テキスト ボックス 356"/>
        <xdr:cNvSpPr txBox="1"/>
      </xdr:nvSpPr>
      <xdr:spPr>
        <a:xfrm>
          <a:off x="8483111" y="980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83,623</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16408</xdr:rowOff>
    </xdr:from>
    <xdr:to>
      <xdr:col>11</xdr:col>
      <xdr:colOff>307975</xdr:colOff>
      <xdr:row>59</xdr:row>
      <xdr:rowOff>27506</xdr:rowOff>
    </xdr:to>
    <xdr:cxnSp macro="">
      <xdr:nvCxnSpPr>
        <xdr:cNvPr id="358" name="直線コネクタ 357"/>
        <xdr:cNvCxnSpPr/>
      </xdr:nvCxnSpPr>
      <xdr:spPr>
        <a:xfrm flipV="1">
          <a:off x="6972300" y="10131958"/>
          <a:ext cx="889000" cy="1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81734</xdr:rowOff>
    </xdr:from>
    <xdr:to>
      <xdr:col>11</xdr:col>
      <xdr:colOff>358775</xdr:colOff>
      <xdr:row>59</xdr:row>
      <xdr:rowOff>11884</xdr:rowOff>
    </xdr:to>
    <xdr:sp macro="" textlink="">
      <xdr:nvSpPr>
        <xdr:cNvPr id="359" name="フローチャート : 判断 358"/>
        <xdr:cNvSpPr/>
      </xdr:nvSpPr>
      <xdr:spPr>
        <a:xfrm>
          <a:off x="7810500" y="1002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28411</xdr:rowOff>
    </xdr:from>
    <xdr:ext cx="534377" cy="259045"/>
    <xdr:sp macro="" textlink="">
      <xdr:nvSpPr>
        <xdr:cNvPr id="360" name="テキスト ボックス 359"/>
        <xdr:cNvSpPr txBox="1"/>
      </xdr:nvSpPr>
      <xdr:spPr>
        <a:xfrm>
          <a:off x="7594111" y="980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84,389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104430</xdr:rowOff>
    </xdr:from>
    <xdr:to>
      <xdr:col>10</xdr:col>
      <xdr:colOff>155575</xdr:colOff>
      <xdr:row>59</xdr:row>
      <xdr:rowOff>34580</xdr:rowOff>
    </xdr:to>
    <xdr:sp macro="" textlink="">
      <xdr:nvSpPr>
        <xdr:cNvPr id="361" name="フローチャート : 判断 360"/>
        <xdr:cNvSpPr/>
      </xdr:nvSpPr>
      <xdr:spPr>
        <a:xfrm>
          <a:off x="6921500" y="1004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51107</xdr:rowOff>
    </xdr:from>
    <xdr:ext cx="534377" cy="259045"/>
    <xdr:sp macro="" textlink="">
      <xdr:nvSpPr>
        <xdr:cNvPr id="362" name="テキスト ボックス 361"/>
        <xdr:cNvSpPr txBox="1"/>
      </xdr:nvSpPr>
      <xdr:spPr>
        <a:xfrm>
          <a:off x="6705111" y="982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70,489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97551</xdr:rowOff>
    </xdr:from>
    <xdr:to>
      <xdr:col>15</xdr:col>
      <xdr:colOff>231775</xdr:colOff>
      <xdr:row>59</xdr:row>
      <xdr:rowOff>27701</xdr:rowOff>
    </xdr:to>
    <xdr:sp macro="" textlink="">
      <xdr:nvSpPr>
        <xdr:cNvPr id="368" name="円/楕円 367"/>
        <xdr:cNvSpPr/>
      </xdr:nvSpPr>
      <xdr:spPr>
        <a:xfrm>
          <a:off x="10426700" y="1004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56928</xdr:rowOff>
    </xdr:from>
    <xdr:ext cx="534377" cy="259045"/>
    <xdr:sp macro="" textlink="">
      <xdr:nvSpPr>
        <xdr:cNvPr id="369" name="普通建設事業費該当値テキスト"/>
        <xdr:cNvSpPr txBox="1"/>
      </xdr:nvSpPr>
      <xdr:spPr>
        <a:xfrm>
          <a:off x="10528300" y="982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74,702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116973</xdr:rowOff>
    </xdr:from>
    <xdr:to>
      <xdr:col>14</xdr:col>
      <xdr:colOff>79375</xdr:colOff>
      <xdr:row>59</xdr:row>
      <xdr:rowOff>47123</xdr:rowOff>
    </xdr:to>
    <xdr:sp macro="" textlink="">
      <xdr:nvSpPr>
        <xdr:cNvPr id="370" name="円/楕円 369"/>
        <xdr:cNvSpPr/>
      </xdr:nvSpPr>
      <xdr:spPr>
        <a:xfrm>
          <a:off x="9588500" y="10061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38250</xdr:rowOff>
    </xdr:from>
    <xdr:ext cx="534377" cy="259045"/>
    <xdr:sp macro="" textlink="">
      <xdr:nvSpPr>
        <xdr:cNvPr id="371" name="テキスト ボックス 370"/>
        <xdr:cNvSpPr txBox="1"/>
      </xdr:nvSpPr>
      <xdr:spPr>
        <a:xfrm>
          <a:off x="9372111" y="1015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62,807</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107395</xdr:rowOff>
    </xdr:from>
    <xdr:to>
      <xdr:col>12</xdr:col>
      <xdr:colOff>561975</xdr:colOff>
      <xdr:row>59</xdr:row>
      <xdr:rowOff>37545</xdr:rowOff>
    </xdr:to>
    <xdr:sp macro="" textlink="">
      <xdr:nvSpPr>
        <xdr:cNvPr id="372" name="円/楕円 371"/>
        <xdr:cNvSpPr/>
      </xdr:nvSpPr>
      <xdr:spPr>
        <a:xfrm>
          <a:off x="8699500" y="1005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28672</xdr:rowOff>
    </xdr:from>
    <xdr:ext cx="534377" cy="259045"/>
    <xdr:sp macro="" textlink="">
      <xdr:nvSpPr>
        <xdr:cNvPr id="373" name="テキスト ボックス 372"/>
        <xdr:cNvSpPr txBox="1"/>
      </xdr:nvSpPr>
      <xdr:spPr>
        <a:xfrm>
          <a:off x="8483111" y="1014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68,673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137058</xdr:rowOff>
    </xdr:from>
    <xdr:to>
      <xdr:col>11</xdr:col>
      <xdr:colOff>358775</xdr:colOff>
      <xdr:row>59</xdr:row>
      <xdr:rowOff>67208</xdr:rowOff>
    </xdr:to>
    <xdr:sp macro="" textlink="">
      <xdr:nvSpPr>
        <xdr:cNvPr id="374" name="円/楕円 373"/>
        <xdr:cNvSpPr/>
      </xdr:nvSpPr>
      <xdr:spPr>
        <a:xfrm>
          <a:off x="7810500" y="1008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58335</xdr:rowOff>
    </xdr:from>
    <xdr:ext cx="534377" cy="259045"/>
    <xdr:sp macro="" textlink="">
      <xdr:nvSpPr>
        <xdr:cNvPr id="375" name="テキスト ボックス 374"/>
        <xdr:cNvSpPr txBox="1"/>
      </xdr:nvSpPr>
      <xdr:spPr>
        <a:xfrm>
          <a:off x="7594111" y="1017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50,507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148156</xdr:rowOff>
    </xdr:from>
    <xdr:to>
      <xdr:col>10</xdr:col>
      <xdr:colOff>155575</xdr:colOff>
      <xdr:row>59</xdr:row>
      <xdr:rowOff>78306</xdr:rowOff>
    </xdr:to>
    <xdr:sp macro="" textlink="">
      <xdr:nvSpPr>
        <xdr:cNvPr id="376" name="円/楕円 375"/>
        <xdr:cNvSpPr/>
      </xdr:nvSpPr>
      <xdr:spPr>
        <a:xfrm>
          <a:off x="6921500" y="1009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69433</xdr:rowOff>
    </xdr:from>
    <xdr:ext cx="534377" cy="259045"/>
    <xdr:sp macro="" textlink="">
      <xdr:nvSpPr>
        <xdr:cNvPr id="377" name="テキスト ボックス 376"/>
        <xdr:cNvSpPr txBox="1"/>
      </xdr:nvSpPr>
      <xdr:spPr>
        <a:xfrm>
          <a:off x="6705111" y="1018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43,710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91" name="テキスト ボックス 390"/>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93" name="テキスト ボックス 392"/>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95" name="テキスト ボックス 394"/>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397" name="テキスト ボックス 39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38299</xdr:rowOff>
    </xdr:from>
    <xdr:ext cx="685572" cy="259045"/>
    <xdr:sp macro="" textlink="">
      <xdr:nvSpPr>
        <xdr:cNvPr id="399" name="テキスト ボックス 398"/>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166637</xdr:rowOff>
    </xdr:from>
    <xdr:to>
      <xdr:col>15</xdr:col>
      <xdr:colOff>180340</xdr:colOff>
      <xdr:row>79</xdr:row>
      <xdr:rowOff>98879</xdr:rowOff>
    </xdr:to>
    <xdr:cxnSp macro="">
      <xdr:nvCxnSpPr>
        <xdr:cNvPr id="403" name="直線コネクタ 402"/>
        <xdr:cNvCxnSpPr/>
      </xdr:nvCxnSpPr>
      <xdr:spPr>
        <a:xfrm flipV="1">
          <a:off x="10475595" y="12168137"/>
          <a:ext cx="1270" cy="147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118050</xdr:rowOff>
    </xdr:from>
    <xdr:ext cx="249299" cy="259045"/>
    <xdr:sp macro="" textlink="">
      <xdr:nvSpPr>
        <xdr:cNvPr id="404" name="普通建設事業費 （ うち新規整備　）最小値テキスト"/>
        <xdr:cNvSpPr txBox="1"/>
      </xdr:nvSpPr>
      <xdr:spPr>
        <a:xfrm>
          <a:off x="10528300" y="136626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113314</xdr:rowOff>
    </xdr:from>
    <xdr:ext cx="599010" cy="259045"/>
    <xdr:sp macro="" textlink="">
      <xdr:nvSpPr>
        <xdr:cNvPr id="406" name="普通建設事業費 （ うち新規整備　）最大値テキスト"/>
        <xdr:cNvSpPr txBox="1"/>
      </xdr:nvSpPr>
      <xdr:spPr>
        <a:xfrm>
          <a:off x="10528300" y="11943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903,503</a:t>
          </a:r>
          <a:endParaRPr kumimoji="1" lang="ja-JP" altLang="en-US" sz="1000" b="1">
            <a:latin typeface="ＭＳ Ｐゴシック"/>
          </a:endParaRPr>
        </a:p>
      </xdr:txBody>
    </xdr:sp>
    <xdr:clientData/>
  </xdr:oneCellAnchor>
  <xdr:twoCellAnchor>
    <xdr:from>
      <xdr:col>15</xdr:col>
      <xdr:colOff>92075</xdr:colOff>
      <xdr:row>70</xdr:row>
      <xdr:rowOff>166637</xdr:rowOff>
    </xdr:from>
    <xdr:to>
      <xdr:col>15</xdr:col>
      <xdr:colOff>269875</xdr:colOff>
      <xdr:row>70</xdr:row>
      <xdr:rowOff>166637</xdr:rowOff>
    </xdr:to>
    <xdr:cxnSp macro="">
      <xdr:nvCxnSpPr>
        <xdr:cNvPr id="407" name="直線コネクタ 406"/>
        <xdr:cNvCxnSpPr/>
      </xdr:nvCxnSpPr>
      <xdr:spPr>
        <a:xfrm>
          <a:off x="10388600" y="1216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61251</xdr:rowOff>
    </xdr:from>
    <xdr:to>
      <xdr:col>15</xdr:col>
      <xdr:colOff>180975</xdr:colOff>
      <xdr:row>79</xdr:row>
      <xdr:rowOff>70196</xdr:rowOff>
    </xdr:to>
    <xdr:cxnSp macro="">
      <xdr:nvCxnSpPr>
        <xdr:cNvPr id="408" name="直線コネクタ 407"/>
        <xdr:cNvCxnSpPr/>
      </xdr:nvCxnSpPr>
      <xdr:spPr>
        <a:xfrm flipV="1">
          <a:off x="9639300" y="13605801"/>
          <a:ext cx="838200" cy="8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162499</xdr:rowOff>
    </xdr:from>
    <xdr:ext cx="534377" cy="259045"/>
    <xdr:sp macro="" textlink="">
      <xdr:nvSpPr>
        <xdr:cNvPr id="409" name="普通建設事業費 （ うち新規整備　）平均値テキスト"/>
        <xdr:cNvSpPr txBox="1"/>
      </xdr:nvSpPr>
      <xdr:spPr>
        <a:xfrm>
          <a:off x="10528300" y="13535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21,714</a:t>
          </a:r>
          <a:endParaRPr kumimoji="1" lang="ja-JP" altLang="en-US" sz="1000" b="1">
            <a:solidFill>
              <a:srgbClr val="000080"/>
            </a:solidFill>
            <a:latin typeface="ＭＳ Ｐゴシック"/>
          </a:endParaRPr>
        </a:p>
      </xdr:txBody>
    </xdr:sp>
    <xdr:clientData/>
  </xdr:oneCellAnchor>
  <xdr:twoCellAnchor>
    <xdr:from>
      <xdr:col>15</xdr:col>
      <xdr:colOff>130175</xdr:colOff>
      <xdr:row>79</xdr:row>
      <xdr:rowOff>12622</xdr:rowOff>
    </xdr:from>
    <xdr:to>
      <xdr:col>15</xdr:col>
      <xdr:colOff>231775</xdr:colOff>
      <xdr:row>79</xdr:row>
      <xdr:rowOff>114222</xdr:rowOff>
    </xdr:to>
    <xdr:sp macro="" textlink="">
      <xdr:nvSpPr>
        <xdr:cNvPr id="410" name="フローチャート : 判断 409"/>
        <xdr:cNvSpPr/>
      </xdr:nvSpPr>
      <xdr:spPr>
        <a:xfrm>
          <a:off x="10426700" y="1355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66889</xdr:rowOff>
    </xdr:from>
    <xdr:to>
      <xdr:col>14</xdr:col>
      <xdr:colOff>28575</xdr:colOff>
      <xdr:row>79</xdr:row>
      <xdr:rowOff>70196</xdr:rowOff>
    </xdr:to>
    <xdr:cxnSp macro="">
      <xdr:nvCxnSpPr>
        <xdr:cNvPr id="411" name="直線コネクタ 410"/>
        <xdr:cNvCxnSpPr/>
      </xdr:nvCxnSpPr>
      <xdr:spPr>
        <a:xfrm>
          <a:off x="8750300" y="13611439"/>
          <a:ext cx="889000" cy="3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152746</xdr:rowOff>
    </xdr:from>
    <xdr:to>
      <xdr:col>14</xdr:col>
      <xdr:colOff>79375</xdr:colOff>
      <xdr:row>79</xdr:row>
      <xdr:rowOff>82896</xdr:rowOff>
    </xdr:to>
    <xdr:sp macro="" textlink="">
      <xdr:nvSpPr>
        <xdr:cNvPr id="412" name="フローチャート : 判断 411"/>
        <xdr:cNvSpPr/>
      </xdr:nvSpPr>
      <xdr:spPr>
        <a:xfrm>
          <a:off x="9588500" y="1352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99423</xdr:rowOff>
    </xdr:from>
    <xdr:ext cx="534377" cy="259045"/>
    <xdr:sp macro="" textlink="">
      <xdr:nvSpPr>
        <xdr:cNvPr id="413" name="テキスト ボックス 412"/>
        <xdr:cNvSpPr txBox="1"/>
      </xdr:nvSpPr>
      <xdr:spPr>
        <a:xfrm>
          <a:off x="9372111" y="1330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40,899</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161037</xdr:rowOff>
    </xdr:from>
    <xdr:to>
      <xdr:col>12</xdr:col>
      <xdr:colOff>561975</xdr:colOff>
      <xdr:row>79</xdr:row>
      <xdr:rowOff>91187</xdr:rowOff>
    </xdr:to>
    <xdr:sp macro="" textlink="">
      <xdr:nvSpPr>
        <xdr:cNvPr id="414" name="フローチャート : 判断 413"/>
        <xdr:cNvSpPr/>
      </xdr:nvSpPr>
      <xdr:spPr>
        <a:xfrm>
          <a:off x="8699500" y="1353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107714</xdr:rowOff>
    </xdr:from>
    <xdr:ext cx="534377" cy="259045"/>
    <xdr:sp macro="" textlink="">
      <xdr:nvSpPr>
        <xdr:cNvPr id="415" name="テキスト ボックス 414"/>
        <xdr:cNvSpPr txBox="1"/>
      </xdr:nvSpPr>
      <xdr:spPr>
        <a:xfrm>
          <a:off x="8483111" y="1330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35,822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79</xdr:row>
      <xdr:rowOff>10451</xdr:rowOff>
    </xdr:from>
    <xdr:to>
      <xdr:col>15</xdr:col>
      <xdr:colOff>231775</xdr:colOff>
      <xdr:row>79</xdr:row>
      <xdr:rowOff>112051</xdr:rowOff>
    </xdr:to>
    <xdr:sp macro="" textlink="">
      <xdr:nvSpPr>
        <xdr:cNvPr id="421" name="円/楕円 420"/>
        <xdr:cNvSpPr/>
      </xdr:nvSpPr>
      <xdr:spPr>
        <a:xfrm>
          <a:off x="10426700" y="1355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141278</xdr:rowOff>
    </xdr:from>
    <xdr:ext cx="534377" cy="259045"/>
    <xdr:sp macro="" textlink="">
      <xdr:nvSpPr>
        <xdr:cNvPr id="422" name="普通建設事業費 （ うち新規整備　）該当値テキスト"/>
        <xdr:cNvSpPr txBox="1"/>
      </xdr:nvSpPr>
      <xdr:spPr>
        <a:xfrm>
          <a:off x="10528300" y="1334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23,044</a:t>
          </a:r>
          <a:endParaRPr kumimoji="1" lang="ja-JP" altLang="en-US" sz="1000" b="1">
            <a:solidFill>
              <a:srgbClr val="FF0000"/>
            </a:solidFill>
            <a:latin typeface="ＭＳ Ｐゴシック"/>
          </a:endParaRPr>
        </a:p>
      </xdr:txBody>
    </xdr:sp>
    <xdr:clientData/>
  </xdr:oneCellAnchor>
  <xdr:twoCellAnchor>
    <xdr:from>
      <xdr:col>13</xdr:col>
      <xdr:colOff>663575</xdr:colOff>
      <xdr:row>79</xdr:row>
      <xdr:rowOff>19396</xdr:rowOff>
    </xdr:from>
    <xdr:to>
      <xdr:col>14</xdr:col>
      <xdr:colOff>79375</xdr:colOff>
      <xdr:row>79</xdr:row>
      <xdr:rowOff>120996</xdr:rowOff>
    </xdr:to>
    <xdr:sp macro="" textlink="">
      <xdr:nvSpPr>
        <xdr:cNvPr id="423" name="円/楕円 422"/>
        <xdr:cNvSpPr/>
      </xdr:nvSpPr>
      <xdr:spPr>
        <a:xfrm>
          <a:off x="9588500" y="1356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112123</xdr:rowOff>
    </xdr:from>
    <xdr:ext cx="534377" cy="259045"/>
    <xdr:sp macro="" textlink="">
      <xdr:nvSpPr>
        <xdr:cNvPr id="424" name="テキスト ボックス 423"/>
        <xdr:cNvSpPr txBox="1"/>
      </xdr:nvSpPr>
      <xdr:spPr>
        <a:xfrm>
          <a:off x="9372111" y="13656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17,566</a:t>
          </a:r>
          <a:endParaRPr kumimoji="1" lang="ja-JP" altLang="en-US" sz="1000" b="1">
            <a:solidFill>
              <a:srgbClr val="FF0000"/>
            </a:solidFill>
            <a:latin typeface="ＭＳ Ｐゴシック"/>
          </a:endParaRPr>
        </a:p>
      </xdr:txBody>
    </xdr:sp>
    <xdr:clientData/>
  </xdr:oneCellAnchor>
  <xdr:twoCellAnchor>
    <xdr:from>
      <xdr:col>12</xdr:col>
      <xdr:colOff>460375</xdr:colOff>
      <xdr:row>79</xdr:row>
      <xdr:rowOff>16089</xdr:rowOff>
    </xdr:from>
    <xdr:to>
      <xdr:col>12</xdr:col>
      <xdr:colOff>561975</xdr:colOff>
      <xdr:row>79</xdr:row>
      <xdr:rowOff>117689</xdr:rowOff>
    </xdr:to>
    <xdr:sp macro="" textlink="">
      <xdr:nvSpPr>
        <xdr:cNvPr id="425" name="円/楕円 424"/>
        <xdr:cNvSpPr/>
      </xdr:nvSpPr>
      <xdr:spPr>
        <a:xfrm>
          <a:off x="8699500" y="1356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108816</xdr:rowOff>
    </xdr:from>
    <xdr:ext cx="534377" cy="259045"/>
    <xdr:sp macro="" textlink="">
      <xdr:nvSpPr>
        <xdr:cNvPr id="426" name="テキスト ボックス 425"/>
        <xdr:cNvSpPr txBox="1"/>
      </xdr:nvSpPr>
      <xdr:spPr>
        <a:xfrm>
          <a:off x="8483111" y="13653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19,591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4" name="テキスト ボックス 44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10948</xdr:rowOff>
    </xdr:from>
    <xdr:to>
      <xdr:col>15</xdr:col>
      <xdr:colOff>180340</xdr:colOff>
      <xdr:row>98</xdr:row>
      <xdr:rowOff>170154</xdr:rowOff>
    </xdr:to>
    <xdr:cxnSp macro="">
      <xdr:nvCxnSpPr>
        <xdr:cNvPr id="450" name="直線コネクタ 449"/>
        <xdr:cNvCxnSpPr/>
      </xdr:nvCxnSpPr>
      <xdr:spPr>
        <a:xfrm flipV="1">
          <a:off x="10475595" y="15441448"/>
          <a:ext cx="1270" cy="1530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2531</xdr:rowOff>
    </xdr:from>
    <xdr:ext cx="469744" cy="259045"/>
    <xdr:sp macro="" textlink="">
      <xdr:nvSpPr>
        <xdr:cNvPr id="451" name="普通建設事業費 （ うち更新整備　）最小値テキスト"/>
        <xdr:cNvSpPr txBox="1"/>
      </xdr:nvSpPr>
      <xdr:spPr>
        <a:xfrm>
          <a:off x="10528300" y="16976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3,602</a:t>
          </a:r>
          <a:endParaRPr kumimoji="1" lang="ja-JP" altLang="en-US" sz="1000" b="1">
            <a:latin typeface="ＭＳ Ｐゴシック"/>
          </a:endParaRPr>
        </a:p>
      </xdr:txBody>
    </xdr:sp>
    <xdr:clientData/>
  </xdr:oneCellAnchor>
  <xdr:twoCellAnchor>
    <xdr:from>
      <xdr:col>15</xdr:col>
      <xdr:colOff>92075</xdr:colOff>
      <xdr:row>98</xdr:row>
      <xdr:rowOff>170154</xdr:rowOff>
    </xdr:from>
    <xdr:to>
      <xdr:col>15</xdr:col>
      <xdr:colOff>269875</xdr:colOff>
      <xdr:row>98</xdr:row>
      <xdr:rowOff>170154</xdr:rowOff>
    </xdr:to>
    <xdr:cxnSp macro="">
      <xdr:nvCxnSpPr>
        <xdr:cNvPr id="452" name="直線コネクタ 451"/>
        <xdr:cNvCxnSpPr/>
      </xdr:nvCxnSpPr>
      <xdr:spPr>
        <a:xfrm>
          <a:off x="10388600" y="16972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129075</xdr:rowOff>
    </xdr:from>
    <xdr:ext cx="599010" cy="259045"/>
    <xdr:sp macro="" textlink="">
      <xdr:nvSpPr>
        <xdr:cNvPr id="453" name="普通建設事業費 （ うち更新整備　）最大値テキスト"/>
        <xdr:cNvSpPr txBox="1"/>
      </xdr:nvSpPr>
      <xdr:spPr>
        <a:xfrm>
          <a:off x="10528300" y="1521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124,138</a:t>
          </a:r>
          <a:endParaRPr kumimoji="1" lang="ja-JP" altLang="en-US" sz="1000" b="1">
            <a:latin typeface="ＭＳ Ｐゴシック"/>
          </a:endParaRPr>
        </a:p>
      </xdr:txBody>
    </xdr:sp>
    <xdr:clientData/>
  </xdr:oneCellAnchor>
  <xdr:twoCellAnchor>
    <xdr:from>
      <xdr:col>15</xdr:col>
      <xdr:colOff>92075</xdr:colOff>
      <xdr:row>90</xdr:row>
      <xdr:rowOff>10948</xdr:rowOff>
    </xdr:from>
    <xdr:to>
      <xdr:col>15</xdr:col>
      <xdr:colOff>269875</xdr:colOff>
      <xdr:row>90</xdr:row>
      <xdr:rowOff>10948</xdr:rowOff>
    </xdr:to>
    <xdr:cxnSp macro="">
      <xdr:nvCxnSpPr>
        <xdr:cNvPr id="454" name="直線コネクタ 453"/>
        <xdr:cNvCxnSpPr/>
      </xdr:nvCxnSpPr>
      <xdr:spPr>
        <a:xfrm>
          <a:off x="10388600" y="1544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170484</xdr:rowOff>
    </xdr:from>
    <xdr:to>
      <xdr:col>15</xdr:col>
      <xdr:colOff>180975</xdr:colOff>
      <xdr:row>96</xdr:row>
      <xdr:rowOff>142011</xdr:rowOff>
    </xdr:to>
    <xdr:cxnSp macro="">
      <xdr:nvCxnSpPr>
        <xdr:cNvPr id="455" name="直線コネクタ 454"/>
        <xdr:cNvCxnSpPr/>
      </xdr:nvCxnSpPr>
      <xdr:spPr>
        <a:xfrm flipV="1">
          <a:off x="9639300" y="16458234"/>
          <a:ext cx="838200" cy="14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67009</xdr:rowOff>
    </xdr:from>
    <xdr:ext cx="534377" cy="259045"/>
    <xdr:sp macro="" textlink="">
      <xdr:nvSpPr>
        <xdr:cNvPr id="456" name="普通建設事業費 （ うち更新整備　）平均値テキスト"/>
        <xdr:cNvSpPr txBox="1"/>
      </xdr:nvSpPr>
      <xdr:spPr>
        <a:xfrm>
          <a:off x="10528300" y="16526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33,025</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88582</xdr:rowOff>
    </xdr:from>
    <xdr:to>
      <xdr:col>15</xdr:col>
      <xdr:colOff>231775</xdr:colOff>
      <xdr:row>97</xdr:row>
      <xdr:rowOff>18732</xdr:rowOff>
    </xdr:to>
    <xdr:sp macro="" textlink="">
      <xdr:nvSpPr>
        <xdr:cNvPr id="457" name="フローチャート : 判断 456"/>
        <xdr:cNvSpPr/>
      </xdr:nvSpPr>
      <xdr:spPr>
        <a:xfrm>
          <a:off x="10426700" y="1654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120180</xdr:rowOff>
    </xdr:from>
    <xdr:to>
      <xdr:col>14</xdr:col>
      <xdr:colOff>28575</xdr:colOff>
      <xdr:row>96</xdr:row>
      <xdr:rowOff>142011</xdr:rowOff>
    </xdr:to>
    <xdr:cxnSp macro="">
      <xdr:nvCxnSpPr>
        <xdr:cNvPr id="458" name="直線コネクタ 457"/>
        <xdr:cNvCxnSpPr/>
      </xdr:nvCxnSpPr>
      <xdr:spPr>
        <a:xfrm>
          <a:off x="8750300" y="16579380"/>
          <a:ext cx="889000" cy="2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147701</xdr:rowOff>
    </xdr:from>
    <xdr:to>
      <xdr:col>14</xdr:col>
      <xdr:colOff>79375</xdr:colOff>
      <xdr:row>97</xdr:row>
      <xdr:rowOff>77851</xdr:rowOff>
    </xdr:to>
    <xdr:sp macro="" textlink="">
      <xdr:nvSpPr>
        <xdr:cNvPr id="459" name="フローチャート : 判断 458"/>
        <xdr:cNvSpPr/>
      </xdr:nvSpPr>
      <xdr:spPr>
        <a:xfrm>
          <a:off x="9588500" y="1660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68978</xdr:rowOff>
    </xdr:from>
    <xdr:ext cx="534377" cy="259045"/>
    <xdr:sp macro="" textlink="">
      <xdr:nvSpPr>
        <xdr:cNvPr id="460" name="テキスト ボックス 459"/>
        <xdr:cNvSpPr txBox="1"/>
      </xdr:nvSpPr>
      <xdr:spPr>
        <a:xfrm>
          <a:off x="9372111" y="1669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28,370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79375</xdr:rowOff>
    </xdr:from>
    <xdr:to>
      <xdr:col>12</xdr:col>
      <xdr:colOff>561975</xdr:colOff>
      <xdr:row>97</xdr:row>
      <xdr:rowOff>9525</xdr:rowOff>
    </xdr:to>
    <xdr:sp macro="" textlink="">
      <xdr:nvSpPr>
        <xdr:cNvPr id="461" name="フローチャート : 判断 460"/>
        <xdr:cNvSpPr/>
      </xdr:nvSpPr>
      <xdr:spPr>
        <a:xfrm>
          <a:off x="8699500" y="1653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652</xdr:rowOff>
    </xdr:from>
    <xdr:ext cx="534377" cy="259045"/>
    <xdr:sp macro="" textlink="">
      <xdr:nvSpPr>
        <xdr:cNvPr id="462" name="テキスト ボックス 461"/>
        <xdr:cNvSpPr txBox="1"/>
      </xdr:nvSpPr>
      <xdr:spPr>
        <a:xfrm>
          <a:off x="8483111" y="1663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33,750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119684</xdr:rowOff>
    </xdr:from>
    <xdr:to>
      <xdr:col>15</xdr:col>
      <xdr:colOff>231775</xdr:colOff>
      <xdr:row>96</xdr:row>
      <xdr:rowOff>49834</xdr:rowOff>
    </xdr:to>
    <xdr:sp macro="" textlink="">
      <xdr:nvSpPr>
        <xdr:cNvPr id="468" name="円/楕円 467"/>
        <xdr:cNvSpPr/>
      </xdr:nvSpPr>
      <xdr:spPr>
        <a:xfrm>
          <a:off x="10426700" y="1640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142561</xdr:rowOff>
    </xdr:from>
    <xdr:ext cx="534377" cy="259045"/>
    <xdr:sp macro="" textlink="">
      <xdr:nvSpPr>
        <xdr:cNvPr id="469" name="普通建設事業費 （ うち更新整備　）該当値テキスト"/>
        <xdr:cNvSpPr txBox="1"/>
      </xdr:nvSpPr>
      <xdr:spPr>
        <a:xfrm>
          <a:off x="10528300" y="16258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44,076</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91211</xdr:rowOff>
    </xdr:from>
    <xdr:to>
      <xdr:col>14</xdr:col>
      <xdr:colOff>79375</xdr:colOff>
      <xdr:row>97</xdr:row>
      <xdr:rowOff>21361</xdr:rowOff>
    </xdr:to>
    <xdr:sp macro="" textlink="">
      <xdr:nvSpPr>
        <xdr:cNvPr id="470" name="円/楕円 469"/>
        <xdr:cNvSpPr/>
      </xdr:nvSpPr>
      <xdr:spPr>
        <a:xfrm>
          <a:off x="9588500" y="1655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37888</xdr:rowOff>
    </xdr:from>
    <xdr:ext cx="534377" cy="259045"/>
    <xdr:sp macro="" textlink="">
      <xdr:nvSpPr>
        <xdr:cNvPr id="471" name="テキスト ボックス 470"/>
        <xdr:cNvSpPr txBox="1"/>
      </xdr:nvSpPr>
      <xdr:spPr>
        <a:xfrm>
          <a:off x="9372111" y="1632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32,818</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69380</xdr:rowOff>
    </xdr:from>
    <xdr:to>
      <xdr:col>12</xdr:col>
      <xdr:colOff>561975</xdr:colOff>
      <xdr:row>96</xdr:row>
      <xdr:rowOff>170980</xdr:rowOff>
    </xdr:to>
    <xdr:sp macro="" textlink="">
      <xdr:nvSpPr>
        <xdr:cNvPr id="472" name="円/楕円 471"/>
        <xdr:cNvSpPr/>
      </xdr:nvSpPr>
      <xdr:spPr>
        <a:xfrm>
          <a:off x="8699500" y="165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16057</xdr:rowOff>
    </xdr:from>
    <xdr:ext cx="534377" cy="259045"/>
    <xdr:sp macro="" textlink="">
      <xdr:nvSpPr>
        <xdr:cNvPr id="473" name="テキスト ボックス 472"/>
        <xdr:cNvSpPr txBox="1"/>
      </xdr:nvSpPr>
      <xdr:spPr>
        <a:xfrm>
          <a:off x="8483111" y="1630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34,537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4" name="直線コネクタ 48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5" name="テキスト ボックス 48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6" name="直線コネクタ 48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87" name="テキスト ボックス 48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8" name="直線コネクタ 48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9" name="テキスト ボックス 48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0" name="直線コネクタ 48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91" name="テキスト ボックス 49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2" name="直線コネクタ 49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3" name="テキスト ボックス 49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5" name="テキスト ボックス 49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63092</xdr:rowOff>
    </xdr:from>
    <xdr:to>
      <xdr:col>23</xdr:col>
      <xdr:colOff>516889</xdr:colOff>
      <xdr:row>39</xdr:row>
      <xdr:rowOff>44450</xdr:rowOff>
    </xdr:to>
    <xdr:cxnSp macro="">
      <xdr:nvCxnSpPr>
        <xdr:cNvPr id="497" name="直線コネクタ 496"/>
        <xdr:cNvCxnSpPr/>
      </xdr:nvCxnSpPr>
      <xdr:spPr>
        <a:xfrm flipV="1">
          <a:off x="16317595" y="5378042"/>
          <a:ext cx="1269" cy="1352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91560</xdr:rowOff>
    </xdr:from>
    <xdr:ext cx="249299" cy="259045"/>
    <xdr:sp macro="" textlink="">
      <xdr:nvSpPr>
        <xdr:cNvPr id="498" name="災害復旧事業費最小値テキスト"/>
        <xdr:cNvSpPr txBox="1"/>
      </xdr:nvSpPr>
      <xdr:spPr>
        <a:xfrm>
          <a:off x="16370300" y="6778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9" name="直線コネクタ 49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9769</xdr:rowOff>
    </xdr:from>
    <xdr:ext cx="599010" cy="259045"/>
    <xdr:sp macro="" textlink="">
      <xdr:nvSpPr>
        <xdr:cNvPr id="500" name="災害復旧事業費最大値テキスト"/>
        <xdr:cNvSpPr txBox="1"/>
      </xdr:nvSpPr>
      <xdr:spPr>
        <a:xfrm>
          <a:off x="16370300" y="5153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355,107</a:t>
          </a:r>
          <a:endParaRPr kumimoji="1" lang="ja-JP" altLang="en-US" sz="1000" b="1">
            <a:latin typeface="ＭＳ Ｐゴシック"/>
          </a:endParaRPr>
        </a:p>
      </xdr:txBody>
    </xdr:sp>
    <xdr:clientData/>
  </xdr:oneCellAnchor>
  <xdr:twoCellAnchor>
    <xdr:from>
      <xdr:col>23</xdr:col>
      <xdr:colOff>428625</xdr:colOff>
      <xdr:row>31</xdr:row>
      <xdr:rowOff>63092</xdr:rowOff>
    </xdr:from>
    <xdr:to>
      <xdr:col>23</xdr:col>
      <xdr:colOff>606425</xdr:colOff>
      <xdr:row>31</xdr:row>
      <xdr:rowOff>63092</xdr:rowOff>
    </xdr:to>
    <xdr:cxnSp macro="">
      <xdr:nvCxnSpPr>
        <xdr:cNvPr id="501" name="直線コネクタ 500"/>
        <xdr:cNvCxnSpPr/>
      </xdr:nvCxnSpPr>
      <xdr:spPr>
        <a:xfrm>
          <a:off x="16230600" y="5378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29446</xdr:rowOff>
    </xdr:from>
    <xdr:to>
      <xdr:col>23</xdr:col>
      <xdr:colOff>517525</xdr:colOff>
      <xdr:row>39</xdr:row>
      <xdr:rowOff>34430</xdr:rowOff>
    </xdr:to>
    <xdr:cxnSp macro="">
      <xdr:nvCxnSpPr>
        <xdr:cNvPr id="502" name="直線コネクタ 501"/>
        <xdr:cNvCxnSpPr/>
      </xdr:nvCxnSpPr>
      <xdr:spPr>
        <a:xfrm flipV="1">
          <a:off x="15481300" y="6715996"/>
          <a:ext cx="838200" cy="4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136010</xdr:rowOff>
    </xdr:from>
    <xdr:ext cx="469744" cy="259045"/>
    <xdr:sp macro="" textlink="">
      <xdr:nvSpPr>
        <xdr:cNvPr id="503" name="災害復旧事業費平均値テキスト"/>
        <xdr:cNvSpPr txBox="1"/>
      </xdr:nvSpPr>
      <xdr:spPr>
        <a:xfrm>
          <a:off x="16370300" y="66511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157583</xdr:rowOff>
    </xdr:from>
    <xdr:to>
      <xdr:col>23</xdr:col>
      <xdr:colOff>568325</xdr:colOff>
      <xdr:row>39</xdr:row>
      <xdr:rowOff>87733</xdr:rowOff>
    </xdr:to>
    <xdr:sp macro="" textlink="">
      <xdr:nvSpPr>
        <xdr:cNvPr id="504" name="フローチャート : 判断 503"/>
        <xdr:cNvSpPr/>
      </xdr:nvSpPr>
      <xdr:spPr>
        <a:xfrm>
          <a:off x="16268700" y="667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34430</xdr:rowOff>
    </xdr:from>
    <xdr:to>
      <xdr:col>22</xdr:col>
      <xdr:colOff>365125</xdr:colOff>
      <xdr:row>39</xdr:row>
      <xdr:rowOff>44450</xdr:rowOff>
    </xdr:to>
    <xdr:cxnSp macro="">
      <xdr:nvCxnSpPr>
        <xdr:cNvPr id="505" name="直線コネクタ 504"/>
        <xdr:cNvCxnSpPr/>
      </xdr:nvCxnSpPr>
      <xdr:spPr>
        <a:xfrm flipV="1">
          <a:off x="14592300" y="6720980"/>
          <a:ext cx="889000" cy="1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153979</xdr:rowOff>
    </xdr:from>
    <xdr:to>
      <xdr:col>22</xdr:col>
      <xdr:colOff>415925</xdr:colOff>
      <xdr:row>39</xdr:row>
      <xdr:rowOff>84129</xdr:rowOff>
    </xdr:to>
    <xdr:sp macro="" textlink="">
      <xdr:nvSpPr>
        <xdr:cNvPr id="506" name="フローチャート : 判断 505"/>
        <xdr:cNvSpPr/>
      </xdr:nvSpPr>
      <xdr:spPr>
        <a:xfrm>
          <a:off x="15430500" y="666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100656</xdr:rowOff>
    </xdr:from>
    <xdr:ext cx="469744" cy="259045"/>
    <xdr:sp macro="" textlink="">
      <xdr:nvSpPr>
        <xdr:cNvPr id="507" name="テキスト ボックス 506"/>
        <xdr:cNvSpPr txBox="1"/>
      </xdr:nvSpPr>
      <xdr:spPr>
        <a:xfrm>
          <a:off x="15246427" y="6444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8" name="直線コネクタ 507"/>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148096</xdr:rowOff>
    </xdr:from>
    <xdr:to>
      <xdr:col>21</xdr:col>
      <xdr:colOff>212725</xdr:colOff>
      <xdr:row>39</xdr:row>
      <xdr:rowOff>78246</xdr:rowOff>
    </xdr:to>
    <xdr:sp macro="" textlink="">
      <xdr:nvSpPr>
        <xdr:cNvPr id="509" name="フローチャート : 判断 508"/>
        <xdr:cNvSpPr/>
      </xdr:nvSpPr>
      <xdr:spPr>
        <a:xfrm>
          <a:off x="14541500" y="666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94773</xdr:rowOff>
    </xdr:from>
    <xdr:ext cx="469744" cy="259045"/>
    <xdr:sp macro="" textlink="">
      <xdr:nvSpPr>
        <xdr:cNvPr id="510" name="テキスト ボックス 509"/>
        <xdr:cNvSpPr txBox="1"/>
      </xdr:nvSpPr>
      <xdr:spPr>
        <a:xfrm>
          <a:off x="14357427" y="643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39116</xdr:rowOff>
    </xdr:from>
    <xdr:to>
      <xdr:col>19</xdr:col>
      <xdr:colOff>644525</xdr:colOff>
      <xdr:row>39</xdr:row>
      <xdr:rowOff>44450</xdr:rowOff>
    </xdr:to>
    <xdr:cxnSp macro="">
      <xdr:nvCxnSpPr>
        <xdr:cNvPr id="511" name="直線コネクタ 510"/>
        <xdr:cNvCxnSpPr/>
      </xdr:nvCxnSpPr>
      <xdr:spPr>
        <a:xfrm>
          <a:off x="12814300" y="6725666"/>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138602</xdr:rowOff>
    </xdr:from>
    <xdr:to>
      <xdr:col>20</xdr:col>
      <xdr:colOff>9525</xdr:colOff>
      <xdr:row>39</xdr:row>
      <xdr:rowOff>68752</xdr:rowOff>
    </xdr:to>
    <xdr:sp macro="" textlink="">
      <xdr:nvSpPr>
        <xdr:cNvPr id="512" name="フローチャート : 判断 511"/>
        <xdr:cNvSpPr/>
      </xdr:nvSpPr>
      <xdr:spPr>
        <a:xfrm>
          <a:off x="13652500" y="665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85279</xdr:rowOff>
    </xdr:from>
    <xdr:ext cx="469744" cy="259045"/>
    <xdr:sp macro="" textlink="">
      <xdr:nvSpPr>
        <xdr:cNvPr id="513" name="テキスト ボックス 512"/>
        <xdr:cNvSpPr txBox="1"/>
      </xdr:nvSpPr>
      <xdr:spPr>
        <a:xfrm>
          <a:off x="13468427" y="6428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134186</xdr:rowOff>
    </xdr:from>
    <xdr:to>
      <xdr:col>18</xdr:col>
      <xdr:colOff>492125</xdr:colOff>
      <xdr:row>39</xdr:row>
      <xdr:rowOff>64336</xdr:rowOff>
    </xdr:to>
    <xdr:sp macro="" textlink="">
      <xdr:nvSpPr>
        <xdr:cNvPr id="514" name="フローチャート : 判断 513"/>
        <xdr:cNvSpPr/>
      </xdr:nvSpPr>
      <xdr:spPr>
        <a:xfrm>
          <a:off x="12763500" y="664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80863</xdr:rowOff>
    </xdr:from>
    <xdr:ext cx="469744" cy="259045"/>
    <xdr:sp macro="" textlink="">
      <xdr:nvSpPr>
        <xdr:cNvPr id="515" name="テキスト ボックス 514"/>
        <xdr:cNvSpPr txBox="1"/>
      </xdr:nvSpPr>
      <xdr:spPr>
        <a:xfrm>
          <a:off x="12579427" y="6424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150096</xdr:rowOff>
    </xdr:from>
    <xdr:to>
      <xdr:col>23</xdr:col>
      <xdr:colOff>568325</xdr:colOff>
      <xdr:row>39</xdr:row>
      <xdr:rowOff>80246</xdr:rowOff>
    </xdr:to>
    <xdr:sp macro="" textlink="">
      <xdr:nvSpPr>
        <xdr:cNvPr id="521" name="円/楕円 520"/>
        <xdr:cNvSpPr/>
      </xdr:nvSpPr>
      <xdr:spPr>
        <a:xfrm>
          <a:off x="16268700" y="666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109473</xdr:rowOff>
    </xdr:from>
    <xdr:ext cx="469744" cy="259045"/>
    <xdr:sp macro="" textlink="">
      <xdr:nvSpPr>
        <xdr:cNvPr id="522" name="災害復旧事業費該当値テキスト"/>
        <xdr:cNvSpPr txBox="1"/>
      </xdr:nvSpPr>
      <xdr:spPr>
        <a:xfrm>
          <a:off x="16370300" y="6453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3,938</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155080</xdr:rowOff>
    </xdr:from>
    <xdr:to>
      <xdr:col>22</xdr:col>
      <xdr:colOff>415925</xdr:colOff>
      <xdr:row>39</xdr:row>
      <xdr:rowOff>85230</xdr:rowOff>
    </xdr:to>
    <xdr:sp macro="" textlink="">
      <xdr:nvSpPr>
        <xdr:cNvPr id="523" name="円/楕円 522"/>
        <xdr:cNvSpPr/>
      </xdr:nvSpPr>
      <xdr:spPr>
        <a:xfrm>
          <a:off x="15430500" y="66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76357</xdr:rowOff>
    </xdr:from>
    <xdr:ext cx="469744" cy="259045"/>
    <xdr:sp macro="" textlink="">
      <xdr:nvSpPr>
        <xdr:cNvPr id="524" name="テキスト ボックス 523"/>
        <xdr:cNvSpPr txBox="1"/>
      </xdr:nvSpPr>
      <xdr:spPr>
        <a:xfrm>
          <a:off x="15246427" y="676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25" name="円/楕円 524"/>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26" name="テキスト ボックス 525"/>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7" name="円/楕円 526"/>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8" name="テキスト ボックス 527"/>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159766</xdr:rowOff>
    </xdr:from>
    <xdr:to>
      <xdr:col>18</xdr:col>
      <xdr:colOff>492125</xdr:colOff>
      <xdr:row>39</xdr:row>
      <xdr:rowOff>89916</xdr:rowOff>
    </xdr:to>
    <xdr:sp macro="" textlink="">
      <xdr:nvSpPr>
        <xdr:cNvPr id="529" name="円/楕円 528"/>
        <xdr:cNvSpPr/>
      </xdr:nvSpPr>
      <xdr:spPr>
        <a:xfrm>
          <a:off x="12763500" y="667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81043</xdr:rowOff>
    </xdr:from>
    <xdr:ext cx="469744" cy="259045"/>
    <xdr:sp macro="" textlink="">
      <xdr:nvSpPr>
        <xdr:cNvPr id="530" name="テキスト ボックス 529"/>
        <xdr:cNvSpPr txBox="1"/>
      </xdr:nvSpPr>
      <xdr:spPr>
        <a:xfrm>
          <a:off x="12579427" y="676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1" name="直線コネクタ 54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2" name="テキスト ボックス 54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4" name="テキスト ボックス 54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6" name="直線コネクタ 54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1" name="直線コネクタ 55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3" name="フローチャート : 判断 55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4" name="直線コネクタ 55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5" name="フローチャート : 判断 55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6" name="テキスト ボックス 55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7" name="直線コネクタ 55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8" name="フローチャート : 判断 55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9" name="テキスト ボックス 55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0" name="直線コネクタ 55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1" name="フローチャート : 判断 56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2" name="テキスト ボックス 56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フローチャート : 判断 56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4" name="テキスト ボックス 56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0" name="円/楕円 56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2" name="円/楕円 57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3" name="テキスト ボックス 57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4" name="円/楕円 57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5" name="テキスト ボックス 57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6" name="円/楕円 57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7" name="テキスト ボックス 57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8" name="円/楕円 57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9" name="テキスト ボックス 57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34,863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0" name="直線コネクタ 58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1" name="テキスト ボックス 59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2" name="直線コネクタ 59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3" name="テキスト ボックス 59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4" name="直線コネクタ 59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5" name="テキスト ボックス 59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6" name="直線コネクタ 59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7" name="テキスト ボックス 59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8" name="直線コネクタ 59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9" name="テキスト ボックス 59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0" name="直線コネクタ 59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1" name="テキスト ボックス 60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3" name="テキスト ボックス 60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76509</xdr:rowOff>
    </xdr:from>
    <xdr:to>
      <xdr:col>23</xdr:col>
      <xdr:colOff>516889</xdr:colOff>
      <xdr:row>78</xdr:row>
      <xdr:rowOff>77347</xdr:rowOff>
    </xdr:to>
    <xdr:cxnSp macro="">
      <xdr:nvCxnSpPr>
        <xdr:cNvPr id="605" name="直線コネクタ 604"/>
        <xdr:cNvCxnSpPr/>
      </xdr:nvCxnSpPr>
      <xdr:spPr>
        <a:xfrm flipV="1">
          <a:off x="16317595" y="12078009"/>
          <a:ext cx="1269" cy="1372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81174</xdr:rowOff>
    </xdr:from>
    <xdr:ext cx="534377" cy="259045"/>
    <xdr:sp macro="" textlink="">
      <xdr:nvSpPr>
        <xdr:cNvPr id="606" name="公債費最小値テキスト"/>
        <xdr:cNvSpPr txBox="1"/>
      </xdr:nvSpPr>
      <xdr:spPr>
        <a:xfrm>
          <a:off x="16370300" y="1345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17,728</a:t>
          </a:r>
          <a:endParaRPr kumimoji="1" lang="ja-JP" altLang="en-US" sz="1000" b="1">
            <a:latin typeface="ＭＳ Ｐゴシック"/>
          </a:endParaRPr>
        </a:p>
      </xdr:txBody>
    </xdr:sp>
    <xdr:clientData/>
  </xdr:oneCellAnchor>
  <xdr:twoCellAnchor>
    <xdr:from>
      <xdr:col>23</xdr:col>
      <xdr:colOff>428625</xdr:colOff>
      <xdr:row>78</xdr:row>
      <xdr:rowOff>77347</xdr:rowOff>
    </xdr:from>
    <xdr:to>
      <xdr:col>23</xdr:col>
      <xdr:colOff>606425</xdr:colOff>
      <xdr:row>78</xdr:row>
      <xdr:rowOff>77347</xdr:rowOff>
    </xdr:to>
    <xdr:cxnSp macro="">
      <xdr:nvCxnSpPr>
        <xdr:cNvPr id="607" name="直線コネクタ 606"/>
        <xdr:cNvCxnSpPr/>
      </xdr:nvCxnSpPr>
      <xdr:spPr>
        <a:xfrm>
          <a:off x="16230600" y="13450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23186</xdr:rowOff>
    </xdr:from>
    <xdr:ext cx="599010" cy="259045"/>
    <xdr:sp macro="" textlink="">
      <xdr:nvSpPr>
        <xdr:cNvPr id="608" name="公債費最大値テキスト"/>
        <xdr:cNvSpPr txBox="1"/>
      </xdr:nvSpPr>
      <xdr:spPr>
        <a:xfrm>
          <a:off x="16370300" y="11853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143,805</a:t>
          </a:r>
          <a:endParaRPr kumimoji="1" lang="ja-JP" altLang="en-US" sz="1000" b="1">
            <a:latin typeface="ＭＳ Ｐゴシック"/>
          </a:endParaRPr>
        </a:p>
      </xdr:txBody>
    </xdr:sp>
    <xdr:clientData/>
  </xdr:oneCellAnchor>
  <xdr:twoCellAnchor>
    <xdr:from>
      <xdr:col>23</xdr:col>
      <xdr:colOff>428625</xdr:colOff>
      <xdr:row>70</xdr:row>
      <xdr:rowOff>76509</xdr:rowOff>
    </xdr:from>
    <xdr:to>
      <xdr:col>23</xdr:col>
      <xdr:colOff>606425</xdr:colOff>
      <xdr:row>70</xdr:row>
      <xdr:rowOff>76509</xdr:rowOff>
    </xdr:to>
    <xdr:cxnSp macro="">
      <xdr:nvCxnSpPr>
        <xdr:cNvPr id="609" name="直線コネクタ 608"/>
        <xdr:cNvCxnSpPr/>
      </xdr:nvCxnSpPr>
      <xdr:spPr>
        <a:xfrm>
          <a:off x="16230600" y="12078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43503</xdr:rowOff>
    </xdr:from>
    <xdr:to>
      <xdr:col>23</xdr:col>
      <xdr:colOff>517525</xdr:colOff>
      <xdr:row>77</xdr:row>
      <xdr:rowOff>48293</xdr:rowOff>
    </xdr:to>
    <xdr:cxnSp macro="">
      <xdr:nvCxnSpPr>
        <xdr:cNvPr id="610" name="直線コネクタ 609"/>
        <xdr:cNvCxnSpPr/>
      </xdr:nvCxnSpPr>
      <xdr:spPr>
        <a:xfrm flipV="1">
          <a:off x="15481300" y="13245153"/>
          <a:ext cx="838200" cy="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12413</xdr:rowOff>
    </xdr:from>
    <xdr:ext cx="534377" cy="259045"/>
    <xdr:sp macro="" textlink="">
      <xdr:nvSpPr>
        <xdr:cNvPr id="611" name="公債費平均値テキスト"/>
        <xdr:cNvSpPr txBox="1"/>
      </xdr:nvSpPr>
      <xdr:spPr>
        <a:xfrm>
          <a:off x="16370300" y="12871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160986</xdr:rowOff>
    </xdr:from>
    <xdr:to>
      <xdr:col>23</xdr:col>
      <xdr:colOff>568325</xdr:colOff>
      <xdr:row>76</xdr:row>
      <xdr:rowOff>91136</xdr:rowOff>
    </xdr:to>
    <xdr:sp macro="" textlink="">
      <xdr:nvSpPr>
        <xdr:cNvPr id="612" name="フローチャート : 判断 611"/>
        <xdr:cNvSpPr/>
      </xdr:nvSpPr>
      <xdr:spPr>
        <a:xfrm>
          <a:off x="16268700" y="1301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29144</xdr:rowOff>
    </xdr:from>
    <xdr:to>
      <xdr:col>22</xdr:col>
      <xdr:colOff>365125</xdr:colOff>
      <xdr:row>77</xdr:row>
      <xdr:rowOff>48293</xdr:rowOff>
    </xdr:to>
    <xdr:cxnSp macro="">
      <xdr:nvCxnSpPr>
        <xdr:cNvPr id="613" name="直線コネクタ 612"/>
        <xdr:cNvCxnSpPr/>
      </xdr:nvCxnSpPr>
      <xdr:spPr>
        <a:xfrm>
          <a:off x="14592300" y="13230794"/>
          <a:ext cx="889000" cy="1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133956</xdr:rowOff>
    </xdr:from>
    <xdr:to>
      <xdr:col>22</xdr:col>
      <xdr:colOff>415925</xdr:colOff>
      <xdr:row>76</xdr:row>
      <xdr:rowOff>64106</xdr:rowOff>
    </xdr:to>
    <xdr:sp macro="" textlink="">
      <xdr:nvSpPr>
        <xdr:cNvPr id="614" name="フローチャート : 判断 613"/>
        <xdr:cNvSpPr/>
      </xdr:nvSpPr>
      <xdr:spPr>
        <a:xfrm>
          <a:off x="15430500" y="129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80633</xdr:rowOff>
    </xdr:from>
    <xdr:ext cx="534377" cy="259045"/>
    <xdr:sp macro="" textlink="">
      <xdr:nvSpPr>
        <xdr:cNvPr id="615" name="テキスト ボックス 614"/>
        <xdr:cNvSpPr txBox="1"/>
      </xdr:nvSpPr>
      <xdr:spPr>
        <a:xfrm>
          <a:off x="15214111" y="12767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55,111</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15179</xdr:rowOff>
    </xdr:from>
    <xdr:to>
      <xdr:col>21</xdr:col>
      <xdr:colOff>161925</xdr:colOff>
      <xdr:row>77</xdr:row>
      <xdr:rowOff>29144</xdr:rowOff>
    </xdr:to>
    <xdr:cxnSp macro="">
      <xdr:nvCxnSpPr>
        <xdr:cNvPr id="616" name="直線コネクタ 615"/>
        <xdr:cNvCxnSpPr/>
      </xdr:nvCxnSpPr>
      <xdr:spPr>
        <a:xfrm>
          <a:off x="13703300" y="13216829"/>
          <a:ext cx="889000" cy="13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30269</xdr:rowOff>
    </xdr:from>
    <xdr:to>
      <xdr:col>21</xdr:col>
      <xdr:colOff>212725</xdr:colOff>
      <xdr:row>75</xdr:row>
      <xdr:rowOff>131869</xdr:rowOff>
    </xdr:to>
    <xdr:sp macro="" textlink="">
      <xdr:nvSpPr>
        <xdr:cNvPr id="617" name="フローチャート : 判断 616"/>
        <xdr:cNvSpPr/>
      </xdr:nvSpPr>
      <xdr:spPr>
        <a:xfrm>
          <a:off x="14541500" y="1288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148396</xdr:rowOff>
    </xdr:from>
    <xdr:ext cx="534377" cy="259045"/>
    <xdr:sp macro="" textlink="">
      <xdr:nvSpPr>
        <xdr:cNvPr id="618" name="テキスト ボックス 617"/>
        <xdr:cNvSpPr txBox="1"/>
      </xdr:nvSpPr>
      <xdr:spPr>
        <a:xfrm>
          <a:off x="14325111" y="1266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64,636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15179</xdr:rowOff>
    </xdr:from>
    <xdr:to>
      <xdr:col>19</xdr:col>
      <xdr:colOff>644525</xdr:colOff>
      <xdr:row>77</xdr:row>
      <xdr:rowOff>38909</xdr:rowOff>
    </xdr:to>
    <xdr:cxnSp macro="">
      <xdr:nvCxnSpPr>
        <xdr:cNvPr id="619" name="直線コネクタ 618"/>
        <xdr:cNvCxnSpPr/>
      </xdr:nvCxnSpPr>
      <xdr:spPr>
        <a:xfrm flipV="1">
          <a:off x="12814300" y="13216829"/>
          <a:ext cx="889000" cy="23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36464</xdr:rowOff>
    </xdr:from>
    <xdr:to>
      <xdr:col>20</xdr:col>
      <xdr:colOff>9525</xdr:colOff>
      <xdr:row>75</xdr:row>
      <xdr:rowOff>138064</xdr:rowOff>
    </xdr:to>
    <xdr:sp macro="" textlink="">
      <xdr:nvSpPr>
        <xdr:cNvPr id="620" name="フローチャート : 判断 619"/>
        <xdr:cNvSpPr/>
      </xdr:nvSpPr>
      <xdr:spPr>
        <a:xfrm>
          <a:off x="13652500" y="1289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154591</xdr:rowOff>
    </xdr:from>
    <xdr:ext cx="534377" cy="259045"/>
    <xdr:sp macro="" textlink="">
      <xdr:nvSpPr>
        <xdr:cNvPr id="621" name="テキスト ボックス 620"/>
        <xdr:cNvSpPr txBox="1"/>
      </xdr:nvSpPr>
      <xdr:spPr>
        <a:xfrm>
          <a:off x="13436111" y="1267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64,067</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32632</xdr:rowOff>
    </xdr:from>
    <xdr:to>
      <xdr:col>18</xdr:col>
      <xdr:colOff>492125</xdr:colOff>
      <xdr:row>75</xdr:row>
      <xdr:rowOff>134232</xdr:rowOff>
    </xdr:to>
    <xdr:sp macro="" textlink="">
      <xdr:nvSpPr>
        <xdr:cNvPr id="622" name="フローチャート : 判断 621"/>
        <xdr:cNvSpPr/>
      </xdr:nvSpPr>
      <xdr:spPr>
        <a:xfrm>
          <a:off x="12763500" y="1289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150759</xdr:rowOff>
    </xdr:from>
    <xdr:ext cx="534377" cy="259045"/>
    <xdr:sp macro="" textlink="">
      <xdr:nvSpPr>
        <xdr:cNvPr id="623" name="テキスト ボックス 622"/>
        <xdr:cNvSpPr txBox="1"/>
      </xdr:nvSpPr>
      <xdr:spPr>
        <a:xfrm>
          <a:off x="12547111" y="1266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64,419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164153</xdr:rowOff>
    </xdr:from>
    <xdr:to>
      <xdr:col>23</xdr:col>
      <xdr:colOff>568325</xdr:colOff>
      <xdr:row>77</xdr:row>
      <xdr:rowOff>94303</xdr:rowOff>
    </xdr:to>
    <xdr:sp macro="" textlink="">
      <xdr:nvSpPr>
        <xdr:cNvPr id="629" name="円/楕円 628"/>
        <xdr:cNvSpPr/>
      </xdr:nvSpPr>
      <xdr:spPr>
        <a:xfrm>
          <a:off x="16268700" y="1319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142580</xdr:rowOff>
    </xdr:from>
    <xdr:ext cx="534377" cy="259045"/>
    <xdr:sp macro="" textlink="">
      <xdr:nvSpPr>
        <xdr:cNvPr id="630" name="公債費該当値テキスト"/>
        <xdr:cNvSpPr txBox="1"/>
      </xdr:nvSpPr>
      <xdr:spPr>
        <a:xfrm>
          <a:off x="16370300" y="1317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36,587</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168943</xdr:rowOff>
    </xdr:from>
    <xdr:to>
      <xdr:col>22</xdr:col>
      <xdr:colOff>415925</xdr:colOff>
      <xdr:row>77</xdr:row>
      <xdr:rowOff>99093</xdr:rowOff>
    </xdr:to>
    <xdr:sp macro="" textlink="">
      <xdr:nvSpPr>
        <xdr:cNvPr id="631" name="円/楕円 630"/>
        <xdr:cNvSpPr/>
      </xdr:nvSpPr>
      <xdr:spPr>
        <a:xfrm>
          <a:off x="15430500" y="1319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90220</xdr:rowOff>
    </xdr:from>
    <xdr:ext cx="534377" cy="259045"/>
    <xdr:sp macro="" textlink="">
      <xdr:nvSpPr>
        <xdr:cNvPr id="632" name="テキスト ボックス 631"/>
        <xdr:cNvSpPr txBox="1"/>
      </xdr:nvSpPr>
      <xdr:spPr>
        <a:xfrm>
          <a:off x="15214111" y="1329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36,147</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149794</xdr:rowOff>
    </xdr:from>
    <xdr:to>
      <xdr:col>21</xdr:col>
      <xdr:colOff>212725</xdr:colOff>
      <xdr:row>77</xdr:row>
      <xdr:rowOff>79944</xdr:rowOff>
    </xdr:to>
    <xdr:sp macro="" textlink="">
      <xdr:nvSpPr>
        <xdr:cNvPr id="633" name="円/楕円 632"/>
        <xdr:cNvSpPr/>
      </xdr:nvSpPr>
      <xdr:spPr>
        <a:xfrm>
          <a:off x="14541500" y="1317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71071</xdr:rowOff>
    </xdr:from>
    <xdr:ext cx="534377" cy="259045"/>
    <xdr:sp macro="" textlink="">
      <xdr:nvSpPr>
        <xdr:cNvPr id="634" name="テキスト ボックス 633"/>
        <xdr:cNvSpPr txBox="1"/>
      </xdr:nvSpPr>
      <xdr:spPr>
        <a:xfrm>
          <a:off x="14325111" y="13272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37,906</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135829</xdr:rowOff>
    </xdr:from>
    <xdr:to>
      <xdr:col>20</xdr:col>
      <xdr:colOff>9525</xdr:colOff>
      <xdr:row>77</xdr:row>
      <xdr:rowOff>65979</xdr:rowOff>
    </xdr:to>
    <xdr:sp macro="" textlink="">
      <xdr:nvSpPr>
        <xdr:cNvPr id="635" name="円/楕円 634"/>
        <xdr:cNvSpPr/>
      </xdr:nvSpPr>
      <xdr:spPr>
        <a:xfrm>
          <a:off x="13652500" y="1316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57106</xdr:rowOff>
    </xdr:from>
    <xdr:ext cx="534377" cy="259045"/>
    <xdr:sp macro="" textlink="">
      <xdr:nvSpPr>
        <xdr:cNvPr id="636" name="テキスト ボックス 635"/>
        <xdr:cNvSpPr txBox="1"/>
      </xdr:nvSpPr>
      <xdr:spPr>
        <a:xfrm>
          <a:off x="13436111" y="13258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39,189</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159559</xdr:rowOff>
    </xdr:from>
    <xdr:to>
      <xdr:col>18</xdr:col>
      <xdr:colOff>492125</xdr:colOff>
      <xdr:row>77</xdr:row>
      <xdr:rowOff>89709</xdr:rowOff>
    </xdr:to>
    <xdr:sp macro="" textlink="">
      <xdr:nvSpPr>
        <xdr:cNvPr id="637" name="円/楕円 636"/>
        <xdr:cNvSpPr/>
      </xdr:nvSpPr>
      <xdr:spPr>
        <a:xfrm>
          <a:off x="12763500" y="1318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80836</xdr:rowOff>
    </xdr:from>
    <xdr:ext cx="534377" cy="259045"/>
    <xdr:sp macro="" textlink="">
      <xdr:nvSpPr>
        <xdr:cNvPr id="638" name="テキスト ボックス 637"/>
        <xdr:cNvSpPr txBox="1"/>
      </xdr:nvSpPr>
      <xdr:spPr>
        <a:xfrm>
          <a:off x="12547111" y="13282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37,009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10,468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9" name="直線コネクタ 64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0" name="テキスト ボックス 64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1" name="直線コネクタ 65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52" name="テキスト ボックス 65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3" name="直線コネクタ 65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54" name="テキスト ボックス 65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5" name="直線コネクタ 65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6" name="テキスト ボックス 65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7" name="直線コネクタ 65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8" name="テキスト ボックス 65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72093</xdr:rowOff>
    </xdr:from>
    <xdr:to>
      <xdr:col>23</xdr:col>
      <xdr:colOff>516889</xdr:colOff>
      <xdr:row>98</xdr:row>
      <xdr:rowOff>139005</xdr:rowOff>
    </xdr:to>
    <xdr:cxnSp macro="">
      <xdr:nvCxnSpPr>
        <xdr:cNvPr id="660" name="直線コネクタ 659"/>
        <xdr:cNvCxnSpPr/>
      </xdr:nvCxnSpPr>
      <xdr:spPr>
        <a:xfrm flipV="1">
          <a:off x="16317595" y="15674043"/>
          <a:ext cx="1269" cy="1267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142832</xdr:rowOff>
    </xdr:from>
    <xdr:ext cx="378565" cy="259045"/>
    <xdr:sp macro="" textlink="">
      <xdr:nvSpPr>
        <xdr:cNvPr id="661" name="積立金最小値テキスト"/>
        <xdr:cNvSpPr txBox="1"/>
      </xdr:nvSpPr>
      <xdr:spPr>
        <a:xfrm>
          <a:off x="16370300" y="16944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23</xdr:col>
      <xdr:colOff>428625</xdr:colOff>
      <xdr:row>98</xdr:row>
      <xdr:rowOff>139005</xdr:rowOff>
    </xdr:from>
    <xdr:to>
      <xdr:col>23</xdr:col>
      <xdr:colOff>606425</xdr:colOff>
      <xdr:row>98</xdr:row>
      <xdr:rowOff>139005</xdr:rowOff>
    </xdr:to>
    <xdr:cxnSp macro="">
      <xdr:nvCxnSpPr>
        <xdr:cNvPr id="662" name="直線コネクタ 661"/>
        <xdr:cNvCxnSpPr/>
      </xdr:nvCxnSpPr>
      <xdr:spPr>
        <a:xfrm>
          <a:off x="16230600" y="16941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18770</xdr:rowOff>
    </xdr:from>
    <xdr:ext cx="599010" cy="259045"/>
    <xdr:sp macro="" textlink="">
      <xdr:nvSpPr>
        <xdr:cNvPr id="663" name="積立金最大値テキスト"/>
        <xdr:cNvSpPr txBox="1"/>
      </xdr:nvSpPr>
      <xdr:spPr>
        <a:xfrm>
          <a:off x="16370300" y="15449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277,287</a:t>
          </a:r>
          <a:endParaRPr kumimoji="1" lang="ja-JP" altLang="en-US" sz="1000" b="1">
            <a:latin typeface="ＭＳ Ｐゴシック"/>
          </a:endParaRPr>
        </a:p>
      </xdr:txBody>
    </xdr:sp>
    <xdr:clientData/>
  </xdr:oneCellAnchor>
  <xdr:twoCellAnchor>
    <xdr:from>
      <xdr:col>23</xdr:col>
      <xdr:colOff>428625</xdr:colOff>
      <xdr:row>91</xdr:row>
      <xdr:rowOff>72093</xdr:rowOff>
    </xdr:from>
    <xdr:to>
      <xdr:col>23</xdr:col>
      <xdr:colOff>606425</xdr:colOff>
      <xdr:row>91</xdr:row>
      <xdr:rowOff>72093</xdr:rowOff>
    </xdr:to>
    <xdr:cxnSp macro="">
      <xdr:nvCxnSpPr>
        <xdr:cNvPr id="664" name="直線コネクタ 663"/>
        <xdr:cNvCxnSpPr/>
      </xdr:nvCxnSpPr>
      <xdr:spPr>
        <a:xfrm>
          <a:off x="16230600" y="1567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107353</xdr:rowOff>
    </xdr:from>
    <xdr:to>
      <xdr:col>23</xdr:col>
      <xdr:colOff>517525</xdr:colOff>
      <xdr:row>98</xdr:row>
      <xdr:rowOff>108789</xdr:rowOff>
    </xdr:to>
    <xdr:cxnSp macro="">
      <xdr:nvCxnSpPr>
        <xdr:cNvPr id="665" name="直線コネクタ 664"/>
        <xdr:cNvCxnSpPr/>
      </xdr:nvCxnSpPr>
      <xdr:spPr>
        <a:xfrm flipV="1">
          <a:off x="15481300" y="16909453"/>
          <a:ext cx="838200" cy="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55793</xdr:rowOff>
    </xdr:from>
    <xdr:ext cx="534377" cy="259045"/>
    <xdr:sp macro="" textlink="">
      <xdr:nvSpPr>
        <xdr:cNvPr id="666" name="積立金平均値テキスト"/>
        <xdr:cNvSpPr txBox="1"/>
      </xdr:nvSpPr>
      <xdr:spPr>
        <a:xfrm>
          <a:off x="16370300" y="16686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12,245</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32916</xdr:rowOff>
    </xdr:from>
    <xdr:to>
      <xdr:col>23</xdr:col>
      <xdr:colOff>568325</xdr:colOff>
      <xdr:row>98</xdr:row>
      <xdr:rowOff>134516</xdr:rowOff>
    </xdr:to>
    <xdr:sp macro="" textlink="">
      <xdr:nvSpPr>
        <xdr:cNvPr id="667" name="フローチャート : 判断 666"/>
        <xdr:cNvSpPr/>
      </xdr:nvSpPr>
      <xdr:spPr>
        <a:xfrm>
          <a:off x="16268700" y="1683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108789</xdr:rowOff>
    </xdr:from>
    <xdr:to>
      <xdr:col>22</xdr:col>
      <xdr:colOff>365125</xdr:colOff>
      <xdr:row>98</xdr:row>
      <xdr:rowOff>133921</xdr:rowOff>
    </xdr:to>
    <xdr:cxnSp macro="">
      <xdr:nvCxnSpPr>
        <xdr:cNvPr id="668" name="直線コネクタ 667"/>
        <xdr:cNvCxnSpPr/>
      </xdr:nvCxnSpPr>
      <xdr:spPr>
        <a:xfrm flipV="1">
          <a:off x="14592300" y="16910889"/>
          <a:ext cx="889000" cy="2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24626</xdr:rowOff>
    </xdr:from>
    <xdr:to>
      <xdr:col>22</xdr:col>
      <xdr:colOff>415925</xdr:colOff>
      <xdr:row>98</xdr:row>
      <xdr:rowOff>126226</xdr:rowOff>
    </xdr:to>
    <xdr:sp macro="" textlink="">
      <xdr:nvSpPr>
        <xdr:cNvPr id="669" name="フローチャート : 判断 668"/>
        <xdr:cNvSpPr/>
      </xdr:nvSpPr>
      <xdr:spPr>
        <a:xfrm>
          <a:off x="15430500" y="168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142753</xdr:rowOff>
    </xdr:from>
    <xdr:ext cx="534377" cy="259045"/>
    <xdr:sp macro="" textlink="">
      <xdr:nvSpPr>
        <xdr:cNvPr id="670" name="テキスト ボックス 669"/>
        <xdr:cNvSpPr txBox="1"/>
      </xdr:nvSpPr>
      <xdr:spPr>
        <a:xfrm>
          <a:off x="15214111" y="1660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14,058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71586</xdr:rowOff>
    </xdr:from>
    <xdr:to>
      <xdr:col>21</xdr:col>
      <xdr:colOff>161925</xdr:colOff>
      <xdr:row>98</xdr:row>
      <xdr:rowOff>133921</xdr:rowOff>
    </xdr:to>
    <xdr:cxnSp macro="">
      <xdr:nvCxnSpPr>
        <xdr:cNvPr id="671" name="直線コネクタ 670"/>
        <xdr:cNvCxnSpPr/>
      </xdr:nvCxnSpPr>
      <xdr:spPr>
        <a:xfrm>
          <a:off x="13703300" y="16873686"/>
          <a:ext cx="889000" cy="62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27298</xdr:rowOff>
    </xdr:from>
    <xdr:to>
      <xdr:col>21</xdr:col>
      <xdr:colOff>212725</xdr:colOff>
      <xdr:row>98</xdr:row>
      <xdr:rowOff>128898</xdr:rowOff>
    </xdr:to>
    <xdr:sp macro="" textlink="">
      <xdr:nvSpPr>
        <xdr:cNvPr id="672" name="フローチャート : 判断 671"/>
        <xdr:cNvSpPr/>
      </xdr:nvSpPr>
      <xdr:spPr>
        <a:xfrm>
          <a:off x="14541500" y="1682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145425</xdr:rowOff>
    </xdr:from>
    <xdr:ext cx="534377" cy="259045"/>
    <xdr:sp macro="" textlink="">
      <xdr:nvSpPr>
        <xdr:cNvPr id="673" name="テキスト ボックス 672"/>
        <xdr:cNvSpPr txBox="1"/>
      </xdr:nvSpPr>
      <xdr:spPr>
        <a:xfrm>
          <a:off x="14325111" y="1660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13,474</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71586</xdr:rowOff>
    </xdr:from>
    <xdr:to>
      <xdr:col>19</xdr:col>
      <xdr:colOff>644525</xdr:colOff>
      <xdr:row>98</xdr:row>
      <xdr:rowOff>71985</xdr:rowOff>
    </xdr:to>
    <xdr:cxnSp macro="">
      <xdr:nvCxnSpPr>
        <xdr:cNvPr id="674" name="直線コネクタ 673"/>
        <xdr:cNvCxnSpPr/>
      </xdr:nvCxnSpPr>
      <xdr:spPr>
        <a:xfrm flipV="1">
          <a:off x="12814300" y="16873686"/>
          <a:ext cx="889000" cy="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155623</xdr:rowOff>
    </xdr:from>
    <xdr:to>
      <xdr:col>20</xdr:col>
      <xdr:colOff>9525</xdr:colOff>
      <xdr:row>98</xdr:row>
      <xdr:rowOff>85773</xdr:rowOff>
    </xdr:to>
    <xdr:sp macro="" textlink="">
      <xdr:nvSpPr>
        <xdr:cNvPr id="675" name="フローチャート : 判断 674"/>
        <xdr:cNvSpPr/>
      </xdr:nvSpPr>
      <xdr:spPr>
        <a:xfrm>
          <a:off x="13652500" y="1678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102300</xdr:rowOff>
    </xdr:from>
    <xdr:ext cx="534377" cy="259045"/>
    <xdr:sp macro="" textlink="">
      <xdr:nvSpPr>
        <xdr:cNvPr id="676" name="テキスト ボックス 675"/>
        <xdr:cNvSpPr txBox="1"/>
      </xdr:nvSpPr>
      <xdr:spPr>
        <a:xfrm>
          <a:off x="13436111" y="1656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22,906</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127057</xdr:rowOff>
    </xdr:from>
    <xdr:to>
      <xdr:col>18</xdr:col>
      <xdr:colOff>492125</xdr:colOff>
      <xdr:row>98</xdr:row>
      <xdr:rowOff>57207</xdr:rowOff>
    </xdr:to>
    <xdr:sp macro="" textlink="">
      <xdr:nvSpPr>
        <xdr:cNvPr id="677" name="フローチャート : 判断 676"/>
        <xdr:cNvSpPr/>
      </xdr:nvSpPr>
      <xdr:spPr>
        <a:xfrm>
          <a:off x="12763500" y="1675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73734</xdr:rowOff>
    </xdr:from>
    <xdr:ext cx="534377" cy="259045"/>
    <xdr:sp macro="" textlink="">
      <xdr:nvSpPr>
        <xdr:cNvPr id="678" name="テキスト ボックス 677"/>
        <xdr:cNvSpPr txBox="1"/>
      </xdr:nvSpPr>
      <xdr:spPr>
        <a:xfrm>
          <a:off x="12547111" y="1653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9" name="テキスト ボックス 67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0" name="テキスト ボックス 67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1" name="テキスト ボックス 68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2" name="テキスト ボックス 68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3" name="テキスト ボックス 68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56553</xdr:rowOff>
    </xdr:from>
    <xdr:to>
      <xdr:col>23</xdr:col>
      <xdr:colOff>568325</xdr:colOff>
      <xdr:row>98</xdr:row>
      <xdr:rowOff>158153</xdr:rowOff>
    </xdr:to>
    <xdr:sp macro="" textlink="">
      <xdr:nvSpPr>
        <xdr:cNvPr id="684" name="円/楕円 683"/>
        <xdr:cNvSpPr/>
      </xdr:nvSpPr>
      <xdr:spPr>
        <a:xfrm>
          <a:off x="16268700" y="1685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11343</xdr:rowOff>
    </xdr:from>
    <xdr:ext cx="469744" cy="259045"/>
    <xdr:sp macro="" textlink="">
      <xdr:nvSpPr>
        <xdr:cNvPr id="685" name="積立金該当値テキスト"/>
        <xdr:cNvSpPr txBox="1"/>
      </xdr:nvSpPr>
      <xdr:spPr>
        <a:xfrm>
          <a:off x="16370300" y="16813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7,075</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57989</xdr:rowOff>
    </xdr:from>
    <xdr:to>
      <xdr:col>22</xdr:col>
      <xdr:colOff>415925</xdr:colOff>
      <xdr:row>98</xdr:row>
      <xdr:rowOff>159589</xdr:rowOff>
    </xdr:to>
    <xdr:sp macro="" textlink="">
      <xdr:nvSpPr>
        <xdr:cNvPr id="686" name="円/楕円 685"/>
        <xdr:cNvSpPr/>
      </xdr:nvSpPr>
      <xdr:spPr>
        <a:xfrm>
          <a:off x="15430500" y="1686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150716</xdr:rowOff>
    </xdr:from>
    <xdr:ext cx="469744" cy="259045"/>
    <xdr:sp macro="" textlink="">
      <xdr:nvSpPr>
        <xdr:cNvPr id="687" name="テキスト ボックス 686"/>
        <xdr:cNvSpPr txBox="1"/>
      </xdr:nvSpPr>
      <xdr:spPr>
        <a:xfrm>
          <a:off x="15246427" y="1695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83121</xdr:rowOff>
    </xdr:from>
    <xdr:to>
      <xdr:col>21</xdr:col>
      <xdr:colOff>212725</xdr:colOff>
      <xdr:row>99</xdr:row>
      <xdr:rowOff>13271</xdr:rowOff>
    </xdr:to>
    <xdr:sp macro="" textlink="">
      <xdr:nvSpPr>
        <xdr:cNvPr id="688" name="円/楕円 687"/>
        <xdr:cNvSpPr/>
      </xdr:nvSpPr>
      <xdr:spPr>
        <a:xfrm>
          <a:off x="14541500" y="1688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4398</xdr:rowOff>
    </xdr:from>
    <xdr:ext cx="469744" cy="259045"/>
    <xdr:sp macro="" textlink="">
      <xdr:nvSpPr>
        <xdr:cNvPr id="689" name="テキスト ボックス 688"/>
        <xdr:cNvSpPr txBox="1"/>
      </xdr:nvSpPr>
      <xdr:spPr>
        <a:xfrm>
          <a:off x="14357427" y="16977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1,264</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20786</xdr:rowOff>
    </xdr:from>
    <xdr:to>
      <xdr:col>20</xdr:col>
      <xdr:colOff>9525</xdr:colOff>
      <xdr:row>98</xdr:row>
      <xdr:rowOff>122386</xdr:rowOff>
    </xdr:to>
    <xdr:sp macro="" textlink="">
      <xdr:nvSpPr>
        <xdr:cNvPr id="690" name="円/楕円 689"/>
        <xdr:cNvSpPr/>
      </xdr:nvSpPr>
      <xdr:spPr>
        <a:xfrm>
          <a:off x="13652500" y="1682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113513</xdr:rowOff>
    </xdr:from>
    <xdr:ext cx="534377" cy="259045"/>
    <xdr:sp macro="" textlink="">
      <xdr:nvSpPr>
        <xdr:cNvPr id="691" name="テキスト ボックス 690"/>
        <xdr:cNvSpPr txBox="1"/>
      </xdr:nvSpPr>
      <xdr:spPr>
        <a:xfrm>
          <a:off x="13436111" y="1691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14,898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21185</xdr:rowOff>
    </xdr:from>
    <xdr:to>
      <xdr:col>18</xdr:col>
      <xdr:colOff>492125</xdr:colOff>
      <xdr:row>98</xdr:row>
      <xdr:rowOff>122785</xdr:rowOff>
    </xdr:to>
    <xdr:sp macro="" textlink="">
      <xdr:nvSpPr>
        <xdr:cNvPr id="692" name="円/楕円 691"/>
        <xdr:cNvSpPr/>
      </xdr:nvSpPr>
      <xdr:spPr>
        <a:xfrm>
          <a:off x="12763500" y="1682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113912</xdr:rowOff>
    </xdr:from>
    <xdr:ext cx="534377" cy="259045"/>
    <xdr:sp macro="" textlink="">
      <xdr:nvSpPr>
        <xdr:cNvPr id="693" name="テキスト ボックス 692"/>
        <xdr:cNvSpPr txBox="1"/>
      </xdr:nvSpPr>
      <xdr:spPr>
        <a:xfrm>
          <a:off x="12547111" y="16916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14,811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4" name="正方形/長方形 69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5" name="正方形/長方形 69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6" name="正方形/長方形 69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7" name="正方形/長方形 69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8" name="正方形/長方形 69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9" name="正方形/長方形 69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0" name="正方形/長方形 69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4" name="直線コネクタ 70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5" name="テキスト ボックス 70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6" name="直線コネクタ 70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7" name="テキスト ボックス 70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8" name="直線コネクタ 70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9" name="テキスト ボックス 70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0" name="直線コネクタ 70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11" name="テキスト ボックス 71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2" name="直線コネクタ 71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3" name="テキスト ボックス 71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137231</xdr:rowOff>
    </xdr:from>
    <xdr:to>
      <xdr:col>32</xdr:col>
      <xdr:colOff>186689</xdr:colOff>
      <xdr:row>38</xdr:row>
      <xdr:rowOff>139700</xdr:rowOff>
    </xdr:to>
    <xdr:cxnSp macro="">
      <xdr:nvCxnSpPr>
        <xdr:cNvPr id="715" name="直線コネクタ 714"/>
        <xdr:cNvCxnSpPr/>
      </xdr:nvCxnSpPr>
      <xdr:spPr>
        <a:xfrm flipV="1">
          <a:off x="22159595" y="5452181"/>
          <a:ext cx="1269" cy="1202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7" name="直線コネクタ 71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83908</xdr:rowOff>
    </xdr:from>
    <xdr:ext cx="534377" cy="259045"/>
    <xdr:sp macro="" textlink="">
      <xdr:nvSpPr>
        <xdr:cNvPr id="718" name="投資及び出資金最大値テキスト"/>
        <xdr:cNvSpPr txBox="1"/>
      </xdr:nvSpPr>
      <xdr:spPr>
        <a:xfrm>
          <a:off x="22212300" y="522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26,304</a:t>
          </a:r>
          <a:endParaRPr kumimoji="1" lang="ja-JP" altLang="en-US" sz="1000" b="1">
            <a:latin typeface="ＭＳ Ｐゴシック"/>
          </a:endParaRPr>
        </a:p>
      </xdr:txBody>
    </xdr:sp>
    <xdr:clientData/>
  </xdr:oneCellAnchor>
  <xdr:twoCellAnchor>
    <xdr:from>
      <xdr:col>32</xdr:col>
      <xdr:colOff>98425</xdr:colOff>
      <xdr:row>31</xdr:row>
      <xdr:rowOff>137231</xdr:rowOff>
    </xdr:from>
    <xdr:to>
      <xdr:col>32</xdr:col>
      <xdr:colOff>276225</xdr:colOff>
      <xdr:row>31</xdr:row>
      <xdr:rowOff>137231</xdr:rowOff>
    </xdr:to>
    <xdr:cxnSp macro="">
      <xdr:nvCxnSpPr>
        <xdr:cNvPr id="719" name="直線コネクタ 718"/>
        <xdr:cNvCxnSpPr/>
      </xdr:nvCxnSpPr>
      <xdr:spPr>
        <a:xfrm>
          <a:off x="22072600" y="545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84653</xdr:rowOff>
    </xdr:from>
    <xdr:to>
      <xdr:col>32</xdr:col>
      <xdr:colOff>187325</xdr:colOff>
      <xdr:row>38</xdr:row>
      <xdr:rowOff>134945</xdr:rowOff>
    </xdr:to>
    <xdr:cxnSp macro="">
      <xdr:nvCxnSpPr>
        <xdr:cNvPr id="720" name="直線コネクタ 719"/>
        <xdr:cNvCxnSpPr/>
      </xdr:nvCxnSpPr>
      <xdr:spPr>
        <a:xfrm>
          <a:off x="21323300" y="6599753"/>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162115</xdr:rowOff>
    </xdr:from>
    <xdr:ext cx="469744" cy="259045"/>
    <xdr:sp macro="" textlink="">
      <xdr:nvSpPr>
        <xdr:cNvPr id="721" name="投資及び出資金平均値テキスト"/>
        <xdr:cNvSpPr txBox="1"/>
      </xdr:nvSpPr>
      <xdr:spPr>
        <a:xfrm>
          <a:off x="22212300" y="63343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2,649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139238</xdr:rowOff>
    </xdr:from>
    <xdr:to>
      <xdr:col>32</xdr:col>
      <xdr:colOff>238125</xdr:colOff>
      <xdr:row>38</xdr:row>
      <xdr:rowOff>69388</xdr:rowOff>
    </xdr:to>
    <xdr:sp macro="" textlink="">
      <xdr:nvSpPr>
        <xdr:cNvPr id="722" name="フローチャート : 判断 721"/>
        <xdr:cNvSpPr/>
      </xdr:nvSpPr>
      <xdr:spPr>
        <a:xfrm>
          <a:off x="22110700" y="648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81681</xdr:rowOff>
    </xdr:from>
    <xdr:to>
      <xdr:col>31</xdr:col>
      <xdr:colOff>34925</xdr:colOff>
      <xdr:row>38</xdr:row>
      <xdr:rowOff>84653</xdr:rowOff>
    </xdr:to>
    <xdr:cxnSp macro="">
      <xdr:nvCxnSpPr>
        <xdr:cNvPr id="723" name="直線コネクタ 722"/>
        <xdr:cNvCxnSpPr/>
      </xdr:nvCxnSpPr>
      <xdr:spPr>
        <a:xfrm>
          <a:off x="20434300" y="6596781"/>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161823</xdr:rowOff>
    </xdr:from>
    <xdr:to>
      <xdr:col>31</xdr:col>
      <xdr:colOff>85725</xdr:colOff>
      <xdr:row>38</xdr:row>
      <xdr:rowOff>91973</xdr:rowOff>
    </xdr:to>
    <xdr:sp macro="" textlink="">
      <xdr:nvSpPr>
        <xdr:cNvPr id="724" name="フローチャート : 判断 723"/>
        <xdr:cNvSpPr/>
      </xdr:nvSpPr>
      <xdr:spPr>
        <a:xfrm>
          <a:off x="21272500" y="65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108500</xdr:rowOff>
    </xdr:from>
    <xdr:ext cx="469744" cy="259045"/>
    <xdr:sp macro="" textlink="">
      <xdr:nvSpPr>
        <xdr:cNvPr id="725" name="テキスト ボックス 724"/>
        <xdr:cNvSpPr txBox="1"/>
      </xdr:nvSpPr>
      <xdr:spPr>
        <a:xfrm>
          <a:off x="21088427" y="628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81269</xdr:rowOff>
    </xdr:from>
    <xdr:to>
      <xdr:col>29</xdr:col>
      <xdr:colOff>517525</xdr:colOff>
      <xdr:row>38</xdr:row>
      <xdr:rowOff>81681</xdr:rowOff>
    </xdr:to>
    <xdr:cxnSp macro="">
      <xdr:nvCxnSpPr>
        <xdr:cNvPr id="726" name="直線コネクタ 725"/>
        <xdr:cNvCxnSpPr/>
      </xdr:nvCxnSpPr>
      <xdr:spPr>
        <a:xfrm>
          <a:off x="19545300" y="6596369"/>
          <a:ext cx="8890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132562</xdr:rowOff>
    </xdr:from>
    <xdr:to>
      <xdr:col>29</xdr:col>
      <xdr:colOff>568325</xdr:colOff>
      <xdr:row>38</xdr:row>
      <xdr:rowOff>62712</xdr:rowOff>
    </xdr:to>
    <xdr:sp macro="" textlink="">
      <xdr:nvSpPr>
        <xdr:cNvPr id="727" name="フローチャート : 判断 726"/>
        <xdr:cNvSpPr/>
      </xdr:nvSpPr>
      <xdr:spPr>
        <a:xfrm>
          <a:off x="20383500" y="647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79239</xdr:rowOff>
    </xdr:from>
    <xdr:ext cx="469744" cy="259045"/>
    <xdr:sp macro="" textlink="">
      <xdr:nvSpPr>
        <xdr:cNvPr id="728" name="テキスト ボックス 727"/>
        <xdr:cNvSpPr txBox="1"/>
      </xdr:nvSpPr>
      <xdr:spPr>
        <a:xfrm>
          <a:off x="20199427" y="62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77887</xdr:rowOff>
    </xdr:from>
    <xdr:to>
      <xdr:col>28</xdr:col>
      <xdr:colOff>314325</xdr:colOff>
      <xdr:row>38</xdr:row>
      <xdr:rowOff>81269</xdr:rowOff>
    </xdr:to>
    <xdr:cxnSp macro="">
      <xdr:nvCxnSpPr>
        <xdr:cNvPr id="729" name="直線コネクタ 728"/>
        <xdr:cNvCxnSpPr/>
      </xdr:nvCxnSpPr>
      <xdr:spPr>
        <a:xfrm>
          <a:off x="18656300" y="6592987"/>
          <a:ext cx="889000" cy="3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158714</xdr:rowOff>
    </xdr:from>
    <xdr:to>
      <xdr:col>28</xdr:col>
      <xdr:colOff>365125</xdr:colOff>
      <xdr:row>38</xdr:row>
      <xdr:rowOff>88864</xdr:rowOff>
    </xdr:to>
    <xdr:sp macro="" textlink="">
      <xdr:nvSpPr>
        <xdr:cNvPr id="730" name="フローチャート : 判断 729"/>
        <xdr:cNvSpPr/>
      </xdr:nvSpPr>
      <xdr:spPr>
        <a:xfrm>
          <a:off x="19494500" y="650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105391</xdr:rowOff>
    </xdr:from>
    <xdr:ext cx="469744" cy="259045"/>
    <xdr:sp macro="" textlink="">
      <xdr:nvSpPr>
        <xdr:cNvPr id="731" name="テキスト ボックス 730"/>
        <xdr:cNvSpPr txBox="1"/>
      </xdr:nvSpPr>
      <xdr:spPr>
        <a:xfrm>
          <a:off x="19310427" y="627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2535</xdr:rowOff>
    </xdr:from>
    <xdr:to>
      <xdr:col>27</xdr:col>
      <xdr:colOff>161925</xdr:colOff>
      <xdr:row>38</xdr:row>
      <xdr:rowOff>104135</xdr:rowOff>
    </xdr:to>
    <xdr:sp macro="" textlink="">
      <xdr:nvSpPr>
        <xdr:cNvPr id="732" name="フローチャート : 判断 731"/>
        <xdr:cNvSpPr/>
      </xdr:nvSpPr>
      <xdr:spPr>
        <a:xfrm>
          <a:off x="18605500" y="651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120662</xdr:rowOff>
    </xdr:from>
    <xdr:ext cx="469744" cy="259045"/>
    <xdr:sp macro="" textlink="">
      <xdr:nvSpPr>
        <xdr:cNvPr id="733" name="テキスト ボックス 732"/>
        <xdr:cNvSpPr txBox="1"/>
      </xdr:nvSpPr>
      <xdr:spPr>
        <a:xfrm>
          <a:off x="18421427" y="629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4" name="テキスト ボックス 73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5" name="テキスト ボックス 73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6" name="テキスト ボックス 73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7" name="テキスト ボックス 73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8" name="テキスト ボックス 73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84145</xdr:rowOff>
    </xdr:from>
    <xdr:to>
      <xdr:col>32</xdr:col>
      <xdr:colOff>238125</xdr:colOff>
      <xdr:row>39</xdr:row>
      <xdr:rowOff>14295</xdr:rowOff>
    </xdr:to>
    <xdr:sp macro="" textlink="">
      <xdr:nvSpPr>
        <xdr:cNvPr id="739" name="円/楕円 738"/>
        <xdr:cNvSpPr/>
      </xdr:nvSpPr>
      <xdr:spPr>
        <a:xfrm>
          <a:off x="22110700" y="659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170522</xdr:rowOff>
    </xdr:from>
    <xdr:ext cx="378565" cy="259045"/>
    <xdr:sp macro="" textlink="">
      <xdr:nvSpPr>
        <xdr:cNvPr id="740" name="投資及び出資金該当値テキスト"/>
        <xdr:cNvSpPr txBox="1"/>
      </xdr:nvSpPr>
      <xdr:spPr>
        <a:xfrm>
          <a:off x="22212300" y="65141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33853</xdr:rowOff>
    </xdr:from>
    <xdr:to>
      <xdr:col>31</xdr:col>
      <xdr:colOff>85725</xdr:colOff>
      <xdr:row>38</xdr:row>
      <xdr:rowOff>135453</xdr:rowOff>
    </xdr:to>
    <xdr:sp macro="" textlink="">
      <xdr:nvSpPr>
        <xdr:cNvPr id="741" name="円/楕円 740"/>
        <xdr:cNvSpPr/>
      </xdr:nvSpPr>
      <xdr:spPr>
        <a:xfrm>
          <a:off x="21272500" y="654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126580</xdr:rowOff>
    </xdr:from>
    <xdr:ext cx="469744" cy="259045"/>
    <xdr:sp macro="" textlink="">
      <xdr:nvSpPr>
        <xdr:cNvPr id="742" name="テキスト ボックス 741"/>
        <xdr:cNvSpPr txBox="1"/>
      </xdr:nvSpPr>
      <xdr:spPr>
        <a:xfrm>
          <a:off x="21088427" y="6641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1,204</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30881</xdr:rowOff>
    </xdr:from>
    <xdr:to>
      <xdr:col>29</xdr:col>
      <xdr:colOff>568325</xdr:colOff>
      <xdr:row>38</xdr:row>
      <xdr:rowOff>132481</xdr:rowOff>
    </xdr:to>
    <xdr:sp macro="" textlink="">
      <xdr:nvSpPr>
        <xdr:cNvPr id="743" name="円/楕円 742"/>
        <xdr:cNvSpPr/>
      </xdr:nvSpPr>
      <xdr:spPr>
        <a:xfrm>
          <a:off x="20383500" y="654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123608</xdr:rowOff>
    </xdr:from>
    <xdr:ext cx="469744" cy="259045"/>
    <xdr:sp macro="" textlink="">
      <xdr:nvSpPr>
        <xdr:cNvPr id="744" name="テキスト ボックス 743"/>
        <xdr:cNvSpPr txBox="1"/>
      </xdr:nvSpPr>
      <xdr:spPr>
        <a:xfrm>
          <a:off x="20199427" y="6638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1,269</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30469</xdr:rowOff>
    </xdr:from>
    <xdr:to>
      <xdr:col>28</xdr:col>
      <xdr:colOff>365125</xdr:colOff>
      <xdr:row>38</xdr:row>
      <xdr:rowOff>132069</xdr:rowOff>
    </xdr:to>
    <xdr:sp macro="" textlink="">
      <xdr:nvSpPr>
        <xdr:cNvPr id="745" name="円/楕円 744"/>
        <xdr:cNvSpPr/>
      </xdr:nvSpPr>
      <xdr:spPr>
        <a:xfrm>
          <a:off x="19494500" y="654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123196</xdr:rowOff>
    </xdr:from>
    <xdr:ext cx="469744" cy="259045"/>
    <xdr:sp macro="" textlink="">
      <xdr:nvSpPr>
        <xdr:cNvPr id="746" name="テキスト ボックス 745"/>
        <xdr:cNvSpPr txBox="1"/>
      </xdr:nvSpPr>
      <xdr:spPr>
        <a:xfrm>
          <a:off x="19310427" y="6638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1,278</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27087</xdr:rowOff>
    </xdr:from>
    <xdr:to>
      <xdr:col>27</xdr:col>
      <xdr:colOff>161925</xdr:colOff>
      <xdr:row>38</xdr:row>
      <xdr:rowOff>128687</xdr:rowOff>
    </xdr:to>
    <xdr:sp macro="" textlink="">
      <xdr:nvSpPr>
        <xdr:cNvPr id="747" name="円/楕円 746"/>
        <xdr:cNvSpPr/>
      </xdr:nvSpPr>
      <xdr:spPr>
        <a:xfrm>
          <a:off x="18605500" y="654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119814</xdr:rowOff>
    </xdr:from>
    <xdr:ext cx="469744" cy="259045"/>
    <xdr:sp macro="" textlink="">
      <xdr:nvSpPr>
        <xdr:cNvPr id="748" name="テキスト ボックス 747"/>
        <xdr:cNvSpPr txBox="1"/>
      </xdr:nvSpPr>
      <xdr:spPr>
        <a:xfrm>
          <a:off x="18421427" y="6634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9" name="正方形/長方形 74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0" name="正方形/長方形 74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1" name="正方形/長方形 75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2" name="正方形/長方形 75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3" name="正方形/長方形 75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4" name="正方形/長方形 75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5" name="正方形/長方形 75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6" name="正方形/長方形 75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7" name="テキスト ボックス 75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8" name="直線コネクタ 75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9" name="直線コネクタ 75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0" name="テキスト ボックス 75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1" name="直線コネクタ 76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2" name="テキスト ボックス 761"/>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3" name="直線コネクタ 76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4" name="テキスト ボックス 763"/>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5" name="直線コネクタ 76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6" name="テキスト ボックス 765"/>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7" name="直線コネクタ 76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8" name="テキスト ボックス 76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9" name="直線コネクタ 76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0" name="テキスト ボックス 76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124117</xdr:rowOff>
    </xdr:from>
    <xdr:to>
      <xdr:col>32</xdr:col>
      <xdr:colOff>186689</xdr:colOff>
      <xdr:row>59</xdr:row>
      <xdr:rowOff>44450</xdr:rowOff>
    </xdr:to>
    <xdr:cxnSp macro="">
      <xdr:nvCxnSpPr>
        <xdr:cNvPr id="772" name="直線コネクタ 771"/>
        <xdr:cNvCxnSpPr/>
      </xdr:nvCxnSpPr>
      <xdr:spPr>
        <a:xfrm flipV="1">
          <a:off x="22159595" y="8868067"/>
          <a:ext cx="1269" cy="1291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3"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4" name="直線コネクタ 77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70794</xdr:rowOff>
    </xdr:from>
    <xdr:ext cx="534377" cy="259045"/>
    <xdr:sp macro="" textlink="">
      <xdr:nvSpPr>
        <xdr:cNvPr id="775" name="貸付金最大値テキスト"/>
        <xdr:cNvSpPr txBox="1"/>
      </xdr:nvSpPr>
      <xdr:spPr>
        <a:xfrm>
          <a:off x="22212300" y="864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33,909</a:t>
          </a:r>
          <a:endParaRPr kumimoji="1" lang="ja-JP" altLang="en-US" sz="1000" b="1">
            <a:latin typeface="ＭＳ Ｐゴシック"/>
          </a:endParaRPr>
        </a:p>
      </xdr:txBody>
    </xdr:sp>
    <xdr:clientData/>
  </xdr:oneCellAnchor>
  <xdr:twoCellAnchor>
    <xdr:from>
      <xdr:col>32</xdr:col>
      <xdr:colOff>98425</xdr:colOff>
      <xdr:row>51</xdr:row>
      <xdr:rowOff>124117</xdr:rowOff>
    </xdr:from>
    <xdr:to>
      <xdr:col>32</xdr:col>
      <xdr:colOff>276225</xdr:colOff>
      <xdr:row>51</xdr:row>
      <xdr:rowOff>124117</xdr:rowOff>
    </xdr:to>
    <xdr:cxnSp macro="">
      <xdr:nvCxnSpPr>
        <xdr:cNvPr id="776" name="直線コネクタ 775"/>
        <xdr:cNvCxnSpPr/>
      </xdr:nvCxnSpPr>
      <xdr:spPr>
        <a:xfrm>
          <a:off x="22072600" y="8868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29896</xdr:rowOff>
    </xdr:from>
    <xdr:to>
      <xdr:col>32</xdr:col>
      <xdr:colOff>187325</xdr:colOff>
      <xdr:row>59</xdr:row>
      <xdr:rowOff>32524</xdr:rowOff>
    </xdr:to>
    <xdr:cxnSp macro="">
      <xdr:nvCxnSpPr>
        <xdr:cNvPr id="777" name="直線コネクタ 776"/>
        <xdr:cNvCxnSpPr/>
      </xdr:nvCxnSpPr>
      <xdr:spPr>
        <a:xfrm flipV="1">
          <a:off x="21323300" y="10145446"/>
          <a:ext cx="838200" cy="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102709</xdr:rowOff>
    </xdr:from>
    <xdr:ext cx="469744" cy="259045"/>
    <xdr:sp macro="" textlink="">
      <xdr:nvSpPr>
        <xdr:cNvPr id="778" name="貸付金平均値テキスト"/>
        <xdr:cNvSpPr txBox="1"/>
      </xdr:nvSpPr>
      <xdr:spPr>
        <a:xfrm>
          <a:off x="22212300" y="97039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79832</xdr:rowOff>
    </xdr:from>
    <xdr:to>
      <xdr:col>32</xdr:col>
      <xdr:colOff>238125</xdr:colOff>
      <xdr:row>58</xdr:row>
      <xdr:rowOff>9982</xdr:rowOff>
    </xdr:to>
    <xdr:sp macro="" textlink="">
      <xdr:nvSpPr>
        <xdr:cNvPr id="779" name="フローチャート : 判断 778"/>
        <xdr:cNvSpPr/>
      </xdr:nvSpPr>
      <xdr:spPr>
        <a:xfrm>
          <a:off x="22110700" y="985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27534</xdr:rowOff>
    </xdr:from>
    <xdr:to>
      <xdr:col>31</xdr:col>
      <xdr:colOff>34925</xdr:colOff>
      <xdr:row>59</xdr:row>
      <xdr:rowOff>32524</xdr:rowOff>
    </xdr:to>
    <xdr:cxnSp macro="">
      <xdr:nvCxnSpPr>
        <xdr:cNvPr id="780" name="直線コネクタ 779"/>
        <xdr:cNvCxnSpPr/>
      </xdr:nvCxnSpPr>
      <xdr:spPr>
        <a:xfrm>
          <a:off x="20434300" y="10143084"/>
          <a:ext cx="889000" cy="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71945</xdr:rowOff>
    </xdr:from>
    <xdr:to>
      <xdr:col>31</xdr:col>
      <xdr:colOff>85725</xdr:colOff>
      <xdr:row>58</xdr:row>
      <xdr:rowOff>2095</xdr:rowOff>
    </xdr:to>
    <xdr:sp macro="" textlink="">
      <xdr:nvSpPr>
        <xdr:cNvPr id="781" name="フローチャート : 判断 780"/>
        <xdr:cNvSpPr/>
      </xdr:nvSpPr>
      <xdr:spPr>
        <a:xfrm>
          <a:off x="21272500" y="98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18622</xdr:rowOff>
    </xdr:from>
    <xdr:ext cx="469744" cy="259045"/>
    <xdr:sp macro="" textlink="">
      <xdr:nvSpPr>
        <xdr:cNvPr id="782" name="テキスト ボックス 781"/>
        <xdr:cNvSpPr txBox="1"/>
      </xdr:nvSpPr>
      <xdr:spPr>
        <a:xfrm>
          <a:off x="21088427" y="9619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6,945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27534</xdr:rowOff>
    </xdr:from>
    <xdr:to>
      <xdr:col>29</xdr:col>
      <xdr:colOff>517525</xdr:colOff>
      <xdr:row>59</xdr:row>
      <xdr:rowOff>34354</xdr:rowOff>
    </xdr:to>
    <xdr:cxnSp macro="">
      <xdr:nvCxnSpPr>
        <xdr:cNvPr id="783" name="直線コネクタ 782"/>
        <xdr:cNvCxnSpPr/>
      </xdr:nvCxnSpPr>
      <xdr:spPr>
        <a:xfrm flipV="1">
          <a:off x="19545300" y="10143084"/>
          <a:ext cx="889000" cy="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124371</xdr:rowOff>
    </xdr:from>
    <xdr:to>
      <xdr:col>29</xdr:col>
      <xdr:colOff>568325</xdr:colOff>
      <xdr:row>58</xdr:row>
      <xdr:rowOff>54521</xdr:rowOff>
    </xdr:to>
    <xdr:sp macro="" textlink="">
      <xdr:nvSpPr>
        <xdr:cNvPr id="784" name="フローチャート : 判断 783"/>
        <xdr:cNvSpPr/>
      </xdr:nvSpPr>
      <xdr:spPr>
        <a:xfrm>
          <a:off x="20383500" y="9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71048</xdr:rowOff>
    </xdr:from>
    <xdr:ext cx="469744" cy="259045"/>
    <xdr:sp macro="" textlink="">
      <xdr:nvSpPr>
        <xdr:cNvPr id="785" name="テキスト ボックス 784"/>
        <xdr:cNvSpPr txBox="1"/>
      </xdr:nvSpPr>
      <xdr:spPr>
        <a:xfrm>
          <a:off x="20199427" y="9672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25476</xdr:rowOff>
    </xdr:from>
    <xdr:to>
      <xdr:col>28</xdr:col>
      <xdr:colOff>314325</xdr:colOff>
      <xdr:row>59</xdr:row>
      <xdr:rowOff>34354</xdr:rowOff>
    </xdr:to>
    <xdr:cxnSp macro="">
      <xdr:nvCxnSpPr>
        <xdr:cNvPr id="786" name="直線コネクタ 785"/>
        <xdr:cNvCxnSpPr/>
      </xdr:nvCxnSpPr>
      <xdr:spPr>
        <a:xfrm>
          <a:off x="18656300" y="10141026"/>
          <a:ext cx="889000" cy="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108179</xdr:rowOff>
    </xdr:from>
    <xdr:to>
      <xdr:col>28</xdr:col>
      <xdr:colOff>365125</xdr:colOff>
      <xdr:row>58</xdr:row>
      <xdr:rowOff>38329</xdr:rowOff>
    </xdr:to>
    <xdr:sp macro="" textlink="">
      <xdr:nvSpPr>
        <xdr:cNvPr id="787" name="フローチャート : 判断 786"/>
        <xdr:cNvSpPr/>
      </xdr:nvSpPr>
      <xdr:spPr>
        <a:xfrm>
          <a:off x="19494500" y="988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54856</xdr:rowOff>
    </xdr:from>
    <xdr:ext cx="469744" cy="259045"/>
    <xdr:sp macro="" textlink="">
      <xdr:nvSpPr>
        <xdr:cNvPr id="788" name="テキスト ボックス 787"/>
        <xdr:cNvSpPr txBox="1"/>
      </xdr:nvSpPr>
      <xdr:spPr>
        <a:xfrm>
          <a:off x="19310427" y="9656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108255</xdr:rowOff>
    </xdr:from>
    <xdr:to>
      <xdr:col>27</xdr:col>
      <xdr:colOff>161925</xdr:colOff>
      <xdr:row>58</xdr:row>
      <xdr:rowOff>38405</xdr:rowOff>
    </xdr:to>
    <xdr:sp macro="" textlink="">
      <xdr:nvSpPr>
        <xdr:cNvPr id="789" name="フローチャート : 判断 788"/>
        <xdr:cNvSpPr/>
      </xdr:nvSpPr>
      <xdr:spPr>
        <a:xfrm>
          <a:off x="18605500" y="988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54932</xdr:rowOff>
    </xdr:from>
    <xdr:ext cx="469744" cy="259045"/>
    <xdr:sp macro="" textlink="">
      <xdr:nvSpPr>
        <xdr:cNvPr id="790" name="テキスト ボックス 789"/>
        <xdr:cNvSpPr txBox="1"/>
      </xdr:nvSpPr>
      <xdr:spPr>
        <a:xfrm>
          <a:off x="18421427" y="965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1" name="テキスト ボックス 79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2" name="テキスト ボックス 79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3" name="テキスト ボックス 79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4" name="テキスト ボックス 79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5" name="テキスト ボックス 79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150546</xdr:rowOff>
    </xdr:from>
    <xdr:to>
      <xdr:col>32</xdr:col>
      <xdr:colOff>238125</xdr:colOff>
      <xdr:row>59</xdr:row>
      <xdr:rowOff>80696</xdr:rowOff>
    </xdr:to>
    <xdr:sp macro="" textlink="">
      <xdr:nvSpPr>
        <xdr:cNvPr id="796" name="円/楕円 795"/>
        <xdr:cNvSpPr/>
      </xdr:nvSpPr>
      <xdr:spPr>
        <a:xfrm>
          <a:off x="22110700" y="1009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65473</xdr:rowOff>
    </xdr:from>
    <xdr:ext cx="378565" cy="259045"/>
    <xdr:sp macro="" textlink="">
      <xdr:nvSpPr>
        <xdr:cNvPr id="797" name="貸付金該当値テキスト"/>
        <xdr:cNvSpPr txBox="1"/>
      </xdr:nvSpPr>
      <xdr:spPr>
        <a:xfrm>
          <a:off x="22212300" y="10009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382</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153174</xdr:rowOff>
    </xdr:from>
    <xdr:to>
      <xdr:col>31</xdr:col>
      <xdr:colOff>85725</xdr:colOff>
      <xdr:row>59</xdr:row>
      <xdr:rowOff>83324</xdr:rowOff>
    </xdr:to>
    <xdr:sp macro="" textlink="">
      <xdr:nvSpPr>
        <xdr:cNvPr id="798" name="円/楕円 797"/>
        <xdr:cNvSpPr/>
      </xdr:nvSpPr>
      <xdr:spPr>
        <a:xfrm>
          <a:off x="21272500" y="1009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74451</xdr:rowOff>
    </xdr:from>
    <xdr:ext cx="378565" cy="259045"/>
    <xdr:sp macro="" textlink="">
      <xdr:nvSpPr>
        <xdr:cNvPr id="799" name="テキスト ボックス 798"/>
        <xdr:cNvSpPr txBox="1"/>
      </xdr:nvSpPr>
      <xdr:spPr>
        <a:xfrm>
          <a:off x="21134017" y="10190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148184</xdr:rowOff>
    </xdr:from>
    <xdr:to>
      <xdr:col>29</xdr:col>
      <xdr:colOff>568325</xdr:colOff>
      <xdr:row>59</xdr:row>
      <xdr:rowOff>78334</xdr:rowOff>
    </xdr:to>
    <xdr:sp macro="" textlink="">
      <xdr:nvSpPr>
        <xdr:cNvPr id="800" name="円/楕円 799"/>
        <xdr:cNvSpPr/>
      </xdr:nvSpPr>
      <xdr:spPr>
        <a:xfrm>
          <a:off x="20383500" y="1009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69461</xdr:rowOff>
    </xdr:from>
    <xdr:ext cx="378565" cy="259045"/>
    <xdr:sp macro="" textlink="">
      <xdr:nvSpPr>
        <xdr:cNvPr id="801" name="テキスト ボックス 800"/>
        <xdr:cNvSpPr txBox="1"/>
      </xdr:nvSpPr>
      <xdr:spPr>
        <a:xfrm>
          <a:off x="20245017" y="101850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155004</xdr:rowOff>
    </xdr:from>
    <xdr:to>
      <xdr:col>28</xdr:col>
      <xdr:colOff>365125</xdr:colOff>
      <xdr:row>59</xdr:row>
      <xdr:rowOff>85154</xdr:rowOff>
    </xdr:to>
    <xdr:sp macro="" textlink="">
      <xdr:nvSpPr>
        <xdr:cNvPr id="802" name="円/楕円 801"/>
        <xdr:cNvSpPr/>
      </xdr:nvSpPr>
      <xdr:spPr>
        <a:xfrm>
          <a:off x="19494500" y="1009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76281</xdr:rowOff>
    </xdr:from>
    <xdr:ext cx="378565" cy="259045"/>
    <xdr:sp macro="" textlink="">
      <xdr:nvSpPr>
        <xdr:cNvPr id="803" name="テキスト ボックス 802"/>
        <xdr:cNvSpPr txBox="1"/>
      </xdr:nvSpPr>
      <xdr:spPr>
        <a:xfrm>
          <a:off x="19356017" y="10191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146126</xdr:rowOff>
    </xdr:from>
    <xdr:to>
      <xdr:col>27</xdr:col>
      <xdr:colOff>161925</xdr:colOff>
      <xdr:row>59</xdr:row>
      <xdr:rowOff>76276</xdr:rowOff>
    </xdr:to>
    <xdr:sp macro="" textlink="">
      <xdr:nvSpPr>
        <xdr:cNvPr id="804" name="円/楕円 803"/>
        <xdr:cNvSpPr/>
      </xdr:nvSpPr>
      <xdr:spPr>
        <a:xfrm>
          <a:off x="18605500" y="1009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67403</xdr:rowOff>
    </xdr:from>
    <xdr:ext cx="378565" cy="259045"/>
    <xdr:sp macro="" textlink="">
      <xdr:nvSpPr>
        <xdr:cNvPr id="805" name="テキスト ボックス 804"/>
        <xdr:cNvSpPr txBox="1"/>
      </xdr:nvSpPr>
      <xdr:spPr>
        <a:xfrm>
          <a:off x="18467017" y="101829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6" name="正方形/長方形 80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7" name="正方形/長方形 80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8" name="正方形/長方形 80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9" name="正方形/長方形 80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0" name="正方形/長方形 80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1" name="正方形/長方形 81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2" name="正方形/長方形 81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44,432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3" name="正方形/長方形 81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4" name="テキスト ボックス 81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5" name="直線コネクタ 81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6" name="テキスト ボックス 81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7" name="直線コネクタ 81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8" name="テキスト ボックス 81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9" name="直線コネクタ 81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0" name="テキスト ボックス 81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1" name="直線コネクタ 82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2" name="テキスト ボックス 82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3" name="直線コネクタ 82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4" name="テキスト ボックス 823"/>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5" name="直線コネクタ 82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6" name="テキスト ボックス 825"/>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7" name="直線コネクタ 82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8" name="テキスト ボックス 82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5683</xdr:rowOff>
    </xdr:from>
    <xdr:to>
      <xdr:col>32</xdr:col>
      <xdr:colOff>186689</xdr:colOff>
      <xdr:row>79</xdr:row>
      <xdr:rowOff>15875</xdr:rowOff>
    </xdr:to>
    <xdr:cxnSp macro="">
      <xdr:nvCxnSpPr>
        <xdr:cNvPr id="830" name="直線コネクタ 829"/>
        <xdr:cNvCxnSpPr/>
      </xdr:nvCxnSpPr>
      <xdr:spPr>
        <a:xfrm flipV="1">
          <a:off x="22159595" y="12007183"/>
          <a:ext cx="1269" cy="15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19702</xdr:rowOff>
    </xdr:from>
    <xdr:ext cx="534377" cy="259045"/>
    <xdr:sp macro="" textlink="">
      <xdr:nvSpPr>
        <xdr:cNvPr id="831" name="繰出金最小値テキスト"/>
        <xdr:cNvSpPr txBox="1"/>
      </xdr:nvSpPr>
      <xdr:spPr>
        <a:xfrm>
          <a:off x="22212300" y="1356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21,500</a:t>
          </a:r>
          <a:endParaRPr kumimoji="1" lang="ja-JP" altLang="en-US" sz="1000" b="1">
            <a:latin typeface="ＭＳ Ｐゴシック"/>
          </a:endParaRPr>
        </a:p>
      </xdr:txBody>
    </xdr:sp>
    <xdr:clientData/>
  </xdr:oneCellAnchor>
  <xdr:twoCellAnchor>
    <xdr:from>
      <xdr:col>32</xdr:col>
      <xdr:colOff>98425</xdr:colOff>
      <xdr:row>79</xdr:row>
      <xdr:rowOff>15875</xdr:rowOff>
    </xdr:from>
    <xdr:to>
      <xdr:col>32</xdr:col>
      <xdr:colOff>276225</xdr:colOff>
      <xdr:row>79</xdr:row>
      <xdr:rowOff>15875</xdr:rowOff>
    </xdr:to>
    <xdr:cxnSp macro="">
      <xdr:nvCxnSpPr>
        <xdr:cNvPr id="832" name="直線コネクタ 831"/>
        <xdr:cNvCxnSpPr/>
      </xdr:nvCxnSpPr>
      <xdr:spPr>
        <a:xfrm>
          <a:off x="22072600" y="1356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123810</xdr:rowOff>
    </xdr:from>
    <xdr:ext cx="599010" cy="259045"/>
    <xdr:sp macro="" textlink="">
      <xdr:nvSpPr>
        <xdr:cNvPr id="833" name="繰出金最大値テキスト"/>
        <xdr:cNvSpPr txBox="1"/>
      </xdr:nvSpPr>
      <xdr:spPr>
        <a:xfrm>
          <a:off x="22212300" y="11782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103,035</a:t>
          </a:r>
          <a:endParaRPr kumimoji="1" lang="ja-JP" altLang="en-US" sz="1000" b="1">
            <a:latin typeface="ＭＳ Ｐゴシック"/>
          </a:endParaRPr>
        </a:p>
      </xdr:txBody>
    </xdr:sp>
    <xdr:clientData/>
  </xdr:oneCellAnchor>
  <xdr:twoCellAnchor>
    <xdr:from>
      <xdr:col>32</xdr:col>
      <xdr:colOff>98425</xdr:colOff>
      <xdr:row>70</xdr:row>
      <xdr:rowOff>5683</xdr:rowOff>
    </xdr:from>
    <xdr:to>
      <xdr:col>32</xdr:col>
      <xdr:colOff>276225</xdr:colOff>
      <xdr:row>70</xdr:row>
      <xdr:rowOff>5683</xdr:rowOff>
    </xdr:to>
    <xdr:cxnSp macro="">
      <xdr:nvCxnSpPr>
        <xdr:cNvPr id="834" name="直線コネクタ 833"/>
        <xdr:cNvCxnSpPr/>
      </xdr:nvCxnSpPr>
      <xdr:spPr>
        <a:xfrm>
          <a:off x="22072600" y="12007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93827</xdr:rowOff>
    </xdr:from>
    <xdr:to>
      <xdr:col>32</xdr:col>
      <xdr:colOff>187325</xdr:colOff>
      <xdr:row>76</xdr:row>
      <xdr:rowOff>110116</xdr:rowOff>
    </xdr:to>
    <xdr:cxnSp macro="">
      <xdr:nvCxnSpPr>
        <xdr:cNvPr id="835" name="直線コネクタ 834"/>
        <xdr:cNvCxnSpPr/>
      </xdr:nvCxnSpPr>
      <xdr:spPr>
        <a:xfrm>
          <a:off x="21323300" y="13124027"/>
          <a:ext cx="838200" cy="1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65619</xdr:rowOff>
    </xdr:from>
    <xdr:ext cx="534377" cy="259045"/>
    <xdr:sp macro="" textlink="">
      <xdr:nvSpPr>
        <xdr:cNvPr id="836" name="繰出金平均値テキスト"/>
        <xdr:cNvSpPr txBox="1"/>
      </xdr:nvSpPr>
      <xdr:spPr>
        <a:xfrm>
          <a:off x="22212300" y="12752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53,423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42742</xdr:rowOff>
    </xdr:from>
    <xdr:to>
      <xdr:col>32</xdr:col>
      <xdr:colOff>238125</xdr:colOff>
      <xdr:row>75</xdr:row>
      <xdr:rowOff>144342</xdr:rowOff>
    </xdr:to>
    <xdr:sp macro="" textlink="">
      <xdr:nvSpPr>
        <xdr:cNvPr id="837" name="フローチャート : 判断 836"/>
        <xdr:cNvSpPr/>
      </xdr:nvSpPr>
      <xdr:spPr>
        <a:xfrm>
          <a:off x="221107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93827</xdr:rowOff>
    </xdr:from>
    <xdr:to>
      <xdr:col>31</xdr:col>
      <xdr:colOff>34925</xdr:colOff>
      <xdr:row>76</xdr:row>
      <xdr:rowOff>122022</xdr:rowOff>
    </xdr:to>
    <xdr:cxnSp macro="">
      <xdr:nvCxnSpPr>
        <xdr:cNvPr id="838" name="直線コネクタ 837"/>
        <xdr:cNvCxnSpPr/>
      </xdr:nvCxnSpPr>
      <xdr:spPr>
        <a:xfrm flipV="1">
          <a:off x="20434300" y="13124027"/>
          <a:ext cx="889000" cy="2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45104</xdr:rowOff>
    </xdr:from>
    <xdr:to>
      <xdr:col>31</xdr:col>
      <xdr:colOff>85725</xdr:colOff>
      <xdr:row>75</xdr:row>
      <xdr:rowOff>146704</xdr:rowOff>
    </xdr:to>
    <xdr:sp macro="" textlink="">
      <xdr:nvSpPr>
        <xdr:cNvPr id="839" name="フローチャート : 判断 838"/>
        <xdr:cNvSpPr/>
      </xdr:nvSpPr>
      <xdr:spPr>
        <a:xfrm>
          <a:off x="21272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163231</xdr:rowOff>
    </xdr:from>
    <xdr:ext cx="534377" cy="259045"/>
    <xdr:sp macro="" textlink="">
      <xdr:nvSpPr>
        <xdr:cNvPr id="840" name="テキスト ボックス 839"/>
        <xdr:cNvSpPr txBox="1"/>
      </xdr:nvSpPr>
      <xdr:spPr>
        <a:xfrm>
          <a:off x="21056111" y="1267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53,299</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122022</xdr:rowOff>
    </xdr:from>
    <xdr:to>
      <xdr:col>29</xdr:col>
      <xdr:colOff>517525</xdr:colOff>
      <xdr:row>77</xdr:row>
      <xdr:rowOff>1169</xdr:rowOff>
    </xdr:to>
    <xdr:cxnSp macro="">
      <xdr:nvCxnSpPr>
        <xdr:cNvPr id="841" name="直線コネクタ 840"/>
        <xdr:cNvCxnSpPr/>
      </xdr:nvCxnSpPr>
      <xdr:spPr>
        <a:xfrm flipV="1">
          <a:off x="19545300" y="13152222"/>
          <a:ext cx="889000" cy="50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16567</xdr:rowOff>
    </xdr:from>
    <xdr:to>
      <xdr:col>29</xdr:col>
      <xdr:colOff>568325</xdr:colOff>
      <xdr:row>75</xdr:row>
      <xdr:rowOff>118167</xdr:rowOff>
    </xdr:to>
    <xdr:sp macro="" textlink="">
      <xdr:nvSpPr>
        <xdr:cNvPr id="842" name="フローチャート : 判断 841"/>
        <xdr:cNvSpPr/>
      </xdr:nvSpPr>
      <xdr:spPr>
        <a:xfrm>
          <a:off x="20383500" y="1287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134694</xdr:rowOff>
    </xdr:from>
    <xdr:ext cx="534377" cy="259045"/>
    <xdr:sp macro="" textlink="">
      <xdr:nvSpPr>
        <xdr:cNvPr id="843" name="テキスト ボックス 842"/>
        <xdr:cNvSpPr txBox="1"/>
      </xdr:nvSpPr>
      <xdr:spPr>
        <a:xfrm>
          <a:off x="20167111" y="1265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54,797</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1169</xdr:rowOff>
    </xdr:from>
    <xdr:to>
      <xdr:col>28</xdr:col>
      <xdr:colOff>314325</xdr:colOff>
      <xdr:row>77</xdr:row>
      <xdr:rowOff>34068</xdr:rowOff>
    </xdr:to>
    <xdr:cxnSp macro="">
      <xdr:nvCxnSpPr>
        <xdr:cNvPr id="844" name="直線コネクタ 843"/>
        <xdr:cNvCxnSpPr/>
      </xdr:nvCxnSpPr>
      <xdr:spPr>
        <a:xfrm flipV="1">
          <a:off x="18656300" y="13202819"/>
          <a:ext cx="889000" cy="32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42018</xdr:rowOff>
    </xdr:from>
    <xdr:to>
      <xdr:col>28</xdr:col>
      <xdr:colOff>365125</xdr:colOff>
      <xdr:row>75</xdr:row>
      <xdr:rowOff>143618</xdr:rowOff>
    </xdr:to>
    <xdr:sp macro="" textlink="">
      <xdr:nvSpPr>
        <xdr:cNvPr id="845" name="フローチャート : 判断 844"/>
        <xdr:cNvSpPr/>
      </xdr:nvSpPr>
      <xdr:spPr>
        <a:xfrm>
          <a:off x="19494500" y="129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160145</xdr:rowOff>
    </xdr:from>
    <xdr:ext cx="534377" cy="259045"/>
    <xdr:sp macro="" textlink="">
      <xdr:nvSpPr>
        <xdr:cNvPr id="846" name="テキスト ボックス 845"/>
        <xdr:cNvSpPr txBox="1"/>
      </xdr:nvSpPr>
      <xdr:spPr>
        <a:xfrm>
          <a:off x="19278111" y="1267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53,461</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64021</xdr:rowOff>
    </xdr:from>
    <xdr:to>
      <xdr:col>27</xdr:col>
      <xdr:colOff>161925</xdr:colOff>
      <xdr:row>75</xdr:row>
      <xdr:rowOff>165621</xdr:rowOff>
    </xdr:to>
    <xdr:sp macro="" textlink="">
      <xdr:nvSpPr>
        <xdr:cNvPr id="847" name="フローチャート : 判断 846"/>
        <xdr:cNvSpPr/>
      </xdr:nvSpPr>
      <xdr:spPr>
        <a:xfrm>
          <a:off x="18605500" y="1292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10698</xdr:rowOff>
    </xdr:from>
    <xdr:ext cx="534377" cy="259045"/>
    <xdr:sp macro="" textlink="">
      <xdr:nvSpPr>
        <xdr:cNvPr id="848" name="テキスト ボックス 847"/>
        <xdr:cNvSpPr txBox="1"/>
      </xdr:nvSpPr>
      <xdr:spPr>
        <a:xfrm>
          <a:off x="18389111" y="1269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52,306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9" name="テキスト ボックス 84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0" name="テキスト ボックス 84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1" name="テキスト ボックス 85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2" name="テキスト ボックス 85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3" name="テキスト ボックス 85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59316</xdr:rowOff>
    </xdr:from>
    <xdr:to>
      <xdr:col>32</xdr:col>
      <xdr:colOff>238125</xdr:colOff>
      <xdr:row>76</xdr:row>
      <xdr:rowOff>160916</xdr:rowOff>
    </xdr:to>
    <xdr:sp macro="" textlink="">
      <xdr:nvSpPr>
        <xdr:cNvPr id="854" name="円/楕円 853"/>
        <xdr:cNvSpPr/>
      </xdr:nvSpPr>
      <xdr:spPr>
        <a:xfrm>
          <a:off x="22110700" y="1308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37743</xdr:rowOff>
    </xdr:from>
    <xdr:ext cx="534377" cy="259045"/>
    <xdr:sp macro="" textlink="">
      <xdr:nvSpPr>
        <xdr:cNvPr id="855" name="繰出金該当値テキスト"/>
        <xdr:cNvSpPr txBox="1"/>
      </xdr:nvSpPr>
      <xdr:spPr>
        <a:xfrm>
          <a:off x="22212300" y="1306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43,553</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43027</xdr:rowOff>
    </xdr:from>
    <xdr:to>
      <xdr:col>31</xdr:col>
      <xdr:colOff>85725</xdr:colOff>
      <xdr:row>76</xdr:row>
      <xdr:rowOff>144627</xdr:rowOff>
    </xdr:to>
    <xdr:sp macro="" textlink="">
      <xdr:nvSpPr>
        <xdr:cNvPr id="856" name="円/楕円 855"/>
        <xdr:cNvSpPr/>
      </xdr:nvSpPr>
      <xdr:spPr>
        <a:xfrm>
          <a:off x="21272500" y="1307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135754</xdr:rowOff>
    </xdr:from>
    <xdr:ext cx="534377" cy="259045"/>
    <xdr:sp macro="" textlink="">
      <xdr:nvSpPr>
        <xdr:cNvPr id="857" name="テキスト ボックス 856"/>
        <xdr:cNvSpPr txBox="1"/>
      </xdr:nvSpPr>
      <xdr:spPr>
        <a:xfrm>
          <a:off x="21056111" y="1316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44,408</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71222</xdr:rowOff>
    </xdr:from>
    <xdr:to>
      <xdr:col>29</xdr:col>
      <xdr:colOff>568325</xdr:colOff>
      <xdr:row>77</xdr:row>
      <xdr:rowOff>1372</xdr:rowOff>
    </xdr:to>
    <xdr:sp macro="" textlink="">
      <xdr:nvSpPr>
        <xdr:cNvPr id="858" name="円/楕円 857"/>
        <xdr:cNvSpPr/>
      </xdr:nvSpPr>
      <xdr:spPr>
        <a:xfrm>
          <a:off x="20383500" y="1310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163949</xdr:rowOff>
    </xdr:from>
    <xdr:ext cx="534377" cy="259045"/>
    <xdr:sp macro="" textlink="">
      <xdr:nvSpPr>
        <xdr:cNvPr id="859" name="テキスト ボックス 858"/>
        <xdr:cNvSpPr txBox="1"/>
      </xdr:nvSpPr>
      <xdr:spPr>
        <a:xfrm>
          <a:off x="20167111" y="1319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42,928</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121819</xdr:rowOff>
    </xdr:from>
    <xdr:to>
      <xdr:col>28</xdr:col>
      <xdr:colOff>365125</xdr:colOff>
      <xdr:row>77</xdr:row>
      <xdr:rowOff>51969</xdr:rowOff>
    </xdr:to>
    <xdr:sp macro="" textlink="">
      <xdr:nvSpPr>
        <xdr:cNvPr id="860" name="円/楕円 859"/>
        <xdr:cNvSpPr/>
      </xdr:nvSpPr>
      <xdr:spPr>
        <a:xfrm>
          <a:off x="19494500" y="1315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43096</xdr:rowOff>
    </xdr:from>
    <xdr:ext cx="534377" cy="259045"/>
    <xdr:sp macro="" textlink="">
      <xdr:nvSpPr>
        <xdr:cNvPr id="861" name="テキスト ボックス 860"/>
        <xdr:cNvSpPr txBox="1"/>
      </xdr:nvSpPr>
      <xdr:spPr>
        <a:xfrm>
          <a:off x="19278111" y="1324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40,272</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154718</xdr:rowOff>
    </xdr:from>
    <xdr:to>
      <xdr:col>27</xdr:col>
      <xdr:colOff>161925</xdr:colOff>
      <xdr:row>77</xdr:row>
      <xdr:rowOff>84868</xdr:rowOff>
    </xdr:to>
    <xdr:sp macro="" textlink="">
      <xdr:nvSpPr>
        <xdr:cNvPr id="862" name="円/楕円 861"/>
        <xdr:cNvSpPr/>
      </xdr:nvSpPr>
      <xdr:spPr>
        <a:xfrm>
          <a:off x="18605500" y="1318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75995</xdr:rowOff>
    </xdr:from>
    <xdr:ext cx="534377" cy="259045"/>
    <xdr:sp macro="" textlink="">
      <xdr:nvSpPr>
        <xdr:cNvPr id="863" name="テキスト ボックス 862"/>
        <xdr:cNvSpPr txBox="1"/>
      </xdr:nvSpPr>
      <xdr:spPr>
        <a:xfrm>
          <a:off x="18389111" y="1327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38,545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4" name="正方形/長方形 86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5" name="正方形/長方形 86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6" name="正方形/長方形 86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7" name="正方形/長方形 86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8" name="正方形/長方形 86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9" name="正方形/長方形 86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0" name="正方形/長方形 86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1" name="正方形/長方形 87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2" name="テキスト ボックス 87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3" name="直線コネクタ 87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74" name="直線コネクタ 873"/>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75" name="テキスト ボックス 874"/>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76" name="直線コネクタ 875"/>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95</xdr:row>
      <xdr:rowOff>54627</xdr:rowOff>
    </xdr:from>
    <xdr:ext cx="377026" cy="259045"/>
    <xdr:sp macro="" textlink="">
      <xdr:nvSpPr>
        <xdr:cNvPr id="877" name="テキスト ボックス 876"/>
        <xdr:cNvSpPr txBox="1"/>
      </xdr:nvSpPr>
      <xdr:spPr>
        <a:xfrm>
          <a:off x="17910974" y="16342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78" name="直線コネクタ 877"/>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79" name="テキスト ボックス 878"/>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80" name="直線コネクタ 879"/>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81" name="テキスト ボックス 880"/>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2" name="直線コネクタ 88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83" name="テキスト ボックス 882"/>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92</xdr:row>
      <xdr:rowOff>75692</xdr:rowOff>
    </xdr:from>
    <xdr:to>
      <xdr:col>32</xdr:col>
      <xdr:colOff>186689</xdr:colOff>
      <xdr:row>98</xdr:row>
      <xdr:rowOff>139700</xdr:rowOff>
    </xdr:to>
    <xdr:cxnSp macro="">
      <xdr:nvCxnSpPr>
        <xdr:cNvPr id="885" name="直線コネクタ 884"/>
        <xdr:cNvCxnSpPr/>
      </xdr:nvCxnSpPr>
      <xdr:spPr>
        <a:xfrm flipV="1">
          <a:off x="22159595" y="15849092"/>
          <a:ext cx="1269"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162323</xdr:rowOff>
    </xdr:from>
    <xdr:ext cx="249299" cy="259045"/>
    <xdr:sp macro="" textlink="">
      <xdr:nvSpPr>
        <xdr:cNvPr id="886" name="前年度繰上充用金最小値テキスト"/>
        <xdr:cNvSpPr txBox="1"/>
      </xdr:nvSpPr>
      <xdr:spPr>
        <a:xfrm>
          <a:off x="22212300" y="16964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7" name="直線コネクタ 886"/>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91</xdr:row>
      <xdr:rowOff>22369</xdr:rowOff>
    </xdr:from>
    <xdr:ext cx="378565" cy="259045"/>
    <xdr:sp macro="" textlink="">
      <xdr:nvSpPr>
        <xdr:cNvPr id="888" name="前年度繰上充用金最大値テキスト"/>
        <xdr:cNvSpPr txBox="1"/>
      </xdr:nvSpPr>
      <xdr:spPr>
        <a:xfrm>
          <a:off x="22212300" y="1562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32</xdr:col>
      <xdr:colOff>98425</xdr:colOff>
      <xdr:row>92</xdr:row>
      <xdr:rowOff>75692</xdr:rowOff>
    </xdr:from>
    <xdr:to>
      <xdr:col>32</xdr:col>
      <xdr:colOff>276225</xdr:colOff>
      <xdr:row>92</xdr:row>
      <xdr:rowOff>75692</xdr:rowOff>
    </xdr:to>
    <xdr:cxnSp macro="">
      <xdr:nvCxnSpPr>
        <xdr:cNvPr id="889" name="直線コネクタ 888"/>
        <xdr:cNvCxnSpPr/>
      </xdr:nvCxnSpPr>
      <xdr:spPr>
        <a:xfrm>
          <a:off x="22072600" y="15849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90" name="直線コネクタ 889"/>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79773</xdr:rowOff>
    </xdr:from>
    <xdr:ext cx="249299" cy="259045"/>
    <xdr:sp macro="" textlink="">
      <xdr:nvSpPr>
        <xdr:cNvPr id="891" name="前年度繰上充用金平均値テキスト"/>
        <xdr:cNvSpPr txBox="1"/>
      </xdr:nvSpPr>
      <xdr:spPr>
        <a:xfrm>
          <a:off x="22212300" y="16710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56896</xdr:rowOff>
    </xdr:from>
    <xdr:to>
      <xdr:col>32</xdr:col>
      <xdr:colOff>238125</xdr:colOff>
      <xdr:row>98</xdr:row>
      <xdr:rowOff>158496</xdr:rowOff>
    </xdr:to>
    <xdr:sp macro="" textlink="">
      <xdr:nvSpPr>
        <xdr:cNvPr id="892" name="フローチャート : 判断 891"/>
        <xdr:cNvSpPr/>
      </xdr:nvSpPr>
      <xdr:spPr>
        <a:xfrm>
          <a:off x="22110700" y="1685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93" name="直線コネクタ 892"/>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94" name="フローチャート : 判断 893"/>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95" name="テキスト ボックス 894"/>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96" name="直線コネクタ 895"/>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97" name="フローチャート : 判断 896"/>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98" name="テキスト ボックス 897"/>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99" name="直線コネクタ 898"/>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88900</xdr:rowOff>
    </xdr:from>
    <xdr:to>
      <xdr:col>28</xdr:col>
      <xdr:colOff>365125</xdr:colOff>
      <xdr:row>99</xdr:row>
      <xdr:rowOff>19050</xdr:rowOff>
    </xdr:to>
    <xdr:sp macro="" textlink="">
      <xdr:nvSpPr>
        <xdr:cNvPr id="900" name="フローチャート : 判断 899"/>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901" name="テキスト ボックス 900"/>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02" name="フローチャート : 判断 901"/>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03" name="テキスト ボックス 902"/>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4" name="テキスト ボックス 90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5" name="テキスト ボックス 90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6" name="テキスト ボックス 90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7" name="テキスト ボックス 90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8" name="テキスト ボックス 90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09" name="円/楕円 908"/>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35323</xdr:rowOff>
    </xdr:from>
    <xdr:ext cx="249299" cy="259045"/>
    <xdr:sp macro="" textlink="">
      <xdr:nvSpPr>
        <xdr:cNvPr id="910" name="前年度繰上充用金該当値テキスト"/>
        <xdr:cNvSpPr txBox="1"/>
      </xdr:nvSpPr>
      <xdr:spPr>
        <a:xfrm>
          <a:off x="22212300" y="1683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11" name="円/楕円 910"/>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12" name="テキスト ボックス 911"/>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13" name="円/楕円 912"/>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14" name="テキスト ボックス 913"/>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15" name="円/楕円 914"/>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35577</xdr:rowOff>
    </xdr:from>
    <xdr:ext cx="249299" cy="259045"/>
    <xdr:sp macro="" textlink="">
      <xdr:nvSpPr>
        <xdr:cNvPr id="916" name="テキスト ボックス 915"/>
        <xdr:cNvSpPr txBox="1"/>
      </xdr:nvSpPr>
      <xdr:spPr>
        <a:xfrm>
          <a:off x="19420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17" name="円/楕円 916"/>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35577</xdr:rowOff>
    </xdr:from>
    <xdr:ext cx="249299" cy="259045"/>
    <xdr:sp macro="" textlink="">
      <xdr:nvSpPr>
        <xdr:cNvPr id="918" name="テキスト ボックス 917"/>
        <xdr:cNvSpPr txBox="1"/>
      </xdr:nvSpPr>
      <xdr:spPr>
        <a:xfrm>
          <a:off x="18531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9" name="正方形/長方形 9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0" name="正方形/長方形 9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1" name="テキスト ボックス 9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本市の性質別歳出に係る住民一人当たりのコストは、普通建設事業費と災害復旧事業費が類似団体平均を上回っている。普通建設事業費については、県及び全国平均も上回り、また普通建設事業費（うち更新整備）においても同様である。主な要因としては、下妻中学校改築事業によるもの、また、中心市街地活性化を図る都市再生整備計画事業のドーム型多目的広場や観光交流センターの建設、南原・平川戸線の道路整備事業によるものである。また、災害復旧事業費については、平成</a:t>
          </a:r>
          <a:r>
            <a:rPr kumimoji="1" lang="en-US" altLang="ja-JP" sz="1300">
              <a:latin typeface="ＭＳ Ｐゴシック"/>
            </a:rPr>
            <a:t>27</a:t>
          </a:r>
          <a:r>
            <a:rPr kumimoji="1" lang="ja-JP" altLang="en-US" sz="1300">
              <a:latin typeface="ＭＳ Ｐゴシック"/>
            </a:rPr>
            <a:t>年</a:t>
          </a:r>
          <a:r>
            <a:rPr kumimoji="1" lang="en-US" altLang="ja-JP" sz="1300">
              <a:latin typeface="ＭＳ Ｐゴシック"/>
            </a:rPr>
            <a:t>9</a:t>
          </a:r>
          <a:r>
            <a:rPr kumimoji="1" lang="ja-JP" altLang="en-US" sz="1300">
              <a:latin typeface="ＭＳ Ｐゴシック"/>
            </a:rPr>
            <a:t>月の関東・東北豪雨による鬼怒川増水に伴う越水被害を受けたふるさと博物館の災害復旧工事により、県及び全国平均を上回った。人件費については、類似団体平均、また県及び全国平均よりも大きく下回っており、主な要因としては、ごみ処理施設や消防に係る業務を一部事務組合で行っていることであるが、その反面、補助費等については、一部事務組合への負担金が大きいことにより県及び全国平均より大きく上回っている。扶助費については、類似団体平均、県及び全国平均を下回っているものの、年々顕著に上昇しており、さらに前年度より一人当たりのコストが</a:t>
          </a:r>
          <a:r>
            <a:rPr kumimoji="1" lang="en-US" altLang="ja-JP" sz="1300">
              <a:latin typeface="ＭＳ Ｐゴシック"/>
            </a:rPr>
            <a:t>4,446</a:t>
          </a:r>
          <a:r>
            <a:rPr kumimoji="1" lang="ja-JP" altLang="en-US" sz="1300">
              <a:latin typeface="ＭＳ Ｐゴシック"/>
            </a:rPr>
            <a:t>円増となった。主な要因としては、臨時福祉給付金や生活保護費、子ども子育て支援制度に係る施設型給付費の増によるものである。</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茨城県下妻市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44,467
42,714
80.88
18,851,183
17,897,746
848,661
10,212,613
20,414,026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71.7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76672</xdr:rowOff>
    </xdr:from>
    <xdr:to>
      <xdr:col>6</xdr:col>
      <xdr:colOff>510540</xdr:colOff>
      <xdr:row>39</xdr:row>
      <xdr:rowOff>7438</xdr:rowOff>
    </xdr:to>
    <xdr:cxnSp macro="">
      <xdr:nvCxnSpPr>
        <xdr:cNvPr id="58" name="直線コネクタ 57"/>
        <xdr:cNvCxnSpPr/>
      </xdr:nvCxnSpPr>
      <xdr:spPr>
        <a:xfrm flipV="1">
          <a:off x="4633595" y="5220172"/>
          <a:ext cx="1270" cy="1473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11265</xdr:rowOff>
    </xdr:from>
    <xdr:ext cx="469744" cy="259045"/>
    <xdr:sp macro="" textlink="">
      <xdr:nvSpPr>
        <xdr:cNvPr id="59" name="議会費最小値テキスト"/>
        <xdr:cNvSpPr txBox="1"/>
      </xdr:nvSpPr>
      <xdr:spPr>
        <a:xfrm>
          <a:off x="4686300" y="669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3,280</a:t>
          </a:r>
          <a:endParaRPr kumimoji="1" lang="ja-JP" altLang="en-US" sz="1000" b="1">
            <a:latin typeface="ＭＳ Ｐゴシック"/>
          </a:endParaRPr>
        </a:p>
      </xdr:txBody>
    </xdr:sp>
    <xdr:clientData/>
  </xdr:oneCellAnchor>
  <xdr:twoCellAnchor>
    <xdr:from>
      <xdr:col>6</xdr:col>
      <xdr:colOff>422275</xdr:colOff>
      <xdr:row>39</xdr:row>
      <xdr:rowOff>7438</xdr:rowOff>
    </xdr:from>
    <xdr:to>
      <xdr:col>6</xdr:col>
      <xdr:colOff>600075</xdr:colOff>
      <xdr:row>39</xdr:row>
      <xdr:rowOff>7438</xdr:rowOff>
    </xdr:to>
    <xdr:cxnSp macro="">
      <xdr:nvCxnSpPr>
        <xdr:cNvPr id="60" name="直線コネクタ 59"/>
        <xdr:cNvCxnSpPr/>
      </xdr:nvCxnSpPr>
      <xdr:spPr>
        <a:xfrm>
          <a:off x="4546600" y="669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23349</xdr:rowOff>
    </xdr:from>
    <xdr:ext cx="469744" cy="259045"/>
    <xdr:sp macro="" textlink="">
      <xdr:nvSpPr>
        <xdr:cNvPr id="61" name="議会費最大値テキスト"/>
        <xdr:cNvSpPr txBox="1"/>
      </xdr:nvSpPr>
      <xdr:spPr>
        <a:xfrm>
          <a:off x="4686300" y="4995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7,793</a:t>
          </a:r>
          <a:endParaRPr kumimoji="1" lang="ja-JP" altLang="en-US" sz="1000" b="1">
            <a:latin typeface="ＭＳ Ｐゴシック"/>
          </a:endParaRPr>
        </a:p>
      </xdr:txBody>
    </xdr:sp>
    <xdr:clientData/>
  </xdr:oneCellAnchor>
  <xdr:twoCellAnchor>
    <xdr:from>
      <xdr:col>6</xdr:col>
      <xdr:colOff>422275</xdr:colOff>
      <xdr:row>30</xdr:row>
      <xdr:rowOff>76672</xdr:rowOff>
    </xdr:from>
    <xdr:to>
      <xdr:col>6</xdr:col>
      <xdr:colOff>600075</xdr:colOff>
      <xdr:row>30</xdr:row>
      <xdr:rowOff>76672</xdr:rowOff>
    </xdr:to>
    <xdr:cxnSp macro="">
      <xdr:nvCxnSpPr>
        <xdr:cNvPr id="62" name="直線コネクタ 61"/>
        <xdr:cNvCxnSpPr/>
      </xdr:nvCxnSpPr>
      <xdr:spPr>
        <a:xfrm>
          <a:off x="4546600" y="5220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51199</xdr:rowOff>
    </xdr:from>
    <xdr:to>
      <xdr:col>6</xdr:col>
      <xdr:colOff>511175</xdr:colOff>
      <xdr:row>36</xdr:row>
      <xdr:rowOff>84510</xdr:rowOff>
    </xdr:to>
    <xdr:cxnSp macro="">
      <xdr:nvCxnSpPr>
        <xdr:cNvPr id="63" name="直線コネクタ 62"/>
        <xdr:cNvCxnSpPr/>
      </xdr:nvCxnSpPr>
      <xdr:spPr>
        <a:xfrm>
          <a:off x="3797300" y="6223399"/>
          <a:ext cx="838200" cy="33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18378</xdr:rowOff>
    </xdr:from>
    <xdr:ext cx="469744" cy="259045"/>
    <xdr:sp macro="" textlink="">
      <xdr:nvSpPr>
        <xdr:cNvPr id="64" name="議会費平均値テキスト"/>
        <xdr:cNvSpPr txBox="1"/>
      </xdr:nvSpPr>
      <xdr:spPr>
        <a:xfrm>
          <a:off x="4686300" y="60191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4,736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166951</xdr:rowOff>
    </xdr:from>
    <xdr:to>
      <xdr:col>6</xdr:col>
      <xdr:colOff>561975</xdr:colOff>
      <xdr:row>36</xdr:row>
      <xdr:rowOff>97101</xdr:rowOff>
    </xdr:to>
    <xdr:sp macro="" textlink="">
      <xdr:nvSpPr>
        <xdr:cNvPr id="65" name="フローチャート : 判断 64"/>
        <xdr:cNvSpPr/>
      </xdr:nvSpPr>
      <xdr:spPr>
        <a:xfrm>
          <a:off x="45847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51199</xdr:rowOff>
    </xdr:from>
    <xdr:to>
      <xdr:col>5</xdr:col>
      <xdr:colOff>358775</xdr:colOff>
      <xdr:row>36</xdr:row>
      <xdr:rowOff>117493</xdr:rowOff>
    </xdr:to>
    <xdr:cxnSp macro="">
      <xdr:nvCxnSpPr>
        <xdr:cNvPr id="66" name="直線コネクタ 65"/>
        <xdr:cNvCxnSpPr/>
      </xdr:nvCxnSpPr>
      <xdr:spPr>
        <a:xfrm flipV="1">
          <a:off x="2908300" y="6223399"/>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53957</xdr:rowOff>
    </xdr:from>
    <xdr:to>
      <xdr:col>5</xdr:col>
      <xdr:colOff>409575</xdr:colOff>
      <xdr:row>35</xdr:row>
      <xdr:rowOff>155557</xdr:rowOff>
    </xdr:to>
    <xdr:sp macro="" textlink="">
      <xdr:nvSpPr>
        <xdr:cNvPr id="67" name="フローチャート : 判断 66"/>
        <xdr:cNvSpPr/>
      </xdr:nvSpPr>
      <xdr:spPr>
        <a:xfrm>
          <a:off x="3746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634</xdr:rowOff>
    </xdr:from>
    <xdr:ext cx="469744" cy="259045"/>
    <xdr:sp macro="" textlink="">
      <xdr:nvSpPr>
        <xdr:cNvPr id="68" name="テキスト ボックス 67"/>
        <xdr:cNvSpPr txBox="1"/>
      </xdr:nvSpPr>
      <xdr:spPr>
        <a:xfrm>
          <a:off x="3562427" y="582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5,082</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117493</xdr:rowOff>
    </xdr:from>
    <xdr:to>
      <xdr:col>4</xdr:col>
      <xdr:colOff>155575</xdr:colOff>
      <xdr:row>36</xdr:row>
      <xdr:rowOff>118473</xdr:rowOff>
    </xdr:to>
    <xdr:cxnSp macro="">
      <xdr:nvCxnSpPr>
        <xdr:cNvPr id="69" name="直線コネクタ 68"/>
        <xdr:cNvCxnSpPr/>
      </xdr:nvCxnSpPr>
      <xdr:spPr>
        <a:xfrm flipV="1">
          <a:off x="2019300" y="6289693"/>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98371</xdr:rowOff>
    </xdr:from>
    <xdr:to>
      <xdr:col>4</xdr:col>
      <xdr:colOff>206375</xdr:colOff>
      <xdr:row>36</xdr:row>
      <xdr:rowOff>28521</xdr:rowOff>
    </xdr:to>
    <xdr:sp macro="" textlink="">
      <xdr:nvSpPr>
        <xdr:cNvPr id="70" name="フローチャート : 判断 69"/>
        <xdr:cNvSpPr/>
      </xdr:nvSpPr>
      <xdr:spPr>
        <a:xfrm>
          <a:off x="2857500" y="609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45048</xdr:rowOff>
    </xdr:from>
    <xdr:ext cx="469744" cy="259045"/>
    <xdr:sp macro="" textlink="">
      <xdr:nvSpPr>
        <xdr:cNvPr id="71" name="テキスト ボックス 70"/>
        <xdr:cNvSpPr txBox="1"/>
      </xdr:nvSpPr>
      <xdr:spPr>
        <a:xfrm>
          <a:off x="2673427" y="5874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4,946</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101818</xdr:rowOff>
    </xdr:from>
    <xdr:to>
      <xdr:col>2</xdr:col>
      <xdr:colOff>638175</xdr:colOff>
      <xdr:row>36</xdr:row>
      <xdr:rowOff>118473</xdr:rowOff>
    </xdr:to>
    <xdr:cxnSp macro="">
      <xdr:nvCxnSpPr>
        <xdr:cNvPr id="72" name="直線コネクタ 71"/>
        <xdr:cNvCxnSpPr/>
      </xdr:nvCxnSpPr>
      <xdr:spPr>
        <a:xfrm>
          <a:off x="1130300" y="6274018"/>
          <a:ext cx="889000" cy="1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117312</xdr:rowOff>
    </xdr:from>
    <xdr:to>
      <xdr:col>3</xdr:col>
      <xdr:colOff>3175</xdr:colOff>
      <xdr:row>36</xdr:row>
      <xdr:rowOff>47462</xdr:rowOff>
    </xdr:to>
    <xdr:sp macro="" textlink="">
      <xdr:nvSpPr>
        <xdr:cNvPr id="73" name="フローチャート : 判断 72"/>
        <xdr:cNvSpPr/>
      </xdr:nvSpPr>
      <xdr:spPr>
        <a:xfrm>
          <a:off x="1968500" y="611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63989</xdr:rowOff>
    </xdr:from>
    <xdr:ext cx="469744" cy="259045"/>
    <xdr:sp macro="" textlink="">
      <xdr:nvSpPr>
        <xdr:cNvPr id="74" name="テキスト ボックス 73"/>
        <xdr:cNvSpPr txBox="1"/>
      </xdr:nvSpPr>
      <xdr:spPr>
        <a:xfrm>
          <a:off x="1784427" y="589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49385</xdr:rowOff>
    </xdr:from>
    <xdr:to>
      <xdr:col>1</xdr:col>
      <xdr:colOff>485775</xdr:colOff>
      <xdr:row>35</xdr:row>
      <xdr:rowOff>150985</xdr:rowOff>
    </xdr:to>
    <xdr:sp macro="" textlink="">
      <xdr:nvSpPr>
        <xdr:cNvPr id="75" name="フローチャート : 判断 74"/>
        <xdr:cNvSpPr/>
      </xdr:nvSpPr>
      <xdr:spPr>
        <a:xfrm>
          <a:off x="10795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167512</xdr:rowOff>
    </xdr:from>
    <xdr:ext cx="469744" cy="259045"/>
    <xdr:sp macro="" textlink="">
      <xdr:nvSpPr>
        <xdr:cNvPr id="76" name="テキスト ボックス 75"/>
        <xdr:cNvSpPr txBox="1"/>
      </xdr:nvSpPr>
      <xdr:spPr>
        <a:xfrm>
          <a:off x="895427" y="582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33710</xdr:rowOff>
    </xdr:from>
    <xdr:to>
      <xdr:col>6</xdr:col>
      <xdr:colOff>561975</xdr:colOff>
      <xdr:row>36</xdr:row>
      <xdr:rowOff>135310</xdr:rowOff>
    </xdr:to>
    <xdr:sp macro="" textlink="">
      <xdr:nvSpPr>
        <xdr:cNvPr id="82" name="円/楕円 81"/>
        <xdr:cNvSpPr/>
      </xdr:nvSpPr>
      <xdr:spPr>
        <a:xfrm>
          <a:off x="4584700" y="620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12137</xdr:rowOff>
    </xdr:from>
    <xdr:ext cx="469744" cy="259045"/>
    <xdr:sp macro="" textlink="">
      <xdr:nvSpPr>
        <xdr:cNvPr id="83" name="議会費該当値テキスト"/>
        <xdr:cNvSpPr txBox="1"/>
      </xdr:nvSpPr>
      <xdr:spPr>
        <a:xfrm>
          <a:off x="4686300" y="618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4,619</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399</xdr:rowOff>
    </xdr:from>
    <xdr:to>
      <xdr:col>5</xdr:col>
      <xdr:colOff>409575</xdr:colOff>
      <xdr:row>36</xdr:row>
      <xdr:rowOff>101999</xdr:rowOff>
    </xdr:to>
    <xdr:sp macro="" textlink="">
      <xdr:nvSpPr>
        <xdr:cNvPr id="84" name="円/楕円 83"/>
        <xdr:cNvSpPr/>
      </xdr:nvSpPr>
      <xdr:spPr>
        <a:xfrm>
          <a:off x="3746500" y="617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93126</xdr:rowOff>
    </xdr:from>
    <xdr:ext cx="469744" cy="259045"/>
    <xdr:sp macro="" textlink="">
      <xdr:nvSpPr>
        <xdr:cNvPr id="85" name="テキスト ボックス 84"/>
        <xdr:cNvSpPr txBox="1"/>
      </xdr:nvSpPr>
      <xdr:spPr>
        <a:xfrm>
          <a:off x="3562427" y="6265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4,721</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66693</xdr:rowOff>
    </xdr:from>
    <xdr:to>
      <xdr:col>4</xdr:col>
      <xdr:colOff>206375</xdr:colOff>
      <xdr:row>36</xdr:row>
      <xdr:rowOff>168293</xdr:rowOff>
    </xdr:to>
    <xdr:sp macro="" textlink="">
      <xdr:nvSpPr>
        <xdr:cNvPr id="86" name="円/楕円 85"/>
        <xdr:cNvSpPr/>
      </xdr:nvSpPr>
      <xdr:spPr>
        <a:xfrm>
          <a:off x="2857500" y="623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159420</xdr:rowOff>
    </xdr:from>
    <xdr:ext cx="469744" cy="259045"/>
    <xdr:sp macro="" textlink="">
      <xdr:nvSpPr>
        <xdr:cNvPr id="87" name="テキスト ボックス 86"/>
        <xdr:cNvSpPr txBox="1"/>
      </xdr:nvSpPr>
      <xdr:spPr>
        <a:xfrm>
          <a:off x="2673427" y="6331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4,518</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67673</xdr:rowOff>
    </xdr:from>
    <xdr:to>
      <xdr:col>3</xdr:col>
      <xdr:colOff>3175</xdr:colOff>
      <xdr:row>36</xdr:row>
      <xdr:rowOff>169273</xdr:rowOff>
    </xdr:to>
    <xdr:sp macro="" textlink="">
      <xdr:nvSpPr>
        <xdr:cNvPr id="88" name="円/楕円 87"/>
        <xdr:cNvSpPr/>
      </xdr:nvSpPr>
      <xdr:spPr>
        <a:xfrm>
          <a:off x="1968500" y="623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160400</xdr:rowOff>
    </xdr:from>
    <xdr:ext cx="469744" cy="259045"/>
    <xdr:sp macro="" textlink="">
      <xdr:nvSpPr>
        <xdr:cNvPr id="89" name="テキスト ボックス 88"/>
        <xdr:cNvSpPr txBox="1"/>
      </xdr:nvSpPr>
      <xdr:spPr>
        <a:xfrm>
          <a:off x="1784427" y="6332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4,515</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51018</xdr:rowOff>
    </xdr:from>
    <xdr:to>
      <xdr:col>1</xdr:col>
      <xdr:colOff>485775</xdr:colOff>
      <xdr:row>36</xdr:row>
      <xdr:rowOff>152618</xdr:rowOff>
    </xdr:to>
    <xdr:sp macro="" textlink="">
      <xdr:nvSpPr>
        <xdr:cNvPr id="90" name="円/楕円 89"/>
        <xdr:cNvSpPr/>
      </xdr:nvSpPr>
      <xdr:spPr>
        <a:xfrm>
          <a:off x="1079500" y="622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143745</xdr:rowOff>
    </xdr:from>
    <xdr:ext cx="469744" cy="259045"/>
    <xdr:sp macro="" textlink="">
      <xdr:nvSpPr>
        <xdr:cNvPr id="91" name="テキスト ボックス 90"/>
        <xdr:cNvSpPr txBox="1"/>
      </xdr:nvSpPr>
      <xdr:spPr>
        <a:xfrm>
          <a:off x="895427" y="631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55,744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77753</xdr:rowOff>
    </xdr:from>
    <xdr:to>
      <xdr:col>6</xdr:col>
      <xdr:colOff>510540</xdr:colOff>
      <xdr:row>58</xdr:row>
      <xdr:rowOff>64250</xdr:rowOff>
    </xdr:to>
    <xdr:cxnSp macro="">
      <xdr:nvCxnSpPr>
        <xdr:cNvPr id="115" name="直線コネクタ 114"/>
        <xdr:cNvCxnSpPr/>
      </xdr:nvCxnSpPr>
      <xdr:spPr>
        <a:xfrm flipV="1">
          <a:off x="4633595" y="8821703"/>
          <a:ext cx="1270" cy="1186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68077</xdr:rowOff>
    </xdr:from>
    <xdr:ext cx="534377" cy="259045"/>
    <xdr:sp macro="" textlink="">
      <xdr:nvSpPr>
        <xdr:cNvPr id="116" name="総務費最小値テキスト"/>
        <xdr:cNvSpPr txBox="1"/>
      </xdr:nvSpPr>
      <xdr:spPr>
        <a:xfrm>
          <a:off x="4686300" y="1001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39,803</a:t>
          </a:r>
          <a:endParaRPr kumimoji="1" lang="ja-JP" altLang="en-US" sz="1000" b="1">
            <a:latin typeface="ＭＳ Ｐゴシック"/>
          </a:endParaRPr>
        </a:p>
      </xdr:txBody>
    </xdr:sp>
    <xdr:clientData/>
  </xdr:oneCellAnchor>
  <xdr:twoCellAnchor>
    <xdr:from>
      <xdr:col>6</xdr:col>
      <xdr:colOff>422275</xdr:colOff>
      <xdr:row>58</xdr:row>
      <xdr:rowOff>64250</xdr:rowOff>
    </xdr:from>
    <xdr:to>
      <xdr:col>6</xdr:col>
      <xdr:colOff>600075</xdr:colOff>
      <xdr:row>58</xdr:row>
      <xdr:rowOff>64250</xdr:rowOff>
    </xdr:to>
    <xdr:cxnSp macro="">
      <xdr:nvCxnSpPr>
        <xdr:cNvPr id="117" name="直線コネクタ 116"/>
        <xdr:cNvCxnSpPr/>
      </xdr:nvCxnSpPr>
      <xdr:spPr>
        <a:xfrm>
          <a:off x="4546600" y="1000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24430</xdr:rowOff>
    </xdr:from>
    <xdr:ext cx="599010" cy="259045"/>
    <xdr:sp macro="" textlink="">
      <xdr:nvSpPr>
        <xdr:cNvPr id="118" name="総務費最大値テキスト"/>
        <xdr:cNvSpPr txBox="1"/>
      </xdr:nvSpPr>
      <xdr:spPr>
        <a:xfrm>
          <a:off x="4686300" y="8596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351,259</a:t>
          </a:r>
          <a:endParaRPr kumimoji="1" lang="ja-JP" altLang="en-US" sz="1000" b="1">
            <a:latin typeface="ＭＳ Ｐゴシック"/>
          </a:endParaRPr>
        </a:p>
      </xdr:txBody>
    </xdr:sp>
    <xdr:clientData/>
  </xdr:oneCellAnchor>
  <xdr:twoCellAnchor>
    <xdr:from>
      <xdr:col>6</xdr:col>
      <xdr:colOff>422275</xdr:colOff>
      <xdr:row>51</xdr:row>
      <xdr:rowOff>77753</xdr:rowOff>
    </xdr:from>
    <xdr:to>
      <xdr:col>6</xdr:col>
      <xdr:colOff>600075</xdr:colOff>
      <xdr:row>51</xdr:row>
      <xdr:rowOff>77753</xdr:rowOff>
    </xdr:to>
    <xdr:cxnSp macro="">
      <xdr:nvCxnSpPr>
        <xdr:cNvPr id="119" name="直線コネクタ 118"/>
        <xdr:cNvCxnSpPr/>
      </xdr:nvCxnSpPr>
      <xdr:spPr>
        <a:xfrm>
          <a:off x="4546600" y="8821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43455</xdr:rowOff>
    </xdr:from>
    <xdr:to>
      <xdr:col>6</xdr:col>
      <xdr:colOff>511175</xdr:colOff>
      <xdr:row>58</xdr:row>
      <xdr:rowOff>51186</xdr:rowOff>
    </xdr:to>
    <xdr:cxnSp macro="">
      <xdr:nvCxnSpPr>
        <xdr:cNvPr id="120" name="直線コネクタ 119"/>
        <xdr:cNvCxnSpPr/>
      </xdr:nvCxnSpPr>
      <xdr:spPr>
        <a:xfrm>
          <a:off x="3797300" y="9987555"/>
          <a:ext cx="838200" cy="7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108295</xdr:rowOff>
    </xdr:from>
    <xdr:ext cx="534377" cy="259045"/>
    <xdr:sp macro="" textlink="">
      <xdr:nvSpPr>
        <xdr:cNvPr id="121" name="総務費平均値テキスト"/>
        <xdr:cNvSpPr txBox="1"/>
      </xdr:nvSpPr>
      <xdr:spPr>
        <a:xfrm>
          <a:off x="4686300" y="9709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65,914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85418</xdr:rowOff>
    </xdr:from>
    <xdr:to>
      <xdr:col>6</xdr:col>
      <xdr:colOff>561975</xdr:colOff>
      <xdr:row>58</xdr:row>
      <xdr:rowOff>15568</xdr:rowOff>
    </xdr:to>
    <xdr:sp macro="" textlink="">
      <xdr:nvSpPr>
        <xdr:cNvPr id="122" name="フローチャート : 判断 121"/>
        <xdr:cNvSpPr/>
      </xdr:nvSpPr>
      <xdr:spPr>
        <a:xfrm>
          <a:off x="4584700" y="985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43455</xdr:rowOff>
    </xdr:from>
    <xdr:to>
      <xdr:col>5</xdr:col>
      <xdr:colOff>358775</xdr:colOff>
      <xdr:row>58</xdr:row>
      <xdr:rowOff>57031</xdr:rowOff>
    </xdr:to>
    <xdr:cxnSp macro="">
      <xdr:nvCxnSpPr>
        <xdr:cNvPr id="123" name="直線コネクタ 122"/>
        <xdr:cNvCxnSpPr/>
      </xdr:nvCxnSpPr>
      <xdr:spPr>
        <a:xfrm flipV="1">
          <a:off x="2908300" y="9987555"/>
          <a:ext cx="889000" cy="13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81734</xdr:rowOff>
    </xdr:from>
    <xdr:to>
      <xdr:col>5</xdr:col>
      <xdr:colOff>409575</xdr:colOff>
      <xdr:row>58</xdr:row>
      <xdr:rowOff>11884</xdr:rowOff>
    </xdr:to>
    <xdr:sp macro="" textlink="">
      <xdr:nvSpPr>
        <xdr:cNvPr id="124" name="フローチャート : 判断 123"/>
        <xdr:cNvSpPr/>
      </xdr:nvSpPr>
      <xdr:spPr>
        <a:xfrm>
          <a:off x="37465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28411</xdr:rowOff>
    </xdr:from>
    <xdr:ext cx="534377" cy="259045"/>
    <xdr:sp macro="" textlink="">
      <xdr:nvSpPr>
        <xdr:cNvPr id="125" name="テキスト ボックス 124"/>
        <xdr:cNvSpPr txBox="1"/>
      </xdr:nvSpPr>
      <xdr:spPr>
        <a:xfrm>
          <a:off x="3530111" y="962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66,881</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19792</xdr:rowOff>
    </xdr:from>
    <xdr:to>
      <xdr:col>4</xdr:col>
      <xdr:colOff>155575</xdr:colOff>
      <xdr:row>58</xdr:row>
      <xdr:rowOff>57031</xdr:rowOff>
    </xdr:to>
    <xdr:cxnSp macro="">
      <xdr:nvCxnSpPr>
        <xdr:cNvPr id="126" name="直線コネクタ 125"/>
        <xdr:cNvCxnSpPr/>
      </xdr:nvCxnSpPr>
      <xdr:spPr>
        <a:xfrm>
          <a:off x="2019300" y="9963892"/>
          <a:ext cx="889000" cy="3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53913</xdr:rowOff>
    </xdr:from>
    <xdr:to>
      <xdr:col>4</xdr:col>
      <xdr:colOff>206375</xdr:colOff>
      <xdr:row>57</xdr:row>
      <xdr:rowOff>155513</xdr:rowOff>
    </xdr:to>
    <xdr:sp macro="" textlink="">
      <xdr:nvSpPr>
        <xdr:cNvPr id="127" name="フローチャート : 判断 126"/>
        <xdr:cNvSpPr/>
      </xdr:nvSpPr>
      <xdr:spPr>
        <a:xfrm>
          <a:off x="2857500" y="982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590</xdr:rowOff>
    </xdr:from>
    <xdr:ext cx="534377" cy="259045"/>
    <xdr:sp macro="" textlink="">
      <xdr:nvSpPr>
        <xdr:cNvPr id="128" name="テキスト ボックス 127"/>
        <xdr:cNvSpPr txBox="1"/>
      </xdr:nvSpPr>
      <xdr:spPr>
        <a:xfrm>
          <a:off x="2641111" y="9601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74,183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19792</xdr:rowOff>
    </xdr:from>
    <xdr:to>
      <xdr:col>2</xdr:col>
      <xdr:colOff>638175</xdr:colOff>
      <xdr:row>58</xdr:row>
      <xdr:rowOff>22683</xdr:rowOff>
    </xdr:to>
    <xdr:cxnSp macro="">
      <xdr:nvCxnSpPr>
        <xdr:cNvPr id="129" name="直線コネクタ 128"/>
        <xdr:cNvCxnSpPr/>
      </xdr:nvCxnSpPr>
      <xdr:spPr>
        <a:xfrm flipV="1">
          <a:off x="1130300" y="9963892"/>
          <a:ext cx="889000" cy="2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41679</xdr:rowOff>
    </xdr:from>
    <xdr:to>
      <xdr:col>3</xdr:col>
      <xdr:colOff>3175</xdr:colOff>
      <xdr:row>57</xdr:row>
      <xdr:rowOff>143279</xdr:rowOff>
    </xdr:to>
    <xdr:sp macro="" textlink="">
      <xdr:nvSpPr>
        <xdr:cNvPr id="130" name="フローチャート : 判断 129"/>
        <xdr:cNvSpPr/>
      </xdr:nvSpPr>
      <xdr:spPr>
        <a:xfrm>
          <a:off x="1968500" y="98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159806</xdr:rowOff>
    </xdr:from>
    <xdr:ext cx="534377" cy="259045"/>
    <xdr:sp macro="" textlink="">
      <xdr:nvSpPr>
        <xdr:cNvPr id="131" name="テキスト ボックス 130"/>
        <xdr:cNvSpPr txBox="1"/>
      </xdr:nvSpPr>
      <xdr:spPr>
        <a:xfrm>
          <a:off x="1752111" y="95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77,394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38730</xdr:rowOff>
    </xdr:from>
    <xdr:to>
      <xdr:col>1</xdr:col>
      <xdr:colOff>485775</xdr:colOff>
      <xdr:row>57</xdr:row>
      <xdr:rowOff>140330</xdr:rowOff>
    </xdr:to>
    <xdr:sp macro="" textlink="">
      <xdr:nvSpPr>
        <xdr:cNvPr id="132" name="フローチャート : 判断 131"/>
        <xdr:cNvSpPr/>
      </xdr:nvSpPr>
      <xdr:spPr>
        <a:xfrm>
          <a:off x="1079500" y="981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156857</xdr:rowOff>
    </xdr:from>
    <xdr:ext cx="534377" cy="259045"/>
    <xdr:sp macro="" textlink="">
      <xdr:nvSpPr>
        <xdr:cNvPr id="133" name="テキスト ボックス 132"/>
        <xdr:cNvSpPr txBox="1"/>
      </xdr:nvSpPr>
      <xdr:spPr>
        <a:xfrm>
          <a:off x="863111" y="958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78,168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386</xdr:rowOff>
    </xdr:from>
    <xdr:to>
      <xdr:col>6</xdr:col>
      <xdr:colOff>561975</xdr:colOff>
      <xdr:row>58</xdr:row>
      <xdr:rowOff>101986</xdr:rowOff>
    </xdr:to>
    <xdr:sp macro="" textlink="">
      <xdr:nvSpPr>
        <xdr:cNvPr id="139" name="円/楕円 138"/>
        <xdr:cNvSpPr/>
      </xdr:nvSpPr>
      <xdr:spPr>
        <a:xfrm>
          <a:off x="4584700" y="994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86763</xdr:rowOff>
    </xdr:from>
    <xdr:ext cx="534377" cy="259045"/>
    <xdr:sp macro="" textlink="">
      <xdr:nvSpPr>
        <xdr:cNvPr id="140" name="総務費該当値テキスト"/>
        <xdr:cNvSpPr txBox="1"/>
      </xdr:nvSpPr>
      <xdr:spPr>
        <a:xfrm>
          <a:off x="4686300" y="985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43,232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164105</xdr:rowOff>
    </xdr:from>
    <xdr:to>
      <xdr:col>5</xdr:col>
      <xdr:colOff>409575</xdr:colOff>
      <xdr:row>58</xdr:row>
      <xdr:rowOff>94255</xdr:rowOff>
    </xdr:to>
    <xdr:sp macro="" textlink="">
      <xdr:nvSpPr>
        <xdr:cNvPr id="141" name="円/楕円 140"/>
        <xdr:cNvSpPr/>
      </xdr:nvSpPr>
      <xdr:spPr>
        <a:xfrm>
          <a:off x="3746500" y="993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85382</xdr:rowOff>
    </xdr:from>
    <xdr:ext cx="534377" cy="259045"/>
    <xdr:sp macro="" textlink="">
      <xdr:nvSpPr>
        <xdr:cNvPr id="142" name="テキスト ボックス 141"/>
        <xdr:cNvSpPr txBox="1"/>
      </xdr:nvSpPr>
      <xdr:spPr>
        <a:xfrm>
          <a:off x="3530111" y="1002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45,261</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6231</xdr:rowOff>
    </xdr:from>
    <xdr:to>
      <xdr:col>4</xdr:col>
      <xdr:colOff>206375</xdr:colOff>
      <xdr:row>58</xdr:row>
      <xdr:rowOff>107831</xdr:rowOff>
    </xdr:to>
    <xdr:sp macro="" textlink="">
      <xdr:nvSpPr>
        <xdr:cNvPr id="143" name="円/楕円 142"/>
        <xdr:cNvSpPr/>
      </xdr:nvSpPr>
      <xdr:spPr>
        <a:xfrm>
          <a:off x="2857500" y="995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98958</xdr:rowOff>
    </xdr:from>
    <xdr:ext cx="534377" cy="259045"/>
    <xdr:sp macro="" textlink="">
      <xdr:nvSpPr>
        <xdr:cNvPr id="144" name="テキスト ボックス 143"/>
        <xdr:cNvSpPr txBox="1"/>
      </xdr:nvSpPr>
      <xdr:spPr>
        <a:xfrm>
          <a:off x="2641111" y="1004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41,698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140442</xdr:rowOff>
    </xdr:from>
    <xdr:to>
      <xdr:col>3</xdr:col>
      <xdr:colOff>3175</xdr:colOff>
      <xdr:row>58</xdr:row>
      <xdr:rowOff>70592</xdr:rowOff>
    </xdr:to>
    <xdr:sp macro="" textlink="">
      <xdr:nvSpPr>
        <xdr:cNvPr id="145" name="円/楕円 144"/>
        <xdr:cNvSpPr/>
      </xdr:nvSpPr>
      <xdr:spPr>
        <a:xfrm>
          <a:off x="1968500" y="991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61719</xdr:rowOff>
    </xdr:from>
    <xdr:ext cx="534377" cy="259045"/>
    <xdr:sp macro="" textlink="">
      <xdr:nvSpPr>
        <xdr:cNvPr id="146" name="テキスト ボックス 145"/>
        <xdr:cNvSpPr txBox="1"/>
      </xdr:nvSpPr>
      <xdr:spPr>
        <a:xfrm>
          <a:off x="1752111" y="1000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51,472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143333</xdr:rowOff>
    </xdr:from>
    <xdr:to>
      <xdr:col>1</xdr:col>
      <xdr:colOff>485775</xdr:colOff>
      <xdr:row>58</xdr:row>
      <xdr:rowOff>73483</xdr:rowOff>
    </xdr:to>
    <xdr:sp macro="" textlink="">
      <xdr:nvSpPr>
        <xdr:cNvPr id="147" name="円/楕円 146"/>
        <xdr:cNvSpPr/>
      </xdr:nvSpPr>
      <xdr:spPr>
        <a:xfrm>
          <a:off x="1079500" y="991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64610</xdr:rowOff>
    </xdr:from>
    <xdr:ext cx="534377" cy="259045"/>
    <xdr:sp macro="" textlink="">
      <xdr:nvSpPr>
        <xdr:cNvPr id="148" name="テキスト ボックス 147"/>
        <xdr:cNvSpPr txBox="1"/>
      </xdr:nvSpPr>
      <xdr:spPr>
        <a:xfrm>
          <a:off x="863111" y="1000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50,713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129,740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136892</xdr:rowOff>
    </xdr:from>
    <xdr:to>
      <xdr:col>6</xdr:col>
      <xdr:colOff>510540</xdr:colOff>
      <xdr:row>78</xdr:row>
      <xdr:rowOff>158826</xdr:rowOff>
    </xdr:to>
    <xdr:cxnSp macro="">
      <xdr:nvCxnSpPr>
        <xdr:cNvPr id="173" name="直線コネクタ 172"/>
        <xdr:cNvCxnSpPr/>
      </xdr:nvCxnSpPr>
      <xdr:spPr>
        <a:xfrm flipV="1">
          <a:off x="4633595" y="12138392"/>
          <a:ext cx="1270" cy="1393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162653</xdr:rowOff>
    </xdr:from>
    <xdr:ext cx="599010" cy="259045"/>
    <xdr:sp macro="" textlink="">
      <xdr:nvSpPr>
        <xdr:cNvPr id="174" name="民生費最小値テキスト"/>
        <xdr:cNvSpPr txBox="1"/>
      </xdr:nvSpPr>
      <xdr:spPr>
        <a:xfrm>
          <a:off x="4686300" y="13535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114,980</a:t>
          </a:r>
          <a:endParaRPr kumimoji="1" lang="ja-JP" altLang="en-US" sz="1000" b="1">
            <a:latin typeface="ＭＳ Ｐゴシック"/>
          </a:endParaRPr>
        </a:p>
      </xdr:txBody>
    </xdr:sp>
    <xdr:clientData/>
  </xdr:oneCellAnchor>
  <xdr:twoCellAnchor>
    <xdr:from>
      <xdr:col>6</xdr:col>
      <xdr:colOff>422275</xdr:colOff>
      <xdr:row>78</xdr:row>
      <xdr:rowOff>158826</xdr:rowOff>
    </xdr:from>
    <xdr:to>
      <xdr:col>6</xdr:col>
      <xdr:colOff>600075</xdr:colOff>
      <xdr:row>78</xdr:row>
      <xdr:rowOff>158826</xdr:rowOff>
    </xdr:to>
    <xdr:cxnSp macro="">
      <xdr:nvCxnSpPr>
        <xdr:cNvPr id="175" name="直線コネクタ 174"/>
        <xdr:cNvCxnSpPr/>
      </xdr:nvCxnSpPr>
      <xdr:spPr>
        <a:xfrm>
          <a:off x="4546600" y="1353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83569</xdr:rowOff>
    </xdr:from>
    <xdr:ext cx="599010" cy="259045"/>
    <xdr:sp macro="" textlink="">
      <xdr:nvSpPr>
        <xdr:cNvPr id="176" name="民生費最大値テキスト"/>
        <xdr:cNvSpPr txBox="1"/>
      </xdr:nvSpPr>
      <xdr:spPr>
        <a:xfrm>
          <a:off x="4686300" y="11913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480,737</a:t>
          </a:r>
          <a:endParaRPr kumimoji="1" lang="ja-JP" altLang="en-US" sz="1000" b="1">
            <a:latin typeface="ＭＳ Ｐゴシック"/>
          </a:endParaRPr>
        </a:p>
      </xdr:txBody>
    </xdr:sp>
    <xdr:clientData/>
  </xdr:oneCellAnchor>
  <xdr:twoCellAnchor>
    <xdr:from>
      <xdr:col>6</xdr:col>
      <xdr:colOff>422275</xdr:colOff>
      <xdr:row>70</xdr:row>
      <xdr:rowOff>136892</xdr:rowOff>
    </xdr:from>
    <xdr:to>
      <xdr:col>6</xdr:col>
      <xdr:colOff>600075</xdr:colOff>
      <xdr:row>70</xdr:row>
      <xdr:rowOff>136892</xdr:rowOff>
    </xdr:to>
    <xdr:cxnSp macro="">
      <xdr:nvCxnSpPr>
        <xdr:cNvPr id="177" name="直線コネクタ 176"/>
        <xdr:cNvCxnSpPr/>
      </xdr:nvCxnSpPr>
      <xdr:spPr>
        <a:xfrm>
          <a:off x="4546600" y="1213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141689</xdr:rowOff>
    </xdr:from>
    <xdr:to>
      <xdr:col>6</xdr:col>
      <xdr:colOff>511175</xdr:colOff>
      <xdr:row>78</xdr:row>
      <xdr:rowOff>155104</xdr:rowOff>
    </xdr:to>
    <xdr:cxnSp macro="">
      <xdr:nvCxnSpPr>
        <xdr:cNvPr id="178" name="直線コネクタ 177"/>
        <xdr:cNvCxnSpPr/>
      </xdr:nvCxnSpPr>
      <xdr:spPr>
        <a:xfrm flipV="1">
          <a:off x="3797300" y="13514789"/>
          <a:ext cx="838200" cy="1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1790</xdr:rowOff>
    </xdr:from>
    <xdr:ext cx="599010" cy="259045"/>
    <xdr:sp macro="" textlink="">
      <xdr:nvSpPr>
        <xdr:cNvPr id="179" name="民生費平均値テキスト"/>
        <xdr:cNvSpPr txBox="1"/>
      </xdr:nvSpPr>
      <xdr:spPr>
        <a:xfrm>
          <a:off x="4686300" y="13203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148,868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150363</xdr:rowOff>
    </xdr:from>
    <xdr:to>
      <xdr:col>6</xdr:col>
      <xdr:colOff>561975</xdr:colOff>
      <xdr:row>78</xdr:row>
      <xdr:rowOff>80513</xdr:rowOff>
    </xdr:to>
    <xdr:sp macro="" textlink="">
      <xdr:nvSpPr>
        <xdr:cNvPr id="180" name="フローチャート : 判断 179"/>
        <xdr:cNvSpPr/>
      </xdr:nvSpPr>
      <xdr:spPr>
        <a:xfrm>
          <a:off x="4584700" y="13352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107589</xdr:rowOff>
    </xdr:from>
    <xdr:to>
      <xdr:col>5</xdr:col>
      <xdr:colOff>358775</xdr:colOff>
      <xdr:row>78</xdr:row>
      <xdr:rowOff>155104</xdr:rowOff>
    </xdr:to>
    <xdr:cxnSp macro="">
      <xdr:nvCxnSpPr>
        <xdr:cNvPr id="181" name="直線コネクタ 180"/>
        <xdr:cNvCxnSpPr/>
      </xdr:nvCxnSpPr>
      <xdr:spPr>
        <a:xfrm>
          <a:off x="2908300" y="13480689"/>
          <a:ext cx="889000" cy="47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165515</xdr:rowOff>
    </xdr:from>
    <xdr:to>
      <xdr:col>5</xdr:col>
      <xdr:colOff>409575</xdr:colOff>
      <xdr:row>78</xdr:row>
      <xdr:rowOff>95665</xdr:rowOff>
    </xdr:to>
    <xdr:sp macro="" textlink="">
      <xdr:nvSpPr>
        <xdr:cNvPr id="182" name="フローチャート : 判断 181"/>
        <xdr:cNvSpPr/>
      </xdr:nvSpPr>
      <xdr:spPr>
        <a:xfrm>
          <a:off x="3746500" y="1336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112192</xdr:rowOff>
    </xdr:from>
    <xdr:ext cx="599010" cy="259045"/>
    <xdr:sp macro="" textlink="">
      <xdr:nvSpPr>
        <xdr:cNvPr id="183" name="テキスト ボックス 182"/>
        <xdr:cNvSpPr txBox="1"/>
      </xdr:nvSpPr>
      <xdr:spPr>
        <a:xfrm>
          <a:off x="3497794" y="13142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144,891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107589</xdr:rowOff>
    </xdr:from>
    <xdr:to>
      <xdr:col>4</xdr:col>
      <xdr:colOff>155575</xdr:colOff>
      <xdr:row>79</xdr:row>
      <xdr:rowOff>26215</xdr:rowOff>
    </xdr:to>
    <xdr:cxnSp macro="">
      <xdr:nvCxnSpPr>
        <xdr:cNvPr id="184" name="直線コネクタ 183"/>
        <xdr:cNvCxnSpPr/>
      </xdr:nvCxnSpPr>
      <xdr:spPr>
        <a:xfrm flipV="1">
          <a:off x="2019300" y="13480689"/>
          <a:ext cx="889000" cy="90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142301</xdr:rowOff>
    </xdr:from>
    <xdr:to>
      <xdr:col>4</xdr:col>
      <xdr:colOff>206375</xdr:colOff>
      <xdr:row>78</xdr:row>
      <xdr:rowOff>72451</xdr:rowOff>
    </xdr:to>
    <xdr:sp macro="" textlink="">
      <xdr:nvSpPr>
        <xdr:cNvPr id="185" name="フローチャート : 判断 184"/>
        <xdr:cNvSpPr/>
      </xdr:nvSpPr>
      <xdr:spPr>
        <a:xfrm>
          <a:off x="2857500" y="1334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88978</xdr:rowOff>
    </xdr:from>
    <xdr:ext cx="599010" cy="259045"/>
    <xdr:sp macro="" textlink="">
      <xdr:nvSpPr>
        <xdr:cNvPr id="186" name="テキスト ボックス 185"/>
        <xdr:cNvSpPr txBox="1"/>
      </xdr:nvSpPr>
      <xdr:spPr>
        <a:xfrm>
          <a:off x="2608794" y="13119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150,984</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26215</xdr:rowOff>
    </xdr:from>
    <xdr:to>
      <xdr:col>2</xdr:col>
      <xdr:colOff>638175</xdr:colOff>
      <xdr:row>79</xdr:row>
      <xdr:rowOff>36052</xdr:rowOff>
    </xdr:to>
    <xdr:cxnSp macro="">
      <xdr:nvCxnSpPr>
        <xdr:cNvPr id="187" name="直線コネクタ 186"/>
        <xdr:cNvCxnSpPr/>
      </xdr:nvCxnSpPr>
      <xdr:spPr>
        <a:xfrm flipV="1">
          <a:off x="1130300" y="13570765"/>
          <a:ext cx="889000" cy="9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360</xdr:rowOff>
    </xdr:from>
    <xdr:to>
      <xdr:col>3</xdr:col>
      <xdr:colOff>3175</xdr:colOff>
      <xdr:row>78</xdr:row>
      <xdr:rowOff>101960</xdr:rowOff>
    </xdr:to>
    <xdr:sp macro="" textlink="">
      <xdr:nvSpPr>
        <xdr:cNvPr id="188" name="フローチャート : 判断 187"/>
        <xdr:cNvSpPr/>
      </xdr:nvSpPr>
      <xdr:spPr>
        <a:xfrm>
          <a:off x="1968500" y="1337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118487</xdr:rowOff>
    </xdr:from>
    <xdr:ext cx="599010" cy="259045"/>
    <xdr:sp macro="" textlink="">
      <xdr:nvSpPr>
        <xdr:cNvPr id="189" name="テキスト ボックス 188"/>
        <xdr:cNvSpPr txBox="1"/>
      </xdr:nvSpPr>
      <xdr:spPr>
        <a:xfrm>
          <a:off x="1719794" y="13148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143,239</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30924</xdr:rowOff>
    </xdr:from>
    <xdr:to>
      <xdr:col>1</xdr:col>
      <xdr:colOff>485775</xdr:colOff>
      <xdr:row>78</xdr:row>
      <xdr:rowOff>132524</xdr:rowOff>
    </xdr:to>
    <xdr:sp macro="" textlink="">
      <xdr:nvSpPr>
        <xdr:cNvPr id="190" name="フローチャート : 判断 189"/>
        <xdr:cNvSpPr/>
      </xdr:nvSpPr>
      <xdr:spPr>
        <a:xfrm>
          <a:off x="1079500" y="1340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149051</xdr:rowOff>
    </xdr:from>
    <xdr:ext cx="599010" cy="259045"/>
    <xdr:sp macro="" textlink="">
      <xdr:nvSpPr>
        <xdr:cNvPr id="191" name="テキスト ボックス 190"/>
        <xdr:cNvSpPr txBox="1"/>
      </xdr:nvSpPr>
      <xdr:spPr>
        <a:xfrm>
          <a:off x="830794" y="13179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135,217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90889</xdr:rowOff>
    </xdr:from>
    <xdr:to>
      <xdr:col>6</xdr:col>
      <xdr:colOff>561975</xdr:colOff>
      <xdr:row>79</xdr:row>
      <xdr:rowOff>21039</xdr:rowOff>
    </xdr:to>
    <xdr:sp macro="" textlink="">
      <xdr:nvSpPr>
        <xdr:cNvPr id="197" name="円/楕円 196"/>
        <xdr:cNvSpPr/>
      </xdr:nvSpPr>
      <xdr:spPr>
        <a:xfrm>
          <a:off x="4584700" y="1346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5816</xdr:rowOff>
    </xdr:from>
    <xdr:ext cx="599010" cy="259045"/>
    <xdr:sp macro="" textlink="">
      <xdr:nvSpPr>
        <xdr:cNvPr id="198" name="民生費該当値テキスト"/>
        <xdr:cNvSpPr txBox="1"/>
      </xdr:nvSpPr>
      <xdr:spPr>
        <a:xfrm>
          <a:off x="4686300" y="1337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119,478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104304</xdr:rowOff>
    </xdr:from>
    <xdr:to>
      <xdr:col>5</xdr:col>
      <xdr:colOff>409575</xdr:colOff>
      <xdr:row>79</xdr:row>
      <xdr:rowOff>34454</xdr:rowOff>
    </xdr:to>
    <xdr:sp macro="" textlink="">
      <xdr:nvSpPr>
        <xdr:cNvPr id="199" name="円/楕円 198"/>
        <xdr:cNvSpPr/>
      </xdr:nvSpPr>
      <xdr:spPr>
        <a:xfrm>
          <a:off x="3746500" y="1347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79</xdr:row>
      <xdr:rowOff>25581</xdr:rowOff>
    </xdr:from>
    <xdr:ext cx="599010" cy="259045"/>
    <xdr:sp macro="" textlink="">
      <xdr:nvSpPr>
        <xdr:cNvPr id="200" name="テキスト ボックス 199"/>
        <xdr:cNvSpPr txBox="1"/>
      </xdr:nvSpPr>
      <xdr:spPr>
        <a:xfrm>
          <a:off x="3497794" y="1357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115,957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56789</xdr:rowOff>
    </xdr:from>
    <xdr:to>
      <xdr:col>4</xdr:col>
      <xdr:colOff>206375</xdr:colOff>
      <xdr:row>78</xdr:row>
      <xdr:rowOff>158389</xdr:rowOff>
    </xdr:to>
    <xdr:sp macro="" textlink="">
      <xdr:nvSpPr>
        <xdr:cNvPr id="201" name="円/楕円 200"/>
        <xdr:cNvSpPr/>
      </xdr:nvSpPr>
      <xdr:spPr>
        <a:xfrm>
          <a:off x="2857500" y="1342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149516</xdr:rowOff>
    </xdr:from>
    <xdr:ext cx="599010" cy="259045"/>
    <xdr:sp macro="" textlink="">
      <xdr:nvSpPr>
        <xdr:cNvPr id="202" name="テキスト ボックス 201"/>
        <xdr:cNvSpPr txBox="1"/>
      </xdr:nvSpPr>
      <xdr:spPr>
        <a:xfrm>
          <a:off x="2608794" y="13522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128,428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146865</xdr:rowOff>
    </xdr:from>
    <xdr:to>
      <xdr:col>3</xdr:col>
      <xdr:colOff>3175</xdr:colOff>
      <xdr:row>79</xdr:row>
      <xdr:rowOff>77015</xdr:rowOff>
    </xdr:to>
    <xdr:sp macro="" textlink="">
      <xdr:nvSpPr>
        <xdr:cNvPr id="203" name="円/楕円 202"/>
        <xdr:cNvSpPr/>
      </xdr:nvSpPr>
      <xdr:spPr>
        <a:xfrm>
          <a:off x="1968500" y="1351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68142</xdr:rowOff>
    </xdr:from>
    <xdr:ext cx="599010" cy="259045"/>
    <xdr:sp macro="" textlink="">
      <xdr:nvSpPr>
        <xdr:cNvPr id="204" name="テキスト ボックス 203"/>
        <xdr:cNvSpPr txBox="1"/>
      </xdr:nvSpPr>
      <xdr:spPr>
        <a:xfrm>
          <a:off x="1719794" y="13612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104,786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156702</xdr:rowOff>
    </xdr:from>
    <xdr:to>
      <xdr:col>1</xdr:col>
      <xdr:colOff>485775</xdr:colOff>
      <xdr:row>79</xdr:row>
      <xdr:rowOff>86852</xdr:rowOff>
    </xdr:to>
    <xdr:sp macro="" textlink="">
      <xdr:nvSpPr>
        <xdr:cNvPr id="205" name="円/楕円 204"/>
        <xdr:cNvSpPr/>
      </xdr:nvSpPr>
      <xdr:spPr>
        <a:xfrm>
          <a:off x="1079500" y="1352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77979</xdr:rowOff>
    </xdr:from>
    <xdr:ext cx="599010" cy="259045"/>
    <xdr:sp macro="" textlink="">
      <xdr:nvSpPr>
        <xdr:cNvPr id="206" name="テキスト ボックス 205"/>
        <xdr:cNvSpPr txBox="1"/>
      </xdr:nvSpPr>
      <xdr:spPr>
        <a:xfrm>
          <a:off x="830794" y="13622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102,204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31,509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143320</xdr:rowOff>
    </xdr:from>
    <xdr:to>
      <xdr:col>6</xdr:col>
      <xdr:colOff>510540</xdr:colOff>
      <xdr:row>97</xdr:row>
      <xdr:rowOff>125349</xdr:rowOff>
    </xdr:to>
    <xdr:cxnSp macro="">
      <xdr:nvCxnSpPr>
        <xdr:cNvPr id="230" name="直線コネクタ 229"/>
        <xdr:cNvCxnSpPr/>
      </xdr:nvCxnSpPr>
      <xdr:spPr>
        <a:xfrm flipV="1">
          <a:off x="4633595" y="15402370"/>
          <a:ext cx="1270" cy="135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129176</xdr:rowOff>
    </xdr:from>
    <xdr:ext cx="534377" cy="259045"/>
    <xdr:sp macro="" textlink="">
      <xdr:nvSpPr>
        <xdr:cNvPr id="231" name="衛生費最小値テキスト"/>
        <xdr:cNvSpPr txBox="1"/>
      </xdr:nvSpPr>
      <xdr:spPr>
        <a:xfrm>
          <a:off x="4686300" y="1675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20,630</a:t>
          </a:r>
          <a:endParaRPr kumimoji="1" lang="ja-JP" altLang="en-US" sz="1000" b="1">
            <a:latin typeface="ＭＳ Ｐゴシック"/>
          </a:endParaRPr>
        </a:p>
      </xdr:txBody>
    </xdr:sp>
    <xdr:clientData/>
  </xdr:oneCellAnchor>
  <xdr:twoCellAnchor>
    <xdr:from>
      <xdr:col>6</xdr:col>
      <xdr:colOff>422275</xdr:colOff>
      <xdr:row>97</xdr:row>
      <xdr:rowOff>125349</xdr:rowOff>
    </xdr:from>
    <xdr:to>
      <xdr:col>6</xdr:col>
      <xdr:colOff>600075</xdr:colOff>
      <xdr:row>97</xdr:row>
      <xdr:rowOff>125349</xdr:rowOff>
    </xdr:to>
    <xdr:cxnSp macro="">
      <xdr:nvCxnSpPr>
        <xdr:cNvPr id="232" name="直線コネクタ 231"/>
        <xdr:cNvCxnSpPr/>
      </xdr:nvCxnSpPr>
      <xdr:spPr>
        <a:xfrm>
          <a:off x="4546600" y="1675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89997</xdr:rowOff>
    </xdr:from>
    <xdr:ext cx="599010" cy="259045"/>
    <xdr:sp macro="" textlink="">
      <xdr:nvSpPr>
        <xdr:cNvPr id="233" name="衛生費最大値テキスト"/>
        <xdr:cNvSpPr txBox="1"/>
      </xdr:nvSpPr>
      <xdr:spPr>
        <a:xfrm>
          <a:off x="4686300" y="15177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127,215</a:t>
          </a:r>
          <a:endParaRPr kumimoji="1" lang="ja-JP" altLang="en-US" sz="1000" b="1">
            <a:latin typeface="ＭＳ Ｐゴシック"/>
          </a:endParaRPr>
        </a:p>
      </xdr:txBody>
    </xdr:sp>
    <xdr:clientData/>
  </xdr:oneCellAnchor>
  <xdr:twoCellAnchor>
    <xdr:from>
      <xdr:col>6</xdr:col>
      <xdr:colOff>422275</xdr:colOff>
      <xdr:row>89</xdr:row>
      <xdr:rowOff>143320</xdr:rowOff>
    </xdr:from>
    <xdr:to>
      <xdr:col>6</xdr:col>
      <xdr:colOff>600075</xdr:colOff>
      <xdr:row>89</xdr:row>
      <xdr:rowOff>143320</xdr:rowOff>
    </xdr:to>
    <xdr:cxnSp macro="">
      <xdr:nvCxnSpPr>
        <xdr:cNvPr id="234" name="直線コネクタ 233"/>
        <xdr:cNvCxnSpPr/>
      </xdr:nvCxnSpPr>
      <xdr:spPr>
        <a:xfrm>
          <a:off x="4546600" y="15402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14821</xdr:rowOff>
    </xdr:from>
    <xdr:to>
      <xdr:col>6</xdr:col>
      <xdr:colOff>511175</xdr:colOff>
      <xdr:row>97</xdr:row>
      <xdr:rowOff>36957</xdr:rowOff>
    </xdr:to>
    <xdr:cxnSp macro="">
      <xdr:nvCxnSpPr>
        <xdr:cNvPr id="235" name="直線コネクタ 234"/>
        <xdr:cNvCxnSpPr/>
      </xdr:nvCxnSpPr>
      <xdr:spPr>
        <a:xfrm flipV="1">
          <a:off x="3797300" y="16645471"/>
          <a:ext cx="838200" cy="22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10468</xdr:rowOff>
    </xdr:from>
    <xdr:ext cx="534377" cy="259045"/>
    <xdr:sp macro="" textlink="">
      <xdr:nvSpPr>
        <xdr:cNvPr id="236" name="衛生費平均値テキスト"/>
        <xdr:cNvSpPr txBox="1"/>
      </xdr:nvSpPr>
      <xdr:spPr>
        <a:xfrm>
          <a:off x="4686300" y="16298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40,977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159041</xdr:rowOff>
    </xdr:from>
    <xdr:to>
      <xdr:col>6</xdr:col>
      <xdr:colOff>561975</xdr:colOff>
      <xdr:row>96</xdr:row>
      <xdr:rowOff>89191</xdr:rowOff>
    </xdr:to>
    <xdr:sp macro="" textlink="">
      <xdr:nvSpPr>
        <xdr:cNvPr id="237" name="フローチャート : 判断 236"/>
        <xdr:cNvSpPr/>
      </xdr:nvSpPr>
      <xdr:spPr>
        <a:xfrm>
          <a:off x="4584700" y="1644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32855</xdr:rowOff>
    </xdr:from>
    <xdr:to>
      <xdr:col>5</xdr:col>
      <xdr:colOff>358775</xdr:colOff>
      <xdr:row>97</xdr:row>
      <xdr:rowOff>36957</xdr:rowOff>
    </xdr:to>
    <xdr:cxnSp macro="">
      <xdr:nvCxnSpPr>
        <xdr:cNvPr id="238" name="直線コネクタ 237"/>
        <xdr:cNvCxnSpPr/>
      </xdr:nvCxnSpPr>
      <xdr:spPr>
        <a:xfrm>
          <a:off x="2908300" y="16663505"/>
          <a:ext cx="889000" cy="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116357</xdr:rowOff>
    </xdr:from>
    <xdr:to>
      <xdr:col>5</xdr:col>
      <xdr:colOff>409575</xdr:colOff>
      <xdr:row>96</xdr:row>
      <xdr:rowOff>46507</xdr:rowOff>
    </xdr:to>
    <xdr:sp macro="" textlink="">
      <xdr:nvSpPr>
        <xdr:cNvPr id="239" name="フローチャート : 判断 238"/>
        <xdr:cNvSpPr/>
      </xdr:nvSpPr>
      <xdr:spPr>
        <a:xfrm>
          <a:off x="3746500" y="1640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63034</xdr:rowOff>
    </xdr:from>
    <xdr:ext cx="534377" cy="259045"/>
    <xdr:sp macro="" textlink="">
      <xdr:nvSpPr>
        <xdr:cNvPr id="240" name="テキスト ボックス 239"/>
        <xdr:cNvSpPr txBox="1"/>
      </xdr:nvSpPr>
      <xdr:spPr>
        <a:xfrm>
          <a:off x="3530111" y="16179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44,338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24245</xdr:rowOff>
    </xdr:from>
    <xdr:to>
      <xdr:col>4</xdr:col>
      <xdr:colOff>155575</xdr:colOff>
      <xdr:row>97</xdr:row>
      <xdr:rowOff>32855</xdr:rowOff>
    </xdr:to>
    <xdr:cxnSp macro="">
      <xdr:nvCxnSpPr>
        <xdr:cNvPr id="241" name="直線コネクタ 240"/>
        <xdr:cNvCxnSpPr/>
      </xdr:nvCxnSpPr>
      <xdr:spPr>
        <a:xfrm>
          <a:off x="2019300" y="16654895"/>
          <a:ext cx="889000" cy="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79566</xdr:rowOff>
    </xdr:from>
    <xdr:to>
      <xdr:col>4</xdr:col>
      <xdr:colOff>206375</xdr:colOff>
      <xdr:row>96</xdr:row>
      <xdr:rowOff>9716</xdr:rowOff>
    </xdr:to>
    <xdr:sp macro="" textlink="">
      <xdr:nvSpPr>
        <xdr:cNvPr id="242" name="フローチャート : 判断 241"/>
        <xdr:cNvSpPr/>
      </xdr:nvSpPr>
      <xdr:spPr>
        <a:xfrm>
          <a:off x="2857500" y="1636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26243</xdr:rowOff>
    </xdr:from>
    <xdr:ext cx="534377" cy="259045"/>
    <xdr:sp macro="" textlink="">
      <xdr:nvSpPr>
        <xdr:cNvPr id="243" name="テキスト ボックス 242"/>
        <xdr:cNvSpPr txBox="1"/>
      </xdr:nvSpPr>
      <xdr:spPr>
        <a:xfrm>
          <a:off x="2641111" y="16142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47,235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170180</xdr:rowOff>
    </xdr:from>
    <xdr:to>
      <xdr:col>2</xdr:col>
      <xdr:colOff>638175</xdr:colOff>
      <xdr:row>97</xdr:row>
      <xdr:rowOff>24245</xdr:rowOff>
    </xdr:to>
    <xdr:cxnSp macro="">
      <xdr:nvCxnSpPr>
        <xdr:cNvPr id="244" name="直線コネクタ 243"/>
        <xdr:cNvCxnSpPr/>
      </xdr:nvCxnSpPr>
      <xdr:spPr>
        <a:xfrm>
          <a:off x="1130300" y="16629380"/>
          <a:ext cx="889000" cy="25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91796</xdr:rowOff>
    </xdr:from>
    <xdr:to>
      <xdr:col>3</xdr:col>
      <xdr:colOff>3175</xdr:colOff>
      <xdr:row>96</xdr:row>
      <xdr:rowOff>21946</xdr:rowOff>
    </xdr:to>
    <xdr:sp macro="" textlink="">
      <xdr:nvSpPr>
        <xdr:cNvPr id="245" name="フローチャート : 判断 244"/>
        <xdr:cNvSpPr/>
      </xdr:nvSpPr>
      <xdr:spPr>
        <a:xfrm>
          <a:off x="1968500" y="16379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38473</xdr:rowOff>
    </xdr:from>
    <xdr:ext cx="534377" cy="259045"/>
    <xdr:sp macro="" textlink="">
      <xdr:nvSpPr>
        <xdr:cNvPr id="246" name="テキスト ボックス 245"/>
        <xdr:cNvSpPr txBox="1"/>
      </xdr:nvSpPr>
      <xdr:spPr>
        <a:xfrm>
          <a:off x="1752111" y="1615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46,272</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82271</xdr:rowOff>
    </xdr:from>
    <xdr:to>
      <xdr:col>1</xdr:col>
      <xdr:colOff>485775</xdr:colOff>
      <xdr:row>96</xdr:row>
      <xdr:rowOff>12421</xdr:rowOff>
    </xdr:to>
    <xdr:sp macro="" textlink="">
      <xdr:nvSpPr>
        <xdr:cNvPr id="247" name="フローチャート : 判断 246"/>
        <xdr:cNvSpPr/>
      </xdr:nvSpPr>
      <xdr:spPr>
        <a:xfrm>
          <a:off x="1079500" y="16370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28948</xdr:rowOff>
    </xdr:from>
    <xdr:ext cx="534377" cy="259045"/>
    <xdr:sp macro="" textlink="">
      <xdr:nvSpPr>
        <xdr:cNvPr id="248" name="テキスト ボックス 247"/>
        <xdr:cNvSpPr txBox="1"/>
      </xdr:nvSpPr>
      <xdr:spPr>
        <a:xfrm>
          <a:off x="863111" y="1614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47,022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135471</xdr:rowOff>
    </xdr:from>
    <xdr:to>
      <xdr:col>6</xdr:col>
      <xdr:colOff>561975</xdr:colOff>
      <xdr:row>97</xdr:row>
      <xdr:rowOff>65621</xdr:rowOff>
    </xdr:to>
    <xdr:sp macro="" textlink="">
      <xdr:nvSpPr>
        <xdr:cNvPr id="254" name="円/楕円 253"/>
        <xdr:cNvSpPr/>
      </xdr:nvSpPr>
      <xdr:spPr>
        <a:xfrm>
          <a:off x="4584700" y="1659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50398</xdr:rowOff>
    </xdr:from>
    <xdr:ext cx="534377" cy="259045"/>
    <xdr:sp macro="" textlink="">
      <xdr:nvSpPr>
        <xdr:cNvPr id="255" name="衛生費該当値テキスト"/>
        <xdr:cNvSpPr txBox="1"/>
      </xdr:nvSpPr>
      <xdr:spPr>
        <a:xfrm>
          <a:off x="4686300" y="1650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29,333</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157607</xdr:rowOff>
    </xdr:from>
    <xdr:to>
      <xdr:col>5</xdr:col>
      <xdr:colOff>409575</xdr:colOff>
      <xdr:row>97</xdr:row>
      <xdr:rowOff>87757</xdr:rowOff>
    </xdr:to>
    <xdr:sp macro="" textlink="">
      <xdr:nvSpPr>
        <xdr:cNvPr id="256" name="円/楕円 255"/>
        <xdr:cNvSpPr/>
      </xdr:nvSpPr>
      <xdr:spPr>
        <a:xfrm>
          <a:off x="3746500" y="1661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78884</xdr:rowOff>
    </xdr:from>
    <xdr:ext cx="534377" cy="259045"/>
    <xdr:sp macro="" textlink="">
      <xdr:nvSpPr>
        <xdr:cNvPr id="257" name="テキスト ボックス 256"/>
        <xdr:cNvSpPr txBox="1"/>
      </xdr:nvSpPr>
      <xdr:spPr>
        <a:xfrm>
          <a:off x="3530111" y="1670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27,590</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153505</xdr:rowOff>
    </xdr:from>
    <xdr:to>
      <xdr:col>4</xdr:col>
      <xdr:colOff>206375</xdr:colOff>
      <xdr:row>97</xdr:row>
      <xdr:rowOff>83655</xdr:rowOff>
    </xdr:to>
    <xdr:sp macro="" textlink="">
      <xdr:nvSpPr>
        <xdr:cNvPr id="258" name="円/楕円 257"/>
        <xdr:cNvSpPr/>
      </xdr:nvSpPr>
      <xdr:spPr>
        <a:xfrm>
          <a:off x="2857500" y="1661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74782</xdr:rowOff>
    </xdr:from>
    <xdr:ext cx="534377" cy="259045"/>
    <xdr:sp macro="" textlink="">
      <xdr:nvSpPr>
        <xdr:cNvPr id="259" name="テキスト ボックス 258"/>
        <xdr:cNvSpPr txBox="1"/>
      </xdr:nvSpPr>
      <xdr:spPr>
        <a:xfrm>
          <a:off x="2641111" y="16705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27,913</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144895</xdr:rowOff>
    </xdr:from>
    <xdr:to>
      <xdr:col>3</xdr:col>
      <xdr:colOff>3175</xdr:colOff>
      <xdr:row>97</xdr:row>
      <xdr:rowOff>75045</xdr:rowOff>
    </xdr:to>
    <xdr:sp macro="" textlink="">
      <xdr:nvSpPr>
        <xdr:cNvPr id="260" name="円/楕円 259"/>
        <xdr:cNvSpPr/>
      </xdr:nvSpPr>
      <xdr:spPr>
        <a:xfrm>
          <a:off x="1968500" y="1660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66172</xdr:rowOff>
    </xdr:from>
    <xdr:ext cx="534377" cy="259045"/>
    <xdr:sp macro="" textlink="">
      <xdr:nvSpPr>
        <xdr:cNvPr id="261" name="テキスト ボックス 260"/>
        <xdr:cNvSpPr txBox="1"/>
      </xdr:nvSpPr>
      <xdr:spPr>
        <a:xfrm>
          <a:off x="1752111" y="1669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28,591</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119380</xdr:rowOff>
    </xdr:from>
    <xdr:to>
      <xdr:col>1</xdr:col>
      <xdr:colOff>485775</xdr:colOff>
      <xdr:row>97</xdr:row>
      <xdr:rowOff>49530</xdr:rowOff>
    </xdr:to>
    <xdr:sp macro="" textlink="">
      <xdr:nvSpPr>
        <xdr:cNvPr id="262" name="円/楕円 261"/>
        <xdr:cNvSpPr/>
      </xdr:nvSpPr>
      <xdr:spPr>
        <a:xfrm>
          <a:off x="1079500" y="1657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40657</xdr:rowOff>
    </xdr:from>
    <xdr:ext cx="534377" cy="259045"/>
    <xdr:sp macro="" textlink="">
      <xdr:nvSpPr>
        <xdr:cNvPr id="263" name="テキスト ボックス 262"/>
        <xdr:cNvSpPr txBox="1"/>
      </xdr:nvSpPr>
      <xdr:spPr>
        <a:xfrm>
          <a:off x="863111" y="1667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30,600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116459</xdr:rowOff>
    </xdr:from>
    <xdr:to>
      <xdr:col>15</xdr:col>
      <xdr:colOff>180340</xdr:colOff>
      <xdr:row>39</xdr:row>
      <xdr:rowOff>44450</xdr:rowOff>
    </xdr:to>
    <xdr:cxnSp macro="">
      <xdr:nvCxnSpPr>
        <xdr:cNvPr id="287" name="直線コネクタ 286"/>
        <xdr:cNvCxnSpPr/>
      </xdr:nvCxnSpPr>
      <xdr:spPr>
        <a:xfrm flipV="1">
          <a:off x="10475595" y="5431409"/>
          <a:ext cx="1270" cy="129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63136</xdr:rowOff>
    </xdr:from>
    <xdr:ext cx="469744" cy="259045"/>
    <xdr:sp macro="" textlink="">
      <xdr:nvSpPr>
        <xdr:cNvPr id="290" name="労働費最大値テキスト"/>
        <xdr:cNvSpPr txBox="1"/>
      </xdr:nvSpPr>
      <xdr:spPr>
        <a:xfrm>
          <a:off x="10528300" y="520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6,822</a:t>
          </a:r>
          <a:endParaRPr kumimoji="1" lang="ja-JP" altLang="en-US" sz="1000" b="1">
            <a:latin typeface="ＭＳ Ｐゴシック"/>
          </a:endParaRPr>
        </a:p>
      </xdr:txBody>
    </xdr:sp>
    <xdr:clientData/>
  </xdr:oneCellAnchor>
  <xdr:twoCellAnchor>
    <xdr:from>
      <xdr:col>15</xdr:col>
      <xdr:colOff>92075</xdr:colOff>
      <xdr:row>31</xdr:row>
      <xdr:rowOff>116459</xdr:rowOff>
    </xdr:from>
    <xdr:to>
      <xdr:col>15</xdr:col>
      <xdr:colOff>269875</xdr:colOff>
      <xdr:row>31</xdr:row>
      <xdr:rowOff>116459</xdr:rowOff>
    </xdr:to>
    <xdr:cxnSp macro="">
      <xdr:nvCxnSpPr>
        <xdr:cNvPr id="291" name="直線コネクタ 290"/>
        <xdr:cNvCxnSpPr/>
      </xdr:nvCxnSpPr>
      <xdr:spPr>
        <a:xfrm>
          <a:off x="10388600" y="543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72644</xdr:rowOff>
    </xdr:from>
    <xdr:to>
      <xdr:col>15</xdr:col>
      <xdr:colOff>180975</xdr:colOff>
      <xdr:row>38</xdr:row>
      <xdr:rowOff>75311</xdr:rowOff>
    </xdr:to>
    <xdr:cxnSp macro="">
      <xdr:nvCxnSpPr>
        <xdr:cNvPr id="292" name="直線コネクタ 291"/>
        <xdr:cNvCxnSpPr/>
      </xdr:nvCxnSpPr>
      <xdr:spPr>
        <a:xfrm>
          <a:off x="9639300" y="6416294"/>
          <a:ext cx="838200" cy="17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130255</xdr:rowOff>
    </xdr:from>
    <xdr:ext cx="469744" cy="259045"/>
    <xdr:sp macro="" textlink="">
      <xdr:nvSpPr>
        <xdr:cNvPr id="293" name="労働費平均値テキスト"/>
        <xdr:cNvSpPr txBox="1"/>
      </xdr:nvSpPr>
      <xdr:spPr>
        <a:xfrm>
          <a:off x="10528300" y="63024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107378</xdr:rowOff>
    </xdr:from>
    <xdr:to>
      <xdr:col>15</xdr:col>
      <xdr:colOff>231775</xdr:colOff>
      <xdr:row>38</xdr:row>
      <xdr:rowOff>37528</xdr:rowOff>
    </xdr:to>
    <xdr:sp macro="" textlink="">
      <xdr:nvSpPr>
        <xdr:cNvPr id="294" name="フローチャート : 判断 293"/>
        <xdr:cNvSpPr/>
      </xdr:nvSpPr>
      <xdr:spPr>
        <a:xfrm>
          <a:off x="10426700" y="645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119697</xdr:rowOff>
    </xdr:from>
    <xdr:to>
      <xdr:col>14</xdr:col>
      <xdr:colOff>28575</xdr:colOff>
      <xdr:row>37</xdr:row>
      <xdr:rowOff>72644</xdr:rowOff>
    </xdr:to>
    <xdr:cxnSp macro="">
      <xdr:nvCxnSpPr>
        <xdr:cNvPr id="295" name="直線コネクタ 294"/>
        <xdr:cNvCxnSpPr/>
      </xdr:nvCxnSpPr>
      <xdr:spPr>
        <a:xfrm>
          <a:off x="8750300" y="6291897"/>
          <a:ext cx="889000" cy="124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71755</xdr:rowOff>
    </xdr:from>
    <xdr:to>
      <xdr:col>14</xdr:col>
      <xdr:colOff>79375</xdr:colOff>
      <xdr:row>38</xdr:row>
      <xdr:rowOff>1905</xdr:rowOff>
    </xdr:to>
    <xdr:sp macro="" textlink="">
      <xdr:nvSpPr>
        <xdr:cNvPr id="296" name="フローチャート : 判断 295"/>
        <xdr:cNvSpPr/>
      </xdr:nvSpPr>
      <xdr:spPr>
        <a:xfrm>
          <a:off x="9588500" y="64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164482</xdr:rowOff>
    </xdr:from>
    <xdr:ext cx="469744" cy="259045"/>
    <xdr:sp macro="" textlink="">
      <xdr:nvSpPr>
        <xdr:cNvPr id="297" name="テキスト ボックス 296"/>
        <xdr:cNvSpPr txBox="1"/>
      </xdr:nvSpPr>
      <xdr:spPr>
        <a:xfrm>
          <a:off x="9404427" y="650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84265</xdr:rowOff>
    </xdr:from>
    <xdr:to>
      <xdr:col>12</xdr:col>
      <xdr:colOff>511175</xdr:colOff>
      <xdr:row>36</xdr:row>
      <xdr:rowOff>119697</xdr:rowOff>
    </xdr:to>
    <xdr:cxnSp macro="">
      <xdr:nvCxnSpPr>
        <xdr:cNvPr id="298" name="直線コネクタ 297"/>
        <xdr:cNvCxnSpPr/>
      </xdr:nvCxnSpPr>
      <xdr:spPr>
        <a:xfrm>
          <a:off x="7861300" y="6256465"/>
          <a:ext cx="889000" cy="35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18986</xdr:rowOff>
    </xdr:from>
    <xdr:to>
      <xdr:col>12</xdr:col>
      <xdr:colOff>561975</xdr:colOff>
      <xdr:row>37</xdr:row>
      <xdr:rowOff>120586</xdr:rowOff>
    </xdr:to>
    <xdr:sp macro="" textlink="">
      <xdr:nvSpPr>
        <xdr:cNvPr id="299" name="フローチャート : 判断 298"/>
        <xdr:cNvSpPr/>
      </xdr:nvSpPr>
      <xdr:spPr>
        <a:xfrm>
          <a:off x="8699500" y="636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111713</xdr:rowOff>
    </xdr:from>
    <xdr:ext cx="469744" cy="259045"/>
    <xdr:sp macro="" textlink="">
      <xdr:nvSpPr>
        <xdr:cNvPr id="300" name="テキスト ボックス 299"/>
        <xdr:cNvSpPr txBox="1"/>
      </xdr:nvSpPr>
      <xdr:spPr>
        <a:xfrm>
          <a:off x="8515427" y="6455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1,667</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13779</xdr:rowOff>
    </xdr:from>
    <xdr:to>
      <xdr:col>11</xdr:col>
      <xdr:colOff>307975</xdr:colOff>
      <xdr:row>36</xdr:row>
      <xdr:rowOff>84265</xdr:rowOff>
    </xdr:to>
    <xdr:cxnSp macro="">
      <xdr:nvCxnSpPr>
        <xdr:cNvPr id="301" name="直線コネクタ 300"/>
        <xdr:cNvCxnSpPr/>
      </xdr:nvCxnSpPr>
      <xdr:spPr>
        <a:xfrm>
          <a:off x="6972300" y="6185979"/>
          <a:ext cx="889000" cy="7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64897</xdr:rowOff>
    </xdr:from>
    <xdr:to>
      <xdr:col>11</xdr:col>
      <xdr:colOff>358775</xdr:colOff>
      <xdr:row>36</xdr:row>
      <xdr:rowOff>166497</xdr:rowOff>
    </xdr:to>
    <xdr:sp macro="" textlink="">
      <xdr:nvSpPr>
        <xdr:cNvPr id="302" name="フローチャート : 判断 301"/>
        <xdr:cNvSpPr/>
      </xdr:nvSpPr>
      <xdr:spPr>
        <a:xfrm>
          <a:off x="7810500" y="62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157624</xdr:rowOff>
    </xdr:from>
    <xdr:ext cx="469744" cy="259045"/>
    <xdr:sp macro="" textlink="">
      <xdr:nvSpPr>
        <xdr:cNvPr id="303" name="テキスト ボックス 302"/>
        <xdr:cNvSpPr txBox="1"/>
      </xdr:nvSpPr>
      <xdr:spPr>
        <a:xfrm>
          <a:off x="7626427" y="632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2,326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163004</xdr:rowOff>
    </xdr:from>
    <xdr:to>
      <xdr:col>10</xdr:col>
      <xdr:colOff>155575</xdr:colOff>
      <xdr:row>36</xdr:row>
      <xdr:rowOff>93154</xdr:rowOff>
    </xdr:to>
    <xdr:sp macro="" textlink="">
      <xdr:nvSpPr>
        <xdr:cNvPr id="304" name="フローチャート : 判断 303"/>
        <xdr:cNvSpPr/>
      </xdr:nvSpPr>
      <xdr:spPr>
        <a:xfrm>
          <a:off x="6921500" y="616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84281</xdr:rowOff>
    </xdr:from>
    <xdr:ext cx="469744" cy="259045"/>
    <xdr:sp macro="" textlink="">
      <xdr:nvSpPr>
        <xdr:cNvPr id="305" name="テキスト ボックス 304"/>
        <xdr:cNvSpPr txBox="1"/>
      </xdr:nvSpPr>
      <xdr:spPr>
        <a:xfrm>
          <a:off x="6737427" y="6256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24511</xdr:rowOff>
    </xdr:from>
    <xdr:to>
      <xdr:col>15</xdr:col>
      <xdr:colOff>231775</xdr:colOff>
      <xdr:row>38</xdr:row>
      <xdr:rowOff>126111</xdr:rowOff>
    </xdr:to>
    <xdr:sp macro="" textlink="">
      <xdr:nvSpPr>
        <xdr:cNvPr id="311" name="円/楕円 310"/>
        <xdr:cNvSpPr/>
      </xdr:nvSpPr>
      <xdr:spPr>
        <a:xfrm>
          <a:off x="10426700" y="653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2938</xdr:rowOff>
    </xdr:from>
    <xdr:ext cx="378565" cy="259045"/>
    <xdr:sp macro="" textlink="">
      <xdr:nvSpPr>
        <xdr:cNvPr id="312" name="労働費該当値テキスト"/>
        <xdr:cNvSpPr txBox="1"/>
      </xdr:nvSpPr>
      <xdr:spPr>
        <a:xfrm>
          <a:off x="10528300" y="6518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21844</xdr:rowOff>
    </xdr:from>
    <xdr:to>
      <xdr:col>14</xdr:col>
      <xdr:colOff>79375</xdr:colOff>
      <xdr:row>37</xdr:row>
      <xdr:rowOff>123444</xdr:rowOff>
    </xdr:to>
    <xdr:sp macro="" textlink="">
      <xdr:nvSpPr>
        <xdr:cNvPr id="313" name="円/楕円 312"/>
        <xdr:cNvSpPr/>
      </xdr:nvSpPr>
      <xdr:spPr>
        <a:xfrm>
          <a:off x="9588500" y="636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139971</xdr:rowOff>
    </xdr:from>
    <xdr:ext cx="469744" cy="259045"/>
    <xdr:sp macro="" textlink="">
      <xdr:nvSpPr>
        <xdr:cNvPr id="314" name="テキスト ボックス 313"/>
        <xdr:cNvSpPr txBox="1"/>
      </xdr:nvSpPr>
      <xdr:spPr>
        <a:xfrm>
          <a:off x="9404427" y="6140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1,652</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68897</xdr:rowOff>
    </xdr:from>
    <xdr:to>
      <xdr:col>12</xdr:col>
      <xdr:colOff>561975</xdr:colOff>
      <xdr:row>36</xdr:row>
      <xdr:rowOff>170497</xdr:rowOff>
    </xdr:to>
    <xdr:sp macro="" textlink="">
      <xdr:nvSpPr>
        <xdr:cNvPr id="315" name="円/楕円 314"/>
        <xdr:cNvSpPr/>
      </xdr:nvSpPr>
      <xdr:spPr>
        <a:xfrm>
          <a:off x="8699500" y="6241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15574</xdr:rowOff>
    </xdr:from>
    <xdr:ext cx="469744" cy="259045"/>
    <xdr:sp macro="" textlink="">
      <xdr:nvSpPr>
        <xdr:cNvPr id="316" name="テキスト ボックス 315"/>
        <xdr:cNvSpPr txBox="1"/>
      </xdr:nvSpPr>
      <xdr:spPr>
        <a:xfrm>
          <a:off x="8515427" y="6016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2,305</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33465</xdr:rowOff>
    </xdr:from>
    <xdr:to>
      <xdr:col>11</xdr:col>
      <xdr:colOff>358775</xdr:colOff>
      <xdr:row>36</xdr:row>
      <xdr:rowOff>135065</xdr:rowOff>
    </xdr:to>
    <xdr:sp macro="" textlink="">
      <xdr:nvSpPr>
        <xdr:cNvPr id="317" name="円/楕円 316"/>
        <xdr:cNvSpPr/>
      </xdr:nvSpPr>
      <xdr:spPr>
        <a:xfrm>
          <a:off x="7810500" y="620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151592</xdr:rowOff>
    </xdr:from>
    <xdr:ext cx="469744" cy="259045"/>
    <xdr:sp macro="" textlink="">
      <xdr:nvSpPr>
        <xdr:cNvPr id="318" name="テキスト ボックス 317"/>
        <xdr:cNvSpPr txBox="1"/>
      </xdr:nvSpPr>
      <xdr:spPr>
        <a:xfrm>
          <a:off x="7626427" y="598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2,491</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134429</xdr:rowOff>
    </xdr:from>
    <xdr:to>
      <xdr:col>10</xdr:col>
      <xdr:colOff>155575</xdr:colOff>
      <xdr:row>36</xdr:row>
      <xdr:rowOff>64579</xdr:rowOff>
    </xdr:to>
    <xdr:sp macro="" textlink="">
      <xdr:nvSpPr>
        <xdr:cNvPr id="319" name="円/楕円 318"/>
        <xdr:cNvSpPr/>
      </xdr:nvSpPr>
      <xdr:spPr>
        <a:xfrm>
          <a:off x="6921500" y="613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81106</xdr:rowOff>
    </xdr:from>
    <xdr:ext cx="469744" cy="259045"/>
    <xdr:sp macro="" textlink="">
      <xdr:nvSpPr>
        <xdr:cNvPr id="320" name="テキスト ボックス 319"/>
        <xdr:cNvSpPr txBox="1"/>
      </xdr:nvSpPr>
      <xdr:spPr>
        <a:xfrm>
          <a:off x="6737427" y="5910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39586</xdr:rowOff>
    </xdr:from>
    <xdr:to>
      <xdr:col>15</xdr:col>
      <xdr:colOff>180340</xdr:colOff>
      <xdr:row>59</xdr:row>
      <xdr:rowOff>25832</xdr:rowOff>
    </xdr:to>
    <xdr:cxnSp macro="">
      <xdr:nvCxnSpPr>
        <xdr:cNvPr id="344" name="直線コネクタ 343"/>
        <xdr:cNvCxnSpPr/>
      </xdr:nvCxnSpPr>
      <xdr:spPr>
        <a:xfrm flipV="1">
          <a:off x="10475595" y="8612086"/>
          <a:ext cx="1270" cy="1529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29659</xdr:rowOff>
    </xdr:from>
    <xdr:ext cx="469744" cy="259045"/>
    <xdr:sp macro="" textlink="">
      <xdr:nvSpPr>
        <xdr:cNvPr id="345" name="農林水産業費最小値テキスト"/>
        <xdr:cNvSpPr txBox="1"/>
      </xdr:nvSpPr>
      <xdr:spPr>
        <a:xfrm>
          <a:off x="10528300" y="1014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1,466</a:t>
          </a:r>
          <a:endParaRPr kumimoji="1" lang="ja-JP" altLang="en-US" sz="1000" b="1">
            <a:latin typeface="ＭＳ Ｐゴシック"/>
          </a:endParaRPr>
        </a:p>
      </xdr:txBody>
    </xdr:sp>
    <xdr:clientData/>
  </xdr:oneCellAnchor>
  <xdr:twoCellAnchor>
    <xdr:from>
      <xdr:col>15</xdr:col>
      <xdr:colOff>92075</xdr:colOff>
      <xdr:row>59</xdr:row>
      <xdr:rowOff>25832</xdr:rowOff>
    </xdr:from>
    <xdr:to>
      <xdr:col>15</xdr:col>
      <xdr:colOff>269875</xdr:colOff>
      <xdr:row>59</xdr:row>
      <xdr:rowOff>25832</xdr:rowOff>
    </xdr:to>
    <xdr:cxnSp macro="">
      <xdr:nvCxnSpPr>
        <xdr:cNvPr id="346" name="直線コネクタ 345"/>
        <xdr:cNvCxnSpPr/>
      </xdr:nvCxnSpPr>
      <xdr:spPr>
        <a:xfrm>
          <a:off x="10388600" y="1014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157713</xdr:rowOff>
    </xdr:from>
    <xdr:ext cx="599010" cy="259045"/>
    <xdr:sp macro="" textlink="">
      <xdr:nvSpPr>
        <xdr:cNvPr id="347" name="農林水産業費最大値テキスト"/>
        <xdr:cNvSpPr txBox="1"/>
      </xdr:nvSpPr>
      <xdr:spPr>
        <a:xfrm>
          <a:off x="10528300" y="838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121,883</a:t>
          </a:r>
          <a:endParaRPr kumimoji="1" lang="ja-JP" altLang="en-US" sz="1000" b="1">
            <a:latin typeface="ＭＳ Ｐゴシック"/>
          </a:endParaRPr>
        </a:p>
      </xdr:txBody>
    </xdr:sp>
    <xdr:clientData/>
  </xdr:oneCellAnchor>
  <xdr:twoCellAnchor>
    <xdr:from>
      <xdr:col>15</xdr:col>
      <xdr:colOff>92075</xdr:colOff>
      <xdr:row>50</xdr:row>
      <xdr:rowOff>39586</xdr:rowOff>
    </xdr:from>
    <xdr:to>
      <xdr:col>15</xdr:col>
      <xdr:colOff>269875</xdr:colOff>
      <xdr:row>50</xdr:row>
      <xdr:rowOff>39586</xdr:rowOff>
    </xdr:to>
    <xdr:cxnSp macro="">
      <xdr:nvCxnSpPr>
        <xdr:cNvPr id="348" name="直線コネクタ 347"/>
        <xdr:cNvCxnSpPr/>
      </xdr:nvCxnSpPr>
      <xdr:spPr>
        <a:xfrm>
          <a:off x="10388600" y="8612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127444</xdr:rowOff>
    </xdr:from>
    <xdr:to>
      <xdr:col>15</xdr:col>
      <xdr:colOff>180975</xdr:colOff>
      <xdr:row>57</xdr:row>
      <xdr:rowOff>130518</xdr:rowOff>
    </xdr:to>
    <xdr:cxnSp macro="">
      <xdr:nvCxnSpPr>
        <xdr:cNvPr id="349" name="直線コネクタ 348"/>
        <xdr:cNvCxnSpPr/>
      </xdr:nvCxnSpPr>
      <xdr:spPr>
        <a:xfrm>
          <a:off x="9639300" y="9900094"/>
          <a:ext cx="838200" cy="3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63746</xdr:rowOff>
    </xdr:from>
    <xdr:ext cx="534377" cy="259045"/>
    <xdr:sp macro="" textlink="">
      <xdr:nvSpPr>
        <xdr:cNvPr id="350" name="農林水産業費平均値テキスト"/>
        <xdr:cNvSpPr txBox="1"/>
      </xdr:nvSpPr>
      <xdr:spPr>
        <a:xfrm>
          <a:off x="10528300" y="98363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19,782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85319</xdr:rowOff>
    </xdr:from>
    <xdr:to>
      <xdr:col>15</xdr:col>
      <xdr:colOff>231775</xdr:colOff>
      <xdr:row>58</xdr:row>
      <xdr:rowOff>15469</xdr:rowOff>
    </xdr:to>
    <xdr:sp macro="" textlink="">
      <xdr:nvSpPr>
        <xdr:cNvPr id="351" name="フローチャート : 判断 350"/>
        <xdr:cNvSpPr/>
      </xdr:nvSpPr>
      <xdr:spPr>
        <a:xfrm>
          <a:off x="10426700" y="985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127444</xdr:rowOff>
    </xdr:from>
    <xdr:to>
      <xdr:col>14</xdr:col>
      <xdr:colOff>28575</xdr:colOff>
      <xdr:row>58</xdr:row>
      <xdr:rowOff>10731</xdr:rowOff>
    </xdr:to>
    <xdr:cxnSp macro="">
      <xdr:nvCxnSpPr>
        <xdr:cNvPr id="352" name="直線コネクタ 351"/>
        <xdr:cNvCxnSpPr/>
      </xdr:nvCxnSpPr>
      <xdr:spPr>
        <a:xfrm flipV="1">
          <a:off x="8750300" y="9900094"/>
          <a:ext cx="889000" cy="5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74905</xdr:rowOff>
    </xdr:from>
    <xdr:to>
      <xdr:col>14</xdr:col>
      <xdr:colOff>79375</xdr:colOff>
      <xdr:row>58</xdr:row>
      <xdr:rowOff>5055</xdr:rowOff>
    </xdr:to>
    <xdr:sp macro="" textlink="">
      <xdr:nvSpPr>
        <xdr:cNvPr id="353" name="フローチャート : 判断 352"/>
        <xdr:cNvSpPr/>
      </xdr:nvSpPr>
      <xdr:spPr>
        <a:xfrm>
          <a:off x="9588500" y="98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21582</xdr:rowOff>
    </xdr:from>
    <xdr:ext cx="534377" cy="259045"/>
    <xdr:sp macro="" textlink="">
      <xdr:nvSpPr>
        <xdr:cNvPr id="354" name="テキスト ボックス 353"/>
        <xdr:cNvSpPr txBox="1"/>
      </xdr:nvSpPr>
      <xdr:spPr>
        <a:xfrm>
          <a:off x="9372111" y="962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20,602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166459</xdr:rowOff>
    </xdr:from>
    <xdr:to>
      <xdr:col>12</xdr:col>
      <xdr:colOff>511175</xdr:colOff>
      <xdr:row>58</xdr:row>
      <xdr:rowOff>10731</xdr:rowOff>
    </xdr:to>
    <xdr:cxnSp macro="">
      <xdr:nvCxnSpPr>
        <xdr:cNvPr id="355" name="直線コネクタ 354"/>
        <xdr:cNvCxnSpPr/>
      </xdr:nvCxnSpPr>
      <xdr:spPr>
        <a:xfrm>
          <a:off x="7861300" y="9939109"/>
          <a:ext cx="889000" cy="1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148704</xdr:rowOff>
    </xdr:from>
    <xdr:to>
      <xdr:col>12</xdr:col>
      <xdr:colOff>561975</xdr:colOff>
      <xdr:row>57</xdr:row>
      <xdr:rowOff>78854</xdr:rowOff>
    </xdr:to>
    <xdr:sp macro="" textlink="">
      <xdr:nvSpPr>
        <xdr:cNvPr id="356" name="フローチャート : 判断 355"/>
        <xdr:cNvSpPr/>
      </xdr:nvSpPr>
      <xdr:spPr>
        <a:xfrm>
          <a:off x="8699500" y="974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95381</xdr:rowOff>
    </xdr:from>
    <xdr:ext cx="534377" cy="259045"/>
    <xdr:sp macro="" textlink="">
      <xdr:nvSpPr>
        <xdr:cNvPr id="357" name="テキスト ボックス 356"/>
        <xdr:cNvSpPr txBox="1"/>
      </xdr:nvSpPr>
      <xdr:spPr>
        <a:xfrm>
          <a:off x="8483111" y="952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28,291</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166459</xdr:rowOff>
    </xdr:from>
    <xdr:to>
      <xdr:col>11</xdr:col>
      <xdr:colOff>307975</xdr:colOff>
      <xdr:row>58</xdr:row>
      <xdr:rowOff>10706</xdr:rowOff>
    </xdr:to>
    <xdr:cxnSp macro="">
      <xdr:nvCxnSpPr>
        <xdr:cNvPr id="358" name="直線コネクタ 357"/>
        <xdr:cNvCxnSpPr/>
      </xdr:nvCxnSpPr>
      <xdr:spPr>
        <a:xfrm flipV="1">
          <a:off x="6972300" y="9939109"/>
          <a:ext cx="889000" cy="1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151333</xdr:rowOff>
    </xdr:from>
    <xdr:to>
      <xdr:col>11</xdr:col>
      <xdr:colOff>358775</xdr:colOff>
      <xdr:row>57</xdr:row>
      <xdr:rowOff>81483</xdr:rowOff>
    </xdr:to>
    <xdr:sp macro="" textlink="">
      <xdr:nvSpPr>
        <xdr:cNvPr id="359" name="フローチャート : 判断 358"/>
        <xdr:cNvSpPr/>
      </xdr:nvSpPr>
      <xdr:spPr>
        <a:xfrm>
          <a:off x="7810500" y="975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98010</xdr:rowOff>
    </xdr:from>
    <xdr:ext cx="534377" cy="259045"/>
    <xdr:sp macro="" textlink="">
      <xdr:nvSpPr>
        <xdr:cNvPr id="360" name="テキスト ボックス 359"/>
        <xdr:cNvSpPr txBox="1"/>
      </xdr:nvSpPr>
      <xdr:spPr>
        <a:xfrm>
          <a:off x="7594111" y="952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28,084</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166675</xdr:rowOff>
    </xdr:from>
    <xdr:to>
      <xdr:col>10</xdr:col>
      <xdr:colOff>155575</xdr:colOff>
      <xdr:row>57</xdr:row>
      <xdr:rowOff>96825</xdr:rowOff>
    </xdr:to>
    <xdr:sp macro="" textlink="">
      <xdr:nvSpPr>
        <xdr:cNvPr id="361" name="フローチャート : 判断 360"/>
        <xdr:cNvSpPr/>
      </xdr:nvSpPr>
      <xdr:spPr>
        <a:xfrm>
          <a:off x="6921500" y="97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113352</xdr:rowOff>
    </xdr:from>
    <xdr:ext cx="534377" cy="259045"/>
    <xdr:sp macro="" textlink="">
      <xdr:nvSpPr>
        <xdr:cNvPr id="362" name="テキスト ボックス 361"/>
        <xdr:cNvSpPr txBox="1"/>
      </xdr:nvSpPr>
      <xdr:spPr>
        <a:xfrm>
          <a:off x="6705111" y="954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26,876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79718</xdr:rowOff>
    </xdr:from>
    <xdr:to>
      <xdr:col>15</xdr:col>
      <xdr:colOff>231775</xdr:colOff>
      <xdr:row>58</xdr:row>
      <xdr:rowOff>9868</xdr:rowOff>
    </xdr:to>
    <xdr:sp macro="" textlink="">
      <xdr:nvSpPr>
        <xdr:cNvPr id="368" name="円/楕円 367"/>
        <xdr:cNvSpPr/>
      </xdr:nvSpPr>
      <xdr:spPr>
        <a:xfrm>
          <a:off x="10426700" y="985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102595</xdr:rowOff>
    </xdr:from>
    <xdr:ext cx="534377" cy="259045"/>
    <xdr:sp macro="" textlink="">
      <xdr:nvSpPr>
        <xdr:cNvPr id="369" name="農林水産業費該当値テキスト"/>
        <xdr:cNvSpPr txBox="1"/>
      </xdr:nvSpPr>
      <xdr:spPr>
        <a:xfrm>
          <a:off x="10528300" y="970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20,223</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76644</xdr:rowOff>
    </xdr:from>
    <xdr:to>
      <xdr:col>14</xdr:col>
      <xdr:colOff>79375</xdr:colOff>
      <xdr:row>58</xdr:row>
      <xdr:rowOff>6794</xdr:rowOff>
    </xdr:to>
    <xdr:sp macro="" textlink="">
      <xdr:nvSpPr>
        <xdr:cNvPr id="370" name="円/楕円 369"/>
        <xdr:cNvSpPr/>
      </xdr:nvSpPr>
      <xdr:spPr>
        <a:xfrm>
          <a:off x="9588500" y="984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169371</xdr:rowOff>
    </xdr:from>
    <xdr:ext cx="534377" cy="259045"/>
    <xdr:sp macro="" textlink="">
      <xdr:nvSpPr>
        <xdr:cNvPr id="371" name="テキスト ボックス 370"/>
        <xdr:cNvSpPr txBox="1"/>
      </xdr:nvSpPr>
      <xdr:spPr>
        <a:xfrm>
          <a:off x="9372111" y="994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20,465</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131381</xdr:rowOff>
    </xdr:from>
    <xdr:to>
      <xdr:col>12</xdr:col>
      <xdr:colOff>561975</xdr:colOff>
      <xdr:row>58</xdr:row>
      <xdr:rowOff>61531</xdr:rowOff>
    </xdr:to>
    <xdr:sp macro="" textlink="">
      <xdr:nvSpPr>
        <xdr:cNvPr id="372" name="円/楕円 371"/>
        <xdr:cNvSpPr/>
      </xdr:nvSpPr>
      <xdr:spPr>
        <a:xfrm>
          <a:off x="8699500" y="990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52658</xdr:rowOff>
    </xdr:from>
    <xdr:ext cx="534377" cy="259045"/>
    <xdr:sp macro="" textlink="">
      <xdr:nvSpPr>
        <xdr:cNvPr id="373" name="テキスト ボックス 372"/>
        <xdr:cNvSpPr txBox="1"/>
      </xdr:nvSpPr>
      <xdr:spPr>
        <a:xfrm>
          <a:off x="8483111" y="999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16,155</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115659</xdr:rowOff>
    </xdr:from>
    <xdr:to>
      <xdr:col>11</xdr:col>
      <xdr:colOff>358775</xdr:colOff>
      <xdr:row>58</xdr:row>
      <xdr:rowOff>45809</xdr:rowOff>
    </xdr:to>
    <xdr:sp macro="" textlink="">
      <xdr:nvSpPr>
        <xdr:cNvPr id="374" name="円/楕円 373"/>
        <xdr:cNvSpPr/>
      </xdr:nvSpPr>
      <xdr:spPr>
        <a:xfrm>
          <a:off x="7810500" y="988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36936</xdr:rowOff>
    </xdr:from>
    <xdr:ext cx="534377" cy="259045"/>
    <xdr:sp macro="" textlink="">
      <xdr:nvSpPr>
        <xdr:cNvPr id="375" name="テキスト ボックス 374"/>
        <xdr:cNvSpPr txBox="1"/>
      </xdr:nvSpPr>
      <xdr:spPr>
        <a:xfrm>
          <a:off x="7594111" y="9981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17,393</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131356</xdr:rowOff>
    </xdr:from>
    <xdr:to>
      <xdr:col>10</xdr:col>
      <xdr:colOff>155575</xdr:colOff>
      <xdr:row>58</xdr:row>
      <xdr:rowOff>61506</xdr:rowOff>
    </xdr:to>
    <xdr:sp macro="" textlink="">
      <xdr:nvSpPr>
        <xdr:cNvPr id="376" name="円/楕円 375"/>
        <xdr:cNvSpPr/>
      </xdr:nvSpPr>
      <xdr:spPr>
        <a:xfrm>
          <a:off x="6921500" y="990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52633</xdr:rowOff>
    </xdr:from>
    <xdr:ext cx="534377" cy="259045"/>
    <xdr:sp macro="" textlink="">
      <xdr:nvSpPr>
        <xdr:cNvPr id="377" name="テキスト ボックス 376"/>
        <xdr:cNvSpPr txBox="1"/>
      </xdr:nvSpPr>
      <xdr:spPr>
        <a:xfrm>
          <a:off x="6705111" y="999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16,157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7" name="テキスト ボックス 39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9" name="テキスト ボックス 398"/>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27915</xdr:rowOff>
    </xdr:from>
    <xdr:to>
      <xdr:col>15</xdr:col>
      <xdr:colOff>180340</xdr:colOff>
      <xdr:row>79</xdr:row>
      <xdr:rowOff>30756</xdr:rowOff>
    </xdr:to>
    <xdr:cxnSp macro="">
      <xdr:nvCxnSpPr>
        <xdr:cNvPr id="403" name="直線コネクタ 402"/>
        <xdr:cNvCxnSpPr/>
      </xdr:nvCxnSpPr>
      <xdr:spPr>
        <a:xfrm flipV="1">
          <a:off x="10475595" y="12029415"/>
          <a:ext cx="1270" cy="154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34583</xdr:rowOff>
    </xdr:from>
    <xdr:ext cx="469744" cy="259045"/>
    <xdr:sp macro="" textlink="">
      <xdr:nvSpPr>
        <xdr:cNvPr id="404" name="商工費最小値テキスト"/>
        <xdr:cNvSpPr txBox="1"/>
      </xdr:nvSpPr>
      <xdr:spPr>
        <a:xfrm>
          <a:off x="10528300" y="13579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2,086</a:t>
          </a:r>
          <a:endParaRPr kumimoji="1" lang="ja-JP" altLang="en-US" sz="1000" b="1">
            <a:latin typeface="ＭＳ Ｐゴシック"/>
          </a:endParaRPr>
        </a:p>
      </xdr:txBody>
    </xdr:sp>
    <xdr:clientData/>
  </xdr:oneCellAnchor>
  <xdr:twoCellAnchor>
    <xdr:from>
      <xdr:col>15</xdr:col>
      <xdr:colOff>92075</xdr:colOff>
      <xdr:row>79</xdr:row>
      <xdr:rowOff>30756</xdr:rowOff>
    </xdr:from>
    <xdr:to>
      <xdr:col>15</xdr:col>
      <xdr:colOff>269875</xdr:colOff>
      <xdr:row>79</xdr:row>
      <xdr:rowOff>30756</xdr:rowOff>
    </xdr:to>
    <xdr:cxnSp macro="">
      <xdr:nvCxnSpPr>
        <xdr:cNvPr id="405" name="直線コネクタ 404"/>
        <xdr:cNvCxnSpPr/>
      </xdr:nvCxnSpPr>
      <xdr:spPr>
        <a:xfrm>
          <a:off x="10388600" y="13575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146042</xdr:rowOff>
    </xdr:from>
    <xdr:ext cx="534377" cy="259045"/>
    <xdr:sp macro="" textlink="">
      <xdr:nvSpPr>
        <xdr:cNvPr id="406" name="商工費最大値テキスト"/>
        <xdr:cNvSpPr txBox="1"/>
      </xdr:nvSpPr>
      <xdr:spPr>
        <a:xfrm>
          <a:off x="10528300" y="1180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49,423</a:t>
          </a:r>
          <a:endParaRPr kumimoji="1" lang="ja-JP" altLang="en-US" sz="1000" b="1">
            <a:latin typeface="ＭＳ Ｐゴシック"/>
          </a:endParaRPr>
        </a:p>
      </xdr:txBody>
    </xdr:sp>
    <xdr:clientData/>
  </xdr:oneCellAnchor>
  <xdr:twoCellAnchor>
    <xdr:from>
      <xdr:col>15</xdr:col>
      <xdr:colOff>92075</xdr:colOff>
      <xdr:row>70</xdr:row>
      <xdr:rowOff>27915</xdr:rowOff>
    </xdr:from>
    <xdr:to>
      <xdr:col>15</xdr:col>
      <xdr:colOff>269875</xdr:colOff>
      <xdr:row>70</xdr:row>
      <xdr:rowOff>27915</xdr:rowOff>
    </xdr:to>
    <xdr:cxnSp macro="">
      <xdr:nvCxnSpPr>
        <xdr:cNvPr id="407" name="直線コネクタ 406"/>
        <xdr:cNvCxnSpPr/>
      </xdr:nvCxnSpPr>
      <xdr:spPr>
        <a:xfrm>
          <a:off x="10388600" y="12029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111713</xdr:rowOff>
    </xdr:from>
    <xdr:to>
      <xdr:col>15</xdr:col>
      <xdr:colOff>180975</xdr:colOff>
      <xdr:row>78</xdr:row>
      <xdr:rowOff>168470</xdr:rowOff>
    </xdr:to>
    <xdr:cxnSp macro="">
      <xdr:nvCxnSpPr>
        <xdr:cNvPr id="408" name="直線コネクタ 407"/>
        <xdr:cNvCxnSpPr/>
      </xdr:nvCxnSpPr>
      <xdr:spPr>
        <a:xfrm>
          <a:off x="9639300" y="13484813"/>
          <a:ext cx="838200" cy="56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91333</xdr:rowOff>
    </xdr:from>
    <xdr:ext cx="534377" cy="259045"/>
    <xdr:sp macro="" textlink="">
      <xdr:nvSpPr>
        <xdr:cNvPr id="409" name="商工費平均値テキスト"/>
        <xdr:cNvSpPr txBox="1"/>
      </xdr:nvSpPr>
      <xdr:spPr>
        <a:xfrm>
          <a:off x="10528300" y="12950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15,126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68456</xdr:rowOff>
    </xdr:from>
    <xdr:to>
      <xdr:col>15</xdr:col>
      <xdr:colOff>231775</xdr:colOff>
      <xdr:row>76</xdr:row>
      <xdr:rowOff>170056</xdr:rowOff>
    </xdr:to>
    <xdr:sp macro="" textlink="">
      <xdr:nvSpPr>
        <xdr:cNvPr id="410" name="フローチャート : 判断 409"/>
        <xdr:cNvSpPr/>
      </xdr:nvSpPr>
      <xdr:spPr>
        <a:xfrm>
          <a:off x="10426700" y="1309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111713</xdr:rowOff>
    </xdr:from>
    <xdr:to>
      <xdr:col>14</xdr:col>
      <xdr:colOff>28575</xdr:colOff>
      <xdr:row>78</xdr:row>
      <xdr:rowOff>169483</xdr:rowOff>
    </xdr:to>
    <xdr:cxnSp macro="">
      <xdr:nvCxnSpPr>
        <xdr:cNvPr id="411" name="直線コネクタ 410"/>
        <xdr:cNvCxnSpPr/>
      </xdr:nvCxnSpPr>
      <xdr:spPr>
        <a:xfrm flipV="1">
          <a:off x="8750300" y="13484813"/>
          <a:ext cx="889000" cy="57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38836</xdr:rowOff>
    </xdr:from>
    <xdr:to>
      <xdr:col>14</xdr:col>
      <xdr:colOff>79375</xdr:colOff>
      <xdr:row>76</xdr:row>
      <xdr:rowOff>140436</xdr:rowOff>
    </xdr:to>
    <xdr:sp macro="" textlink="">
      <xdr:nvSpPr>
        <xdr:cNvPr id="412" name="フローチャート : 判断 411"/>
        <xdr:cNvSpPr/>
      </xdr:nvSpPr>
      <xdr:spPr>
        <a:xfrm>
          <a:off x="9588500" y="130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156963</xdr:rowOff>
    </xdr:from>
    <xdr:ext cx="534377" cy="259045"/>
    <xdr:sp macro="" textlink="">
      <xdr:nvSpPr>
        <xdr:cNvPr id="413" name="テキスト ボックス 412"/>
        <xdr:cNvSpPr txBox="1"/>
      </xdr:nvSpPr>
      <xdr:spPr>
        <a:xfrm>
          <a:off x="9372111" y="1284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16,033</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169483</xdr:rowOff>
    </xdr:from>
    <xdr:to>
      <xdr:col>12</xdr:col>
      <xdr:colOff>511175</xdr:colOff>
      <xdr:row>79</xdr:row>
      <xdr:rowOff>6981</xdr:rowOff>
    </xdr:to>
    <xdr:cxnSp macro="">
      <xdr:nvCxnSpPr>
        <xdr:cNvPr id="414" name="直線コネクタ 413"/>
        <xdr:cNvCxnSpPr/>
      </xdr:nvCxnSpPr>
      <xdr:spPr>
        <a:xfrm flipV="1">
          <a:off x="7861300" y="13542583"/>
          <a:ext cx="889000" cy="8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129133</xdr:rowOff>
    </xdr:from>
    <xdr:to>
      <xdr:col>12</xdr:col>
      <xdr:colOff>561975</xdr:colOff>
      <xdr:row>77</xdr:row>
      <xdr:rowOff>59283</xdr:rowOff>
    </xdr:to>
    <xdr:sp macro="" textlink="">
      <xdr:nvSpPr>
        <xdr:cNvPr id="415" name="フローチャート : 判断 414"/>
        <xdr:cNvSpPr/>
      </xdr:nvSpPr>
      <xdr:spPr>
        <a:xfrm>
          <a:off x="8699500" y="13159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75811</xdr:rowOff>
    </xdr:from>
    <xdr:ext cx="534377" cy="259045"/>
    <xdr:sp macro="" textlink="">
      <xdr:nvSpPr>
        <xdr:cNvPr id="416" name="テキスト ボックス 415"/>
        <xdr:cNvSpPr txBox="1"/>
      </xdr:nvSpPr>
      <xdr:spPr>
        <a:xfrm>
          <a:off x="8483111" y="1293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13,268</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6981</xdr:rowOff>
    </xdr:from>
    <xdr:to>
      <xdr:col>11</xdr:col>
      <xdr:colOff>307975</xdr:colOff>
      <xdr:row>79</xdr:row>
      <xdr:rowOff>13284</xdr:rowOff>
    </xdr:to>
    <xdr:cxnSp macro="">
      <xdr:nvCxnSpPr>
        <xdr:cNvPr id="417" name="直線コネクタ 416"/>
        <xdr:cNvCxnSpPr/>
      </xdr:nvCxnSpPr>
      <xdr:spPr>
        <a:xfrm flipV="1">
          <a:off x="6972300" y="13551531"/>
          <a:ext cx="889000" cy="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139846</xdr:rowOff>
    </xdr:from>
    <xdr:to>
      <xdr:col>11</xdr:col>
      <xdr:colOff>358775</xdr:colOff>
      <xdr:row>77</xdr:row>
      <xdr:rowOff>69996</xdr:rowOff>
    </xdr:to>
    <xdr:sp macro="" textlink="">
      <xdr:nvSpPr>
        <xdr:cNvPr id="418" name="フローチャート : 判断 417"/>
        <xdr:cNvSpPr/>
      </xdr:nvSpPr>
      <xdr:spPr>
        <a:xfrm>
          <a:off x="7810500" y="1317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86522</xdr:rowOff>
    </xdr:from>
    <xdr:ext cx="534377" cy="259045"/>
    <xdr:sp macro="" textlink="">
      <xdr:nvSpPr>
        <xdr:cNvPr id="419" name="テキスト ボックス 418"/>
        <xdr:cNvSpPr txBox="1"/>
      </xdr:nvSpPr>
      <xdr:spPr>
        <a:xfrm>
          <a:off x="7594111" y="12945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12,940</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135175</xdr:rowOff>
    </xdr:from>
    <xdr:to>
      <xdr:col>10</xdr:col>
      <xdr:colOff>155575</xdr:colOff>
      <xdr:row>77</xdr:row>
      <xdr:rowOff>65325</xdr:rowOff>
    </xdr:to>
    <xdr:sp macro="" textlink="">
      <xdr:nvSpPr>
        <xdr:cNvPr id="420" name="フローチャート : 判断 419"/>
        <xdr:cNvSpPr/>
      </xdr:nvSpPr>
      <xdr:spPr>
        <a:xfrm>
          <a:off x="6921500" y="1316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81852</xdr:rowOff>
    </xdr:from>
    <xdr:ext cx="534377" cy="259045"/>
    <xdr:sp macro="" textlink="">
      <xdr:nvSpPr>
        <xdr:cNvPr id="421" name="テキスト ボックス 420"/>
        <xdr:cNvSpPr txBox="1"/>
      </xdr:nvSpPr>
      <xdr:spPr>
        <a:xfrm>
          <a:off x="6705111" y="1294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117670</xdr:rowOff>
    </xdr:from>
    <xdr:to>
      <xdr:col>15</xdr:col>
      <xdr:colOff>231775</xdr:colOff>
      <xdr:row>79</xdr:row>
      <xdr:rowOff>47820</xdr:rowOff>
    </xdr:to>
    <xdr:sp macro="" textlink="">
      <xdr:nvSpPr>
        <xdr:cNvPr id="427" name="円/楕円 426"/>
        <xdr:cNvSpPr/>
      </xdr:nvSpPr>
      <xdr:spPr>
        <a:xfrm>
          <a:off x="10426700" y="1349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32597</xdr:rowOff>
    </xdr:from>
    <xdr:ext cx="469744" cy="259045"/>
    <xdr:sp macro="" textlink="">
      <xdr:nvSpPr>
        <xdr:cNvPr id="428" name="商工費該当値テキスト"/>
        <xdr:cNvSpPr txBox="1"/>
      </xdr:nvSpPr>
      <xdr:spPr>
        <a:xfrm>
          <a:off x="10528300" y="1340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3,119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60913</xdr:rowOff>
    </xdr:from>
    <xdr:to>
      <xdr:col>14</xdr:col>
      <xdr:colOff>79375</xdr:colOff>
      <xdr:row>78</xdr:row>
      <xdr:rowOff>162513</xdr:rowOff>
    </xdr:to>
    <xdr:sp macro="" textlink="">
      <xdr:nvSpPr>
        <xdr:cNvPr id="429" name="円/楕円 428"/>
        <xdr:cNvSpPr/>
      </xdr:nvSpPr>
      <xdr:spPr>
        <a:xfrm>
          <a:off x="9588500" y="1343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153640</xdr:rowOff>
    </xdr:from>
    <xdr:ext cx="469744" cy="259045"/>
    <xdr:sp macro="" textlink="">
      <xdr:nvSpPr>
        <xdr:cNvPr id="430" name="テキスト ボックス 429"/>
        <xdr:cNvSpPr txBox="1"/>
      </xdr:nvSpPr>
      <xdr:spPr>
        <a:xfrm>
          <a:off x="9404427" y="1352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4,857</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118683</xdr:rowOff>
    </xdr:from>
    <xdr:to>
      <xdr:col>12</xdr:col>
      <xdr:colOff>561975</xdr:colOff>
      <xdr:row>79</xdr:row>
      <xdr:rowOff>48833</xdr:rowOff>
    </xdr:to>
    <xdr:sp macro="" textlink="">
      <xdr:nvSpPr>
        <xdr:cNvPr id="431" name="円/楕円 430"/>
        <xdr:cNvSpPr/>
      </xdr:nvSpPr>
      <xdr:spPr>
        <a:xfrm>
          <a:off x="8699500" y="1349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39960</xdr:rowOff>
    </xdr:from>
    <xdr:ext cx="469744" cy="259045"/>
    <xdr:sp macro="" textlink="">
      <xdr:nvSpPr>
        <xdr:cNvPr id="432" name="テキスト ボックス 431"/>
        <xdr:cNvSpPr txBox="1"/>
      </xdr:nvSpPr>
      <xdr:spPr>
        <a:xfrm>
          <a:off x="8515427" y="1358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3,088</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127631</xdr:rowOff>
    </xdr:from>
    <xdr:to>
      <xdr:col>11</xdr:col>
      <xdr:colOff>358775</xdr:colOff>
      <xdr:row>79</xdr:row>
      <xdr:rowOff>57781</xdr:rowOff>
    </xdr:to>
    <xdr:sp macro="" textlink="">
      <xdr:nvSpPr>
        <xdr:cNvPr id="433" name="円/楕円 432"/>
        <xdr:cNvSpPr/>
      </xdr:nvSpPr>
      <xdr:spPr>
        <a:xfrm>
          <a:off x="7810500" y="1350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48908</xdr:rowOff>
    </xdr:from>
    <xdr:ext cx="469744" cy="259045"/>
    <xdr:sp macro="" textlink="">
      <xdr:nvSpPr>
        <xdr:cNvPr id="434" name="テキスト ボックス 433"/>
        <xdr:cNvSpPr txBox="1"/>
      </xdr:nvSpPr>
      <xdr:spPr>
        <a:xfrm>
          <a:off x="7626427" y="13593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2,814</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133934</xdr:rowOff>
    </xdr:from>
    <xdr:to>
      <xdr:col>10</xdr:col>
      <xdr:colOff>155575</xdr:colOff>
      <xdr:row>79</xdr:row>
      <xdr:rowOff>64084</xdr:rowOff>
    </xdr:to>
    <xdr:sp macro="" textlink="">
      <xdr:nvSpPr>
        <xdr:cNvPr id="435" name="円/楕円 434"/>
        <xdr:cNvSpPr/>
      </xdr:nvSpPr>
      <xdr:spPr>
        <a:xfrm>
          <a:off x="6921500" y="1350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55211</xdr:rowOff>
    </xdr:from>
    <xdr:ext cx="469744" cy="259045"/>
    <xdr:sp macro="" textlink="">
      <xdr:nvSpPr>
        <xdr:cNvPr id="436" name="テキスト ボックス 435"/>
        <xdr:cNvSpPr txBox="1"/>
      </xdr:nvSpPr>
      <xdr:spPr>
        <a:xfrm>
          <a:off x="6737427" y="13599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48,221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144434</xdr:rowOff>
    </xdr:from>
    <xdr:ext cx="595419" cy="259045"/>
    <xdr:sp macro="" textlink="">
      <xdr:nvSpPr>
        <xdr:cNvPr id="450" name="テキスト ボックス 44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160763</xdr:rowOff>
    </xdr:from>
    <xdr:ext cx="595419" cy="259045"/>
    <xdr:sp macro="" textlink="">
      <xdr:nvSpPr>
        <xdr:cNvPr id="452" name="テキスト ボックス 45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54" name="テキスト ボックス 45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6" name="テキスト ボックス 455"/>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38298</xdr:rowOff>
    </xdr:from>
    <xdr:ext cx="685572" cy="259045"/>
    <xdr:sp macro="" textlink="">
      <xdr:nvSpPr>
        <xdr:cNvPr id="458" name="テキスト ボックス 45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125586</xdr:rowOff>
    </xdr:from>
    <xdr:to>
      <xdr:col>15</xdr:col>
      <xdr:colOff>180340</xdr:colOff>
      <xdr:row>99</xdr:row>
      <xdr:rowOff>64791</xdr:rowOff>
    </xdr:to>
    <xdr:cxnSp macro="">
      <xdr:nvCxnSpPr>
        <xdr:cNvPr id="462" name="直線コネクタ 461"/>
        <xdr:cNvCxnSpPr/>
      </xdr:nvCxnSpPr>
      <xdr:spPr>
        <a:xfrm flipV="1">
          <a:off x="10475595" y="15556086"/>
          <a:ext cx="1270" cy="14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69844</xdr:rowOff>
    </xdr:from>
    <xdr:ext cx="534377" cy="259045"/>
    <xdr:sp macro="" textlink="">
      <xdr:nvSpPr>
        <xdr:cNvPr id="463" name="土木費最小値テキスト"/>
        <xdr:cNvSpPr txBox="1"/>
      </xdr:nvSpPr>
      <xdr:spPr>
        <a:xfrm>
          <a:off x="10528300" y="1704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20,876</a:t>
          </a:r>
          <a:endParaRPr kumimoji="1" lang="ja-JP" altLang="en-US" sz="1000" b="1">
            <a:latin typeface="ＭＳ Ｐゴシック"/>
          </a:endParaRPr>
        </a:p>
      </xdr:txBody>
    </xdr:sp>
    <xdr:clientData/>
  </xdr:oneCellAnchor>
  <xdr:twoCellAnchor>
    <xdr:from>
      <xdr:col>15</xdr:col>
      <xdr:colOff>92075</xdr:colOff>
      <xdr:row>99</xdr:row>
      <xdr:rowOff>64791</xdr:rowOff>
    </xdr:from>
    <xdr:to>
      <xdr:col>15</xdr:col>
      <xdr:colOff>269875</xdr:colOff>
      <xdr:row>99</xdr:row>
      <xdr:rowOff>64791</xdr:rowOff>
    </xdr:to>
    <xdr:cxnSp macro="">
      <xdr:nvCxnSpPr>
        <xdr:cNvPr id="464" name="直線コネクタ 463"/>
        <xdr:cNvCxnSpPr/>
      </xdr:nvCxnSpPr>
      <xdr:spPr>
        <a:xfrm>
          <a:off x="10388600" y="17038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72263</xdr:rowOff>
    </xdr:from>
    <xdr:ext cx="599010" cy="259045"/>
    <xdr:sp macro="" textlink="">
      <xdr:nvSpPr>
        <xdr:cNvPr id="465" name="土木費最大値テキスト"/>
        <xdr:cNvSpPr txBox="1"/>
      </xdr:nvSpPr>
      <xdr:spPr>
        <a:xfrm>
          <a:off x="10528300" y="15331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928,644</a:t>
          </a:r>
          <a:endParaRPr kumimoji="1" lang="ja-JP" altLang="en-US" sz="1000" b="1">
            <a:latin typeface="ＭＳ Ｐゴシック"/>
          </a:endParaRPr>
        </a:p>
      </xdr:txBody>
    </xdr:sp>
    <xdr:clientData/>
  </xdr:oneCellAnchor>
  <xdr:twoCellAnchor>
    <xdr:from>
      <xdr:col>15</xdr:col>
      <xdr:colOff>92075</xdr:colOff>
      <xdr:row>90</xdr:row>
      <xdr:rowOff>125586</xdr:rowOff>
    </xdr:from>
    <xdr:to>
      <xdr:col>15</xdr:col>
      <xdr:colOff>269875</xdr:colOff>
      <xdr:row>90</xdr:row>
      <xdr:rowOff>125586</xdr:rowOff>
    </xdr:to>
    <xdr:cxnSp macro="">
      <xdr:nvCxnSpPr>
        <xdr:cNvPr id="466" name="直線コネクタ 465"/>
        <xdr:cNvCxnSpPr/>
      </xdr:nvCxnSpPr>
      <xdr:spPr>
        <a:xfrm>
          <a:off x="10388600" y="1555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170635</xdr:rowOff>
    </xdr:from>
    <xdr:to>
      <xdr:col>15</xdr:col>
      <xdr:colOff>180975</xdr:colOff>
      <xdr:row>99</xdr:row>
      <xdr:rowOff>2704</xdr:rowOff>
    </xdr:to>
    <xdr:cxnSp macro="">
      <xdr:nvCxnSpPr>
        <xdr:cNvPr id="467" name="直線コネクタ 466"/>
        <xdr:cNvCxnSpPr/>
      </xdr:nvCxnSpPr>
      <xdr:spPr>
        <a:xfrm flipV="1">
          <a:off x="9639300" y="16972735"/>
          <a:ext cx="838200" cy="3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114295</xdr:rowOff>
    </xdr:from>
    <xdr:ext cx="534377" cy="259045"/>
    <xdr:sp macro="" textlink="">
      <xdr:nvSpPr>
        <xdr:cNvPr id="468" name="土木費平均値テキスト"/>
        <xdr:cNvSpPr txBox="1"/>
      </xdr:nvSpPr>
      <xdr:spPr>
        <a:xfrm>
          <a:off x="10528300" y="16916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51,236</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135868</xdr:rowOff>
    </xdr:from>
    <xdr:to>
      <xdr:col>15</xdr:col>
      <xdr:colOff>231775</xdr:colOff>
      <xdr:row>99</xdr:row>
      <xdr:rowOff>66018</xdr:rowOff>
    </xdr:to>
    <xdr:sp macro="" textlink="">
      <xdr:nvSpPr>
        <xdr:cNvPr id="469" name="フローチャート : 判断 468"/>
        <xdr:cNvSpPr/>
      </xdr:nvSpPr>
      <xdr:spPr>
        <a:xfrm>
          <a:off x="10426700" y="1693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2704</xdr:rowOff>
    </xdr:from>
    <xdr:to>
      <xdr:col>14</xdr:col>
      <xdr:colOff>28575</xdr:colOff>
      <xdr:row>99</xdr:row>
      <xdr:rowOff>20400</xdr:rowOff>
    </xdr:to>
    <xdr:cxnSp macro="">
      <xdr:nvCxnSpPr>
        <xdr:cNvPr id="470" name="直線コネクタ 469"/>
        <xdr:cNvCxnSpPr/>
      </xdr:nvCxnSpPr>
      <xdr:spPr>
        <a:xfrm flipV="1">
          <a:off x="8750300" y="16976254"/>
          <a:ext cx="889000" cy="1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122160</xdr:rowOff>
    </xdr:from>
    <xdr:to>
      <xdr:col>14</xdr:col>
      <xdr:colOff>79375</xdr:colOff>
      <xdr:row>99</xdr:row>
      <xdr:rowOff>52310</xdr:rowOff>
    </xdr:to>
    <xdr:sp macro="" textlink="">
      <xdr:nvSpPr>
        <xdr:cNvPr id="471" name="フローチャート : 判断 470"/>
        <xdr:cNvSpPr/>
      </xdr:nvSpPr>
      <xdr:spPr>
        <a:xfrm>
          <a:off x="9588500" y="1692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68837</xdr:rowOff>
    </xdr:from>
    <xdr:ext cx="534377" cy="259045"/>
    <xdr:sp macro="" textlink="">
      <xdr:nvSpPr>
        <xdr:cNvPr id="472" name="テキスト ボックス 471"/>
        <xdr:cNvSpPr txBox="1"/>
      </xdr:nvSpPr>
      <xdr:spPr>
        <a:xfrm>
          <a:off x="9372111" y="1669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59,631</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20400</xdr:rowOff>
    </xdr:from>
    <xdr:to>
      <xdr:col>12</xdr:col>
      <xdr:colOff>511175</xdr:colOff>
      <xdr:row>99</xdr:row>
      <xdr:rowOff>24471</xdr:rowOff>
    </xdr:to>
    <xdr:cxnSp macro="">
      <xdr:nvCxnSpPr>
        <xdr:cNvPr id="473" name="直線コネクタ 472"/>
        <xdr:cNvCxnSpPr/>
      </xdr:nvCxnSpPr>
      <xdr:spPr>
        <a:xfrm flipV="1">
          <a:off x="7861300" y="16993950"/>
          <a:ext cx="889000" cy="4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131457</xdr:rowOff>
    </xdr:from>
    <xdr:to>
      <xdr:col>12</xdr:col>
      <xdr:colOff>561975</xdr:colOff>
      <xdr:row>99</xdr:row>
      <xdr:rowOff>61607</xdr:rowOff>
    </xdr:to>
    <xdr:sp macro="" textlink="">
      <xdr:nvSpPr>
        <xdr:cNvPr id="474" name="フローチャート : 判断 473"/>
        <xdr:cNvSpPr/>
      </xdr:nvSpPr>
      <xdr:spPr>
        <a:xfrm>
          <a:off x="8699500" y="169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78134</xdr:rowOff>
    </xdr:from>
    <xdr:ext cx="534377" cy="259045"/>
    <xdr:sp macro="" textlink="">
      <xdr:nvSpPr>
        <xdr:cNvPr id="475" name="テキスト ボックス 474"/>
        <xdr:cNvSpPr txBox="1"/>
      </xdr:nvSpPr>
      <xdr:spPr>
        <a:xfrm>
          <a:off x="8483111" y="1670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53,937</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24471</xdr:rowOff>
    </xdr:from>
    <xdr:to>
      <xdr:col>11</xdr:col>
      <xdr:colOff>307975</xdr:colOff>
      <xdr:row>99</xdr:row>
      <xdr:rowOff>36700</xdr:rowOff>
    </xdr:to>
    <xdr:cxnSp macro="">
      <xdr:nvCxnSpPr>
        <xdr:cNvPr id="476" name="直線コネクタ 475"/>
        <xdr:cNvCxnSpPr/>
      </xdr:nvCxnSpPr>
      <xdr:spPr>
        <a:xfrm flipV="1">
          <a:off x="6972300" y="16998021"/>
          <a:ext cx="889000" cy="1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126971</xdr:rowOff>
    </xdr:from>
    <xdr:to>
      <xdr:col>11</xdr:col>
      <xdr:colOff>358775</xdr:colOff>
      <xdr:row>99</xdr:row>
      <xdr:rowOff>57121</xdr:rowOff>
    </xdr:to>
    <xdr:sp macro="" textlink="">
      <xdr:nvSpPr>
        <xdr:cNvPr id="477" name="フローチャート : 判断 476"/>
        <xdr:cNvSpPr/>
      </xdr:nvSpPr>
      <xdr:spPr>
        <a:xfrm>
          <a:off x="7810500" y="1692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73648</xdr:rowOff>
    </xdr:from>
    <xdr:ext cx="534377" cy="259045"/>
    <xdr:sp macro="" textlink="">
      <xdr:nvSpPr>
        <xdr:cNvPr id="478" name="テキスト ボックス 477"/>
        <xdr:cNvSpPr txBox="1"/>
      </xdr:nvSpPr>
      <xdr:spPr>
        <a:xfrm>
          <a:off x="7594111" y="1670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56,685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139278</xdr:rowOff>
    </xdr:from>
    <xdr:to>
      <xdr:col>10</xdr:col>
      <xdr:colOff>155575</xdr:colOff>
      <xdr:row>99</xdr:row>
      <xdr:rowOff>69428</xdr:rowOff>
    </xdr:to>
    <xdr:sp macro="" textlink="">
      <xdr:nvSpPr>
        <xdr:cNvPr id="479" name="フローチャート : 判断 478"/>
        <xdr:cNvSpPr/>
      </xdr:nvSpPr>
      <xdr:spPr>
        <a:xfrm>
          <a:off x="6921500" y="16941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85955</xdr:rowOff>
    </xdr:from>
    <xdr:ext cx="534377" cy="259045"/>
    <xdr:sp macro="" textlink="">
      <xdr:nvSpPr>
        <xdr:cNvPr id="480" name="テキスト ボックス 479"/>
        <xdr:cNvSpPr txBox="1"/>
      </xdr:nvSpPr>
      <xdr:spPr>
        <a:xfrm>
          <a:off x="6705111" y="1671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49,147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119835</xdr:rowOff>
    </xdr:from>
    <xdr:to>
      <xdr:col>15</xdr:col>
      <xdr:colOff>231775</xdr:colOff>
      <xdr:row>99</xdr:row>
      <xdr:rowOff>49985</xdr:rowOff>
    </xdr:to>
    <xdr:sp macro="" textlink="">
      <xdr:nvSpPr>
        <xdr:cNvPr id="486" name="円/楕円 485"/>
        <xdr:cNvSpPr/>
      </xdr:nvSpPr>
      <xdr:spPr>
        <a:xfrm>
          <a:off x="10426700" y="1692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79212</xdr:rowOff>
    </xdr:from>
    <xdr:ext cx="534377" cy="259045"/>
    <xdr:sp macro="" textlink="">
      <xdr:nvSpPr>
        <xdr:cNvPr id="487" name="土木費該当値テキスト"/>
        <xdr:cNvSpPr txBox="1"/>
      </xdr:nvSpPr>
      <xdr:spPr>
        <a:xfrm>
          <a:off x="10528300" y="1670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61,055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123354</xdr:rowOff>
    </xdr:from>
    <xdr:to>
      <xdr:col>14</xdr:col>
      <xdr:colOff>79375</xdr:colOff>
      <xdr:row>99</xdr:row>
      <xdr:rowOff>53504</xdr:rowOff>
    </xdr:to>
    <xdr:sp macro="" textlink="">
      <xdr:nvSpPr>
        <xdr:cNvPr id="488" name="円/楕円 487"/>
        <xdr:cNvSpPr/>
      </xdr:nvSpPr>
      <xdr:spPr>
        <a:xfrm>
          <a:off x="9588500" y="169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44631</xdr:rowOff>
    </xdr:from>
    <xdr:ext cx="534377" cy="259045"/>
    <xdr:sp macro="" textlink="">
      <xdr:nvSpPr>
        <xdr:cNvPr id="489" name="テキスト ボックス 488"/>
        <xdr:cNvSpPr txBox="1"/>
      </xdr:nvSpPr>
      <xdr:spPr>
        <a:xfrm>
          <a:off x="9372111" y="1701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58,900</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141050</xdr:rowOff>
    </xdr:from>
    <xdr:to>
      <xdr:col>12</xdr:col>
      <xdr:colOff>561975</xdr:colOff>
      <xdr:row>99</xdr:row>
      <xdr:rowOff>71200</xdr:rowOff>
    </xdr:to>
    <xdr:sp macro="" textlink="">
      <xdr:nvSpPr>
        <xdr:cNvPr id="490" name="円/楕円 489"/>
        <xdr:cNvSpPr/>
      </xdr:nvSpPr>
      <xdr:spPr>
        <a:xfrm>
          <a:off x="8699500" y="1694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62327</xdr:rowOff>
    </xdr:from>
    <xdr:ext cx="534377" cy="259045"/>
    <xdr:sp macro="" textlink="">
      <xdr:nvSpPr>
        <xdr:cNvPr id="491" name="テキスト ボックス 490"/>
        <xdr:cNvSpPr txBox="1"/>
      </xdr:nvSpPr>
      <xdr:spPr>
        <a:xfrm>
          <a:off x="8483111" y="1703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48,062</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145121</xdr:rowOff>
    </xdr:from>
    <xdr:to>
      <xdr:col>11</xdr:col>
      <xdr:colOff>358775</xdr:colOff>
      <xdr:row>99</xdr:row>
      <xdr:rowOff>75271</xdr:rowOff>
    </xdr:to>
    <xdr:sp macro="" textlink="">
      <xdr:nvSpPr>
        <xdr:cNvPr id="492" name="円/楕円 491"/>
        <xdr:cNvSpPr/>
      </xdr:nvSpPr>
      <xdr:spPr>
        <a:xfrm>
          <a:off x="7810500" y="1694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66398</xdr:rowOff>
    </xdr:from>
    <xdr:ext cx="534377" cy="259045"/>
    <xdr:sp macro="" textlink="">
      <xdr:nvSpPr>
        <xdr:cNvPr id="493" name="テキスト ボックス 492"/>
        <xdr:cNvSpPr txBox="1"/>
      </xdr:nvSpPr>
      <xdr:spPr>
        <a:xfrm>
          <a:off x="7594111" y="1703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45,569</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157350</xdr:rowOff>
    </xdr:from>
    <xdr:to>
      <xdr:col>10</xdr:col>
      <xdr:colOff>155575</xdr:colOff>
      <xdr:row>99</xdr:row>
      <xdr:rowOff>87500</xdr:rowOff>
    </xdr:to>
    <xdr:sp macro="" textlink="">
      <xdr:nvSpPr>
        <xdr:cNvPr id="494" name="円/楕円 493"/>
        <xdr:cNvSpPr/>
      </xdr:nvSpPr>
      <xdr:spPr>
        <a:xfrm>
          <a:off x="6921500" y="1695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78627</xdr:rowOff>
    </xdr:from>
    <xdr:ext cx="534377" cy="259045"/>
    <xdr:sp macro="" textlink="">
      <xdr:nvSpPr>
        <xdr:cNvPr id="495" name="テキスト ボックス 494"/>
        <xdr:cNvSpPr txBox="1"/>
      </xdr:nvSpPr>
      <xdr:spPr>
        <a:xfrm>
          <a:off x="6705111" y="1705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38,080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16,607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7" name="テキスト ボックス 51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68110</xdr:rowOff>
    </xdr:from>
    <xdr:to>
      <xdr:col>23</xdr:col>
      <xdr:colOff>516889</xdr:colOff>
      <xdr:row>38</xdr:row>
      <xdr:rowOff>13151</xdr:rowOff>
    </xdr:to>
    <xdr:cxnSp macro="">
      <xdr:nvCxnSpPr>
        <xdr:cNvPr id="519" name="直線コネクタ 518"/>
        <xdr:cNvCxnSpPr/>
      </xdr:nvCxnSpPr>
      <xdr:spPr>
        <a:xfrm flipV="1">
          <a:off x="16317595" y="5211610"/>
          <a:ext cx="1269" cy="1316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16978</xdr:rowOff>
    </xdr:from>
    <xdr:ext cx="534377" cy="259045"/>
    <xdr:sp macro="" textlink="">
      <xdr:nvSpPr>
        <xdr:cNvPr id="520" name="消防費最小値テキスト"/>
        <xdr:cNvSpPr txBox="1"/>
      </xdr:nvSpPr>
      <xdr:spPr>
        <a:xfrm>
          <a:off x="16370300" y="653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10,643</a:t>
          </a:r>
          <a:endParaRPr kumimoji="1" lang="ja-JP" altLang="en-US" sz="1000" b="1">
            <a:latin typeface="ＭＳ Ｐゴシック"/>
          </a:endParaRPr>
        </a:p>
      </xdr:txBody>
    </xdr:sp>
    <xdr:clientData/>
  </xdr:oneCellAnchor>
  <xdr:twoCellAnchor>
    <xdr:from>
      <xdr:col>23</xdr:col>
      <xdr:colOff>428625</xdr:colOff>
      <xdr:row>38</xdr:row>
      <xdr:rowOff>13151</xdr:rowOff>
    </xdr:from>
    <xdr:to>
      <xdr:col>23</xdr:col>
      <xdr:colOff>606425</xdr:colOff>
      <xdr:row>38</xdr:row>
      <xdr:rowOff>13151</xdr:rowOff>
    </xdr:to>
    <xdr:cxnSp macro="">
      <xdr:nvCxnSpPr>
        <xdr:cNvPr id="521" name="直線コネクタ 520"/>
        <xdr:cNvCxnSpPr/>
      </xdr:nvCxnSpPr>
      <xdr:spPr>
        <a:xfrm>
          <a:off x="16230600" y="652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14787</xdr:rowOff>
    </xdr:from>
    <xdr:ext cx="534377" cy="259045"/>
    <xdr:sp macro="" textlink="">
      <xdr:nvSpPr>
        <xdr:cNvPr id="522" name="消防費最大値テキスト"/>
        <xdr:cNvSpPr txBox="1"/>
      </xdr:nvSpPr>
      <xdr:spPr>
        <a:xfrm>
          <a:off x="16370300" y="498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79,758</a:t>
          </a:r>
          <a:endParaRPr kumimoji="1" lang="ja-JP" altLang="en-US" sz="1000" b="1">
            <a:latin typeface="ＭＳ Ｐゴシック"/>
          </a:endParaRPr>
        </a:p>
      </xdr:txBody>
    </xdr:sp>
    <xdr:clientData/>
  </xdr:oneCellAnchor>
  <xdr:twoCellAnchor>
    <xdr:from>
      <xdr:col>23</xdr:col>
      <xdr:colOff>428625</xdr:colOff>
      <xdr:row>30</xdr:row>
      <xdr:rowOff>68110</xdr:rowOff>
    </xdr:from>
    <xdr:to>
      <xdr:col>23</xdr:col>
      <xdr:colOff>606425</xdr:colOff>
      <xdr:row>30</xdr:row>
      <xdr:rowOff>68110</xdr:rowOff>
    </xdr:to>
    <xdr:cxnSp macro="">
      <xdr:nvCxnSpPr>
        <xdr:cNvPr id="523" name="直線コネクタ 522"/>
        <xdr:cNvCxnSpPr/>
      </xdr:nvCxnSpPr>
      <xdr:spPr>
        <a:xfrm>
          <a:off x="16230600" y="5211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79235</xdr:rowOff>
    </xdr:from>
    <xdr:to>
      <xdr:col>23</xdr:col>
      <xdr:colOff>517525</xdr:colOff>
      <xdr:row>37</xdr:row>
      <xdr:rowOff>93542</xdr:rowOff>
    </xdr:to>
    <xdr:cxnSp macro="">
      <xdr:nvCxnSpPr>
        <xdr:cNvPr id="524" name="直線コネクタ 523"/>
        <xdr:cNvCxnSpPr/>
      </xdr:nvCxnSpPr>
      <xdr:spPr>
        <a:xfrm>
          <a:off x="15481300" y="6422885"/>
          <a:ext cx="838200" cy="1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157630</xdr:rowOff>
    </xdr:from>
    <xdr:ext cx="534377" cy="259045"/>
    <xdr:sp macro="" textlink="">
      <xdr:nvSpPr>
        <xdr:cNvPr id="525" name="消防費平均値テキスト"/>
        <xdr:cNvSpPr txBox="1"/>
      </xdr:nvSpPr>
      <xdr:spPr>
        <a:xfrm>
          <a:off x="16370300" y="6158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19,593</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134753</xdr:rowOff>
    </xdr:from>
    <xdr:to>
      <xdr:col>23</xdr:col>
      <xdr:colOff>568325</xdr:colOff>
      <xdr:row>37</xdr:row>
      <xdr:rowOff>64903</xdr:rowOff>
    </xdr:to>
    <xdr:sp macro="" textlink="">
      <xdr:nvSpPr>
        <xdr:cNvPr id="526" name="フローチャート : 判断 525"/>
        <xdr:cNvSpPr/>
      </xdr:nvSpPr>
      <xdr:spPr>
        <a:xfrm>
          <a:off x="16268700" y="630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79235</xdr:rowOff>
    </xdr:from>
    <xdr:to>
      <xdr:col>22</xdr:col>
      <xdr:colOff>365125</xdr:colOff>
      <xdr:row>37</xdr:row>
      <xdr:rowOff>86551</xdr:rowOff>
    </xdr:to>
    <xdr:cxnSp macro="">
      <xdr:nvCxnSpPr>
        <xdr:cNvPr id="527" name="直線コネクタ 526"/>
        <xdr:cNvCxnSpPr/>
      </xdr:nvCxnSpPr>
      <xdr:spPr>
        <a:xfrm flipV="1">
          <a:off x="14592300" y="6422885"/>
          <a:ext cx="889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100502</xdr:rowOff>
    </xdr:from>
    <xdr:to>
      <xdr:col>22</xdr:col>
      <xdr:colOff>415925</xdr:colOff>
      <xdr:row>37</xdr:row>
      <xdr:rowOff>30652</xdr:rowOff>
    </xdr:to>
    <xdr:sp macro="" textlink="">
      <xdr:nvSpPr>
        <xdr:cNvPr id="528" name="フローチャート : 判断 527"/>
        <xdr:cNvSpPr/>
      </xdr:nvSpPr>
      <xdr:spPr>
        <a:xfrm>
          <a:off x="15430500" y="627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47179</xdr:rowOff>
    </xdr:from>
    <xdr:ext cx="534377" cy="259045"/>
    <xdr:sp macro="" textlink="">
      <xdr:nvSpPr>
        <xdr:cNvPr id="529" name="テキスト ボックス 528"/>
        <xdr:cNvSpPr txBox="1"/>
      </xdr:nvSpPr>
      <xdr:spPr>
        <a:xfrm>
          <a:off x="15214111" y="604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21,391</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68624</xdr:rowOff>
    </xdr:from>
    <xdr:to>
      <xdr:col>21</xdr:col>
      <xdr:colOff>161925</xdr:colOff>
      <xdr:row>37</xdr:row>
      <xdr:rowOff>86551</xdr:rowOff>
    </xdr:to>
    <xdr:cxnSp macro="">
      <xdr:nvCxnSpPr>
        <xdr:cNvPr id="530" name="直線コネクタ 529"/>
        <xdr:cNvCxnSpPr/>
      </xdr:nvCxnSpPr>
      <xdr:spPr>
        <a:xfrm>
          <a:off x="13703300" y="6412274"/>
          <a:ext cx="889000" cy="1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34722</xdr:rowOff>
    </xdr:from>
    <xdr:to>
      <xdr:col>21</xdr:col>
      <xdr:colOff>212725</xdr:colOff>
      <xdr:row>36</xdr:row>
      <xdr:rowOff>136322</xdr:rowOff>
    </xdr:to>
    <xdr:sp macro="" textlink="">
      <xdr:nvSpPr>
        <xdr:cNvPr id="531" name="フローチャート : 判断 530"/>
        <xdr:cNvSpPr/>
      </xdr:nvSpPr>
      <xdr:spPr>
        <a:xfrm>
          <a:off x="14541500" y="620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152849</xdr:rowOff>
    </xdr:from>
    <xdr:ext cx="534377" cy="259045"/>
    <xdr:sp macro="" textlink="">
      <xdr:nvSpPr>
        <xdr:cNvPr id="532" name="テキスト ボックス 531"/>
        <xdr:cNvSpPr txBox="1"/>
      </xdr:nvSpPr>
      <xdr:spPr>
        <a:xfrm>
          <a:off x="14325111" y="598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24,844</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68624</xdr:rowOff>
    </xdr:from>
    <xdr:to>
      <xdr:col>19</xdr:col>
      <xdr:colOff>644525</xdr:colOff>
      <xdr:row>37</xdr:row>
      <xdr:rowOff>90875</xdr:rowOff>
    </xdr:to>
    <xdr:cxnSp macro="">
      <xdr:nvCxnSpPr>
        <xdr:cNvPr id="533" name="直線コネクタ 532"/>
        <xdr:cNvCxnSpPr/>
      </xdr:nvCxnSpPr>
      <xdr:spPr>
        <a:xfrm flipV="1">
          <a:off x="12814300" y="6412274"/>
          <a:ext cx="889000" cy="2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46038</xdr:rowOff>
    </xdr:from>
    <xdr:to>
      <xdr:col>20</xdr:col>
      <xdr:colOff>9525</xdr:colOff>
      <xdr:row>36</xdr:row>
      <xdr:rowOff>147638</xdr:rowOff>
    </xdr:to>
    <xdr:sp macro="" textlink="">
      <xdr:nvSpPr>
        <xdr:cNvPr id="534" name="フローチャート : 判断 533"/>
        <xdr:cNvSpPr/>
      </xdr:nvSpPr>
      <xdr:spPr>
        <a:xfrm>
          <a:off x="13652500" y="6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164165</xdr:rowOff>
    </xdr:from>
    <xdr:ext cx="534377" cy="259045"/>
    <xdr:sp macro="" textlink="">
      <xdr:nvSpPr>
        <xdr:cNvPr id="535" name="テキスト ボックス 534"/>
        <xdr:cNvSpPr txBox="1"/>
      </xdr:nvSpPr>
      <xdr:spPr>
        <a:xfrm>
          <a:off x="13436111" y="599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24,250</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86252</xdr:rowOff>
    </xdr:from>
    <xdr:to>
      <xdr:col>18</xdr:col>
      <xdr:colOff>492125</xdr:colOff>
      <xdr:row>37</xdr:row>
      <xdr:rowOff>16402</xdr:rowOff>
    </xdr:to>
    <xdr:sp macro="" textlink="">
      <xdr:nvSpPr>
        <xdr:cNvPr id="536" name="フローチャート : 判断 535"/>
        <xdr:cNvSpPr/>
      </xdr:nvSpPr>
      <xdr:spPr>
        <a:xfrm>
          <a:off x="12763500" y="625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32929</xdr:rowOff>
    </xdr:from>
    <xdr:ext cx="534377" cy="259045"/>
    <xdr:sp macro="" textlink="">
      <xdr:nvSpPr>
        <xdr:cNvPr id="537" name="テキスト ボックス 536"/>
        <xdr:cNvSpPr txBox="1"/>
      </xdr:nvSpPr>
      <xdr:spPr>
        <a:xfrm>
          <a:off x="12547111" y="603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22,139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42742</xdr:rowOff>
    </xdr:from>
    <xdr:to>
      <xdr:col>23</xdr:col>
      <xdr:colOff>568325</xdr:colOff>
      <xdr:row>37</xdr:row>
      <xdr:rowOff>144342</xdr:rowOff>
    </xdr:to>
    <xdr:sp macro="" textlink="">
      <xdr:nvSpPr>
        <xdr:cNvPr id="543" name="円/楕円 542"/>
        <xdr:cNvSpPr/>
      </xdr:nvSpPr>
      <xdr:spPr>
        <a:xfrm>
          <a:off x="16268700" y="638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129119</xdr:rowOff>
    </xdr:from>
    <xdr:ext cx="534377" cy="259045"/>
    <xdr:sp macro="" textlink="">
      <xdr:nvSpPr>
        <xdr:cNvPr id="544" name="消防費該当値テキスト"/>
        <xdr:cNvSpPr txBox="1"/>
      </xdr:nvSpPr>
      <xdr:spPr>
        <a:xfrm>
          <a:off x="16370300" y="630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15,423</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28435</xdr:rowOff>
    </xdr:from>
    <xdr:to>
      <xdr:col>22</xdr:col>
      <xdr:colOff>415925</xdr:colOff>
      <xdr:row>37</xdr:row>
      <xdr:rowOff>130035</xdr:rowOff>
    </xdr:to>
    <xdr:sp macro="" textlink="">
      <xdr:nvSpPr>
        <xdr:cNvPr id="545" name="円/楕円 544"/>
        <xdr:cNvSpPr/>
      </xdr:nvSpPr>
      <xdr:spPr>
        <a:xfrm>
          <a:off x="15430500" y="63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121162</xdr:rowOff>
    </xdr:from>
    <xdr:ext cx="534377" cy="259045"/>
    <xdr:sp macro="" textlink="">
      <xdr:nvSpPr>
        <xdr:cNvPr id="546" name="テキスト ボックス 545"/>
        <xdr:cNvSpPr txBox="1"/>
      </xdr:nvSpPr>
      <xdr:spPr>
        <a:xfrm>
          <a:off x="15214111" y="646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16,174</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35751</xdr:rowOff>
    </xdr:from>
    <xdr:to>
      <xdr:col>21</xdr:col>
      <xdr:colOff>212725</xdr:colOff>
      <xdr:row>37</xdr:row>
      <xdr:rowOff>137351</xdr:rowOff>
    </xdr:to>
    <xdr:sp macro="" textlink="">
      <xdr:nvSpPr>
        <xdr:cNvPr id="547" name="円/楕円 546"/>
        <xdr:cNvSpPr/>
      </xdr:nvSpPr>
      <xdr:spPr>
        <a:xfrm>
          <a:off x="14541500" y="637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128478</xdr:rowOff>
    </xdr:from>
    <xdr:ext cx="534377" cy="259045"/>
    <xdr:sp macro="" textlink="">
      <xdr:nvSpPr>
        <xdr:cNvPr id="548" name="テキスト ボックス 547"/>
        <xdr:cNvSpPr txBox="1"/>
      </xdr:nvSpPr>
      <xdr:spPr>
        <a:xfrm>
          <a:off x="14325111" y="647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15,790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17824</xdr:rowOff>
    </xdr:from>
    <xdr:to>
      <xdr:col>20</xdr:col>
      <xdr:colOff>9525</xdr:colOff>
      <xdr:row>37</xdr:row>
      <xdr:rowOff>119424</xdr:rowOff>
    </xdr:to>
    <xdr:sp macro="" textlink="">
      <xdr:nvSpPr>
        <xdr:cNvPr id="549" name="円/楕円 548"/>
        <xdr:cNvSpPr/>
      </xdr:nvSpPr>
      <xdr:spPr>
        <a:xfrm>
          <a:off x="13652500" y="636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110551</xdr:rowOff>
    </xdr:from>
    <xdr:ext cx="534377" cy="259045"/>
    <xdr:sp macro="" textlink="">
      <xdr:nvSpPr>
        <xdr:cNvPr id="550" name="テキスト ボックス 549"/>
        <xdr:cNvSpPr txBox="1"/>
      </xdr:nvSpPr>
      <xdr:spPr>
        <a:xfrm>
          <a:off x="13436111" y="645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16,731</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40075</xdr:rowOff>
    </xdr:from>
    <xdr:to>
      <xdr:col>18</xdr:col>
      <xdr:colOff>492125</xdr:colOff>
      <xdr:row>37</xdr:row>
      <xdr:rowOff>141675</xdr:rowOff>
    </xdr:to>
    <xdr:sp macro="" textlink="">
      <xdr:nvSpPr>
        <xdr:cNvPr id="551" name="円/楕円 550"/>
        <xdr:cNvSpPr/>
      </xdr:nvSpPr>
      <xdr:spPr>
        <a:xfrm>
          <a:off x="12763500" y="638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132802</xdr:rowOff>
    </xdr:from>
    <xdr:ext cx="534377" cy="259045"/>
    <xdr:sp macro="" textlink="">
      <xdr:nvSpPr>
        <xdr:cNvPr id="552" name="テキスト ボックス 551"/>
        <xdr:cNvSpPr txBox="1"/>
      </xdr:nvSpPr>
      <xdr:spPr>
        <a:xfrm>
          <a:off x="12547111" y="647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15,563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53,920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139700</xdr:rowOff>
    </xdr:from>
    <xdr:to>
      <xdr:col>24</xdr:col>
      <xdr:colOff>644525</xdr:colOff>
      <xdr:row>59</xdr:row>
      <xdr:rowOff>139700</xdr:rowOff>
    </xdr:to>
    <xdr:cxnSp macro="">
      <xdr:nvCxnSpPr>
        <xdr:cNvPr id="564" name="直線コネクタ 563"/>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168927</xdr:rowOff>
    </xdr:from>
    <xdr:ext cx="531299" cy="259045"/>
    <xdr:sp macro="" textlink="">
      <xdr:nvSpPr>
        <xdr:cNvPr id="565" name="テキスト ボックス 564"/>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58</xdr:row>
      <xdr:rowOff>25400</xdr:rowOff>
    </xdr:from>
    <xdr:to>
      <xdr:col>24</xdr:col>
      <xdr:colOff>644525</xdr:colOff>
      <xdr:row>58</xdr:row>
      <xdr:rowOff>25400</xdr:rowOff>
    </xdr:to>
    <xdr:cxnSp macro="">
      <xdr:nvCxnSpPr>
        <xdr:cNvPr id="566" name="直線コネクタ 565"/>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54627</xdr:rowOff>
    </xdr:from>
    <xdr:ext cx="531299" cy="259045"/>
    <xdr:sp macro="" textlink="">
      <xdr:nvSpPr>
        <xdr:cNvPr id="567" name="テキスト ボックス 566"/>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56</xdr:row>
      <xdr:rowOff>82550</xdr:rowOff>
    </xdr:from>
    <xdr:to>
      <xdr:col>24</xdr:col>
      <xdr:colOff>644525</xdr:colOff>
      <xdr:row>56</xdr:row>
      <xdr:rowOff>82550</xdr:rowOff>
    </xdr:to>
    <xdr:cxnSp macro="">
      <xdr:nvCxnSpPr>
        <xdr:cNvPr id="568" name="直線コネクタ 567"/>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111777</xdr:rowOff>
    </xdr:from>
    <xdr:ext cx="531299" cy="259045"/>
    <xdr:sp macro="" textlink="">
      <xdr:nvSpPr>
        <xdr:cNvPr id="569" name="テキスト ボックス 568"/>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70" name="直線コネクタ 56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1" name="テキスト ボックス 57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53</xdr:row>
      <xdr:rowOff>25400</xdr:rowOff>
    </xdr:from>
    <xdr:to>
      <xdr:col>24</xdr:col>
      <xdr:colOff>644525</xdr:colOff>
      <xdr:row>53</xdr:row>
      <xdr:rowOff>25400</xdr:rowOff>
    </xdr:to>
    <xdr:cxnSp macro="">
      <xdr:nvCxnSpPr>
        <xdr:cNvPr id="572" name="直線コネクタ 571"/>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54627</xdr:rowOff>
    </xdr:from>
    <xdr:ext cx="595419" cy="259045"/>
    <xdr:sp macro="" textlink="">
      <xdr:nvSpPr>
        <xdr:cNvPr id="573" name="テキスト ボックス 572"/>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74" name="直線コネクタ 573"/>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50</xdr:row>
      <xdr:rowOff>111777</xdr:rowOff>
    </xdr:from>
    <xdr:ext cx="595419" cy="259045"/>
    <xdr:sp macro="" textlink="">
      <xdr:nvSpPr>
        <xdr:cNvPr id="575" name="テキスト ボックス 574"/>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49</xdr:row>
      <xdr:rowOff>139700</xdr:rowOff>
    </xdr:from>
    <xdr:to>
      <xdr:col>24</xdr:col>
      <xdr:colOff>644525</xdr:colOff>
      <xdr:row>49</xdr:row>
      <xdr:rowOff>139700</xdr:rowOff>
    </xdr:to>
    <xdr:cxnSp macro="">
      <xdr:nvCxnSpPr>
        <xdr:cNvPr id="576" name="直線コネクタ 575"/>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48</xdr:row>
      <xdr:rowOff>168927</xdr:rowOff>
    </xdr:from>
    <xdr:ext cx="595419" cy="259045"/>
    <xdr:sp macro="" textlink="">
      <xdr:nvSpPr>
        <xdr:cNvPr id="577" name="テキスト ボックス 576"/>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9" name="テキスト ボックス 57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121598</xdr:rowOff>
    </xdr:from>
    <xdr:to>
      <xdr:col>23</xdr:col>
      <xdr:colOff>516889</xdr:colOff>
      <xdr:row>59</xdr:row>
      <xdr:rowOff>3469</xdr:rowOff>
    </xdr:to>
    <xdr:cxnSp macro="">
      <xdr:nvCxnSpPr>
        <xdr:cNvPr id="581" name="直線コネクタ 580"/>
        <xdr:cNvCxnSpPr/>
      </xdr:nvCxnSpPr>
      <xdr:spPr>
        <a:xfrm flipV="1">
          <a:off x="16317595" y="8694098"/>
          <a:ext cx="1269" cy="1424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7296</xdr:rowOff>
    </xdr:from>
    <xdr:ext cx="534377" cy="259045"/>
    <xdr:sp macro="" textlink="">
      <xdr:nvSpPr>
        <xdr:cNvPr id="582" name="教育費最小値テキスト"/>
        <xdr:cNvSpPr txBox="1"/>
      </xdr:nvSpPr>
      <xdr:spPr>
        <a:xfrm>
          <a:off x="16370300" y="1012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29,535</a:t>
          </a:r>
          <a:endParaRPr kumimoji="1" lang="ja-JP" altLang="en-US" sz="1000" b="1">
            <a:latin typeface="ＭＳ Ｐゴシック"/>
          </a:endParaRPr>
        </a:p>
      </xdr:txBody>
    </xdr:sp>
    <xdr:clientData/>
  </xdr:oneCellAnchor>
  <xdr:twoCellAnchor>
    <xdr:from>
      <xdr:col>23</xdr:col>
      <xdr:colOff>428625</xdr:colOff>
      <xdr:row>59</xdr:row>
      <xdr:rowOff>3469</xdr:rowOff>
    </xdr:from>
    <xdr:to>
      <xdr:col>23</xdr:col>
      <xdr:colOff>606425</xdr:colOff>
      <xdr:row>59</xdr:row>
      <xdr:rowOff>3469</xdr:rowOff>
    </xdr:to>
    <xdr:cxnSp macro="">
      <xdr:nvCxnSpPr>
        <xdr:cNvPr id="583" name="直線コネクタ 582"/>
        <xdr:cNvCxnSpPr/>
      </xdr:nvCxnSpPr>
      <xdr:spPr>
        <a:xfrm>
          <a:off x="16230600" y="1011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68275</xdr:rowOff>
    </xdr:from>
    <xdr:ext cx="599010" cy="259045"/>
    <xdr:sp macro="" textlink="">
      <xdr:nvSpPr>
        <xdr:cNvPr id="584" name="教育費最大値テキスト"/>
        <xdr:cNvSpPr txBox="1"/>
      </xdr:nvSpPr>
      <xdr:spPr>
        <a:xfrm>
          <a:off x="16370300" y="84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129,267</a:t>
          </a:r>
          <a:endParaRPr kumimoji="1" lang="ja-JP" altLang="en-US" sz="1000" b="1">
            <a:latin typeface="ＭＳ Ｐゴシック"/>
          </a:endParaRPr>
        </a:p>
      </xdr:txBody>
    </xdr:sp>
    <xdr:clientData/>
  </xdr:oneCellAnchor>
  <xdr:twoCellAnchor>
    <xdr:from>
      <xdr:col>23</xdr:col>
      <xdr:colOff>428625</xdr:colOff>
      <xdr:row>50</xdr:row>
      <xdr:rowOff>121598</xdr:rowOff>
    </xdr:from>
    <xdr:to>
      <xdr:col>23</xdr:col>
      <xdr:colOff>606425</xdr:colOff>
      <xdr:row>50</xdr:row>
      <xdr:rowOff>121598</xdr:rowOff>
    </xdr:to>
    <xdr:cxnSp macro="">
      <xdr:nvCxnSpPr>
        <xdr:cNvPr id="585" name="直線コネクタ 584"/>
        <xdr:cNvCxnSpPr/>
      </xdr:nvCxnSpPr>
      <xdr:spPr>
        <a:xfrm>
          <a:off x="16230600" y="86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14670</xdr:rowOff>
    </xdr:from>
    <xdr:to>
      <xdr:col>23</xdr:col>
      <xdr:colOff>517525</xdr:colOff>
      <xdr:row>56</xdr:row>
      <xdr:rowOff>136428</xdr:rowOff>
    </xdr:to>
    <xdr:cxnSp macro="">
      <xdr:nvCxnSpPr>
        <xdr:cNvPr id="586" name="直線コネクタ 585"/>
        <xdr:cNvCxnSpPr/>
      </xdr:nvCxnSpPr>
      <xdr:spPr>
        <a:xfrm flipV="1">
          <a:off x="15481300" y="9615870"/>
          <a:ext cx="838200" cy="12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118348</xdr:rowOff>
    </xdr:from>
    <xdr:ext cx="534377" cy="259045"/>
    <xdr:sp macro="" textlink="">
      <xdr:nvSpPr>
        <xdr:cNvPr id="587" name="教育費平均値テキスト"/>
        <xdr:cNvSpPr txBox="1"/>
      </xdr:nvSpPr>
      <xdr:spPr>
        <a:xfrm>
          <a:off x="16370300" y="9719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52,429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139921</xdr:rowOff>
    </xdr:from>
    <xdr:to>
      <xdr:col>23</xdr:col>
      <xdr:colOff>568325</xdr:colOff>
      <xdr:row>57</xdr:row>
      <xdr:rowOff>70071</xdr:rowOff>
    </xdr:to>
    <xdr:sp macro="" textlink="">
      <xdr:nvSpPr>
        <xdr:cNvPr id="588" name="フローチャート : 判断 587"/>
        <xdr:cNvSpPr/>
      </xdr:nvSpPr>
      <xdr:spPr>
        <a:xfrm>
          <a:off x="16268700" y="9741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127784</xdr:rowOff>
    </xdr:from>
    <xdr:to>
      <xdr:col>22</xdr:col>
      <xdr:colOff>365125</xdr:colOff>
      <xdr:row>56</xdr:row>
      <xdr:rowOff>136428</xdr:rowOff>
    </xdr:to>
    <xdr:cxnSp macro="">
      <xdr:nvCxnSpPr>
        <xdr:cNvPr id="589" name="直線コネクタ 588"/>
        <xdr:cNvCxnSpPr/>
      </xdr:nvCxnSpPr>
      <xdr:spPr>
        <a:xfrm>
          <a:off x="14592300" y="9728984"/>
          <a:ext cx="889000" cy="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79742</xdr:rowOff>
    </xdr:from>
    <xdr:to>
      <xdr:col>22</xdr:col>
      <xdr:colOff>415925</xdr:colOff>
      <xdr:row>57</xdr:row>
      <xdr:rowOff>9892</xdr:rowOff>
    </xdr:to>
    <xdr:sp macro="" textlink="">
      <xdr:nvSpPr>
        <xdr:cNvPr id="590" name="フローチャート : 判断 589"/>
        <xdr:cNvSpPr/>
      </xdr:nvSpPr>
      <xdr:spPr>
        <a:xfrm>
          <a:off x="15430500" y="968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26419</xdr:rowOff>
    </xdr:from>
    <xdr:ext cx="534377" cy="259045"/>
    <xdr:sp macro="" textlink="">
      <xdr:nvSpPr>
        <xdr:cNvPr id="591" name="テキスト ボックス 590"/>
        <xdr:cNvSpPr txBox="1"/>
      </xdr:nvSpPr>
      <xdr:spPr>
        <a:xfrm>
          <a:off x="15214111" y="945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56,641</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127784</xdr:rowOff>
    </xdr:from>
    <xdr:to>
      <xdr:col>21</xdr:col>
      <xdr:colOff>161925</xdr:colOff>
      <xdr:row>57</xdr:row>
      <xdr:rowOff>109110</xdr:rowOff>
    </xdr:to>
    <xdr:cxnSp macro="">
      <xdr:nvCxnSpPr>
        <xdr:cNvPr id="592" name="直線コネクタ 591"/>
        <xdr:cNvCxnSpPr/>
      </xdr:nvCxnSpPr>
      <xdr:spPr>
        <a:xfrm flipV="1">
          <a:off x="13703300" y="9728984"/>
          <a:ext cx="889000" cy="15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116060</xdr:rowOff>
    </xdr:from>
    <xdr:to>
      <xdr:col>21</xdr:col>
      <xdr:colOff>212725</xdr:colOff>
      <xdr:row>57</xdr:row>
      <xdr:rowOff>46210</xdr:rowOff>
    </xdr:to>
    <xdr:sp macro="" textlink="">
      <xdr:nvSpPr>
        <xdr:cNvPr id="593" name="フローチャート : 判断 592"/>
        <xdr:cNvSpPr/>
      </xdr:nvSpPr>
      <xdr:spPr>
        <a:xfrm>
          <a:off x="14541500" y="971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37337</xdr:rowOff>
    </xdr:from>
    <xdr:ext cx="534377" cy="259045"/>
    <xdr:sp macro="" textlink="">
      <xdr:nvSpPr>
        <xdr:cNvPr id="594" name="テキスト ボックス 593"/>
        <xdr:cNvSpPr txBox="1"/>
      </xdr:nvSpPr>
      <xdr:spPr>
        <a:xfrm>
          <a:off x="14325111" y="980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54,099</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86422</xdr:rowOff>
    </xdr:from>
    <xdr:to>
      <xdr:col>19</xdr:col>
      <xdr:colOff>644525</xdr:colOff>
      <xdr:row>57</xdr:row>
      <xdr:rowOff>109110</xdr:rowOff>
    </xdr:to>
    <xdr:cxnSp macro="">
      <xdr:nvCxnSpPr>
        <xdr:cNvPr id="595" name="直線コネクタ 594"/>
        <xdr:cNvCxnSpPr/>
      </xdr:nvCxnSpPr>
      <xdr:spPr>
        <a:xfrm>
          <a:off x="12814300" y="9859072"/>
          <a:ext cx="889000" cy="2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77313</xdr:rowOff>
    </xdr:from>
    <xdr:to>
      <xdr:col>20</xdr:col>
      <xdr:colOff>9525</xdr:colOff>
      <xdr:row>57</xdr:row>
      <xdr:rowOff>7463</xdr:rowOff>
    </xdr:to>
    <xdr:sp macro="" textlink="">
      <xdr:nvSpPr>
        <xdr:cNvPr id="596" name="フローチャート : 判断 595"/>
        <xdr:cNvSpPr/>
      </xdr:nvSpPr>
      <xdr:spPr>
        <a:xfrm>
          <a:off x="13652500" y="9678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23990</xdr:rowOff>
    </xdr:from>
    <xdr:ext cx="534377" cy="259045"/>
    <xdr:sp macro="" textlink="">
      <xdr:nvSpPr>
        <xdr:cNvPr id="597" name="テキスト ボックス 596"/>
        <xdr:cNvSpPr txBox="1"/>
      </xdr:nvSpPr>
      <xdr:spPr>
        <a:xfrm>
          <a:off x="13436111" y="9453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56,811</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101644</xdr:rowOff>
    </xdr:from>
    <xdr:to>
      <xdr:col>18</xdr:col>
      <xdr:colOff>492125</xdr:colOff>
      <xdr:row>57</xdr:row>
      <xdr:rowOff>31794</xdr:rowOff>
    </xdr:to>
    <xdr:sp macro="" textlink="">
      <xdr:nvSpPr>
        <xdr:cNvPr id="598" name="フローチャート : 判断 597"/>
        <xdr:cNvSpPr/>
      </xdr:nvSpPr>
      <xdr:spPr>
        <a:xfrm>
          <a:off x="12763500" y="970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48321</xdr:rowOff>
    </xdr:from>
    <xdr:ext cx="534377" cy="259045"/>
    <xdr:sp macro="" textlink="">
      <xdr:nvSpPr>
        <xdr:cNvPr id="599" name="テキスト ボックス 598"/>
        <xdr:cNvSpPr txBox="1"/>
      </xdr:nvSpPr>
      <xdr:spPr>
        <a:xfrm>
          <a:off x="12547111" y="947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55,108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135320</xdr:rowOff>
    </xdr:from>
    <xdr:to>
      <xdr:col>23</xdr:col>
      <xdr:colOff>568325</xdr:colOff>
      <xdr:row>56</xdr:row>
      <xdr:rowOff>65470</xdr:rowOff>
    </xdr:to>
    <xdr:sp macro="" textlink="">
      <xdr:nvSpPr>
        <xdr:cNvPr id="605" name="円/楕円 604"/>
        <xdr:cNvSpPr/>
      </xdr:nvSpPr>
      <xdr:spPr>
        <a:xfrm>
          <a:off x="16268700" y="956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158197</xdr:rowOff>
    </xdr:from>
    <xdr:ext cx="534377" cy="259045"/>
    <xdr:sp macro="" textlink="">
      <xdr:nvSpPr>
        <xdr:cNvPr id="606" name="教育費該当値テキスト"/>
        <xdr:cNvSpPr txBox="1"/>
      </xdr:nvSpPr>
      <xdr:spPr>
        <a:xfrm>
          <a:off x="16370300" y="9416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64,751</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85628</xdr:rowOff>
    </xdr:from>
    <xdr:to>
      <xdr:col>22</xdr:col>
      <xdr:colOff>415925</xdr:colOff>
      <xdr:row>57</xdr:row>
      <xdr:rowOff>15778</xdr:rowOff>
    </xdr:to>
    <xdr:sp macro="" textlink="">
      <xdr:nvSpPr>
        <xdr:cNvPr id="607" name="円/楕円 606"/>
        <xdr:cNvSpPr/>
      </xdr:nvSpPr>
      <xdr:spPr>
        <a:xfrm>
          <a:off x="15430500" y="968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6905</xdr:rowOff>
    </xdr:from>
    <xdr:ext cx="534377" cy="259045"/>
    <xdr:sp macro="" textlink="">
      <xdr:nvSpPr>
        <xdr:cNvPr id="608" name="テキスト ボックス 607"/>
        <xdr:cNvSpPr txBox="1"/>
      </xdr:nvSpPr>
      <xdr:spPr>
        <a:xfrm>
          <a:off x="15214111" y="977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56,229</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76984</xdr:rowOff>
    </xdr:from>
    <xdr:to>
      <xdr:col>21</xdr:col>
      <xdr:colOff>212725</xdr:colOff>
      <xdr:row>57</xdr:row>
      <xdr:rowOff>7134</xdr:rowOff>
    </xdr:to>
    <xdr:sp macro="" textlink="">
      <xdr:nvSpPr>
        <xdr:cNvPr id="609" name="円/楕円 608"/>
        <xdr:cNvSpPr/>
      </xdr:nvSpPr>
      <xdr:spPr>
        <a:xfrm>
          <a:off x="14541500" y="967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23661</xdr:rowOff>
    </xdr:from>
    <xdr:ext cx="534377" cy="259045"/>
    <xdr:sp macro="" textlink="">
      <xdr:nvSpPr>
        <xdr:cNvPr id="610" name="テキスト ボックス 609"/>
        <xdr:cNvSpPr txBox="1"/>
      </xdr:nvSpPr>
      <xdr:spPr>
        <a:xfrm>
          <a:off x="14325111" y="945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56,834</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58310</xdr:rowOff>
    </xdr:from>
    <xdr:to>
      <xdr:col>20</xdr:col>
      <xdr:colOff>9525</xdr:colOff>
      <xdr:row>57</xdr:row>
      <xdr:rowOff>159910</xdr:rowOff>
    </xdr:to>
    <xdr:sp macro="" textlink="">
      <xdr:nvSpPr>
        <xdr:cNvPr id="611" name="円/楕円 610"/>
        <xdr:cNvSpPr/>
      </xdr:nvSpPr>
      <xdr:spPr>
        <a:xfrm>
          <a:off x="13652500" y="983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151037</xdr:rowOff>
    </xdr:from>
    <xdr:ext cx="534377" cy="259045"/>
    <xdr:sp macro="" textlink="">
      <xdr:nvSpPr>
        <xdr:cNvPr id="612" name="テキスト ボックス 611"/>
        <xdr:cNvSpPr txBox="1"/>
      </xdr:nvSpPr>
      <xdr:spPr>
        <a:xfrm>
          <a:off x="13436111" y="992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46,141</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35622</xdr:rowOff>
    </xdr:from>
    <xdr:to>
      <xdr:col>18</xdr:col>
      <xdr:colOff>492125</xdr:colOff>
      <xdr:row>57</xdr:row>
      <xdr:rowOff>137222</xdr:rowOff>
    </xdr:to>
    <xdr:sp macro="" textlink="">
      <xdr:nvSpPr>
        <xdr:cNvPr id="613" name="円/楕円 612"/>
        <xdr:cNvSpPr/>
      </xdr:nvSpPr>
      <xdr:spPr>
        <a:xfrm>
          <a:off x="12763500" y="980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128349</xdr:rowOff>
    </xdr:from>
    <xdr:ext cx="534377" cy="259045"/>
    <xdr:sp macro="" textlink="">
      <xdr:nvSpPr>
        <xdr:cNvPr id="614" name="テキスト ボックス 613"/>
        <xdr:cNvSpPr txBox="1"/>
      </xdr:nvSpPr>
      <xdr:spPr>
        <a:xfrm>
          <a:off x="12547111" y="990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47,729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5" name="直線コネクタ 62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6" name="テキスト ボックス 62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7" name="直線コネクタ 62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28" name="テキスト ボックス 62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9" name="直線コネクタ 62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30" name="テキスト ボックス 62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31" name="直線コネクタ 63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32" name="テキスト ボックス 63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33" name="直線コネクタ 63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34" name="テキスト ボックス 63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5" name="直線コネクタ 63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6" name="テキスト ボックス 63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63092</xdr:rowOff>
    </xdr:from>
    <xdr:to>
      <xdr:col>23</xdr:col>
      <xdr:colOff>516889</xdr:colOff>
      <xdr:row>79</xdr:row>
      <xdr:rowOff>44450</xdr:rowOff>
    </xdr:to>
    <xdr:cxnSp macro="">
      <xdr:nvCxnSpPr>
        <xdr:cNvPr id="638" name="直線コネクタ 637"/>
        <xdr:cNvCxnSpPr/>
      </xdr:nvCxnSpPr>
      <xdr:spPr>
        <a:xfrm flipV="1">
          <a:off x="16317595" y="12236042"/>
          <a:ext cx="1269" cy="1352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91526</xdr:rowOff>
    </xdr:from>
    <xdr:ext cx="249299" cy="259045"/>
    <xdr:sp macro="" textlink="">
      <xdr:nvSpPr>
        <xdr:cNvPr id="639" name="災害復旧費最小値テキスト"/>
        <xdr:cNvSpPr txBox="1"/>
      </xdr:nvSpPr>
      <xdr:spPr>
        <a:xfrm>
          <a:off x="16370300" y="13636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40" name="直線コネクタ 63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9769</xdr:rowOff>
    </xdr:from>
    <xdr:ext cx="599010" cy="259045"/>
    <xdr:sp macro="" textlink="">
      <xdr:nvSpPr>
        <xdr:cNvPr id="641" name="災害復旧費最大値テキスト"/>
        <xdr:cNvSpPr txBox="1"/>
      </xdr:nvSpPr>
      <xdr:spPr>
        <a:xfrm>
          <a:off x="16370300" y="12011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355,107</a:t>
          </a:r>
          <a:endParaRPr kumimoji="1" lang="ja-JP" altLang="en-US" sz="1000" b="1">
            <a:latin typeface="ＭＳ Ｐゴシック"/>
          </a:endParaRPr>
        </a:p>
      </xdr:txBody>
    </xdr:sp>
    <xdr:clientData/>
  </xdr:oneCellAnchor>
  <xdr:twoCellAnchor>
    <xdr:from>
      <xdr:col>23</xdr:col>
      <xdr:colOff>428625</xdr:colOff>
      <xdr:row>71</xdr:row>
      <xdr:rowOff>63092</xdr:rowOff>
    </xdr:from>
    <xdr:to>
      <xdr:col>23</xdr:col>
      <xdr:colOff>606425</xdr:colOff>
      <xdr:row>71</xdr:row>
      <xdr:rowOff>63092</xdr:rowOff>
    </xdr:to>
    <xdr:cxnSp macro="">
      <xdr:nvCxnSpPr>
        <xdr:cNvPr id="642" name="直線コネクタ 641"/>
        <xdr:cNvCxnSpPr/>
      </xdr:nvCxnSpPr>
      <xdr:spPr>
        <a:xfrm>
          <a:off x="16230600" y="12236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29446</xdr:rowOff>
    </xdr:from>
    <xdr:to>
      <xdr:col>23</xdr:col>
      <xdr:colOff>517525</xdr:colOff>
      <xdr:row>79</xdr:row>
      <xdr:rowOff>34430</xdr:rowOff>
    </xdr:to>
    <xdr:cxnSp macro="">
      <xdr:nvCxnSpPr>
        <xdr:cNvPr id="643" name="直線コネクタ 642"/>
        <xdr:cNvCxnSpPr/>
      </xdr:nvCxnSpPr>
      <xdr:spPr>
        <a:xfrm flipV="1">
          <a:off x="15481300" y="13573996"/>
          <a:ext cx="838200" cy="4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135976</xdr:rowOff>
    </xdr:from>
    <xdr:ext cx="469744" cy="259045"/>
    <xdr:sp macro="" textlink="">
      <xdr:nvSpPr>
        <xdr:cNvPr id="644" name="災害復旧費平均値テキスト"/>
        <xdr:cNvSpPr txBox="1"/>
      </xdr:nvSpPr>
      <xdr:spPr>
        <a:xfrm>
          <a:off x="16370300" y="135090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157549</xdr:rowOff>
    </xdr:from>
    <xdr:to>
      <xdr:col>23</xdr:col>
      <xdr:colOff>568325</xdr:colOff>
      <xdr:row>79</xdr:row>
      <xdr:rowOff>87699</xdr:rowOff>
    </xdr:to>
    <xdr:sp macro="" textlink="">
      <xdr:nvSpPr>
        <xdr:cNvPr id="645" name="フローチャート : 判断 644"/>
        <xdr:cNvSpPr/>
      </xdr:nvSpPr>
      <xdr:spPr>
        <a:xfrm>
          <a:off x="16268700" y="13530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34430</xdr:rowOff>
    </xdr:from>
    <xdr:to>
      <xdr:col>22</xdr:col>
      <xdr:colOff>365125</xdr:colOff>
      <xdr:row>79</xdr:row>
      <xdr:rowOff>44450</xdr:rowOff>
    </xdr:to>
    <xdr:cxnSp macro="">
      <xdr:nvCxnSpPr>
        <xdr:cNvPr id="646" name="直線コネクタ 645"/>
        <xdr:cNvCxnSpPr/>
      </xdr:nvCxnSpPr>
      <xdr:spPr>
        <a:xfrm flipV="1">
          <a:off x="14592300" y="13578980"/>
          <a:ext cx="889000" cy="1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153978</xdr:rowOff>
    </xdr:from>
    <xdr:to>
      <xdr:col>22</xdr:col>
      <xdr:colOff>415925</xdr:colOff>
      <xdr:row>79</xdr:row>
      <xdr:rowOff>84128</xdr:rowOff>
    </xdr:to>
    <xdr:sp macro="" textlink="">
      <xdr:nvSpPr>
        <xdr:cNvPr id="647" name="フローチャート : 判断 646"/>
        <xdr:cNvSpPr/>
      </xdr:nvSpPr>
      <xdr:spPr>
        <a:xfrm>
          <a:off x="15430500" y="1352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100655</xdr:rowOff>
    </xdr:from>
    <xdr:ext cx="469744" cy="259045"/>
    <xdr:sp macro="" textlink="">
      <xdr:nvSpPr>
        <xdr:cNvPr id="648" name="テキスト ボックス 647"/>
        <xdr:cNvSpPr txBox="1"/>
      </xdr:nvSpPr>
      <xdr:spPr>
        <a:xfrm>
          <a:off x="15246427" y="1330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49" name="直線コネクタ 648"/>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148096</xdr:rowOff>
    </xdr:from>
    <xdr:to>
      <xdr:col>21</xdr:col>
      <xdr:colOff>212725</xdr:colOff>
      <xdr:row>79</xdr:row>
      <xdr:rowOff>78246</xdr:rowOff>
    </xdr:to>
    <xdr:sp macro="" textlink="">
      <xdr:nvSpPr>
        <xdr:cNvPr id="650" name="フローチャート : 判断 649"/>
        <xdr:cNvSpPr/>
      </xdr:nvSpPr>
      <xdr:spPr>
        <a:xfrm>
          <a:off x="14541500" y="13521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94773</xdr:rowOff>
    </xdr:from>
    <xdr:ext cx="469744" cy="259045"/>
    <xdr:sp macro="" textlink="">
      <xdr:nvSpPr>
        <xdr:cNvPr id="651" name="テキスト ボックス 650"/>
        <xdr:cNvSpPr txBox="1"/>
      </xdr:nvSpPr>
      <xdr:spPr>
        <a:xfrm>
          <a:off x="14357427" y="1329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39115</xdr:rowOff>
    </xdr:from>
    <xdr:to>
      <xdr:col>19</xdr:col>
      <xdr:colOff>644525</xdr:colOff>
      <xdr:row>79</xdr:row>
      <xdr:rowOff>44450</xdr:rowOff>
    </xdr:to>
    <xdr:cxnSp macro="">
      <xdr:nvCxnSpPr>
        <xdr:cNvPr id="652" name="直線コネクタ 651"/>
        <xdr:cNvCxnSpPr/>
      </xdr:nvCxnSpPr>
      <xdr:spPr>
        <a:xfrm>
          <a:off x="12814300" y="13583665"/>
          <a:ext cx="8890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138601</xdr:rowOff>
    </xdr:from>
    <xdr:to>
      <xdr:col>20</xdr:col>
      <xdr:colOff>9525</xdr:colOff>
      <xdr:row>79</xdr:row>
      <xdr:rowOff>68751</xdr:rowOff>
    </xdr:to>
    <xdr:sp macro="" textlink="">
      <xdr:nvSpPr>
        <xdr:cNvPr id="653" name="フローチャート : 判断 652"/>
        <xdr:cNvSpPr/>
      </xdr:nvSpPr>
      <xdr:spPr>
        <a:xfrm>
          <a:off x="13652500" y="13511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85278</xdr:rowOff>
    </xdr:from>
    <xdr:ext cx="469744" cy="259045"/>
    <xdr:sp macro="" textlink="">
      <xdr:nvSpPr>
        <xdr:cNvPr id="654" name="テキスト ボックス 653"/>
        <xdr:cNvSpPr txBox="1"/>
      </xdr:nvSpPr>
      <xdr:spPr>
        <a:xfrm>
          <a:off x="13468427" y="1328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134186</xdr:rowOff>
    </xdr:from>
    <xdr:to>
      <xdr:col>18</xdr:col>
      <xdr:colOff>492125</xdr:colOff>
      <xdr:row>79</xdr:row>
      <xdr:rowOff>64336</xdr:rowOff>
    </xdr:to>
    <xdr:sp macro="" textlink="">
      <xdr:nvSpPr>
        <xdr:cNvPr id="655" name="フローチャート : 判断 654"/>
        <xdr:cNvSpPr/>
      </xdr:nvSpPr>
      <xdr:spPr>
        <a:xfrm>
          <a:off x="12763500" y="1350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80863</xdr:rowOff>
    </xdr:from>
    <xdr:ext cx="469744" cy="259045"/>
    <xdr:sp macro="" textlink="">
      <xdr:nvSpPr>
        <xdr:cNvPr id="656" name="テキスト ボックス 655"/>
        <xdr:cNvSpPr txBox="1"/>
      </xdr:nvSpPr>
      <xdr:spPr>
        <a:xfrm>
          <a:off x="12579427" y="1328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7" name="テキスト ボックス 65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8" name="テキスト ボックス 65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9" name="テキスト ボックス 65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60" name="テキスト ボックス 65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1" name="テキスト ボックス 66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150096</xdr:rowOff>
    </xdr:from>
    <xdr:to>
      <xdr:col>23</xdr:col>
      <xdr:colOff>568325</xdr:colOff>
      <xdr:row>79</xdr:row>
      <xdr:rowOff>80246</xdr:rowOff>
    </xdr:to>
    <xdr:sp macro="" textlink="">
      <xdr:nvSpPr>
        <xdr:cNvPr id="662" name="円/楕円 661"/>
        <xdr:cNvSpPr/>
      </xdr:nvSpPr>
      <xdr:spPr>
        <a:xfrm>
          <a:off x="16268700" y="1352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109473</xdr:rowOff>
    </xdr:from>
    <xdr:ext cx="469744" cy="259045"/>
    <xdr:sp macro="" textlink="">
      <xdr:nvSpPr>
        <xdr:cNvPr id="663" name="災害復旧費該当値テキスト"/>
        <xdr:cNvSpPr txBox="1"/>
      </xdr:nvSpPr>
      <xdr:spPr>
        <a:xfrm>
          <a:off x="16370300" y="1331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3,938</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155080</xdr:rowOff>
    </xdr:from>
    <xdr:to>
      <xdr:col>22</xdr:col>
      <xdr:colOff>415925</xdr:colOff>
      <xdr:row>79</xdr:row>
      <xdr:rowOff>85230</xdr:rowOff>
    </xdr:to>
    <xdr:sp macro="" textlink="">
      <xdr:nvSpPr>
        <xdr:cNvPr id="664" name="円/楕円 663"/>
        <xdr:cNvSpPr/>
      </xdr:nvSpPr>
      <xdr:spPr>
        <a:xfrm>
          <a:off x="15430500" y="1352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76357</xdr:rowOff>
    </xdr:from>
    <xdr:ext cx="469744" cy="259045"/>
    <xdr:sp macro="" textlink="">
      <xdr:nvSpPr>
        <xdr:cNvPr id="665" name="テキスト ボックス 664"/>
        <xdr:cNvSpPr txBox="1"/>
      </xdr:nvSpPr>
      <xdr:spPr>
        <a:xfrm>
          <a:off x="15246427" y="136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66" name="円/楕円 665"/>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67" name="テキスト ボックス 666"/>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8" name="円/楕円 667"/>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9" name="テキスト ボックス 668"/>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159765</xdr:rowOff>
    </xdr:from>
    <xdr:to>
      <xdr:col>18</xdr:col>
      <xdr:colOff>492125</xdr:colOff>
      <xdr:row>79</xdr:row>
      <xdr:rowOff>89915</xdr:rowOff>
    </xdr:to>
    <xdr:sp macro="" textlink="">
      <xdr:nvSpPr>
        <xdr:cNvPr id="670" name="円/楕円 669"/>
        <xdr:cNvSpPr/>
      </xdr:nvSpPr>
      <xdr:spPr>
        <a:xfrm>
          <a:off x="12763500" y="1353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81042</xdr:rowOff>
    </xdr:from>
    <xdr:ext cx="469744" cy="259045"/>
    <xdr:sp macro="" textlink="">
      <xdr:nvSpPr>
        <xdr:cNvPr id="671" name="テキスト ボックス 670"/>
        <xdr:cNvSpPr txBox="1"/>
      </xdr:nvSpPr>
      <xdr:spPr>
        <a:xfrm>
          <a:off x="12579427" y="13625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34,866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80" name="テキスト ボックス 67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1" name="直線コネクタ 68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82" name="直線コネクタ 68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83" name="テキスト ボックス 68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4" name="直線コネクタ 68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5" name="テキスト ボックス 68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6" name="直線コネクタ 68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7" name="テキスト ボックス 68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8" name="直線コネクタ 68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9" name="テキスト ボックス 68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90" name="直線コネクタ 68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91" name="テキスト ボックス 690"/>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92" name="直線コネクタ 69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93" name="テキスト ボックス 69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4" name="直線コネクタ 69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5" name="テキスト ボックス 69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58286</xdr:rowOff>
    </xdr:from>
    <xdr:to>
      <xdr:col>23</xdr:col>
      <xdr:colOff>516889</xdr:colOff>
      <xdr:row>98</xdr:row>
      <xdr:rowOff>77347</xdr:rowOff>
    </xdr:to>
    <xdr:cxnSp macro="">
      <xdr:nvCxnSpPr>
        <xdr:cNvPr id="697" name="直線コネクタ 696"/>
        <xdr:cNvCxnSpPr/>
      </xdr:nvCxnSpPr>
      <xdr:spPr>
        <a:xfrm flipV="1">
          <a:off x="16317595" y="15488786"/>
          <a:ext cx="1269" cy="139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81174</xdr:rowOff>
    </xdr:from>
    <xdr:ext cx="534377" cy="259045"/>
    <xdr:sp macro="" textlink="">
      <xdr:nvSpPr>
        <xdr:cNvPr id="698" name="公債費最小値テキスト"/>
        <xdr:cNvSpPr txBox="1"/>
      </xdr:nvSpPr>
      <xdr:spPr>
        <a:xfrm>
          <a:off x="16370300" y="1688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17,728</a:t>
          </a:r>
          <a:endParaRPr kumimoji="1" lang="ja-JP" altLang="en-US" sz="1000" b="1">
            <a:latin typeface="ＭＳ Ｐゴシック"/>
          </a:endParaRPr>
        </a:p>
      </xdr:txBody>
    </xdr:sp>
    <xdr:clientData/>
  </xdr:oneCellAnchor>
  <xdr:twoCellAnchor>
    <xdr:from>
      <xdr:col>23</xdr:col>
      <xdr:colOff>428625</xdr:colOff>
      <xdr:row>98</xdr:row>
      <xdr:rowOff>77347</xdr:rowOff>
    </xdr:from>
    <xdr:to>
      <xdr:col>23</xdr:col>
      <xdr:colOff>606425</xdr:colOff>
      <xdr:row>98</xdr:row>
      <xdr:rowOff>77347</xdr:rowOff>
    </xdr:to>
    <xdr:cxnSp macro="">
      <xdr:nvCxnSpPr>
        <xdr:cNvPr id="699" name="直線コネクタ 698"/>
        <xdr:cNvCxnSpPr/>
      </xdr:nvCxnSpPr>
      <xdr:spPr>
        <a:xfrm>
          <a:off x="16230600" y="1687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4963</xdr:rowOff>
    </xdr:from>
    <xdr:ext cx="599010" cy="259045"/>
    <xdr:sp macro="" textlink="">
      <xdr:nvSpPr>
        <xdr:cNvPr id="700" name="公債費最大値テキスト"/>
        <xdr:cNvSpPr txBox="1"/>
      </xdr:nvSpPr>
      <xdr:spPr>
        <a:xfrm>
          <a:off x="16370300" y="1526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145,479</a:t>
          </a:r>
          <a:endParaRPr kumimoji="1" lang="ja-JP" altLang="en-US" sz="1000" b="1">
            <a:latin typeface="ＭＳ Ｐゴシック"/>
          </a:endParaRPr>
        </a:p>
      </xdr:txBody>
    </xdr:sp>
    <xdr:clientData/>
  </xdr:oneCellAnchor>
  <xdr:twoCellAnchor>
    <xdr:from>
      <xdr:col>23</xdr:col>
      <xdr:colOff>428625</xdr:colOff>
      <xdr:row>90</xdr:row>
      <xdr:rowOff>58286</xdr:rowOff>
    </xdr:from>
    <xdr:to>
      <xdr:col>23</xdr:col>
      <xdr:colOff>606425</xdr:colOff>
      <xdr:row>90</xdr:row>
      <xdr:rowOff>58286</xdr:rowOff>
    </xdr:to>
    <xdr:cxnSp macro="">
      <xdr:nvCxnSpPr>
        <xdr:cNvPr id="701" name="直線コネクタ 700"/>
        <xdr:cNvCxnSpPr/>
      </xdr:nvCxnSpPr>
      <xdr:spPr>
        <a:xfrm>
          <a:off x="16230600" y="1548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43503</xdr:rowOff>
    </xdr:from>
    <xdr:to>
      <xdr:col>23</xdr:col>
      <xdr:colOff>517525</xdr:colOff>
      <xdr:row>97</xdr:row>
      <xdr:rowOff>48293</xdr:rowOff>
    </xdr:to>
    <xdr:cxnSp macro="">
      <xdr:nvCxnSpPr>
        <xdr:cNvPr id="702" name="直線コネクタ 701"/>
        <xdr:cNvCxnSpPr/>
      </xdr:nvCxnSpPr>
      <xdr:spPr>
        <a:xfrm flipV="1">
          <a:off x="15481300" y="16674153"/>
          <a:ext cx="838200" cy="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12216</xdr:rowOff>
    </xdr:from>
    <xdr:ext cx="534377" cy="259045"/>
    <xdr:sp macro="" textlink="">
      <xdr:nvSpPr>
        <xdr:cNvPr id="703" name="公債費平均値テキスト"/>
        <xdr:cNvSpPr txBox="1"/>
      </xdr:nvSpPr>
      <xdr:spPr>
        <a:xfrm>
          <a:off x="16370300" y="16299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52,646</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160789</xdr:rowOff>
    </xdr:from>
    <xdr:to>
      <xdr:col>23</xdr:col>
      <xdr:colOff>568325</xdr:colOff>
      <xdr:row>96</xdr:row>
      <xdr:rowOff>90939</xdr:rowOff>
    </xdr:to>
    <xdr:sp macro="" textlink="">
      <xdr:nvSpPr>
        <xdr:cNvPr id="704" name="フローチャート : 判断 703"/>
        <xdr:cNvSpPr/>
      </xdr:nvSpPr>
      <xdr:spPr>
        <a:xfrm>
          <a:off x="16268700" y="1644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29144</xdr:rowOff>
    </xdr:from>
    <xdr:to>
      <xdr:col>22</xdr:col>
      <xdr:colOff>365125</xdr:colOff>
      <xdr:row>97</xdr:row>
      <xdr:rowOff>48293</xdr:rowOff>
    </xdr:to>
    <xdr:cxnSp macro="">
      <xdr:nvCxnSpPr>
        <xdr:cNvPr id="705" name="直線コネクタ 704"/>
        <xdr:cNvCxnSpPr/>
      </xdr:nvCxnSpPr>
      <xdr:spPr>
        <a:xfrm>
          <a:off x="14592300" y="16659794"/>
          <a:ext cx="889000" cy="1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133640</xdr:rowOff>
    </xdr:from>
    <xdr:to>
      <xdr:col>22</xdr:col>
      <xdr:colOff>415925</xdr:colOff>
      <xdr:row>96</xdr:row>
      <xdr:rowOff>63790</xdr:rowOff>
    </xdr:to>
    <xdr:sp macro="" textlink="">
      <xdr:nvSpPr>
        <xdr:cNvPr id="706" name="フローチャート : 判断 705"/>
        <xdr:cNvSpPr/>
      </xdr:nvSpPr>
      <xdr:spPr>
        <a:xfrm>
          <a:off x="15430500" y="1642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80317</xdr:rowOff>
    </xdr:from>
    <xdr:ext cx="534377" cy="259045"/>
    <xdr:sp macro="" textlink="">
      <xdr:nvSpPr>
        <xdr:cNvPr id="707" name="テキスト ボックス 706"/>
        <xdr:cNvSpPr txBox="1"/>
      </xdr:nvSpPr>
      <xdr:spPr>
        <a:xfrm>
          <a:off x="15214111" y="1619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55,140</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15179</xdr:rowOff>
    </xdr:from>
    <xdr:to>
      <xdr:col>21</xdr:col>
      <xdr:colOff>161925</xdr:colOff>
      <xdr:row>97</xdr:row>
      <xdr:rowOff>29144</xdr:rowOff>
    </xdr:to>
    <xdr:cxnSp macro="">
      <xdr:nvCxnSpPr>
        <xdr:cNvPr id="708" name="直線コネクタ 707"/>
        <xdr:cNvCxnSpPr/>
      </xdr:nvCxnSpPr>
      <xdr:spPr>
        <a:xfrm>
          <a:off x="13703300" y="16645829"/>
          <a:ext cx="889000" cy="13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30096</xdr:rowOff>
    </xdr:from>
    <xdr:to>
      <xdr:col>21</xdr:col>
      <xdr:colOff>212725</xdr:colOff>
      <xdr:row>95</xdr:row>
      <xdr:rowOff>131696</xdr:rowOff>
    </xdr:to>
    <xdr:sp macro="" textlink="">
      <xdr:nvSpPr>
        <xdr:cNvPr id="709" name="フローチャート : 判断 708"/>
        <xdr:cNvSpPr/>
      </xdr:nvSpPr>
      <xdr:spPr>
        <a:xfrm>
          <a:off x="14541500" y="16317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148223</xdr:rowOff>
    </xdr:from>
    <xdr:ext cx="534377" cy="259045"/>
    <xdr:sp macro="" textlink="">
      <xdr:nvSpPr>
        <xdr:cNvPr id="710" name="テキスト ボックス 709"/>
        <xdr:cNvSpPr txBox="1"/>
      </xdr:nvSpPr>
      <xdr:spPr>
        <a:xfrm>
          <a:off x="14325111" y="1609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64,652</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15179</xdr:rowOff>
    </xdr:from>
    <xdr:to>
      <xdr:col>19</xdr:col>
      <xdr:colOff>644525</xdr:colOff>
      <xdr:row>97</xdr:row>
      <xdr:rowOff>38909</xdr:rowOff>
    </xdr:to>
    <xdr:cxnSp macro="">
      <xdr:nvCxnSpPr>
        <xdr:cNvPr id="711" name="直線コネクタ 710"/>
        <xdr:cNvCxnSpPr/>
      </xdr:nvCxnSpPr>
      <xdr:spPr>
        <a:xfrm flipV="1">
          <a:off x="12814300" y="16645829"/>
          <a:ext cx="889000" cy="23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36430</xdr:rowOff>
    </xdr:from>
    <xdr:to>
      <xdr:col>20</xdr:col>
      <xdr:colOff>9525</xdr:colOff>
      <xdr:row>95</xdr:row>
      <xdr:rowOff>138030</xdr:rowOff>
    </xdr:to>
    <xdr:sp macro="" textlink="">
      <xdr:nvSpPr>
        <xdr:cNvPr id="712" name="フローチャート : 判断 711"/>
        <xdr:cNvSpPr/>
      </xdr:nvSpPr>
      <xdr:spPr>
        <a:xfrm>
          <a:off x="13652500" y="163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154557</xdr:rowOff>
    </xdr:from>
    <xdr:ext cx="534377" cy="259045"/>
    <xdr:sp macro="" textlink="">
      <xdr:nvSpPr>
        <xdr:cNvPr id="713" name="テキスト ボックス 712"/>
        <xdr:cNvSpPr txBox="1"/>
      </xdr:nvSpPr>
      <xdr:spPr>
        <a:xfrm>
          <a:off x="13436111" y="1609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64,070</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32534</xdr:rowOff>
    </xdr:from>
    <xdr:to>
      <xdr:col>18</xdr:col>
      <xdr:colOff>492125</xdr:colOff>
      <xdr:row>95</xdr:row>
      <xdr:rowOff>134134</xdr:rowOff>
    </xdr:to>
    <xdr:sp macro="" textlink="">
      <xdr:nvSpPr>
        <xdr:cNvPr id="714" name="フローチャート : 判断 713"/>
        <xdr:cNvSpPr/>
      </xdr:nvSpPr>
      <xdr:spPr>
        <a:xfrm>
          <a:off x="12763500" y="1632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150661</xdr:rowOff>
    </xdr:from>
    <xdr:ext cx="534377" cy="259045"/>
    <xdr:sp macro="" textlink="">
      <xdr:nvSpPr>
        <xdr:cNvPr id="715" name="テキスト ボックス 714"/>
        <xdr:cNvSpPr txBox="1"/>
      </xdr:nvSpPr>
      <xdr:spPr>
        <a:xfrm>
          <a:off x="12547111" y="1609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64,428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6" name="テキスト ボックス 71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7" name="テキスト ボックス 71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8" name="テキスト ボックス 71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9" name="テキスト ボックス 71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20" name="テキスト ボックス 71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164153</xdr:rowOff>
    </xdr:from>
    <xdr:to>
      <xdr:col>23</xdr:col>
      <xdr:colOff>568325</xdr:colOff>
      <xdr:row>97</xdr:row>
      <xdr:rowOff>94303</xdr:rowOff>
    </xdr:to>
    <xdr:sp macro="" textlink="">
      <xdr:nvSpPr>
        <xdr:cNvPr id="721" name="円/楕円 720"/>
        <xdr:cNvSpPr/>
      </xdr:nvSpPr>
      <xdr:spPr>
        <a:xfrm>
          <a:off x="16268700" y="1662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142580</xdr:rowOff>
    </xdr:from>
    <xdr:ext cx="534377" cy="259045"/>
    <xdr:sp macro="" textlink="">
      <xdr:nvSpPr>
        <xdr:cNvPr id="722" name="公債費該当値テキスト"/>
        <xdr:cNvSpPr txBox="1"/>
      </xdr:nvSpPr>
      <xdr:spPr>
        <a:xfrm>
          <a:off x="16370300" y="16601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36,587</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168943</xdr:rowOff>
    </xdr:from>
    <xdr:to>
      <xdr:col>22</xdr:col>
      <xdr:colOff>415925</xdr:colOff>
      <xdr:row>97</xdr:row>
      <xdr:rowOff>99093</xdr:rowOff>
    </xdr:to>
    <xdr:sp macro="" textlink="">
      <xdr:nvSpPr>
        <xdr:cNvPr id="723" name="円/楕円 722"/>
        <xdr:cNvSpPr/>
      </xdr:nvSpPr>
      <xdr:spPr>
        <a:xfrm>
          <a:off x="15430500" y="1662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90220</xdr:rowOff>
    </xdr:from>
    <xdr:ext cx="534377" cy="259045"/>
    <xdr:sp macro="" textlink="">
      <xdr:nvSpPr>
        <xdr:cNvPr id="724" name="テキスト ボックス 723"/>
        <xdr:cNvSpPr txBox="1"/>
      </xdr:nvSpPr>
      <xdr:spPr>
        <a:xfrm>
          <a:off x="15214111" y="1672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36,147</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149794</xdr:rowOff>
    </xdr:from>
    <xdr:to>
      <xdr:col>21</xdr:col>
      <xdr:colOff>212725</xdr:colOff>
      <xdr:row>97</xdr:row>
      <xdr:rowOff>79944</xdr:rowOff>
    </xdr:to>
    <xdr:sp macro="" textlink="">
      <xdr:nvSpPr>
        <xdr:cNvPr id="725" name="円/楕円 724"/>
        <xdr:cNvSpPr/>
      </xdr:nvSpPr>
      <xdr:spPr>
        <a:xfrm>
          <a:off x="14541500" y="1660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71071</xdr:rowOff>
    </xdr:from>
    <xdr:ext cx="534377" cy="259045"/>
    <xdr:sp macro="" textlink="">
      <xdr:nvSpPr>
        <xdr:cNvPr id="726" name="テキスト ボックス 725"/>
        <xdr:cNvSpPr txBox="1"/>
      </xdr:nvSpPr>
      <xdr:spPr>
        <a:xfrm>
          <a:off x="14325111" y="16701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37,906</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135829</xdr:rowOff>
    </xdr:from>
    <xdr:to>
      <xdr:col>20</xdr:col>
      <xdr:colOff>9525</xdr:colOff>
      <xdr:row>97</xdr:row>
      <xdr:rowOff>65979</xdr:rowOff>
    </xdr:to>
    <xdr:sp macro="" textlink="">
      <xdr:nvSpPr>
        <xdr:cNvPr id="727" name="円/楕円 726"/>
        <xdr:cNvSpPr/>
      </xdr:nvSpPr>
      <xdr:spPr>
        <a:xfrm>
          <a:off x="13652500" y="1659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57106</xdr:rowOff>
    </xdr:from>
    <xdr:ext cx="534377" cy="259045"/>
    <xdr:sp macro="" textlink="">
      <xdr:nvSpPr>
        <xdr:cNvPr id="728" name="テキスト ボックス 727"/>
        <xdr:cNvSpPr txBox="1"/>
      </xdr:nvSpPr>
      <xdr:spPr>
        <a:xfrm>
          <a:off x="13436111" y="1668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39,189</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159559</xdr:rowOff>
    </xdr:from>
    <xdr:to>
      <xdr:col>18</xdr:col>
      <xdr:colOff>492125</xdr:colOff>
      <xdr:row>97</xdr:row>
      <xdr:rowOff>89709</xdr:rowOff>
    </xdr:to>
    <xdr:sp macro="" textlink="">
      <xdr:nvSpPr>
        <xdr:cNvPr id="729" name="円/楕円 728"/>
        <xdr:cNvSpPr/>
      </xdr:nvSpPr>
      <xdr:spPr>
        <a:xfrm>
          <a:off x="12763500" y="1661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80836</xdr:rowOff>
    </xdr:from>
    <xdr:ext cx="534377" cy="259045"/>
    <xdr:sp macro="" textlink="">
      <xdr:nvSpPr>
        <xdr:cNvPr id="730" name="テキスト ボックス 729"/>
        <xdr:cNvSpPr txBox="1"/>
      </xdr:nvSpPr>
      <xdr:spPr>
        <a:xfrm>
          <a:off x="12547111" y="1671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37,009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9" name="テキスト ボックス 73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40" name="直線コネクタ 73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41" name="直線コネクタ 74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42" name="テキスト ボックス 74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43" name="直線コネクタ 74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44" name="テキスト ボックス 74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5" name="直線コネクタ 74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6" name="テキスト ボックス 74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7" name="直線コネクタ 74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8" name="テキスト ボックス 74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9" name="直線コネクタ 74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50" name="テキスト ボックス 74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51" name="直線コネクタ 75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52" name="テキスト ボックス 75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137668</xdr:rowOff>
    </xdr:from>
    <xdr:to>
      <xdr:col>32</xdr:col>
      <xdr:colOff>186689</xdr:colOff>
      <xdr:row>39</xdr:row>
      <xdr:rowOff>44450</xdr:rowOff>
    </xdr:to>
    <xdr:cxnSp macro="">
      <xdr:nvCxnSpPr>
        <xdr:cNvPr id="754" name="直線コネクタ 753"/>
        <xdr:cNvCxnSpPr/>
      </xdr:nvCxnSpPr>
      <xdr:spPr>
        <a:xfrm flipV="1">
          <a:off x="22159595" y="5452618"/>
          <a:ext cx="1269" cy="1278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58564</xdr:rowOff>
    </xdr:from>
    <xdr:ext cx="249299" cy="259045"/>
    <xdr:sp macro="" textlink="">
      <xdr:nvSpPr>
        <xdr:cNvPr id="755" name="諸支出金最小値テキスト"/>
        <xdr:cNvSpPr txBox="1"/>
      </xdr:nvSpPr>
      <xdr:spPr>
        <a:xfrm>
          <a:off x="22212300" y="67451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6" name="直線コネクタ 75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84345</xdr:rowOff>
    </xdr:from>
    <xdr:ext cx="534377" cy="259045"/>
    <xdr:sp macro="" textlink="">
      <xdr:nvSpPr>
        <xdr:cNvPr id="757" name="諸支出金最大値テキスト"/>
        <xdr:cNvSpPr txBox="1"/>
      </xdr:nvSpPr>
      <xdr:spPr>
        <a:xfrm>
          <a:off x="22212300" y="522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10,066</a:t>
          </a:r>
          <a:endParaRPr kumimoji="1" lang="ja-JP" altLang="en-US" sz="1000" b="1">
            <a:latin typeface="ＭＳ Ｐゴシック"/>
          </a:endParaRPr>
        </a:p>
      </xdr:txBody>
    </xdr:sp>
    <xdr:clientData/>
  </xdr:oneCellAnchor>
  <xdr:twoCellAnchor>
    <xdr:from>
      <xdr:col>32</xdr:col>
      <xdr:colOff>98425</xdr:colOff>
      <xdr:row>31</xdr:row>
      <xdr:rowOff>137668</xdr:rowOff>
    </xdr:from>
    <xdr:to>
      <xdr:col>32</xdr:col>
      <xdr:colOff>276225</xdr:colOff>
      <xdr:row>31</xdr:row>
      <xdr:rowOff>137668</xdr:rowOff>
    </xdr:to>
    <xdr:cxnSp macro="">
      <xdr:nvCxnSpPr>
        <xdr:cNvPr id="758" name="直線コネクタ 757"/>
        <xdr:cNvCxnSpPr/>
      </xdr:nvCxnSpPr>
      <xdr:spPr>
        <a:xfrm>
          <a:off x="22072600" y="5452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9" name="直線コネクタ 75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147464</xdr:rowOff>
    </xdr:from>
    <xdr:ext cx="378565" cy="259045"/>
    <xdr:sp macro="" textlink="">
      <xdr:nvSpPr>
        <xdr:cNvPr id="760" name="諸支出金平均値テキスト"/>
        <xdr:cNvSpPr txBox="1"/>
      </xdr:nvSpPr>
      <xdr:spPr>
        <a:xfrm>
          <a:off x="22212300" y="64911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124587</xdr:rowOff>
    </xdr:from>
    <xdr:to>
      <xdr:col>32</xdr:col>
      <xdr:colOff>238125</xdr:colOff>
      <xdr:row>39</xdr:row>
      <xdr:rowOff>54737</xdr:rowOff>
    </xdr:to>
    <xdr:sp macro="" textlink="">
      <xdr:nvSpPr>
        <xdr:cNvPr id="761" name="フローチャート : 判断 760"/>
        <xdr:cNvSpPr/>
      </xdr:nvSpPr>
      <xdr:spPr>
        <a:xfrm>
          <a:off x="22110700" y="66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62" name="直線コネクタ 76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142113</xdr:rowOff>
    </xdr:from>
    <xdr:to>
      <xdr:col>31</xdr:col>
      <xdr:colOff>85725</xdr:colOff>
      <xdr:row>39</xdr:row>
      <xdr:rowOff>72263</xdr:rowOff>
    </xdr:to>
    <xdr:sp macro="" textlink="">
      <xdr:nvSpPr>
        <xdr:cNvPr id="763" name="フローチャート : 判断 762"/>
        <xdr:cNvSpPr/>
      </xdr:nvSpPr>
      <xdr:spPr>
        <a:xfrm>
          <a:off x="21272500" y="665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88790</xdr:rowOff>
    </xdr:from>
    <xdr:ext cx="378565" cy="259045"/>
    <xdr:sp macro="" textlink="">
      <xdr:nvSpPr>
        <xdr:cNvPr id="764" name="テキスト ボックス 763"/>
        <xdr:cNvSpPr txBox="1"/>
      </xdr:nvSpPr>
      <xdr:spPr>
        <a:xfrm>
          <a:off x="21134017" y="6432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5" name="直線コネクタ 76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133858</xdr:rowOff>
    </xdr:from>
    <xdr:to>
      <xdr:col>29</xdr:col>
      <xdr:colOff>568325</xdr:colOff>
      <xdr:row>39</xdr:row>
      <xdr:rowOff>64008</xdr:rowOff>
    </xdr:to>
    <xdr:sp macro="" textlink="">
      <xdr:nvSpPr>
        <xdr:cNvPr id="766" name="フローチャート : 判断 765"/>
        <xdr:cNvSpPr/>
      </xdr:nvSpPr>
      <xdr:spPr>
        <a:xfrm>
          <a:off x="20383500" y="6648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80535</xdr:rowOff>
    </xdr:from>
    <xdr:ext cx="378565" cy="259045"/>
    <xdr:sp macro="" textlink="">
      <xdr:nvSpPr>
        <xdr:cNvPr id="767" name="テキスト ボックス 766"/>
        <xdr:cNvSpPr txBox="1"/>
      </xdr:nvSpPr>
      <xdr:spPr>
        <a:xfrm>
          <a:off x="20245017" y="64241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8" name="直線コネクタ 76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108585</xdr:rowOff>
    </xdr:from>
    <xdr:to>
      <xdr:col>28</xdr:col>
      <xdr:colOff>365125</xdr:colOff>
      <xdr:row>39</xdr:row>
      <xdr:rowOff>38735</xdr:rowOff>
    </xdr:to>
    <xdr:sp macro="" textlink="">
      <xdr:nvSpPr>
        <xdr:cNvPr id="769" name="フローチャート : 判断 768"/>
        <xdr:cNvSpPr/>
      </xdr:nvSpPr>
      <xdr:spPr>
        <a:xfrm>
          <a:off x="19494500" y="662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55262</xdr:rowOff>
    </xdr:from>
    <xdr:ext cx="378565" cy="259045"/>
    <xdr:sp macro="" textlink="">
      <xdr:nvSpPr>
        <xdr:cNvPr id="770" name="テキスト ボックス 769"/>
        <xdr:cNvSpPr txBox="1"/>
      </xdr:nvSpPr>
      <xdr:spPr>
        <a:xfrm>
          <a:off x="19356017" y="63989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102108</xdr:rowOff>
    </xdr:from>
    <xdr:to>
      <xdr:col>27</xdr:col>
      <xdr:colOff>161925</xdr:colOff>
      <xdr:row>39</xdr:row>
      <xdr:rowOff>32258</xdr:rowOff>
    </xdr:to>
    <xdr:sp macro="" textlink="">
      <xdr:nvSpPr>
        <xdr:cNvPr id="771" name="フローチャート : 判断 770"/>
        <xdr:cNvSpPr/>
      </xdr:nvSpPr>
      <xdr:spPr>
        <a:xfrm>
          <a:off x="18605500" y="661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48785</xdr:rowOff>
    </xdr:from>
    <xdr:ext cx="378565" cy="259045"/>
    <xdr:sp macro="" textlink="">
      <xdr:nvSpPr>
        <xdr:cNvPr id="772" name="テキスト ボックス 771"/>
        <xdr:cNvSpPr txBox="1"/>
      </xdr:nvSpPr>
      <xdr:spPr>
        <a:xfrm>
          <a:off x="18467017" y="6392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3" name="テキスト ボックス 77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4" name="テキスト ボックス 77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5" name="テキスト ボックス 77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6" name="テキスト ボックス 77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7" name="テキスト ボックス 77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8" name="円/楕円 77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103014</xdr:rowOff>
    </xdr:from>
    <xdr:ext cx="249299" cy="259045"/>
    <xdr:sp macro="" textlink="">
      <xdr:nvSpPr>
        <xdr:cNvPr id="779" name="諸支出金該当値テキスト"/>
        <xdr:cNvSpPr txBox="1"/>
      </xdr:nvSpPr>
      <xdr:spPr>
        <a:xfrm>
          <a:off x="22212300" y="66181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80" name="円/楕円 77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81" name="テキスト ボックス 780"/>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82" name="円/楕円 78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83" name="テキスト ボックス 782"/>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4" name="円/楕円 78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5" name="テキスト ボックス 784"/>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6" name="円/楕円 78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7" name="テキスト ボックス 786"/>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8" name="正方形/長方形 78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9" name="正方形/長方形 78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90" name="正方形/長方形 78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91" name="正方形/長方形 79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2" name="正方形/長方形 79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3" name="正方形/長方形 79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4" name="正方形/長方形 79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5" name="正方形/長方形 79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6" name="テキスト ボックス 79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7" name="直線コネクタ 79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98" name="直線コネクタ 79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99" name="テキスト ボックス 79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800" name="直線コネクタ 79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55</xdr:row>
      <xdr:rowOff>54627</xdr:rowOff>
    </xdr:from>
    <xdr:ext cx="377026" cy="259045"/>
    <xdr:sp macro="" textlink="">
      <xdr:nvSpPr>
        <xdr:cNvPr id="801" name="テキスト ボックス 800"/>
        <xdr:cNvSpPr txBox="1"/>
      </xdr:nvSpPr>
      <xdr:spPr>
        <a:xfrm>
          <a:off x="17910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802" name="直線コネクタ 80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803" name="テキスト ボックス 802"/>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804" name="直線コネクタ 80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805" name="テキスト ボックス 804"/>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6" name="直線コネクタ 80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807" name="テキスト ボックス 806"/>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75692</xdr:rowOff>
    </xdr:from>
    <xdr:to>
      <xdr:col>32</xdr:col>
      <xdr:colOff>186689</xdr:colOff>
      <xdr:row>58</xdr:row>
      <xdr:rowOff>139700</xdr:rowOff>
    </xdr:to>
    <xdr:cxnSp macro="">
      <xdr:nvCxnSpPr>
        <xdr:cNvPr id="809" name="直線コネクタ 808"/>
        <xdr:cNvCxnSpPr/>
      </xdr:nvCxnSpPr>
      <xdr:spPr>
        <a:xfrm flipV="1">
          <a:off x="22159595" y="8991092"/>
          <a:ext cx="1269"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162323</xdr:rowOff>
    </xdr:from>
    <xdr:ext cx="249299" cy="259045"/>
    <xdr:sp macro="" textlink="">
      <xdr:nvSpPr>
        <xdr:cNvPr id="810" name="前年度繰上充用金最小値テキスト"/>
        <xdr:cNvSpPr txBox="1"/>
      </xdr:nvSpPr>
      <xdr:spPr>
        <a:xfrm>
          <a:off x="22212300" y="10106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11" name="直線コネクタ 81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51</xdr:row>
      <xdr:rowOff>22369</xdr:rowOff>
    </xdr:from>
    <xdr:ext cx="378565" cy="259045"/>
    <xdr:sp macro="" textlink="">
      <xdr:nvSpPr>
        <xdr:cNvPr id="812" name="前年度繰上充用金最大値テキスト"/>
        <xdr:cNvSpPr txBox="1"/>
      </xdr:nvSpPr>
      <xdr:spPr>
        <a:xfrm>
          <a:off x="22212300" y="8766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32</xdr:col>
      <xdr:colOff>98425</xdr:colOff>
      <xdr:row>52</xdr:row>
      <xdr:rowOff>75692</xdr:rowOff>
    </xdr:from>
    <xdr:to>
      <xdr:col>32</xdr:col>
      <xdr:colOff>276225</xdr:colOff>
      <xdr:row>52</xdr:row>
      <xdr:rowOff>75692</xdr:rowOff>
    </xdr:to>
    <xdr:cxnSp macro="">
      <xdr:nvCxnSpPr>
        <xdr:cNvPr id="813" name="直線コネクタ 812"/>
        <xdr:cNvCxnSpPr/>
      </xdr:nvCxnSpPr>
      <xdr:spPr>
        <a:xfrm>
          <a:off x="22072600" y="899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14" name="直線コネクタ 813"/>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79773</xdr:rowOff>
    </xdr:from>
    <xdr:ext cx="249299" cy="259045"/>
    <xdr:sp macro="" textlink="">
      <xdr:nvSpPr>
        <xdr:cNvPr id="815" name="前年度繰上充用金平均値テキスト"/>
        <xdr:cNvSpPr txBox="1"/>
      </xdr:nvSpPr>
      <xdr:spPr>
        <a:xfrm>
          <a:off x="22212300" y="9852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56896</xdr:rowOff>
    </xdr:from>
    <xdr:to>
      <xdr:col>32</xdr:col>
      <xdr:colOff>238125</xdr:colOff>
      <xdr:row>58</xdr:row>
      <xdr:rowOff>158496</xdr:rowOff>
    </xdr:to>
    <xdr:sp macro="" textlink="">
      <xdr:nvSpPr>
        <xdr:cNvPr id="816" name="フローチャート : 判断 815"/>
        <xdr:cNvSpPr/>
      </xdr:nvSpPr>
      <xdr:spPr>
        <a:xfrm>
          <a:off x="22110700" y="1000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17" name="直線コネクタ 816"/>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18" name="フローチャート : 判断 817"/>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19" name="テキスト ボックス 818"/>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20" name="直線コネクタ 819"/>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21" name="フローチャート : 判断 820"/>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22" name="テキスト ボックス 821"/>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23" name="直線コネクタ 822"/>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88900</xdr:rowOff>
    </xdr:from>
    <xdr:to>
      <xdr:col>28</xdr:col>
      <xdr:colOff>365125</xdr:colOff>
      <xdr:row>59</xdr:row>
      <xdr:rowOff>19050</xdr:rowOff>
    </xdr:to>
    <xdr:sp macro="" textlink="">
      <xdr:nvSpPr>
        <xdr:cNvPr id="824" name="フローチャート : 判断 823"/>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25" name="テキスト ボックス 824"/>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26" name="フローチャート : 判断 825"/>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27" name="テキスト ボックス 826"/>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8" name="テキスト ボックス 82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9" name="テキスト ボックス 82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30" name="テキスト ボックス 82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31" name="テキスト ボックス 83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32" name="テキスト ボックス 83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33" name="円/楕円 832"/>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35323</xdr:rowOff>
    </xdr:from>
    <xdr:ext cx="249299" cy="259045"/>
    <xdr:sp macro="" textlink="">
      <xdr:nvSpPr>
        <xdr:cNvPr id="834" name="前年度繰上充用金該当値テキスト"/>
        <xdr:cNvSpPr txBox="1"/>
      </xdr:nvSpPr>
      <xdr:spPr>
        <a:xfrm>
          <a:off x="22212300" y="9979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35" name="円/楕円 834"/>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36" name="テキスト ボックス 835"/>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37" name="円/楕円 836"/>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38" name="テキスト ボックス 837"/>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39" name="円/楕円 838"/>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35577</xdr:rowOff>
    </xdr:from>
    <xdr:ext cx="249299" cy="259045"/>
    <xdr:sp macro="" textlink="">
      <xdr:nvSpPr>
        <xdr:cNvPr id="840" name="テキスト ボックス 839"/>
        <xdr:cNvSpPr txBox="1"/>
      </xdr:nvSpPr>
      <xdr:spPr>
        <a:xfrm>
          <a:off x="19420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41" name="円/楕円 840"/>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35577</xdr:rowOff>
    </xdr:from>
    <xdr:ext cx="249299" cy="259045"/>
    <xdr:sp macro="" textlink="">
      <xdr:nvSpPr>
        <xdr:cNvPr id="842" name="テキスト ボックス 841"/>
        <xdr:cNvSpPr txBox="1"/>
      </xdr:nvSpPr>
      <xdr:spPr>
        <a:xfrm>
          <a:off x="18531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43" name="正方形/長方形 84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44" name="正方形/長方形 84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5" name="テキスト ボックス 84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本市の目的別歳出に係る住民一人当たりのコストは、総務費については、類似団体平均、県及び全国平均を下回っており、さらに前年度よりも一人当たりのコストが減となっている。主な要因としては、第三セクターの㈱ふれあい下妻の収支改善のための補助金の減によるものである。衛生費については、類似団体平均、県及び全国平均を下回っているが、前年度よりも一人当たりのコストが増となっており、下妻地方広域事務組合の最終処分場改修事業への負担金の増が要因である。労働費については、類似団体平均よりも下回り、さらに前年度より一人当たりのコストが減となった。この要因は、緊急雇用創出基金事業の終了によるものである。商工費については、類似団体平均、県及び全国平均を下回っており、さらに前年度よりも一人当たりのコストが減となっている。この要因は、プレミアム商品券発行事業の終了によるものである。土木費、教育費については、類似団体平均、県平均及び全国平均を大きく上回り、さらに前年度よりも一人当たりのコストが増となった。主な要因としては、土木費では、</a:t>
          </a:r>
          <a:r>
            <a:rPr kumimoji="1" lang="ja-JP" altLang="ja-JP" sz="1300">
              <a:solidFill>
                <a:schemeClr val="dk1"/>
              </a:solidFill>
              <a:effectLst/>
              <a:latin typeface="+mn-lt"/>
              <a:ea typeface="+mn-ea"/>
              <a:cs typeface="+mn-cs"/>
            </a:rPr>
            <a:t>中心市街地活性化を図る都市再生整備計画事業のドーム型多目的広場や観光交流センターの建設、南原・平川戸線の道路整備事業によるもの</a:t>
          </a:r>
          <a:r>
            <a:rPr kumimoji="1" lang="ja-JP" altLang="en-US" sz="1300">
              <a:solidFill>
                <a:schemeClr val="dk1"/>
              </a:solidFill>
              <a:effectLst/>
              <a:latin typeface="+mn-lt"/>
              <a:ea typeface="+mn-ea"/>
              <a:cs typeface="+mn-cs"/>
            </a:rPr>
            <a:t>、教育費では下妻中学校改築事業によるものである。</a:t>
          </a: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茨城県下妻市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年度の実質収支比率は前年度比</a:t>
          </a:r>
          <a:r>
            <a:rPr kumimoji="1" lang="en-US" altLang="ja-JP" sz="1400">
              <a:latin typeface="ＭＳ ゴシック" pitchFamily="49" charset="-128"/>
              <a:ea typeface="ＭＳ ゴシック" pitchFamily="49" charset="-128"/>
            </a:rPr>
            <a:t>3.33</a:t>
          </a:r>
          <a:r>
            <a:rPr kumimoji="1" lang="ja-JP" altLang="en-US" sz="1400">
              <a:latin typeface="ＭＳ ゴシック" pitchFamily="49" charset="-128"/>
              <a:ea typeface="ＭＳ ゴシック" pitchFamily="49" charset="-128"/>
            </a:rPr>
            <a:t>ポイント減、また実質単年度収支においても前年度比</a:t>
          </a:r>
          <a:r>
            <a:rPr kumimoji="1" lang="en-US" altLang="ja-JP" sz="1400">
              <a:latin typeface="ＭＳ ゴシック" pitchFamily="49" charset="-128"/>
              <a:ea typeface="ＭＳ ゴシック" pitchFamily="49" charset="-128"/>
            </a:rPr>
            <a:t>8.02</a:t>
          </a:r>
          <a:r>
            <a:rPr kumimoji="1" lang="ja-JP" altLang="en-US" sz="1400">
              <a:latin typeface="ＭＳ ゴシック" pitchFamily="49" charset="-128"/>
              <a:ea typeface="ＭＳ ゴシック" pitchFamily="49" charset="-128"/>
            </a:rPr>
            <a:t>ポイントの減となっている。歳入では、普通交付税の収入額の伸びや事業費補正の減により大幅な減少、歳出では、下妻中学校改築事業や都市再生整備計画事業の大型事業や、子ども子育て支援制度の施設型給付費や障害者自立支援給付費、生活保護費が増になったことが要因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茨城県下妻市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本市の連結実質赤字比率を算出するための実質収支額は、各会計とも資金不足は生じておらず、平成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年度の連結実質収支は</a:t>
          </a:r>
          <a:r>
            <a:rPr kumimoji="1" lang="en-US" altLang="ja-JP" sz="1400">
              <a:latin typeface="ＭＳ ゴシック" pitchFamily="49" charset="-128"/>
              <a:ea typeface="ＭＳ ゴシック" pitchFamily="49" charset="-128"/>
            </a:rPr>
            <a:t>18.82%</a:t>
          </a:r>
          <a:r>
            <a:rPr kumimoji="1" lang="ja-JP" altLang="en-US" sz="1400">
              <a:latin typeface="ＭＳ ゴシック" pitchFamily="49" charset="-128"/>
              <a:ea typeface="ＭＳ ゴシック" pitchFamily="49" charset="-128"/>
            </a:rPr>
            <a:t>の黒字である。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一般会計においては、実質収支額の減により</a:t>
          </a:r>
          <a:r>
            <a:rPr kumimoji="1" lang="en-US" altLang="ja-JP" sz="1400">
              <a:latin typeface="ＭＳ ゴシック" pitchFamily="49" charset="-128"/>
              <a:ea typeface="ＭＳ ゴシック" pitchFamily="49" charset="-128"/>
            </a:rPr>
            <a:t>2.93</a:t>
          </a:r>
          <a:r>
            <a:rPr kumimoji="1" lang="ja-JP" altLang="en-US" sz="1400">
              <a:latin typeface="ＭＳ ゴシック" pitchFamily="49" charset="-128"/>
              <a:ea typeface="ＭＳ ゴシック" pitchFamily="49" charset="-128"/>
            </a:rPr>
            <a:t>ポイント、砂沼サンビーチ特別会計においては、事業収入の減により</a:t>
          </a:r>
          <a:r>
            <a:rPr kumimoji="1" lang="en-US" altLang="ja-JP" sz="1400">
              <a:latin typeface="ＭＳ ゴシック" pitchFamily="49" charset="-128"/>
              <a:ea typeface="ＭＳ ゴシック" pitchFamily="49" charset="-128"/>
            </a:rPr>
            <a:t>0.4</a:t>
          </a:r>
          <a:r>
            <a:rPr kumimoji="1" lang="ja-JP" altLang="en-US" sz="1400">
              <a:latin typeface="ＭＳ ゴシック" pitchFamily="49" charset="-128"/>
              <a:ea typeface="ＭＳ ゴシック" pitchFamily="49" charset="-128"/>
            </a:rPr>
            <a:t>ポイント、介護特別会計においては、県負担金精算に伴う返還金の増により</a:t>
          </a:r>
          <a:r>
            <a:rPr kumimoji="1" lang="en-US" altLang="ja-JP" sz="1400">
              <a:latin typeface="ＭＳ ゴシック" pitchFamily="49" charset="-128"/>
              <a:ea typeface="ＭＳ ゴシック" pitchFamily="49" charset="-128"/>
            </a:rPr>
            <a:t>0.41</a:t>
          </a:r>
          <a:r>
            <a:rPr kumimoji="1" lang="ja-JP" altLang="en-US" sz="1400">
              <a:latin typeface="ＭＳ ゴシック" pitchFamily="49" charset="-128"/>
              <a:ea typeface="ＭＳ ゴシック" pitchFamily="49" charset="-128"/>
            </a:rPr>
            <a:t>ポイント、また、水道事業会計においては、流動資産の現金預金、未収金の減により</a:t>
          </a:r>
          <a:r>
            <a:rPr kumimoji="1" lang="en-US" altLang="ja-JP" sz="1400">
              <a:latin typeface="ＭＳ ゴシック" pitchFamily="49" charset="-128"/>
              <a:ea typeface="ＭＳ ゴシック" pitchFamily="49" charset="-128"/>
            </a:rPr>
            <a:t>0.14</a:t>
          </a:r>
          <a:r>
            <a:rPr kumimoji="1" lang="ja-JP" altLang="en-US" sz="1400">
              <a:latin typeface="ＭＳ ゴシック" pitchFamily="49" charset="-128"/>
              <a:ea typeface="ＭＳ ゴシック" pitchFamily="49" charset="-128"/>
            </a:rPr>
            <a:t>ポイントの減となった。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国民健康保険特別会計においては、退職被保険者等療養給付費保険者負担金や後期高齢者支援金の歳出の減により</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ポイント増となった。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茨城県下妻市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の分子は、一部事務組合の地方債の元利償還金に対する負担金が減少したものの、一般会計の元利償還金や水道事業会計の元利償還金に対する繰入金が増となったこと、また、算入公債費等が減となったことにより、前年度比</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百万円の減となった。実質公債費比率については、平成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年度単年度でみると</a:t>
          </a:r>
          <a:r>
            <a:rPr kumimoji="1" lang="en-US" altLang="ja-JP" sz="1400">
              <a:latin typeface="ＭＳ ゴシック" pitchFamily="49" charset="-128"/>
              <a:ea typeface="ＭＳ ゴシック" pitchFamily="49" charset="-128"/>
            </a:rPr>
            <a:t>7.9%</a:t>
          </a:r>
          <a:r>
            <a:rPr kumimoji="1" lang="ja-JP" altLang="en-US" sz="1400">
              <a:latin typeface="ＭＳ ゴシック" pitchFamily="49" charset="-128"/>
              <a:ea typeface="ＭＳ ゴシック" pitchFamily="49" charset="-128"/>
            </a:rPr>
            <a:t>と前年度より</a:t>
          </a:r>
          <a:r>
            <a:rPr kumimoji="1" lang="en-US" altLang="ja-JP" sz="1400">
              <a:latin typeface="ＭＳ ゴシック" pitchFamily="49" charset="-128"/>
              <a:ea typeface="ＭＳ ゴシック" pitchFamily="49" charset="-128"/>
            </a:rPr>
            <a:t>0.1</a:t>
          </a:r>
          <a:r>
            <a:rPr kumimoji="1" lang="ja-JP" altLang="en-US" sz="1400">
              <a:latin typeface="ＭＳ ゴシック" pitchFamily="49" charset="-128"/>
              <a:ea typeface="ＭＳ ゴシック" pitchFamily="49" charset="-128"/>
            </a:rPr>
            <a:t>ポイント上昇しており、下妻中学校改築事業や都市再生整備計画事業、道路整備事業等の元利償還金の増が今後見込まれることから、事業の厳選による地方債発行の抑制や公債費の管理に努める。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茨城県下妻市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本市の将来負担比率は年々減少しているが、地方債の現在高は年々増加傾向にある。平成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年度においては、下妻中学校改築事業、都市再生整備計画事業等の地方債発行があり前年度より</a:t>
          </a:r>
          <a:r>
            <a:rPr kumimoji="1" lang="en-US" altLang="ja-JP" sz="1400">
              <a:latin typeface="ＭＳ ゴシック" pitchFamily="49" charset="-128"/>
              <a:ea typeface="ＭＳ ゴシック" pitchFamily="49" charset="-128"/>
            </a:rPr>
            <a:t>761</a:t>
          </a:r>
          <a:r>
            <a:rPr kumimoji="1" lang="ja-JP" altLang="en-US" sz="1400">
              <a:latin typeface="ＭＳ ゴシック" pitchFamily="49" charset="-128"/>
              <a:ea typeface="ＭＳ ゴシック" pitchFamily="49" charset="-128"/>
            </a:rPr>
            <a:t>百万円の増となったが、公営企業債等繰入見込額の</a:t>
          </a:r>
          <a:r>
            <a:rPr kumimoji="1" lang="en-US" altLang="ja-JP" sz="1400">
              <a:latin typeface="ＭＳ ゴシック" pitchFamily="49" charset="-128"/>
              <a:ea typeface="ＭＳ ゴシック" pitchFamily="49" charset="-128"/>
            </a:rPr>
            <a:t>331</a:t>
          </a:r>
          <a:r>
            <a:rPr kumimoji="1" lang="ja-JP" altLang="en-US" sz="1400">
              <a:latin typeface="ＭＳ ゴシック" pitchFamily="49" charset="-128"/>
              <a:ea typeface="ＭＳ ゴシック" pitchFamily="49" charset="-128"/>
            </a:rPr>
            <a:t>百万円の減、また、充当可能財源等では、庁舎建設基金や減債基金等の積立により充当可能基金が</a:t>
          </a:r>
          <a:r>
            <a:rPr kumimoji="1" lang="en-US" altLang="ja-JP" sz="1400">
              <a:latin typeface="ＭＳ ゴシック" pitchFamily="49" charset="-128"/>
              <a:ea typeface="ＭＳ ゴシック" pitchFamily="49" charset="-128"/>
            </a:rPr>
            <a:t>166</a:t>
          </a:r>
          <a:r>
            <a:rPr kumimoji="1" lang="ja-JP" altLang="en-US" sz="1400">
              <a:latin typeface="ＭＳ ゴシック" pitchFamily="49" charset="-128"/>
              <a:ea typeface="ＭＳ ゴシック" pitchFamily="49" charset="-128"/>
            </a:rPr>
            <a:t>百万円の増、補正予算債償還費等の基準財政需要額算入見込額が</a:t>
          </a:r>
          <a:r>
            <a:rPr kumimoji="1" lang="en-US" altLang="ja-JP" sz="1400">
              <a:latin typeface="ＭＳ ゴシック" pitchFamily="49" charset="-128"/>
              <a:ea typeface="ＭＳ ゴシック" pitchFamily="49" charset="-128"/>
            </a:rPr>
            <a:t>585</a:t>
          </a:r>
          <a:r>
            <a:rPr kumimoji="1" lang="ja-JP" altLang="en-US" sz="1400">
              <a:latin typeface="ＭＳ ゴシック" pitchFamily="49" charset="-128"/>
              <a:ea typeface="ＭＳ ゴシック" pitchFamily="49" charset="-128"/>
            </a:rPr>
            <a:t>百万円の増となった。今後も下妻中学校改築事業や道路整備事業等の地方債発行があり地方債残高は増加する見込みであるため、事業の厳選により地方債発行を抑制していく。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茨城県下妻市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44,467
42,714
80.88
18,851,183
17,897,746
848,661
10,212,613
20,414,026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71.7</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885825"/>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382692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[ 58.0</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　本市の有形固定資産減価償却率は類似団体平均に比べ</a:t>
          </a:r>
          <a:r>
            <a:rPr lang="en-US" altLang="ja-JP" sz="1100">
              <a:solidFill>
                <a:schemeClr val="dk1"/>
              </a:solidFill>
              <a:effectLst/>
              <a:latin typeface="+mn-lt"/>
              <a:ea typeface="+mn-ea"/>
              <a:cs typeface="+mn-cs"/>
            </a:rPr>
            <a:t>3.2</a:t>
          </a:r>
          <a:r>
            <a:rPr lang="ja-JP" altLang="ja-JP" sz="1100">
              <a:solidFill>
                <a:schemeClr val="dk1"/>
              </a:solidFill>
              <a:effectLst/>
              <a:latin typeface="+mn-lt"/>
              <a:ea typeface="+mn-ea"/>
              <a:cs typeface="+mn-cs"/>
            </a:rPr>
            <a:t>ポイント高くなっている。これは、幼稚園、市民会館、庁舎で</a:t>
          </a:r>
          <a:r>
            <a:rPr lang="en-US" altLang="ja-JP" sz="1100">
              <a:solidFill>
                <a:schemeClr val="dk1"/>
              </a:solidFill>
              <a:effectLst/>
              <a:latin typeface="+mn-lt"/>
              <a:ea typeface="+mn-ea"/>
              <a:cs typeface="+mn-cs"/>
            </a:rPr>
            <a:t>80%</a:t>
          </a:r>
          <a:r>
            <a:rPr lang="ja-JP" altLang="ja-JP" sz="1100">
              <a:solidFill>
                <a:schemeClr val="dk1"/>
              </a:solidFill>
              <a:effectLst/>
              <a:latin typeface="+mn-lt"/>
              <a:ea typeface="+mn-ea"/>
              <a:cs typeface="+mn-cs"/>
            </a:rPr>
            <a:t>を超える高い値となっており全体の平均を押し上げている。中でも、建築から約</a:t>
          </a:r>
          <a:r>
            <a:rPr lang="en-US" altLang="ja-JP" sz="1100">
              <a:solidFill>
                <a:schemeClr val="dk1"/>
              </a:solidFill>
              <a:effectLst/>
              <a:latin typeface="+mn-lt"/>
              <a:ea typeface="+mn-ea"/>
              <a:cs typeface="+mn-cs"/>
            </a:rPr>
            <a:t>50</a:t>
          </a:r>
          <a:r>
            <a:rPr lang="ja-JP" altLang="ja-JP" sz="1100">
              <a:solidFill>
                <a:schemeClr val="dk1"/>
              </a:solidFill>
              <a:effectLst/>
              <a:latin typeface="+mn-lt"/>
              <a:ea typeface="+mn-ea"/>
              <a:cs typeface="+mn-cs"/>
            </a:rPr>
            <a:t>年を経過した市役所本庁舎では</a:t>
          </a:r>
          <a:r>
            <a:rPr lang="en-US" altLang="ja-JP" sz="1100">
              <a:solidFill>
                <a:schemeClr val="dk1"/>
              </a:solidFill>
              <a:effectLst/>
              <a:latin typeface="+mn-lt"/>
              <a:ea typeface="+mn-ea"/>
              <a:cs typeface="+mn-cs"/>
            </a:rPr>
            <a:t>96%</a:t>
          </a:r>
          <a:r>
            <a:rPr lang="ja-JP" altLang="ja-JP" sz="1100">
              <a:solidFill>
                <a:schemeClr val="dk1"/>
              </a:solidFill>
              <a:effectLst/>
              <a:latin typeface="+mn-lt"/>
              <a:ea typeface="+mn-ea"/>
              <a:cs typeface="+mn-cs"/>
            </a:rPr>
            <a:t>と非常に高い値であり早急な対応が必要となっている。今後予定されている新庁舎建設に際しては、他の老朽化した施設の複合化等を検討するなど、下妻市公共施設等マネジメント計画に基づき施設の複合化、長寿命化等について計画的に取り組む。</a:t>
          </a:r>
          <a:endParaRPr lang="ja-JP" altLang="ja-JP">
            <a:effectLst/>
          </a:endParaRP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39814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6330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6237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597111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587731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561128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551748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52514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1576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489161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479781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453178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443798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171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078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17195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136525</xdr:rowOff>
    </xdr:from>
    <xdr:to>
      <xdr:col>3</xdr:col>
      <xdr:colOff>1170940</xdr:colOff>
      <xdr:row>33</xdr:row>
      <xdr:rowOff>169333</xdr:rowOff>
    </xdr:to>
    <xdr:cxnSp macro="">
      <xdr:nvCxnSpPr>
        <xdr:cNvPr id="64" name="直線コネクタ 63"/>
        <xdr:cNvCxnSpPr/>
      </xdr:nvCxnSpPr>
      <xdr:spPr>
        <a:xfrm flipV="1">
          <a:off x="4760595" y="4765675"/>
          <a:ext cx="1270" cy="1061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1710</xdr:rowOff>
    </xdr:from>
    <xdr:ext cx="405111" cy="259045"/>
    <xdr:sp macro="" textlink="">
      <xdr:nvSpPr>
        <xdr:cNvPr id="65" name="有形固定資産減価償却率最小値テキスト"/>
        <xdr:cNvSpPr txBox="1"/>
      </xdr:nvSpPr>
      <xdr:spPr>
        <a:xfrm>
          <a:off x="4813300" y="5831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3</xdr:col>
      <xdr:colOff>1082675</xdr:colOff>
      <xdr:row>33</xdr:row>
      <xdr:rowOff>169333</xdr:rowOff>
    </xdr:from>
    <xdr:to>
      <xdr:col>3</xdr:col>
      <xdr:colOff>1260475</xdr:colOff>
      <xdr:row>33</xdr:row>
      <xdr:rowOff>169333</xdr:rowOff>
    </xdr:to>
    <xdr:cxnSp macro="">
      <xdr:nvCxnSpPr>
        <xdr:cNvPr id="66" name="直線コネクタ 65"/>
        <xdr:cNvCxnSpPr/>
      </xdr:nvCxnSpPr>
      <xdr:spPr>
        <a:xfrm>
          <a:off x="4673600" y="5827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83202</xdr:rowOff>
    </xdr:from>
    <xdr:ext cx="405111" cy="259045"/>
    <xdr:sp macro="" textlink="">
      <xdr:nvSpPr>
        <xdr:cNvPr id="67" name="有形固定資産減価償却率最大値テキスト"/>
        <xdr:cNvSpPr txBox="1"/>
      </xdr:nvSpPr>
      <xdr:spPr>
        <a:xfrm>
          <a:off x="4813300" y="454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63.5</a:t>
          </a:r>
          <a:endParaRPr kumimoji="1" lang="ja-JP" altLang="en-US" sz="1000" b="1">
            <a:latin typeface="ＭＳ Ｐゴシック"/>
          </a:endParaRPr>
        </a:p>
      </xdr:txBody>
    </xdr:sp>
    <xdr:clientData/>
  </xdr:oneCellAnchor>
  <xdr:twoCellAnchor>
    <xdr:from>
      <xdr:col>3</xdr:col>
      <xdr:colOff>1082675</xdr:colOff>
      <xdr:row>27</xdr:row>
      <xdr:rowOff>136525</xdr:rowOff>
    </xdr:from>
    <xdr:to>
      <xdr:col>3</xdr:col>
      <xdr:colOff>1260475</xdr:colOff>
      <xdr:row>27</xdr:row>
      <xdr:rowOff>136525</xdr:rowOff>
    </xdr:to>
    <xdr:cxnSp macro="">
      <xdr:nvCxnSpPr>
        <xdr:cNvPr id="68" name="直線コネクタ 67"/>
        <xdr:cNvCxnSpPr/>
      </xdr:nvCxnSpPr>
      <xdr:spPr>
        <a:xfrm>
          <a:off x="4673600" y="476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34307</xdr:rowOff>
    </xdr:from>
    <xdr:ext cx="405111" cy="259045"/>
    <xdr:sp macro="" textlink="">
      <xdr:nvSpPr>
        <xdr:cNvPr id="69" name="有形固定資産減価償却率平均値テキスト"/>
        <xdr:cNvSpPr txBox="1"/>
      </xdr:nvSpPr>
      <xdr:spPr>
        <a:xfrm>
          <a:off x="4813300" y="5006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55880</xdr:rowOff>
    </xdr:from>
    <xdr:to>
      <xdr:col>3</xdr:col>
      <xdr:colOff>1222375</xdr:colOff>
      <xdr:row>29</xdr:row>
      <xdr:rowOff>157480</xdr:rowOff>
    </xdr:to>
    <xdr:sp macro="" textlink="">
      <xdr:nvSpPr>
        <xdr:cNvPr id="70" name="フローチャート : 判断 69"/>
        <xdr:cNvSpPr/>
      </xdr:nvSpPr>
      <xdr:spPr>
        <a:xfrm>
          <a:off x="4711700" y="502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84667</xdr:rowOff>
    </xdr:from>
    <xdr:to>
      <xdr:col>3</xdr:col>
      <xdr:colOff>511175</xdr:colOff>
      <xdr:row>30</xdr:row>
      <xdr:rowOff>14817</xdr:rowOff>
    </xdr:to>
    <xdr:sp macro="" textlink="">
      <xdr:nvSpPr>
        <xdr:cNvPr id="71" name="フローチャート : 判断 70"/>
        <xdr:cNvSpPr/>
      </xdr:nvSpPr>
      <xdr:spPr>
        <a:xfrm>
          <a:off x="4000500" y="5056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5847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873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3111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349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87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28</xdr:row>
      <xdr:rowOff>112183</xdr:rowOff>
    </xdr:from>
    <xdr:to>
      <xdr:col>3</xdr:col>
      <xdr:colOff>1222375</xdr:colOff>
      <xdr:row>29</xdr:row>
      <xdr:rowOff>42333</xdr:rowOff>
    </xdr:to>
    <xdr:sp macro="" textlink="">
      <xdr:nvSpPr>
        <xdr:cNvPr id="77" name="円/楕円 76"/>
        <xdr:cNvSpPr/>
      </xdr:nvSpPr>
      <xdr:spPr>
        <a:xfrm>
          <a:off x="4711700" y="491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27</xdr:row>
      <xdr:rowOff>135060</xdr:rowOff>
    </xdr:from>
    <xdr:ext cx="405111" cy="259045"/>
    <xdr:sp macro="" textlink="">
      <xdr:nvSpPr>
        <xdr:cNvPr id="78" name="有形固定資産減価償却率該当値テキスト"/>
        <xdr:cNvSpPr txBox="1"/>
      </xdr:nvSpPr>
      <xdr:spPr>
        <a:xfrm>
          <a:off x="4813300" y="4764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twoCellAnchor>
    <xdr:from>
      <xdr:col>3</xdr:col>
      <xdr:colOff>409575</xdr:colOff>
      <xdr:row>28</xdr:row>
      <xdr:rowOff>155363</xdr:rowOff>
    </xdr:from>
    <xdr:to>
      <xdr:col>3</xdr:col>
      <xdr:colOff>511175</xdr:colOff>
      <xdr:row>29</xdr:row>
      <xdr:rowOff>85513</xdr:rowOff>
    </xdr:to>
    <xdr:sp macro="" textlink="">
      <xdr:nvSpPr>
        <xdr:cNvPr id="79" name="円/楕円 78"/>
        <xdr:cNvSpPr/>
      </xdr:nvSpPr>
      <xdr:spPr>
        <a:xfrm>
          <a:off x="4000500" y="495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28</xdr:row>
      <xdr:rowOff>162983</xdr:rowOff>
    </xdr:from>
    <xdr:to>
      <xdr:col>3</xdr:col>
      <xdr:colOff>1171575</xdr:colOff>
      <xdr:row>29</xdr:row>
      <xdr:rowOff>34713</xdr:rowOff>
    </xdr:to>
    <xdr:cxnSp macro="">
      <xdr:nvCxnSpPr>
        <xdr:cNvPr id="80" name="直線コネクタ 79"/>
        <xdr:cNvCxnSpPr/>
      </xdr:nvCxnSpPr>
      <xdr:spPr>
        <a:xfrm flipV="1">
          <a:off x="4051300" y="4963583"/>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30</xdr:row>
      <xdr:rowOff>5944</xdr:rowOff>
    </xdr:from>
    <xdr:ext cx="405111" cy="259045"/>
    <xdr:sp macro="" textlink="">
      <xdr:nvSpPr>
        <xdr:cNvPr id="81" name="n_1aveValue有形固定資産減価償却率"/>
        <xdr:cNvSpPr txBox="1"/>
      </xdr:nvSpPr>
      <xdr:spPr>
        <a:xfrm>
          <a:off x="3836043" y="5149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oneCellAnchor>
    <xdr:from>
      <xdr:col>3</xdr:col>
      <xdr:colOff>245118</xdr:colOff>
      <xdr:row>27</xdr:row>
      <xdr:rowOff>102040</xdr:rowOff>
    </xdr:from>
    <xdr:ext cx="405111" cy="259045"/>
    <xdr:sp macro="" textlink="">
      <xdr:nvSpPr>
        <xdr:cNvPr id="82" name="n_1mainValue有形固定資産減価償却率"/>
        <xdr:cNvSpPr txBox="1"/>
      </xdr:nvSpPr>
      <xdr:spPr>
        <a:xfrm>
          <a:off x="3836043" y="4731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3" name="正方形/長方形 82"/>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4" name="正方形/長方形 83"/>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5" name="正方形/長方形 84"/>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6" name="正方形/長方形 85"/>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7" name="正方形/長方形 86"/>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8" name="正方形/長方形 87"/>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9" name="テキスト ボックス 88"/>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債務償還可能年数は総務省で算出式を精査中であり，</a:t>
          </a:r>
          <a:endParaRPr lang="ja-JP" altLang="ja-JP">
            <a:effectLst/>
          </a:endParaRPr>
        </a:p>
        <a:p>
          <a:r>
            <a:rPr lang="ja-JP" altLang="ja-JP" sz="1100">
              <a:solidFill>
                <a:schemeClr val="dk1"/>
              </a:solidFill>
              <a:effectLst/>
              <a:latin typeface="+mn-lt"/>
              <a:ea typeface="+mn-ea"/>
              <a:cs typeface="+mn-cs"/>
            </a:rPr>
            <a:t>財政状況資料集においては，平成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年度より公表。</a:t>
          </a:r>
          <a:endParaRPr lang="ja-JP" altLang="ja-JP">
            <a:effectLst/>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0" name="正方形/長方形 89"/>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1" name="正方形/長方形 90"/>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2" name="正方形/長方形 91"/>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3" name="テキスト ボックス 92"/>
        <xdr:cNvSpPr txBox="1"/>
      </xdr:nvSpPr>
      <xdr:spPr>
        <a:xfrm>
          <a:off x="914400" y="7426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4" name="テキスト ボックス 93"/>
        <xdr:cNvSpPr txBox="1"/>
      </xdr:nvSpPr>
      <xdr:spPr>
        <a:xfrm>
          <a:off x="6985000" y="10093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5" name="テキスト ボックス 94"/>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6" name="テキスト ボックス 95"/>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茨城県下妻市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44,467
42,714
80.88
18,851,183
17,897,746
848,661
10,212,613
20,414,026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71.7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41</xdr:row>
      <xdr:rowOff>133350</xdr:rowOff>
    </xdr:from>
    <xdr:to>
      <xdr:col>7</xdr:col>
      <xdr:colOff>638175</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40</xdr:row>
      <xdr:rowOff>162577</xdr:rowOff>
    </xdr:from>
    <xdr:ext cx="338939" cy="259045"/>
    <xdr:sp macro="" textlink="">
      <xdr:nvSpPr>
        <xdr:cNvPr id="44" name="テキスト ボックス 43"/>
        <xdr:cNvSpPr txBox="1"/>
      </xdr:nvSpPr>
      <xdr:spPr>
        <a:xfrm>
          <a:off x="423061" y="702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2" name="テキスト ボックス 51"/>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62484</xdr:rowOff>
    </xdr:from>
    <xdr:to>
      <xdr:col>6</xdr:col>
      <xdr:colOff>510540</xdr:colOff>
      <xdr:row>40</xdr:row>
      <xdr:rowOff>57912</xdr:rowOff>
    </xdr:to>
    <xdr:cxnSp macro="">
      <xdr:nvCxnSpPr>
        <xdr:cNvPr id="54" name="直線コネクタ 53"/>
        <xdr:cNvCxnSpPr/>
      </xdr:nvCxnSpPr>
      <xdr:spPr>
        <a:xfrm flipV="1">
          <a:off x="4634865" y="5720334"/>
          <a:ext cx="0" cy="1195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61739</xdr:rowOff>
    </xdr:from>
    <xdr:ext cx="405111" cy="259045"/>
    <xdr:sp macro="" textlink="">
      <xdr:nvSpPr>
        <xdr:cNvPr id="55" name="【道路】&#10;有形固定資産減価償却率最小値テキスト"/>
        <xdr:cNvSpPr txBox="1"/>
      </xdr:nvSpPr>
      <xdr:spPr>
        <a:xfrm>
          <a:off x="4724400" y="691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6</xdr:col>
      <xdr:colOff>422275</xdr:colOff>
      <xdr:row>40</xdr:row>
      <xdr:rowOff>57912</xdr:rowOff>
    </xdr:from>
    <xdr:to>
      <xdr:col>6</xdr:col>
      <xdr:colOff>600075</xdr:colOff>
      <xdr:row>40</xdr:row>
      <xdr:rowOff>57912</xdr:rowOff>
    </xdr:to>
    <xdr:cxnSp macro="">
      <xdr:nvCxnSpPr>
        <xdr:cNvPr id="56" name="直線コネクタ 55"/>
        <xdr:cNvCxnSpPr/>
      </xdr:nvCxnSpPr>
      <xdr:spPr>
        <a:xfrm>
          <a:off x="4546600" y="6915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9161</xdr:rowOff>
    </xdr:from>
    <xdr:ext cx="405111" cy="259045"/>
    <xdr:sp macro="" textlink="">
      <xdr:nvSpPr>
        <xdr:cNvPr id="57" name="【道路】&#10;有形固定資産減価償却率最大値テキスト"/>
        <xdr:cNvSpPr txBox="1"/>
      </xdr:nvSpPr>
      <xdr:spPr>
        <a:xfrm>
          <a:off x="4724400" y="5495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6</xdr:col>
      <xdr:colOff>422275</xdr:colOff>
      <xdr:row>33</xdr:row>
      <xdr:rowOff>62484</xdr:rowOff>
    </xdr:from>
    <xdr:to>
      <xdr:col>6</xdr:col>
      <xdr:colOff>600075</xdr:colOff>
      <xdr:row>33</xdr:row>
      <xdr:rowOff>62484</xdr:rowOff>
    </xdr:to>
    <xdr:cxnSp macro="">
      <xdr:nvCxnSpPr>
        <xdr:cNvPr id="58" name="直線コネクタ 57"/>
        <xdr:cNvCxnSpPr/>
      </xdr:nvCxnSpPr>
      <xdr:spPr>
        <a:xfrm>
          <a:off x="4546600" y="5720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34</xdr:row>
      <xdr:rowOff>86123</xdr:rowOff>
    </xdr:from>
    <xdr:ext cx="405111" cy="259045"/>
    <xdr:sp macro="" textlink="">
      <xdr:nvSpPr>
        <xdr:cNvPr id="59" name="【道路】&#10;有形固定資産減価償却率平均値テキスト"/>
        <xdr:cNvSpPr txBox="1"/>
      </xdr:nvSpPr>
      <xdr:spPr>
        <a:xfrm>
          <a:off x="4724400" y="59154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107696</xdr:rowOff>
    </xdr:from>
    <xdr:to>
      <xdr:col>6</xdr:col>
      <xdr:colOff>561975</xdr:colOff>
      <xdr:row>35</xdr:row>
      <xdr:rowOff>37846</xdr:rowOff>
    </xdr:to>
    <xdr:sp macro="" textlink="">
      <xdr:nvSpPr>
        <xdr:cNvPr id="60" name="フローチャート : 判断 59"/>
        <xdr:cNvSpPr/>
      </xdr:nvSpPr>
      <xdr:spPr>
        <a:xfrm>
          <a:off x="4584700" y="5936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34</xdr:row>
      <xdr:rowOff>77978</xdr:rowOff>
    </xdr:from>
    <xdr:to>
      <xdr:col>5</xdr:col>
      <xdr:colOff>409575</xdr:colOff>
      <xdr:row>35</xdr:row>
      <xdr:rowOff>8128</xdr:rowOff>
    </xdr:to>
    <xdr:sp macro="" textlink="">
      <xdr:nvSpPr>
        <xdr:cNvPr id="61" name="フローチャート : 判断 60"/>
        <xdr:cNvSpPr/>
      </xdr:nvSpPr>
      <xdr:spPr>
        <a:xfrm>
          <a:off x="3746500" y="5907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2" name="テキスト ボックス 61"/>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3" name="テキスト ボックス 62"/>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4" name="テキスト ボックス 63"/>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5" name="テキスト ボックス 64"/>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6" name="テキスト ボックス 65"/>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123698</xdr:rowOff>
    </xdr:from>
    <xdr:to>
      <xdr:col>6</xdr:col>
      <xdr:colOff>561975</xdr:colOff>
      <xdr:row>34</xdr:row>
      <xdr:rowOff>53848</xdr:rowOff>
    </xdr:to>
    <xdr:sp macro="" textlink="">
      <xdr:nvSpPr>
        <xdr:cNvPr id="67" name="円/楕円 66"/>
        <xdr:cNvSpPr/>
      </xdr:nvSpPr>
      <xdr:spPr>
        <a:xfrm>
          <a:off x="4584700" y="578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33</xdr:row>
      <xdr:rowOff>38625</xdr:rowOff>
    </xdr:from>
    <xdr:ext cx="405111" cy="259045"/>
    <xdr:sp macro="" textlink="">
      <xdr:nvSpPr>
        <xdr:cNvPr id="68" name="【道路】&#10;有形固定資産減価償却率該当値テキスト"/>
        <xdr:cNvSpPr txBox="1"/>
      </xdr:nvSpPr>
      <xdr:spPr>
        <a:xfrm>
          <a:off x="4724400" y="5696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58.2</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162560</xdr:rowOff>
    </xdr:from>
    <xdr:to>
      <xdr:col>5</xdr:col>
      <xdr:colOff>409575</xdr:colOff>
      <xdr:row>34</xdr:row>
      <xdr:rowOff>92710</xdr:rowOff>
    </xdr:to>
    <xdr:sp macro="" textlink="">
      <xdr:nvSpPr>
        <xdr:cNvPr id="69" name="円/楕円 68"/>
        <xdr:cNvSpPr/>
      </xdr:nvSpPr>
      <xdr:spPr>
        <a:xfrm>
          <a:off x="3746500" y="582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34</xdr:row>
      <xdr:rowOff>3048</xdr:rowOff>
    </xdr:from>
    <xdr:to>
      <xdr:col>6</xdr:col>
      <xdr:colOff>511175</xdr:colOff>
      <xdr:row>34</xdr:row>
      <xdr:rowOff>41910</xdr:rowOff>
    </xdr:to>
    <xdr:cxnSp macro="">
      <xdr:nvCxnSpPr>
        <xdr:cNvPr id="70" name="直線コネクタ 69"/>
        <xdr:cNvCxnSpPr/>
      </xdr:nvCxnSpPr>
      <xdr:spPr>
        <a:xfrm flipV="1">
          <a:off x="3797300" y="5832348"/>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34</xdr:row>
      <xdr:rowOff>170705</xdr:rowOff>
    </xdr:from>
    <xdr:ext cx="405111" cy="259045"/>
    <xdr:sp macro="" textlink="">
      <xdr:nvSpPr>
        <xdr:cNvPr id="71" name="n_1aveValue【道路】&#10;有形固定資産減価償却率"/>
        <xdr:cNvSpPr txBox="1"/>
      </xdr:nvSpPr>
      <xdr:spPr>
        <a:xfrm>
          <a:off x="3582043" y="6000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oneCellAnchor>
    <xdr:from>
      <xdr:col>5</xdr:col>
      <xdr:colOff>143518</xdr:colOff>
      <xdr:row>32</xdr:row>
      <xdr:rowOff>109237</xdr:rowOff>
    </xdr:from>
    <xdr:ext cx="405111" cy="259045"/>
    <xdr:sp macro="" textlink="">
      <xdr:nvSpPr>
        <xdr:cNvPr id="72" name="n_1mainValue【道路】&#10;有形固定資産減価償却率"/>
        <xdr:cNvSpPr txBox="1"/>
      </xdr:nvSpPr>
      <xdr:spPr>
        <a:xfrm>
          <a:off x="3582043" y="559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17.413</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3" name="テキスト ボックス 82"/>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4" name="直線コネクタ 83"/>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162577</xdr:rowOff>
    </xdr:from>
    <xdr:ext cx="531299" cy="259045"/>
    <xdr:sp macro="" textlink="">
      <xdr:nvSpPr>
        <xdr:cNvPr id="85" name="テキスト ボックス 84"/>
        <xdr:cNvSpPr txBox="1"/>
      </xdr:nvSpPr>
      <xdr:spPr>
        <a:xfrm>
          <a:off x="6072701" y="702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6" name="直線コネクタ 85"/>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7" name="テキスト ボックス 86"/>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8" name="直線コネクタ 87"/>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9" name="テキスト ボックス 88"/>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0" name="直線コネクタ 89"/>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1" name="テキスト ボックス 90"/>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3" name="テキスト ボックス 9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46939</xdr:rowOff>
    </xdr:from>
    <xdr:to>
      <xdr:col>15</xdr:col>
      <xdr:colOff>180340</xdr:colOff>
      <xdr:row>42</xdr:row>
      <xdr:rowOff>27920</xdr:rowOff>
    </xdr:to>
    <xdr:cxnSp macro="">
      <xdr:nvCxnSpPr>
        <xdr:cNvPr id="95" name="直線コネクタ 94"/>
        <xdr:cNvCxnSpPr/>
      </xdr:nvCxnSpPr>
      <xdr:spPr>
        <a:xfrm flipV="1">
          <a:off x="10476865" y="5876239"/>
          <a:ext cx="0" cy="1352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31747</xdr:rowOff>
    </xdr:from>
    <xdr:ext cx="469744" cy="259045"/>
    <xdr:sp macro="" textlink="">
      <xdr:nvSpPr>
        <xdr:cNvPr id="96" name="【道路】&#10;一人当たり延長最小値テキスト"/>
        <xdr:cNvSpPr txBox="1"/>
      </xdr:nvSpPr>
      <xdr:spPr>
        <a:xfrm>
          <a:off x="10566400" y="723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8.556</a:t>
          </a:r>
          <a:endParaRPr kumimoji="1" lang="ja-JP" altLang="en-US" sz="1000" b="1">
            <a:latin typeface="ＭＳ Ｐゴシック"/>
          </a:endParaRPr>
        </a:p>
      </xdr:txBody>
    </xdr:sp>
    <xdr:clientData/>
  </xdr:oneCellAnchor>
  <xdr:twoCellAnchor>
    <xdr:from>
      <xdr:col>15</xdr:col>
      <xdr:colOff>92075</xdr:colOff>
      <xdr:row>42</xdr:row>
      <xdr:rowOff>27920</xdr:rowOff>
    </xdr:from>
    <xdr:to>
      <xdr:col>15</xdr:col>
      <xdr:colOff>269875</xdr:colOff>
      <xdr:row>42</xdr:row>
      <xdr:rowOff>27920</xdr:rowOff>
    </xdr:to>
    <xdr:cxnSp macro="">
      <xdr:nvCxnSpPr>
        <xdr:cNvPr id="97" name="直線コネクタ 96"/>
        <xdr:cNvCxnSpPr/>
      </xdr:nvCxnSpPr>
      <xdr:spPr>
        <a:xfrm>
          <a:off x="10388600" y="722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165066</xdr:rowOff>
    </xdr:from>
    <xdr:ext cx="534377" cy="259045"/>
    <xdr:sp macro="" textlink="">
      <xdr:nvSpPr>
        <xdr:cNvPr id="98" name="【道路】&#10;一人当たり延長最大値テキスト"/>
        <xdr:cNvSpPr txBox="1"/>
      </xdr:nvSpPr>
      <xdr:spPr>
        <a:xfrm>
          <a:off x="10566400" y="565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38.140</a:t>
          </a:r>
          <a:endParaRPr kumimoji="1" lang="ja-JP" altLang="en-US" sz="1000" b="1">
            <a:latin typeface="ＭＳ Ｐゴシック"/>
          </a:endParaRPr>
        </a:p>
      </xdr:txBody>
    </xdr:sp>
    <xdr:clientData/>
  </xdr:oneCellAnchor>
  <xdr:twoCellAnchor>
    <xdr:from>
      <xdr:col>15</xdr:col>
      <xdr:colOff>92075</xdr:colOff>
      <xdr:row>34</xdr:row>
      <xdr:rowOff>46939</xdr:rowOff>
    </xdr:from>
    <xdr:to>
      <xdr:col>15</xdr:col>
      <xdr:colOff>269875</xdr:colOff>
      <xdr:row>34</xdr:row>
      <xdr:rowOff>46939</xdr:rowOff>
    </xdr:to>
    <xdr:cxnSp macro="">
      <xdr:nvCxnSpPr>
        <xdr:cNvPr id="99" name="直線コネクタ 98"/>
        <xdr:cNvCxnSpPr/>
      </xdr:nvCxnSpPr>
      <xdr:spPr>
        <a:xfrm>
          <a:off x="10388600" y="587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144508</xdr:rowOff>
    </xdr:from>
    <xdr:ext cx="534377" cy="259045"/>
    <xdr:sp macro="" textlink="">
      <xdr:nvSpPr>
        <xdr:cNvPr id="100" name="【道路】&#10;一人当たり延長平均値テキスト"/>
        <xdr:cNvSpPr txBox="1"/>
      </xdr:nvSpPr>
      <xdr:spPr>
        <a:xfrm>
          <a:off x="10566400" y="6659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19.423</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166081</xdr:rowOff>
    </xdr:from>
    <xdr:to>
      <xdr:col>15</xdr:col>
      <xdr:colOff>231775</xdr:colOff>
      <xdr:row>39</xdr:row>
      <xdr:rowOff>96231</xdr:rowOff>
    </xdr:to>
    <xdr:sp macro="" textlink="">
      <xdr:nvSpPr>
        <xdr:cNvPr id="101" name="フローチャート : 判断 100"/>
        <xdr:cNvSpPr/>
      </xdr:nvSpPr>
      <xdr:spPr>
        <a:xfrm>
          <a:off x="10426700" y="668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123378</xdr:rowOff>
    </xdr:from>
    <xdr:to>
      <xdr:col>14</xdr:col>
      <xdr:colOff>79375</xdr:colOff>
      <xdr:row>40</xdr:row>
      <xdr:rowOff>53528</xdr:rowOff>
    </xdr:to>
    <xdr:sp macro="" textlink="">
      <xdr:nvSpPr>
        <xdr:cNvPr id="102" name="フローチャート : 判断 101"/>
        <xdr:cNvSpPr/>
      </xdr:nvSpPr>
      <xdr:spPr>
        <a:xfrm>
          <a:off x="9588500" y="680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166492</xdr:rowOff>
    </xdr:from>
    <xdr:to>
      <xdr:col>15</xdr:col>
      <xdr:colOff>231775</xdr:colOff>
      <xdr:row>38</xdr:row>
      <xdr:rowOff>96642</xdr:rowOff>
    </xdr:to>
    <xdr:sp macro="" textlink="">
      <xdr:nvSpPr>
        <xdr:cNvPr id="108" name="円/楕円 107"/>
        <xdr:cNvSpPr/>
      </xdr:nvSpPr>
      <xdr:spPr>
        <a:xfrm>
          <a:off x="10426700" y="651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37</xdr:row>
      <xdr:rowOff>17919</xdr:rowOff>
    </xdr:from>
    <xdr:ext cx="534377" cy="259045"/>
    <xdr:sp macro="" textlink="">
      <xdr:nvSpPr>
        <xdr:cNvPr id="109" name="【道路】&#10;一人当たり延長該当値テキスト"/>
        <xdr:cNvSpPr txBox="1"/>
      </xdr:nvSpPr>
      <xdr:spPr>
        <a:xfrm>
          <a:off x="10566400" y="636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23.164</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437</xdr:rowOff>
    </xdr:from>
    <xdr:to>
      <xdr:col>14</xdr:col>
      <xdr:colOff>79375</xdr:colOff>
      <xdr:row>38</xdr:row>
      <xdr:rowOff>102037</xdr:rowOff>
    </xdr:to>
    <xdr:sp macro="" textlink="">
      <xdr:nvSpPr>
        <xdr:cNvPr id="110" name="円/楕円 109"/>
        <xdr:cNvSpPr/>
      </xdr:nvSpPr>
      <xdr:spPr>
        <a:xfrm>
          <a:off x="9588500" y="651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38</xdr:row>
      <xdr:rowOff>45842</xdr:rowOff>
    </xdr:from>
    <xdr:to>
      <xdr:col>15</xdr:col>
      <xdr:colOff>180975</xdr:colOff>
      <xdr:row>38</xdr:row>
      <xdr:rowOff>51237</xdr:rowOff>
    </xdr:to>
    <xdr:cxnSp macro="">
      <xdr:nvCxnSpPr>
        <xdr:cNvPr id="111" name="直線コネクタ 110"/>
        <xdr:cNvCxnSpPr/>
      </xdr:nvCxnSpPr>
      <xdr:spPr>
        <a:xfrm flipV="1">
          <a:off x="9639300" y="6560942"/>
          <a:ext cx="838200" cy="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434485</xdr:colOff>
      <xdr:row>40</xdr:row>
      <xdr:rowOff>44655</xdr:rowOff>
    </xdr:from>
    <xdr:ext cx="534377" cy="259045"/>
    <xdr:sp macro="" textlink="">
      <xdr:nvSpPr>
        <xdr:cNvPr id="112" name="n_1aveValue【道路】&#10;一人当たり延長"/>
        <xdr:cNvSpPr txBox="1"/>
      </xdr:nvSpPr>
      <xdr:spPr>
        <a:xfrm>
          <a:off x="9359410" y="690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16.607</a:t>
          </a:r>
          <a:endParaRPr kumimoji="1" lang="ja-JP" altLang="en-US" sz="1000" b="1">
            <a:solidFill>
              <a:srgbClr val="000080"/>
            </a:solidFill>
            <a:latin typeface="ＭＳ Ｐゴシック"/>
          </a:endParaRPr>
        </a:p>
      </xdr:txBody>
    </xdr:sp>
    <xdr:clientData/>
  </xdr:oneCellAnchor>
  <xdr:oneCellAnchor>
    <xdr:from>
      <xdr:col>13</xdr:col>
      <xdr:colOff>434485</xdr:colOff>
      <xdr:row>36</xdr:row>
      <xdr:rowOff>118564</xdr:rowOff>
    </xdr:from>
    <xdr:ext cx="534377" cy="259045"/>
    <xdr:sp macro="" textlink="">
      <xdr:nvSpPr>
        <xdr:cNvPr id="113" name="n_1mainValue【道路】&#10;一人当たり延長"/>
        <xdr:cNvSpPr txBox="1"/>
      </xdr:nvSpPr>
      <xdr:spPr>
        <a:xfrm>
          <a:off x="9359410" y="6290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23.046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4" name="テキスト ボックス 123"/>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5" name="直線コネクタ 124"/>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6" name="テキスト ボックス 125"/>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7" name="直線コネクタ 126"/>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8" name="テキスト ボックス 127"/>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9" name="直線コネクタ 128"/>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0" name="テキスト ボックス 129"/>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1" name="直線コネクタ 130"/>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2" name="テキスト ボックス 131"/>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4" name="テキスト ボックス 133"/>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84582</xdr:rowOff>
    </xdr:from>
    <xdr:to>
      <xdr:col>6</xdr:col>
      <xdr:colOff>510540</xdr:colOff>
      <xdr:row>63</xdr:row>
      <xdr:rowOff>57150</xdr:rowOff>
    </xdr:to>
    <xdr:cxnSp macro="">
      <xdr:nvCxnSpPr>
        <xdr:cNvPr id="136" name="直線コネクタ 135"/>
        <xdr:cNvCxnSpPr/>
      </xdr:nvCxnSpPr>
      <xdr:spPr>
        <a:xfrm flipV="1">
          <a:off x="4634865" y="9514332"/>
          <a:ext cx="0" cy="1344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60977</xdr:rowOff>
    </xdr:from>
    <xdr:ext cx="405111" cy="259045"/>
    <xdr:sp macro="" textlink="">
      <xdr:nvSpPr>
        <xdr:cNvPr id="137" name="【橋りょう・トンネル】&#10;有形固定資産減価償却率最小値テキスト"/>
        <xdr:cNvSpPr txBox="1"/>
      </xdr:nvSpPr>
      <xdr:spPr>
        <a:xfrm>
          <a:off x="47244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6</xdr:col>
      <xdr:colOff>422275</xdr:colOff>
      <xdr:row>63</xdr:row>
      <xdr:rowOff>57150</xdr:rowOff>
    </xdr:from>
    <xdr:to>
      <xdr:col>6</xdr:col>
      <xdr:colOff>600075</xdr:colOff>
      <xdr:row>63</xdr:row>
      <xdr:rowOff>57150</xdr:rowOff>
    </xdr:to>
    <xdr:cxnSp macro="">
      <xdr:nvCxnSpPr>
        <xdr:cNvPr id="138" name="直線コネクタ 137"/>
        <xdr:cNvCxnSpPr/>
      </xdr:nvCxnSpPr>
      <xdr:spPr>
        <a:xfrm>
          <a:off x="4546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31259</xdr:rowOff>
    </xdr:from>
    <xdr:ext cx="405111" cy="259045"/>
    <xdr:sp macro="" textlink="">
      <xdr:nvSpPr>
        <xdr:cNvPr id="139" name="【橋りょう・トンネル】&#10;有形固定資産減価償却率最大値テキスト"/>
        <xdr:cNvSpPr txBox="1"/>
      </xdr:nvSpPr>
      <xdr:spPr>
        <a:xfrm>
          <a:off x="4724400" y="928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71.9</a:t>
          </a:r>
          <a:endParaRPr kumimoji="1" lang="ja-JP" altLang="en-US" sz="1000" b="1">
            <a:latin typeface="ＭＳ Ｐゴシック"/>
          </a:endParaRPr>
        </a:p>
      </xdr:txBody>
    </xdr:sp>
    <xdr:clientData/>
  </xdr:oneCellAnchor>
  <xdr:twoCellAnchor>
    <xdr:from>
      <xdr:col>6</xdr:col>
      <xdr:colOff>422275</xdr:colOff>
      <xdr:row>55</xdr:row>
      <xdr:rowOff>84582</xdr:rowOff>
    </xdr:from>
    <xdr:to>
      <xdr:col>6</xdr:col>
      <xdr:colOff>600075</xdr:colOff>
      <xdr:row>55</xdr:row>
      <xdr:rowOff>84582</xdr:rowOff>
    </xdr:to>
    <xdr:cxnSp macro="">
      <xdr:nvCxnSpPr>
        <xdr:cNvPr id="140" name="直線コネクタ 139"/>
        <xdr:cNvCxnSpPr/>
      </xdr:nvCxnSpPr>
      <xdr:spPr>
        <a:xfrm>
          <a:off x="4546600" y="951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119651</xdr:rowOff>
    </xdr:from>
    <xdr:ext cx="405111" cy="259045"/>
    <xdr:sp macro="" textlink="">
      <xdr:nvSpPr>
        <xdr:cNvPr id="141" name="【橋りょう・トンネル】&#10;有形固定資産減価償却率平均値テキスト"/>
        <xdr:cNvSpPr txBox="1"/>
      </xdr:nvSpPr>
      <xdr:spPr>
        <a:xfrm>
          <a:off x="4724400" y="100637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141224</xdr:rowOff>
    </xdr:from>
    <xdr:to>
      <xdr:col>6</xdr:col>
      <xdr:colOff>561975</xdr:colOff>
      <xdr:row>59</xdr:row>
      <xdr:rowOff>71374</xdr:rowOff>
    </xdr:to>
    <xdr:sp macro="" textlink="">
      <xdr:nvSpPr>
        <xdr:cNvPr id="142" name="フローチャート : 判断 141"/>
        <xdr:cNvSpPr/>
      </xdr:nvSpPr>
      <xdr:spPr>
        <a:xfrm>
          <a:off x="4584700" y="1008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42926</xdr:rowOff>
    </xdr:from>
    <xdr:to>
      <xdr:col>5</xdr:col>
      <xdr:colOff>409575</xdr:colOff>
      <xdr:row>59</xdr:row>
      <xdr:rowOff>144526</xdr:rowOff>
    </xdr:to>
    <xdr:sp macro="" textlink="">
      <xdr:nvSpPr>
        <xdr:cNvPr id="143" name="フローチャート : 判断 142"/>
        <xdr:cNvSpPr/>
      </xdr:nvSpPr>
      <xdr:spPr>
        <a:xfrm>
          <a:off x="37465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4" name="テキスト ボックス 14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161798</xdr:rowOff>
    </xdr:from>
    <xdr:to>
      <xdr:col>6</xdr:col>
      <xdr:colOff>561975</xdr:colOff>
      <xdr:row>58</xdr:row>
      <xdr:rowOff>91948</xdr:rowOff>
    </xdr:to>
    <xdr:sp macro="" textlink="">
      <xdr:nvSpPr>
        <xdr:cNvPr id="149" name="円/楕円 148"/>
        <xdr:cNvSpPr/>
      </xdr:nvSpPr>
      <xdr:spPr>
        <a:xfrm>
          <a:off x="4584700" y="993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57</xdr:row>
      <xdr:rowOff>13225</xdr:rowOff>
    </xdr:from>
    <xdr:ext cx="405111" cy="259045"/>
    <xdr:sp macro="" textlink="">
      <xdr:nvSpPr>
        <xdr:cNvPr id="150" name="【橋りょう・トンネル】&#10;有形固定資産減価償却率該当値テキスト"/>
        <xdr:cNvSpPr txBox="1"/>
      </xdr:nvSpPr>
      <xdr:spPr>
        <a:xfrm>
          <a:off x="4724400" y="978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61.6</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63500</xdr:rowOff>
    </xdr:from>
    <xdr:to>
      <xdr:col>5</xdr:col>
      <xdr:colOff>409575</xdr:colOff>
      <xdr:row>58</xdr:row>
      <xdr:rowOff>165100</xdr:rowOff>
    </xdr:to>
    <xdr:sp macro="" textlink="">
      <xdr:nvSpPr>
        <xdr:cNvPr id="151" name="円/楕円 150"/>
        <xdr:cNvSpPr/>
      </xdr:nvSpPr>
      <xdr:spPr>
        <a:xfrm>
          <a:off x="3746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58</xdr:row>
      <xdr:rowOff>41148</xdr:rowOff>
    </xdr:from>
    <xdr:to>
      <xdr:col>6</xdr:col>
      <xdr:colOff>511175</xdr:colOff>
      <xdr:row>58</xdr:row>
      <xdr:rowOff>114300</xdr:rowOff>
    </xdr:to>
    <xdr:cxnSp macro="">
      <xdr:nvCxnSpPr>
        <xdr:cNvPr id="152" name="直線コネクタ 151"/>
        <xdr:cNvCxnSpPr/>
      </xdr:nvCxnSpPr>
      <xdr:spPr>
        <a:xfrm flipV="1">
          <a:off x="3797300" y="9985248"/>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59</xdr:row>
      <xdr:rowOff>135653</xdr:rowOff>
    </xdr:from>
    <xdr:ext cx="405111" cy="259045"/>
    <xdr:sp macro="" textlink="">
      <xdr:nvSpPr>
        <xdr:cNvPr id="153" name="n_1aveValue【橋りょう・トンネル】&#10;有形固定資産減価償却率"/>
        <xdr:cNvSpPr txBox="1"/>
      </xdr:nvSpPr>
      <xdr:spPr>
        <a:xfrm>
          <a:off x="3582043" y="10251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5</xdr:col>
      <xdr:colOff>143518</xdr:colOff>
      <xdr:row>57</xdr:row>
      <xdr:rowOff>10177</xdr:rowOff>
    </xdr:from>
    <xdr:ext cx="405111" cy="259045"/>
    <xdr:sp macro="" textlink="">
      <xdr:nvSpPr>
        <xdr:cNvPr id="154" name="n_1mainValue【橋りょう・トンネル】&#10;有形固定資産減価償却率"/>
        <xdr:cNvSpPr txBox="1"/>
      </xdr:nvSpPr>
      <xdr:spPr>
        <a:xfrm>
          <a:off x="3582043"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5" name="正方形/長方形 15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6" name="正方形/長方形 15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7" name="正方形/長方形 15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8" name="正方形/長方形 15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9" name="正方形/長方形 15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0" name="正方形/長方形 15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1" name="正方形/長方形 16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147,388</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2" name="正方形/長方形 16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3" name="テキスト ボックス 16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4" name="直線コネクタ 16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65</xdr:row>
      <xdr:rowOff>143527</xdr:rowOff>
    </xdr:from>
    <xdr:ext cx="248786" cy="259045"/>
    <xdr:sp macro="" textlink="">
      <xdr:nvSpPr>
        <xdr:cNvPr id="165" name="テキスト ボックス 164"/>
        <xdr:cNvSpPr txBox="1"/>
      </xdr:nvSpPr>
      <xdr:spPr>
        <a:xfrm>
          <a:off x="6355214" y="1128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63</xdr:row>
      <xdr:rowOff>57150</xdr:rowOff>
    </xdr:from>
    <xdr:to>
      <xdr:col>16</xdr:col>
      <xdr:colOff>307975</xdr:colOff>
      <xdr:row>63</xdr:row>
      <xdr:rowOff>57150</xdr:rowOff>
    </xdr:to>
    <xdr:cxnSp macro="">
      <xdr:nvCxnSpPr>
        <xdr:cNvPr id="166" name="直線コネクタ 165"/>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62</xdr:row>
      <xdr:rowOff>86377</xdr:rowOff>
    </xdr:from>
    <xdr:ext cx="595419" cy="259045"/>
    <xdr:sp macro="" textlink="">
      <xdr:nvSpPr>
        <xdr:cNvPr id="167" name="テキスト ボックス 166"/>
        <xdr:cNvSpPr txBox="1"/>
      </xdr:nvSpPr>
      <xdr:spPr>
        <a:xfrm>
          <a:off x="6008581" y="1071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8" name="直線コネクタ 16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9" name="テキスト ボックス 168"/>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56</xdr:row>
      <xdr:rowOff>114300</xdr:rowOff>
    </xdr:from>
    <xdr:to>
      <xdr:col>16</xdr:col>
      <xdr:colOff>307975</xdr:colOff>
      <xdr:row>56</xdr:row>
      <xdr:rowOff>114300</xdr:rowOff>
    </xdr:to>
    <xdr:cxnSp macro="">
      <xdr:nvCxnSpPr>
        <xdr:cNvPr id="170" name="直線コネクタ 169"/>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143527</xdr:rowOff>
    </xdr:from>
    <xdr:ext cx="595419" cy="259045"/>
    <xdr:sp macro="" textlink="">
      <xdr:nvSpPr>
        <xdr:cNvPr id="171" name="テキスト ボックス 170"/>
        <xdr:cNvSpPr txBox="1"/>
      </xdr:nvSpPr>
      <xdr:spPr>
        <a:xfrm>
          <a:off x="6008581" y="957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2" name="直線コネクタ 17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3" name="テキスト ボックス 172"/>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69952</xdr:rowOff>
    </xdr:from>
    <xdr:to>
      <xdr:col>15</xdr:col>
      <xdr:colOff>180340</xdr:colOff>
      <xdr:row>63</xdr:row>
      <xdr:rowOff>27021</xdr:rowOff>
    </xdr:to>
    <xdr:cxnSp macro="">
      <xdr:nvCxnSpPr>
        <xdr:cNvPr id="175" name="直線コネクタ 174"/>
        <xdr:cNvCxnSpPr/>
      </xdr:nvCxnSpPr>
      <xdr:spPr>
        <a:xfrm flipV="1">
          <a:off x="10476865" y="9671152"/>
          <a:ext cx="0" cy="1157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30848</xdr:rowOff>
    </xdr:from>
    <xdr:ext cx="599010" cy="259045"/>
    <xdr:sp macro="" textlink="">
      <xdr:nvSpPr>
        <xdr:cNvPr id="176" name="【橋りょう・トンネル】&#10;一人当たり有形固定資産（償却資産）額最小値テキスト"/>
        <xdr:cNvSpPr txBox="1"/>
      </xdr:nvSpPr>
      <xdr:spPr>
        <a:xfrm>
          <a:off x="10566400" y="10832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105,272</a:t>
          </a:r>
          <a:endParaRPr kumimoji="1" lang="ja-JP" altLang="en-US" sz="1000" b="1">
            <a:latin typeface="ＭＳ Ｐゴシック"/>
          </a:endParaRPr>
        </a:p>
      </xdr:txBody>
    </xdr:sp>
    <xdr:clientData/>
  </xdr:oneCellAnchor>
  <xdr:twoCellAnchor>
    <xdr:from>
      <xdr:col>15</xdr:col>
      <xdr:colOff>92075</xdr:colOff>
      <xdr:row>63</xdr:row>
      <xdr:rowOff>27021</xdr:rowOff>
    </xdr:from>
    <xdr:to>
      <xdr:col>15</xdr:col>
      <xdr:colOff>269875</xdr:colOff>
      <xdr:row>63</xdr:row>
      <xdr:rowOff>27021</xdr:rowOff>
    </xdr:to>
    <xdr:cxnSp macro="">
      <xdr:nvCxnSpPr>
        <xdr:cNvPr id="177" name="直線コネクタ 176"/>
        <xdr:cNvCxnSpPr/>
      </xdr:nvCxnSpPr>
      <xdr:spPr>
        <a:xfrm>
          <a:off x="10388600" y="1082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16629</xdr:rowOff>
    </xdr:from>
    <xdr:ext cx="599010" cy="259045"/>
    <xdr:sp macro="" textlink="">
      <xdr:nvSpPr>
        <xdr:cNvPr id="178" name="【橋りょう・トンネル】&#10;一人当たり有形固定資産（償却資産）額最大値テキスト"/>
        <xdr:cNvSpPr txBox="1"/>
      </xdr:nvSpPr>
      <xdr:spPr>
        <a:xfrm>
          <a:off x="10566400" y="944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307,760</a:t>
          </a:r>
          <a:endParaRPr kumimoji="1" lang="ja-JP" altLang="en-US" sz="1000" b="1">
            <a:latin typeface="ＭＳ Ｐゴシック"/>
          </a:endParaRPr>
        </a:p>
      </xdr:txBody>
    </xdr:sp>
    <xdr:clientData/>
  </xdr:oneCellAnchor>
  <xdr:twoCellAnchor>
    <xdr:from>
      <xdr:col>15</xdr:col>
      <xdr:colOff>92075</xdr:colOff>
      <xdr:row>56</xdr:row>
      <xdr:rowOff>69952</xdr:rowOff>
    </xdr:from>
    <xdr:to>
      <xdr:col>15</xdr:col>
      <xdr:colOff>269875</xdr:colOff>
      <xdr:row>56</xdr:row>
      <xdr:rowOff>69952</xdr:rowOff>
    </xdr:to>
    <xdr:cxnSp macro="">
      <xdr:nvCxnSpPr>
        <xdr:cNvPr id="179" name="直線コネクタ 178"/>
        <xdr:cNvCxnSpPr/>
      </xdr:nvCxnSpPr>
      <xdr:spPr>
        <a:xfrm>
          <a:off x="10388600" y="9671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42360</xdr:rowOff>
    </xdr:from>
    <xdr:ext cx="599010" cy="259045"/>
    <xdr:sp macro="" textlink="">
      <xdr:nvSpPr>
        <xdr:cNvPr id="180" name="【橋りょう・トンネル】&#10;一人当たり有形固定資産（償却資産）額平均値テキスト"/>
        <xdr:cNvSpPr txBox="1"/>
      </xdr:nvSpPr>
      <xdr:spPr>
        <a:xfrm>
          <a:off x="10566400" y="99864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217,702</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19483</xdr:rowOff>
    </xdr:from>
    <xdr:to>
      <xdr:col>15</xdr:col>
      <xdr:colOff>231775</xdr:colOff>
      <xdr:row>59</xdr:row>
      <xdr:rowOff>121083</xdr:rowOff>
    </xdr:to>
    <xdr:sp macro="" textlink="">
      <xdr:nvSpPr>
        <xdr:cNvPr id="181" name="フローチャート : 判断 180"/>
        <xdr:cNvSpPr/>
      </xdr:nvSpPr>
      <xdr:spPr>
        <a:xfrm>
          <a:off x="10426700" y="1013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58</xdr:row>
      <xdr:rowOff>62146</xdr:rowOff>
    </xdr:from>
    <xdr:to>
      <xdr:col>14</xdr:col>
      <xdr:colOff>79375</xdr:colOff>
      <xdr:row>58</xdr:row>
      <xdr:rowOff>163746</xdr:rowOff>
    </xdr:to>
    <xdr:sp macro="" textlink="">
      <xdr:nvSpPr>
        <xdr:cNvPr id="182" name="フローチャート : 判断 181"/>
        <xdr:cNvSpPr/>
      </xdr:nvSpPr>
      <xdr:spPr>
        <a:xfrm>
          <a:off x="9588500" y="1000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3" name="テキスト ボックス 18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4" name="テキスト ボックス 18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5" name="テキスト ボックス 18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6" name="テキスト ボックス 18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7" name="テキスト ボックス 18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62</xdr:row>
      <xdr:rowOff>147671</xdr:rowOff>
    </xdr:from>
    <xdr:to>
      <xdr:col>15</xdr:col>
      <xdr:colOff>231775</xdr:colOff>
      <xdr:row>63</xdr:row>
      <xdr:rowOff>77821</xdr:rowOff>
    </xdr:to>
    <xdr:sp macro="" textlink="">
      <xdr:nvSpPr>
        <xdr:cNvPr id="188" name="円/楕円 187"/>
        <xdr:cNvSpPr/>
      </xdr:nvSpPr>
      <xdr:spPr>
        <a:xfrm>
          <a:off x="10426700" y="1077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62598</xdr:rowOff>
    </xdr:from>
    <xdr:ext cx="599010" cy="259045"/>
    <xdr:sp macro="" textlink="">
      <xdr:nvSpPr>
        <xdr:cNvPr id="189" name="【橋りょう・トンネル】&#10;一人当たり有形固定資産（償却資産）額該当値テキスト"/>
        <xdr:cNvSpPr txBox="1"/>
      </xdr:nvSpPr>
      <xdr:spPr>
        <a:xfrm>
          <a:off x="10566400" y="10692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105,272</a:t>
          </a:r>
          <a:endParaRPr kumimoji="1" lang="ja-JP" altLang="en-US" sz="1000" b="1">
            <a:solidFill>
              <a:srgbClr val="FF0000"/>
            </a:solidFill>
            <a:latin typeface="ＭＳ Ｐゴシック"/>
          </a:endParaRPr>
        </a:p>
      </xdr:txBody>
    </xdr:sp>
    <xdr:clientData/>
  </xdr:oneCellAnchor>
  <xdr:twoCellAnchor>
    <xdr:from>
      <xdr:col>13</xdr:col>
      <xdr:colOff>663575</xdr:colOff>
      <xdr:row>62</xdr:row>
      <xdr:rowOff>152282</xdr:rowOff>
    </xdr:from>
    <xdr:to>
      <xdr:col>14</xdr:col>
      <xdr:colOff>79375</xdr:colOff>
      <xdr:row>63</xdr:row>
      <xdr:rowOff>82432</xdr:rowOff>
    </xdr:to>
    <xdr:sp macro="" textlink="">
      <xdr:nvSpPr>
        <xdr:cNvPr id="190" name="円/楕円 189"/>
        <xdr:cNvSpPr/>
      </xdr:nvSpPr>
      <xdr:spPr>
        <a:xfrm>
          <a:off x="9588500" y="1078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63</xdr:row>
      <xdr:rowOff>27021</xdr:rowOff>
    </xdr:from>
    <xdr:to>
      <xdr:col>15</xdr:col>
      <xdr:colOff>180975</xdr:colOff>
      <xdr:row>63</xdr:row>
      <xdr:rowOff>31632</xdr:rowOff>
    </xdr:to>
    <xdr:cxnSp macro="">
      <xdr:nvCxnSpPr>
        <xdr:cNvPr id="191" name="直線コネクタ 190"/>
        <xdr:cNvCxnSpPr/>
      </xdr:nvCxnSpPr>
      <xdr:spPr>
        <a:xfrm flipV="1">
          <a:off x="9639300" y="10828371"/>
          <a:ext cx="838200" cy="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57</xdr:row>
      <xdr:rowOff>8823</xdr:rowOff>
    </xdr:from>
    <xdr:ext cx="599010" cy="259045"/>
    <xdr:sp macro="" textlink="">
      <xdr:nvSpPr>
        <xdr:cNvPr id="192" name="n_1aveValue【橋りょう・トンネル】&#10;一人当たり有形固定資産（償却資産）額"/>
        <xdr:cNvSpPr txBox="1"/>
      </xdr:nvSpPr>
      <xdr:spPr>
        <a:xfrm>
          <a:off x="9327094" y="9781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240,237</a:t>
          </a:r>
          <a:endParaRPr kumimoji="1" lang="ja-JP" altLang="en-US" sz="1000" b="1">
            <a:solidFill>
              <a:srgbClr val="000080"/>
            </a:solidFill>
            <a:latin typeface="ＭＳ Ｐゴシック"/>
          </a:endParaRPr>
        </a:p>
      </xdr:txBody>
    </xdr:sp>
    <xdr:clientData/>
  </xdr:oneCellAnchor>
  <xdr:oneCellAnchor>
    <xdr:from>
      <xdr:col>13</xdr:col>
      <xdr:colOff>402169</xdr:colOff>
      <xdr:row>63</xdr:row>
      <xdr:rowOff>73559</xdr:rowOff>
    </xdr:from>
    <xdr:ext cx="599010" cy="259045"/>
    <xdr:sp macro="" textlink="">
      <xdr:nvSpPr>
        <xdr:cNvPr id="193" name="n_1mainValue【橋りょう・トンネル】&#10;一人当たり有形固定資産（償却資産）額"/>
        <xdr:cNvSpPr txBox="1"/>
      </xdr:nvSpPr>
      <xdr:spPr>
        <a:xfrm>
          <a:off x="9327094" y="10874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104,465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4" name="正方形/長方形 19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5" name="正方形/長方形 19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6" name="正方形/長方形 19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7" name="正方形/長方形 19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8" name="正方形/長方形 19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9" name="正方形/長方形 19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0" name="正方形/長方形 19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1" name="正方形/長方形 20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2" name="テキスト ボックス 20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3" name="直線コネクタ 20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4" name="テキスト ボックス 203"/>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5" name="直線コネクタ 20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6" name="テキスト ボックス 20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7" name="直線コネクタ 20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8" name="テキスト ボックス 20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9" name="直線コネクタ 20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10" name="テキスト ボックス 20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1" name="直線コネクタ 21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2" name="テキスト ボックス 21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3" name="直線コネクタ 21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14" name="テキスト ボックス 21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5" name="直線コネクタ 21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6" name="テキスト ボックス 21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45720</xdr:rowOff>
    </xdr:from>
    <xdr:to>
      <xdr:col>6</xdr:col>
      <xdr:colOff>510540</xdr:colOff>
      <xdr:row>86</xdr:row>
      <xdr:rowOff>148589</xdr:rowOff>
    </xdr:to>
    <xdr:cxnSp macro="">
      <xdr:nvCxnSpPr>
        <xdr:cNvPr id="218" name="直線コネクタ 217"/>
        <xdr:cNvCxnSpPr/>
      </xdr:nvCxnSpPr>
      <xdr:spPr>
        <a:xfrm flipV="1">
          <a:off x="4634865" y="13418820"/>
          <a:ext cx="0" cy="1474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152416</xdr:rowOff>
    </xdr:from>
    <xdr:ext cx="405111" cy="259045"/>
    <xdr:sp macro="" textlink="">
      <xdr:nvSpPr>
        <xdr:cNvPr id="219" name="【公営住宅】&#10;有形固定資産減価償却率最小値テキスト"/>
        <xdr:cNvSpPr txBox="1"/>
      </xdr:nvSpPr>
      <xdr:spPr>
        <a:xfrm>
          <a:off x="4724400" y="1489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39.1</a:t>
          </a:r>
          <a:endParaRPr kumimoji="1" lang="ja-JP" altLang="en-US" sz="1000" b="1">
            <a:latin typeface="ＭＳ Ｐゴシック"/>
          </a:endParaRPr>
        </a:p>
      </xdr:txBody>
    </xdr:sp>
    <xdr:clientData/>
  </xdr:oneCellAnchor>
  <xdr:twoCellAnchor>
    <xdr:from>
      <xdr:col>6</xdr:col>
      <xdr:colOff>422275</xdr:colOff>
      <xdr:row>86</xdr:row>
      <xdr:rowOff>148589</xdr:rowOff>
    </xdr:from>
    <xdr:to>
      <xdr:col>6</xdr:col>
      <xdr:colOff>600075</xdr:colOff>
      <xdr:row>86</xdr:row>
      <xdr:rowOff>148589</xdr:rowOff>
    </xdr:to>
    <xdr:cxnSp macro="">
      <xdr:nvCxnSpPr>
        <xdr:cNvPr id="220" name="直線コネクタ 219"/>
        <xdr:cNvCxnSpPr/>
      </xdr:nvCxnSpPr>
      <xdr:spPr>
        <a:xfrm>
          <a:off x="4546600" y="148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163847</xdr:rowOff>
    </xdr:from>
    <xdr:ext cx="405111" cy="259045"/>
    <xdr:sp macro="" textlink="">
      <xdr:nvSpPr>
        <xdr:cNvPr id="221" name="【公営住宅】&#10;有形固定資産減価償却率最大値テキスト"/>
        <xdr:cNvSpPr txBox="1"/>
      </xdr:nvSpPr>
      <xdr:spPr>
        <a:xfrm>
          <a:off x="4724400" y="1319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6</xdr:col>
      <xdr:colOff>422275</xdr:colOff>
      <xdr:row>78</xdr:row>
      <xdr:rowOff>45720</xdr:rowOff>
    </xdr:from>
    <xdr:to>
      <xdr:col>6</xdr:col>
      <xdr:colOff>600075</xdr:colOff>
      <xdr:row>78</xdr:row>
      <xdr:rowOff>45720</xdr:rowOff>
    </xdr:to>
    <xdr:cxnSp macro="">
      <xdr:nvCxnSpPr>
        <xdr:cNvPr id="222" name="直線コネクタ 221"/>
        <xdr:cNvCxnSpPr/>
      </xdr:nvCxnSpPr>
      <xdr:spPr>
        <a:xfrm>
          <a:off x="4546600" y="1341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15257</xdr:rowOff>
    </xdr:from>
    <xdr:ext cx="405111" cy="259045"/>
    <xdr:sp macro="" textlink="">
      <xdr:nvSpPr>
        <xdr:cNvPr id="223" name="【公営住宅】&#10;有形固定資産減価償却率平均値テキスト"/>
        <xdr:cNvSpPr txBox="1"/>
      </xdr:nvSpPr>
      <xdr:spPr>
        <a:xfrm>
          <a:off x="4724400" y="1407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36830</xdr:rowOff>
    </xdr:from>
    <xdr:to>
      <xdr:col>6</xdr:col>
      <xdr:colOff>561975</xdr:colOff>
      <xdr:row>82</xdr:row>
      <xdr:rowOff>138430</xdr:rowOff>
    </xdr:to>
    <xdr:sp macro="" textlink="">
      <xdr:nvSpPr>
        <xdr:cNvPr id="224" name="フローチャート : 判断 223"/>
        <xdr:cNvSpPr/>
      </xdr:nvSpPr>
      <xdr:spPr>
        <a:xfrm>
          <a:off x="45847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71120</xdr:rowOff>
    </xdr:from>
    <xdr:to>
      <xdr:col>5</xdr:col>
      <xdr:colOff>409575</xdr:colOff>
      <xdr:row>82</xdr:row>
      <xdr:rowOff>1270</xdr:rowOff>
    </xdr:to>
    <xdr:sp macro="" textlink="">
      <xdr:nvSpPr>
        <xdr:cNvPr id="225" name="フローチャート : 判断 224"/>
        <xdr:cNvSpPr/>
      </xdr:nvSpPr>
      <xdr:spPr>
        <a:xfrm>
          <a:off x="37465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6" name="テキスト ボックス 22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7" name="テキスト ボックス 22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8" name="テキスト ボックス 22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9" name="テキスト ボックス 22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0" name="テキスト ボックス 22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81</xdr:row>
      <xdr:rowOff>52070</xdr:rowOff>
    </xdr:from>
    <xdr:to>
      <xdr:col>6</xdr:col>
      <xdr:colOff>561975</xdr:colOff>
      <xdr:row>81</xdr:row>
      <xdr:rowOff>153670</xdr:rowOff>
    </xdr:to>
    <xdr:sp macro="" textlink="">
      <xdr:nvSpPr>
        <xdr:cNvPr id="231" name="円/楕円 230"/>
        <xdr:cNvSpPr/>
      </xdr:nvSpPr>
      <xdr:spPr>
        <a:xfrm>
          <a:off x="4584700" y="1393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80</xdr:row>
      <xdr:rowOff>74947</xdr:rowOff>
    </xdr:from>
    <xdr:ext cx="405111" cy="259045"/>
    <xdr:sp macro="" textlink="">
      <xdr:nvSpPr>
        <xdr:cNvPr id="232" name="【公営住宅】&#10;有形固定資産減価償却率該当値テキスト"/>
        <xdr:cNvSpPr txBox="1"/>
      </xdr:nvSpPr>
      <xdr:spPr>
        <a:xfrm>
          <a:off x="4724400" y="1379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62.8</a:t>
          </a:r>
          <a:endParaRPr kumimoji="1" lang="ja-JP" altLang="en-US" sz="1000" b="1">
            <a:solidFill>
              <a:srgbClr val="FF0000"/>
            </a:solidFill>
            <a:latin typeface="ＭＳ Ｐゴシック"/>
          </a:endParaRPr>
        </a:p>
      </xdr:txBody>
    </xdr:sp>
    <xdr:clientData/>
  </xdr:oneCellAnchor>
  <xdr:twoCellAnchor>
    <xdr:from>
      <xdr:col>5</xdr:col>
      <xdr:colOff>307975</xdr:colOff>
      <xdr:row>81</xdr:row>
      <xdr:rowOff>139700</xdr:rowOff>
    </xdr:from>
    <xdr:to>
      <xdr:col>5</xdr:col>
      <xdr:colOff>409575</xdr:colOff>
      <xdr:row>82</xdr:row>
      <xdr:rowOff>69850</xdr:rowOff>
    </xdr:to>
    <xdr:sp macro="" textlink="">
      <xdr:nvSpPr>
        <xdr:cNvPr id="233" name="円/楕円 232"/>
        <xdr:cNvSpPr/>
      </xdr:nvSpPr>
      <xdr:spPr>
        <a:xfrm>
          <a:off x="3746500" y="1402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81</xdr:row>
      <xdr:rowOff>102870</xdr:rowOff>
    </xdr:from>
    <xdr:to>
      <xdr:col>6</xdr:col>
      <xdr:colOff>511175</xdr:colOff>
      <xdr:row>82</xdr:row>
      <xdr:rowOff>19050</xdr:rowOff>
    </xdr:to>
    <xdr:cxnSp macro="">
      <xdr:nvCxnSpPr>
        <xdr:cNvPr id="234" name="直線コネクタ 233"/>
        <xdr:cNvCxnSpPr/>
      </xdr:nvCxnSpPr>
      <xdr:spPr>
        <a:xfrm flipV="1">
          <a:off x="3797300" y="13990320"/>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80</xdr:row>
      <xdr:rowOff>17797</xdr:rowOff>
    </xdr:from>
    <xdr:ext cx="405111" cy="259045"/>
    <xdr:sp macro="" textlink="">
      <xdr:nvSpPr>
        <xdr:cNvPr id="235" name="n_1aveValue【公営住宅】&#10;有形固定資産減価償却率"/>
        <xdr:cNvSpPr txBox="1"/>
      </xdr:nvSpPr>
      <xdr:spPr>
        <a:xfrm>
          <a:off x="3582043" y="1373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5</xdr:col>
      <xdr:colOff>143518</xdr:colOff>
      <xdr:row>82</xdr:row>
      <xdr:rowOff>60977</xdr:rowOff>
    </xdr:from>
    <xdr:ext cx="405111" cy="259045"/>
    <xdr:sp macro="" textlink="">
      <xdr:nvSpPr>
        <xdr:cNvPr id="236" name="n_1mainValue【公営住宅】&#10;有形固定資産減価償却率"/>
        <xdr:cNvSpPr txBox="1"/>
      </xdr:nvSpPr>
      <xdr:spPr>
        <a:xfrm>
          <a:off x="3582043" y="1411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7" name="正方形/長方形 23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8" name="正方形/長方形 23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9" name="正方形/長方形 23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0" name="正方形/長方形 23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1" name="正方形/長方形 24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2" name="正方形/長方形 24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3" name="正方形/長方形 24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4" name="正方形/長方形 24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5" name="テキスト ボックス 24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6" name="直線コネクタ 24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47" name="テキスト ボックス 246"/>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86</xdr:row>
      <xdr:rowOff>168729</xdr:rowOff>
    </xdr:from>
    <xdr:to>
      <xdr:col>16</xdr:col>
      <xdr:colOff>307975</xdr:colOff>
      <xdr:row>86</xdr:row>
      <xdr:rowOff>168729</xdr:rowOff>
    </xdr:to>
    <xdr:cxnSp macro="">
      <xdr:nvCxnSpPr>
        <xdr:cNvPr id="248" name="直線コネクタ 247"/>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49" name="テキスト ボックス 248"/>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50" name="直線コネクタ 249"/>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51" name="テキスト ボックス 250"/>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52" name="直線コネクタ 251"/>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53" name="テキスト ボックス 252"/>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54" name="直線コネクタ 253"/>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55" name="テキスト ボックス 254"/>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56" name="直線コネクタ 255"/>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57" name="テキスト ボックス 256"/>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58" name="直線コネクタ 257"/>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59" name="テキスト ボックス 258"/>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0" name="直線コネクタ 25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1" name="テキスト ボックス 26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126274</xdr:rowOff>
    </xdr:from>
    <xdr:to>
      <xdr:col>15</xdr:col>
      <xdr:colOff>180340</xdr:colOff>
      <xdr:row>86</xdr:row>
      <xdr:rowOff>75656</xdr:rowOff>
    </xdr:to>
    <xdr:cxnSp macro="">
      <xdr:nvCxnSpPr>
        <xdr:cNvPr id="263" name="直線コネクタ 262"/>
        <xdr:cNvCxnSpPr/>
      </xdr:nvCxnSpPr>
      <xdr:spPr>
        <a:xfrm flipV="1">
          <a:off x="10476865" y="13327924"/>
          <a:ext cx="0" cy="1492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79483</xdr:rowOff>
    </xdr:from>
    <xdr:ext cx="469744" cy="259045"/>
    <xdr:sp macro="" textlink="">
      <xdr:nvSpPr>
        <xdr:cNvPr id="264" name="【公営住宅】&#10;一人当たり面積最小値テキスト"/>
        <xdr:cNvSpPr txBox="1"/>
      </xdr:nvSpPr>
      <xdr:spPr>
        <a:xfrm>
          <a:off x="10566400" y="1482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0.257</a:t>
          </a:r>
          <a:endParaRPr kumimoji="1" lang="ja-JP" altLang="en-US" sz="1000" b="1">
            <a:latin typeface="ＭＳ Ｐゴシック"/>
          </a:endParaRPr>
        </a:p>
      </xdr:txBody>
    </xdr:sp>
    <xdr:clientData/>
  </xdr:oneCellAnchor>
  <xdr:twoCellAnchor>
    <xdr:from>
      <xdr:col>15</xdr:col>
      <xdr:colOff>92075</xdr:colOff>
      <xdr:row>86</xdr:row>
      <xdr:rowOff>75656</xdr:rowOff>
    </xdr:from>
    <xdr:to>
      <xdr:col>15</xdr:col>
      <xdr:colOff>269875</xdr:colOff>
      <xdr:row>86</xdr:row>
      <xdr:rowOff>75656</xdr:rowOff>
    </xdr:to>
    <xdr:cxnSp macro="">
      <xdr:nvCxnSpPr>
        <xdr:cNvPr id="265" name="直線コネクタ 264"/>
        <xdr:cNvCxnSpPr/>
      </xdr:nvCxnSpPr>
      <xdr:spPr>
        <a:xfrm>
          <a:off x="10388600" y="1482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72951</xdr:rowOff>
    </xdr:from>
    <xdr:ext cx="469744" cy="259045"/>
    <xdr:sp macro="" textlink="">
      <xdr:nvSpPr>
        <xdr:cNvPr id="266" name="【公営住宅】&#10;一人当たり面積最大値テキスト"/>
        <xdr:cNvSpPr txBox="1"/>
      </xdr:nvSpPr>
      <xdr:spPr>
        <a:xfrm>
          <a:off x="10566400" y="13103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1.171</a:t>
          </a:r>
          <a:endParaRPr kumimoji="1" lang="ja-JP" altLang="en-US" sz="1000" b="1">
            <a:latin typeface="ＭＳ Ｐゴシック"/>
          </a:endParaRPr>
        </a:p>
      </xdr:txBody>
    </xdr:sp>
    <xdr:clientData/>
  </xdr:oneCellAnchor>
  <xdr:twoCellAnchor>
    <xdr:from>
      <xdr:col>15</xdr:col>
      <xdr:colOff>92075</xdr:colOff>
      <xdr:row>77</xdr:row>
      <xdr:rowOff>126274</xdr:rowOff>
    </xdr:from>
    <xdr:to>
      <xdr:col>15</xdr:col>
      <xdr:colOff>269875</xdr:colOff>
      <xdr:row>77</xdr:row>
      <xdr:rowOff>126274</xdr:rowOff>
    </xdr:to>
    <xdr:cxnSp macro="">
      <xdr:nvCxnSpPr>
        <xdr:cNvPr id="267" name="直線コネクタ 266"/>
        <xdr:cNvCxnSpPr/>
      </xdr:nvCxnSpPr>
      <xdr:spPr>
        <a:xfrm>
          <a:off x="10388600" y="1332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80</xdr:row>
      <xdr:rowOff>135907</xdr:rowOff>
    </xdr:from>
    <xdr:ext cx="469744" cy="259045"/>
    <xdr:sp macro="" textlink="">
      <xdr:nvSpPr>
        <xdr:cNvPr id="268" name="【公営住宅】&#10;一人当たり面積平均値テキスト"/>
        <xdr:cNvSpPr txBox="1"/>
      </xdr:nvSpPr>
      <xdr:spPr>
        <a:xfrm>
          <a:off x="10566400" y="13851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0.728</a:t>
          </a:r>
          <a:endParaRPr kumimoji="1" lang="ja-JP" altLang="en-US" sz="1000" b="1">
            <a:solidFill>
              <a:srgbClr val="000080"/>
            </a:solidFill>
            <a:latin typeface="ＭＳ Ｐゴシック"/>
          </a:endParaRPr>
        </a:p>
      </xdr:txBody>
    </xdr:sp>
    <xdr:clientData/>
  </xdr:oneCellAnchor>
  <xdr:twoCellAnchor>
    <xdr:from>
      <xdr:col>15</xdr:col>
      <xdr:colOff>130175</xdr:colOff>
      <xdr:row>81</xdr:row>
      <xdr:rowOff>113030</xdr:rowOff>
    </xdr:from>
    <xdr:to>
      <xdr:col>15</xdr:col>
      <xdr:colOff>231775</xdr:colOff>
      <xdr:row>82</xdr:row>
      <xdr:rowOff>43180</xdr:rowOff>
    </xdr:to>
    <xdr:sp macro="" textlink="">
      <xdr:nvSpPr>
        <xdr:cNvPr id="269" name="フローチャート : 判断 268"/>
        <xdr:cNvSpPr/>
      </xdr:nvSpPr>
      <xdr:spPr>
        <a:xfrm>
          <a:off x="104267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122827</xdr:rowOff>
    </xdr:from>
    <xdr:to>
      <xdr:col>14</xdr:col>
      <xdr:colOff>79375</xdr:colOff>
      <xdr:row>79</xdr:row>
      <xdr:rowOff>52977</xdr:rowOff>
    </xdr:to>
    <xdr:sp macro="" textlink="">
      <xdr:nvSpPr>
        <xdr:cNvPr id="270" name="フローチャート : 判断 269"/>
        <xdr:cNvSpPr/>
      </xdr:nvSpPr>
      <xdr:spPr>
        <a:xfrm>
          <a:off x="9588500" y="13495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1" name="テキスト ボックス 27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2" name="テキスト ボックス 27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3" name="テキスト ボックス 27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4" name="テキスト ボックス 27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5" name="テキスト ボックス 27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86</xdr:row>
      <xdr:rowOff>24856</xdr:rowOff>
    </xdr:from>
    <xdr:to>
      <xdr:col>15</xdr:col>
      <xdr:colOff>231775</xdr:colOff>
      <xdr:row>86</xdr:row>
      <xdr:rowOff>126456</xdr:rowOff>
    </xdr:to>
    <xdr:sp macro="" textlink="">
      <xdr:nvSpPr>
        <xdr:cNvPr id="276" name="円/楕円 275"/>
        <xdr:cNvSpPr/>
      </xdr:nvSpPr>
      <xdr:spPr>
        <a:xfrm>
          <a:off x="10426700" y="1476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85</xdr:row>
      <xdr:rowOff>111233</xdr:rowOff>
    </xdr:from>
    <xdr:ext cx="469744" cy="259045"/>
    <xdr:sp macro="" textlink="">
      <xdr:nvSpPr>
        <xdr:cNvPr id="277" name="【公営住宅】&#10;一人当たり面積該当値テキスト"/>
        <xdr:cNvSpPr txBox="1"/>
      </xdr:nvSpPr>
      <xdr:spPr>
        <a:xfrm>
          <a:off x="10566400" y="1468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0.257</a:t>
          </a:r>
          <a:endParaRPr kumimoji="1" lang="ja-JP" altLang="en-US" sz="1000" b="1">
            <a:solidFill>
              <a:srgbClr val="FF0000"/>
            </a:solidFill>
            <a:latin typeface="ＭＳ Ｐゴシック"/>
          </a:endParaRPr>
        </a:p>
      </xdr:txBody>
    </xdr:sp>
    <xdr:clientData/>
  </xdr:oneCellAnchor>
  <xdr:twoCellAnchor>
    <xdr:from>
      <xdr:col>13</xdr:col>
      <xdr:colOff>663575</xdr:colOff>
      <xdr:row>86</xdr:row>
      <xdr:rowOff>28121</xdr:rowOff>
    </xdr:from>
    <xdr:to>
      <xdr:col>14</xdr:col>
      <xdr:colOff>79375</xdr:colOff>
      <xdr:row>86</xdr:row>
      <xdr:rowOff>129721</xdr:rowOff>
    </xdr:to>
    <xdr:sp macro="" textlink="">
      <xdr:nvSpPr>
        <xdr:cNvPr id="278" name="円/楕円 277"/>
        <xdr:cNvSpPr/>
      </xdr:nvSpPr>
      <xdr:spPr>
        <a:xfrm>
          <a:off x="9588500" y="1477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86</xdr:row>
      <xdr:rowOff>75656</xdr:rowOff>
    </xdr:from>
    <xdr:to>
      <xdr:col>15</xdr:col>
      <xdr:colOff>180975</xdr:colOff>
      <xdr:row>86</xdr:row>
      <xdr:rowOff>78921</xdr:rowOff>
    </xdr:to>
    <xdr:cxnSp macro="">
      <xdr:nvCxnSpPr>
        <xdr:cNvPr id="279" name="直線コネクタ 278"/>
        <xdr:cNvCxnSpPr/>
      </xdr:nvCxnSpPr>
      <xdr:spPr>
        <a:xfrm flipV="1">
          <a:off x="9639300" y="1482035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77</xdr:row>
      <xdr:rowOff>69504</xdr:rowOff>
    </xdr:from>
    <xdr:ext cx="469744" cy="259045"/>
    <xdr:sp macro="" textlink="">
      <xdr:nvSpPr>
        <xdr:cNvPr id="280" name="n_1aveValue【公営住宅】&#10;一人当たり面積"/>
        <xdr:cNvSpPr txBox="1"/>
      </xdr:nvSpPr>
      <xdr:spPr>
        <a:xfrm>
          <a:off x="9391727" y="13271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1.037</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120848</xdr:rowOff>
    </xdr:from>
    <xdr:ext cx="469744" cy="259045"/>
    <xdr:sp macro="" textlink="">
      <xdr:nvSpPr>
        <xdr:cNvPr id="281" name="n_1mainValue【公営住宅】&#10;一人当たり面積"/>
        <xdr:cNvSpPr txBox="1"/>
      </xdr:nvSpPr>
      <xdr:spPr>
        <a:xfrm>
          <a:off x="9391727" y="14865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0.255</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2" name="正方形/長方形 2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83" name="正方形/長方形 282"/>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84" name="正方形/長方形 283"/>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85" name="正方形/長方形 284"/>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86" name="正方形/長方形 285"/>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7" name="正方形/長方形 2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88" name="正方形/長方形 2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89" name="正方形/長方形 288"/>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90" name="正方形/長方形 289"/>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91" name="正方形/長方形 290"/>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92" name="正方形/長方形 291"/>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1,997</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93" name="正方形/長方形 2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94" name="正方形/長方形 2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95" name="正方形/長方形 2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96" name="正方形/長方形 2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7" name="正方形/長方形 2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8" name="正方形/長方形 2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9" name="正方形/長方形 2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00" name="正方形/長方形 2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01" name="正方形/長方形 3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02" name="テキスト ボックス 3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03" name="直線コネクタ 3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04" name="テキスト ボックス 30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05" name="直線コネクタ 30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06" name="テキスト ボックス 30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07" name="直線コネクタ 30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08" name="テキスト ボックス 30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09" name="直線コネクタ 30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10" name="テキスト ボックス 30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11" name="直線コネクタ 31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12" name="テキスト ボックス 31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13" name="直線コネクタ 31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14" name="テキスト ボックス 31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15" name="直線コネクタ 3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16" name="テキスト ボックス 31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62865</xdr:rowOff>
    </xdr:from>
    <xdr:to>
      <xdr:col>23</xdr:col>
      <xdr:colOff>516889</xdr:colOff>
      <xdr:row>41</xdr:row>
      <xdr:rowOff>45720</xdr:rowOff>
    </xdr:to>
    <xdr:cxnSp macro="">
      <xdr:nvCxnSpPr>
        <xdr:cNvPr id="318" name="直線コネクタ 317"/>
        <xdr:cNvCxnSpPr/>
      </xdr:nvCxnSpPr>
      <xdr:spPr>
        <a:xfrm flipV="1">
          <a:off x="16318864" y="5892165"/>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49547</xdr:rowOff>
    </xdr:from>
    <xdr:ext cx="405111" cy="259045"/>
    <xdr:sp macro="" textlink="">
      <xdr:nvSpPr>
        <xdr:cNvPr id="319" name="【認定こども園・幼稚園・保育所】&#10;有形固定資産減価償却率最小値テキスト"/>
        <xdr:cNvSpPr txBox="1"/>
      </xdr:nvSpPr>
      <xdr:spPr>
        <a:xfrm>
          <a:off x="16408400" y="707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428625</xdr:colOff>
      <xdr:row>41</xdr:row>
      <xdr:rowOff>45720</xdr:rowOff>
    </xdr:from>
    <xdr:to>
      <xdr:col>23</xdr:col>
      <xdr:colOff>606425</xdr:colOff>
      <xdr:row>41</xdr:row>
      <xdr:rowOff>45720</xdr:rowOff>
    </xdr:to>
    <xdr:cxnSp macro="">
      <xdr:nvCxnSpPr>
        <xdr:cNvPr id="320" name="直線コネクタ 319"/>
        <xdr:cNvCxnSpPr/>
      </xdr:nvCxnSpPr>
      <xdr:spPr>
        <a:xfrm>
          <a:off x="16230600" y="707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9542</xdr:rowOff>
    </xdr:from>
    <xdr:ext cx="405111" cy="259045"/>
    <xdr:sp macro="" textlink="">
      <xdr:nvSpPr>
        <xdr:cNvPr id="321" name="【認定こども園・幼稚園・保育所】&#10;有形固定資産減価償却率最大値テキスト"/>
        <xdr:cNvSpPr txBox="1"/>
      </xdr:nvSpPr>
      <xdr:spPr>
        <a:xfrm>
          <a:off x="16408400" y="5667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90.7</a:t>
          </a:r>
          <a:endParaRPr kumimoji="1" lang="ja-JP" altLang="en-US" sz="1000" b="1">
            <a:latin typeface="ＭＳ Ｐゴシック"/>
          </a:endParaRPr>
        </a:p>
      </xdr:txBody>
    </xdr:sp>
    <xdr:clientData/>
  </xdr:oneCellAnchor>
  <xdr:twoCellAnchor>
    <xdr:from>
      <xdr:col>23</xdr:col>
      <xdr:colOff>428625</xdr:colOff>
      <xdr:row>34</xdr:row>
      <xdr:rowOff>62865</xdr:rowOff>
    </xdr:from>
    <xdr:to>
      <xdr:col>23</xdr:col>
      <xdr:colOff>606425</xdr:colOff>
      <xdr:row>34</xdr:row>
      <xdr:rowOff>62865</xdr:rowOff>
    </xdr:to>
    <xdr:cxnSp macro="">
      <xdr:nvCxnSpPr>
        <xdr:cNvPr id="322" name="直線コネクタ 321"/>
        <xdr:cNvCxnSpPr/>
      </xdr:nvCxnSpPr>
      <xdr:spPr>
        <a:xfrm>
          <a:off x="16230600" y="589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161942</xdr:rowOff>
    </xdr:from>
    <xdr:ext cx="405111" cy="259045"/>
    <xdr:sp macro="" textlink="">
      <xdr:nvSpPr>
        <xdr:cNvPr id="323" name="【認定こども園・幼稚園・保育所】&#10;有形固定資産減価償却率平均値テキスト"/>
        <xdr:cNvSpPr txBox="1"/>
      </xdr:nvSpPr>
      <xdr:spPr>
        <a:xfrm>
          <a:off x="16408400" y="66770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45.7</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12065</xdr:rowOff>
    </xdr:from>
    <xdr:to>
      <xdr:col>23</xdr:col>
      <xdr:colOff>568325</xdr:colOff>
      <xdr:row>39</xdr:row>
      <xdr:rowOff>113665</xdr:rowOff>
    </xdr:to>
    <xdr:sp macro="" textlink="">
      <xdr:nvSpPr>
        <xdr:cNvPr id="324" name="フローチャート : 判断 323"/>
        <xdr:cNvSpPr/>
      </xdr:nvSpPr>
      <xdr:spPr>
        <a:xfrm>
          <a:off x="16268700" y="66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42545</xdr:rowOff>
    </xdr:from>
    <xdr:to>
      <xdr:col>22</xdr:col>
      <xdr:colOff>415925</xdr:colOff>
      <xdr:row>38</xdr:row>
      <xdr:rowOff>144145</xdr:rowOff>
    </xdr:to>
    <xdr:sp macro="" textlink="">
      <xdr:nvSpPr>
        <xdr:cNvPr id="325" name="フローチャート : 判断 324"/>
        <xdr:cNvSpPr/>
      </xdr:nvSpPr>
      <xdr:spPr>
        <a:xfrm>
          <a:off x="154305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26" name="テキスト ボックス 3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27" name="テキスト ボックス 3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8" name="テキスト ボックス 3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9" name="テキスト ボックス 3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30" name="テキスト ボックス 3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34</xdr:row>
      <xdr:rowOff>166370</xdr:rowOff>
    </xdr:from>
    <xdr:to>
      <xdr:col>23</xdr:col>
      <xdr:colOff>568325</xdr:colOff>
      <xdr:row>35</xdr:row>
      <xdr:rowOff>96520</xdr:rowOff>
    </xdr:to>
    <xdr:sp macro="" textlink="">
      <xdr:nvSpPr>
        <xdr:cNvPr id="331" name="円/楕円 330"/>
        <xdr:cNvSpPr/>
      </xdr:nvSpPr>
      <xdr:spPr>
        <a:xfrm>
          <a:off x="16268700" y="599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34</xdr:row>
      <xdr:rowOff>17797</xdr:rowOff>
    </xdr:from>
    <xdr:ext cx="405111" cy="259045"/>
    <xdr:sp macro="" textlink="">
      <xdr:nvSpPr>
        <xdr:cNvPr id="332" name="【認定こども園・幼稚園・保育所】&#10;有形固定資産減価償却率該当値テキスト"/>
        <xdr:cNvSpPr txBox="1"/>
      </xdr:nvSpPr>
      <xdr:spPr>
        <a:xfrm>
          <a:off x="16408400" y="584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151130</xdr:rowOff>
    </xdr:from>
    <xdr:to>
      <xdr:col>22</xdr:col>
      <xdr:colOff>415925</xdr:colOff>
      <xdr:row>35</xdr:row>
      <xdr:rowOff>81280</xdr:rowOff>
    </xdr:to>
    <xdr:sp macro="" textlink="">
      <xdr:nvSpPr>
        <xdr:cNvPr id="333" name="円/楕円 332"/>
        <xdr:cNvSpPr/>
      </xdr:nvSpPr>
      <xdr:spPr>
        <a:xfrm>
          <a:off x="15430500" y="598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35</xdr:row>
      <xdr:rowOff>30480</xdr:rowOff>
    </xdr:from>
    <xdr:to>
      <xdr:col>23</xdr:col>
      <xdr:colOff>517525</xdr:colOff>
      <xdr:row>35</xdr:row>
      <xdr:rowOff>45720</xdr:rowOff>
    </xdr:to>
    <xdr:cxnSp macro="">
      <xdr:nvCxnSpPr>
        <xdr:cNvPr id="334" name="直線コネクタ 333"/>
        <xdr:cNvCxnSpPr/>
      </xdr:nvCxnSpPr>
      <xdr:spPr>
        <a:xfrm>
          <a:off x="15481300" y="603123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38</xdr:row>
      <xdr:rowOff>135272</xdr:rowOff>
    </xdr:from>
    <xdr:ext cx="405111" cy="259045"/>
    <xdr:sp macro="" textlink="">
      <xdr:nvSpPr>
        <xdr:cNvPr id="335" name="n_1aveValue【認定こども園・幼稚園・保育所】&#10;有形固定資産減価償却率"/>
        <xdr:cNvSpPr txBox="1"/>
      </xdr:nvSpPr>
      <xdr:spPr>
        <a:xfrm>
          <a:off x="15266043" y="665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oneCellAnchor>
    <xdr:from>
      <xdr:col>22</xdr:col>
      <xdr:colOff>149868</xdr:colOff>
      <xdr:row>33</xdr:row>
      <xdr:rowOff>97807</xdr:rowOff>
    </xdr:from>
    <xdr:ext cx="405111" cy="259045"/>
    <xdr:sp macro="" textlink="">
      <xdr:nvSpPr>
        <xdr:cNvPr id="336" name="n_1mainValue【認定こども園・幼稚園・保育所】&#10;有形固定資産減価償却率"/>
        <xdr:cNvSpPr txBox="1"/>
      </xdr:nvSpPr>
      <xdr:spPr>
        <a:xfrm>
          <a:off x="15266043" y="57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37" name="正方形/長方形 33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38" name="正方形/長方形 33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39" name="正方形/長方形 33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40" name="正方形/長方形 33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41" name="正方形/長方形 34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42" name="正方形/長方形 34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43" name="正方形/長方形 34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44" name="正方形/長方形 34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45" name="テキスト ボックス 34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46" name="直線コネクタ 34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47" name="直線コネクタ 34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48" name="テキスト ボックス 347"/>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49" name="直線コネクタ 34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50" name="テキスト ボックス 349"/>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51" name="直線コネクタ 35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52" name="テキスト ボックス 35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53" name="直線コネクタ 35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54" name="テキスト ボックス 353"/>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55" name="直線コネクタ 35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56" name="テキスト ボックス 355"/>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57" name="直線コネクタ 35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58" name="テキスト ボックス 35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5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53340</xdr:rowOff>
    </xdr:from>
    <xdr:to>
      <xdr:col>32</xdr:col>
      <xdr:colOff>186689</xdr:colOff>
      <xdr:row>41</xdr:row>
      <xdr:rowOff>57150</xdr:rowOff>
    </xdr:to>
    <xdr:cxnSp macro="">
      <xdr:nvCxnSpPr>
        <xdr:cNvPr id="360" name="直線コネクタ 359"/>
        <xdr:cNvCxnSpPr/>
      </xdr:nvCxnSpPr>
      <xdr:spPr>
        <a:xfrm flipV="1">
          <a:off x="22160864" y="5711190"/>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60977</xdr:rowOff>
    </xdr:from>
    <xdr:ext cx="469744" cy="259045"/>
    <xdr:sp macro="" textlink="">
      <xdr:nvSpPr>
        <xdr:cNvPr id="361" name="【認定こども園・幼稚園・保育所】&#10;一人当たり面積最小値テキスト"/>
        <xdr:cNvSpPr txBox="1"/>
      </xdr:nvSpPr>
      <xdr:spPr>
        <a:xfrm>
          <a:off x="22250400"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32</xdr:col>
      <xdr:colOff>98425</xdr:colOff>
      <xdr:row>41</xdr:row>
      <xdr:rowOff>57150</xdr:rowOff>
    </xdr:from>
    <xdr:to>
      <xdr:col>32</xdr:col>
      <xdr:colOff>276225</xdr:colOff>
      <xdr:row>41</xdr:row>
      <xdr:rowOff>57150</xdr:rowOff>
    </xdr:to>
    <xdr:cxnSp macro="">
      <xdr:nvCxnSpPr>
        <xdr:cNvPr id="362" name="直線コネクタ 361"/>
        <xdr:cNvCxnSpPr/>
      </xdr:nvCxnSpPr>
      <xdr:spPr>
        <a:xfrm>
          <a:off x="22072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17</xdr:rowOff>
    </xdr:from>
    <xdr:ext cx="469744" cy="259045"/>
    <xdr:sp macro="" textlink="">
      <xdr:nvSpPr>
        <xdr:cNvPr id="363" name="【認定こども園・幼稚園・保育所】&#10;一人当たり面積最大値テキスト"/>
        <xdr:cNvSpPr txBox="1"/>
      </xdr:nvSpPr>
      <xdr:spPr>
        <a:xfrm>
          <a:off x="22250400" y="548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0.401</a:t>
          </a:r>
          <a:endParaRPr kumimoji="1" lang="ja-JP" altLang="en-US" sz="1000" b="1">
            <a:latin typeface="ＭＳ Ｐゴシック"/>
          </a:endParaRPr>
        </a:p>
      </xdr:txBody>
    </xdr:sp>
    <xdr:clientData/>
  </xdr:oneCellAnchor>
  <xdr:twoCellAnchor>
    <xdr:from>
      <xdr:col>32</xdr:col>
      <xdr:colOff>98425</xdr:colOff>
      <xdr:row>33</xdr:row>
      <xdr:rowOff>53340</xdr:rowOff>
    </xdr:from>
    <xdr:to>
      <xdr:col>32</xdr:col>
      <xdr:colOff>276225</xdr:colOff>
      <xdr:row>33</xdr:row>
      <xdr:rowOff>53340</xdr:rowOff>
    </xdr:to>
    <xdr:cxnSp macro="">
      <xdr:nvCxnSpPr>
        <xdr:cNvPr id="364" name="直線コネクタ 363"/>
        <xdr:cNvCxnSpPr/>
      </xdr:nvCxnSpPr>
      <xdr:spPr>
        <a:xfrm>
          <a:off x="22072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147337</xdr:rowOff>
    </xdr:from>
    <xdr:ext cx="469744" cy="259045"/>
    <xdr:sp macro="" textlink="">
      <xdr:nvSpPr>
        <xdr:cNvPr id="365" name="【認定こども園・幼稚園・保育所】&#10;一人当たり面積平均値テキスト"/>
        <xdr:cNvSpPr txBox="1"/>
      </xdr:nvSpPr>
      <xdr:spPr>
        <a:xfrm>
          <a:off x="22250400" y="6319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124460</xdr:rowOff>
    </xdr:from>
    <xdr:to>
      <xdr:col>32</xdr:col>
      <xdr:colOff>238125</xdr:colOff>
      <xdr:row>38</xdr:row>
      <xdr:rowOff>54610</xdr:rowOff>
    </xdr:to>
    <xdr:sp macro="" textlink="">
      <xdr:nvSpPr>
        <xdr:cNvPr id="366" name="フローチャート : 判断 365"/>
        <xdr:cNvSpPr/>
      </xdr:nvSpPr>
      <xdr:spPr>
        <a:xfrm>
          <a:off x="221107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139700</xdr:rowOff>
    </xdr:from>
    <xdr:to>
      <xdr:col>31</xdr:col>
      <xdr:colOff>85725</xdr:colOff>
      <xdr:row>38</xdr:row>
      <xdr:rowOff>69850</xdr:rowOff>
    </xdr:to>
    <xdr:sp macro="" textlink="">
      <xdr:nvSpPr>
        <xdr:cNvPr id="367" name="フローチャート : 判断 366"/>
        <xdr:cNvSpPr/>
      </xdr:nvSpPr>
      <xdr:spPr>
        <a:xfrm>
          <a:off x="21272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68" name="テキスト ボックス 36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69" name="テキスト ボックス 36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70" name="テキスト ボックス 36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71" name="テキスト ボックス 37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72" name="テキスト ボックス 37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135890</xdr:rowOff>
    </xdr:from>
    <xdr:to>
      <xdr:col>32</xdr:col>
      <xdr:colOff>238125</xdr:colOff>
      <xdr:row>40</xdr:row>
      <xdr:rowOff>66040</xdr:rowOff>
    </xdr:to>
    <xdr:sp macro="" textlink="">
      <xdr:nvSpPr>
        <xdr:cNvPr id="373" name="円/楕円 372"/>
        <xdr:cNvSpPr/>
      </xdr:nvSpPr>
      <xdr:spPr>
        <a:xfrm>
          <a:off x="221107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39</xdr:row>
      <xdr:rowOff>114317</xdr:rowOff>
    </xdr:from>
    <xdr:ext cx="469744" cy="259045"/>
    <xdr:sp macro="" textlink="">
      <xdr:nvSpPr>
        <xdr:cNvPr id="374" name="【認定こども園・幼稚園・保育所】&#10;一人当たり面積該当値テキスト"/>
        <xdr:cNvSpPr txBox="1"/>
      </xdr:nvSpPr>
      <xdr:spPr>
        <a:xfrm>
          <a:off x="22250400"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0.096</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135890</xdr:rowOff>
    </xdr:from>
    <xdr:to>
      <xdr:col>31</xdr:col>
      <xdr:colOff>85725</xdr:colOff>
      <xdr:row>40</xdr:row>
      <xdr:rowOff>66040</xdr:rowOff>
    </xdr:to>
    <xdr:sp macro="" textlink="">
      <xdr:nvSpPr>
        <xdr:cNvPr id="375" name="円/楕円 374"/>
        <xdr:cNvSpPr/>
      </xdr:nvSpPr>
      <xdr:spPr>
        <a:xfrm>
          <a:off x="212725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40</xdr:row>
      <xdr:rowOff>15240</xdr:rowOff>
    </xdr:from>
    <xdr:to>
      <xdr:col>32</xdr:col>
      <xdr:colOff>187325</xdr:colOff>
      <xdr:row>40</xdr:row>
      <xdr:rowOff>15240</xdr:rowOff>
    </xdr:to>
    <xdr:cxnSp macro="">
      <xdr:nvCxnSpPr>
        <xdr:cNvPr id="376" name="直線コネクタ 375"/>
        <xdr:cNvCxnSpPr/>
      </xdr:nvCxnSpPr>
      <xdr:spPr>
        <a:xfrm>
          <a:off x="21323300" y="68732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36</xdr:row>
      <xdr:rowOff>86377</xdr:rowOff>
    </xdr:from>
    <xdr:ext cx="469744" cy="259045"/>
    <xdr:sp macro="" textlink="">
      <xdr:nvSpPr>
        <xdr:cNvPr id="377" name="n_1aveValue【認定こども園・幼稚園・保育所】&#10;一人当たり面積"/>
        <xdr:cNvSpPr txBox="1"/>
      </xdr:nvSpPr>
      <xdr:spPr>
        <a:xfrm>
          <a:off x="21075727" y="625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0.185</a:t>
          </a:r>
          <a:endParaRPr kumimoji="1" lang="ja-JP" altLang="en-US" sz="1000" b="1">
            <a:solidFill>
              <a:srgbClr val="000080"/>
            </a:solidFill>
            <a:latin typeface="ＭＳ Ｐゴシック"/>
          </a:endParaRPr>
        </a:p>
      </xdr:txBody>
    </xdr:sp>
    <xdr:clientData/>
  </xdr:oneCellAnchor>
  <xdr:oneCellAnchor>
    <xdr:from>
      <xdr:col>30</xdr:col>
      <xdr:colOff>473152</xdr:colOff>
      <xdr:row>40</xdr:row>
      <xdr:rowOff>57167</xdr:rowOff>
    </xdr:from>
    <xdr:ext cx="469744" cy="259045"/>
    <xdr:sp macro="" textlink="">
      <xdr:nvSpPr>
        <xdr:cNvPr id="378" name="n_1mainValue【認定こども園・幼稚園・保育所】&#10;一人当たり面積"/>
        <xdr:cNvSpPr txBox="1"/>
      </xdr:nvSpPr>
      <xdr:spPr>
        <a:xfrm>
          <a:off x="21075727"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0.096</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79" name="正方形/長方形 37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80" name="正方形/長方形 37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81" name="正方形/長方形 38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7/12</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82" name="正方形/長方形 38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83" name="正方形/長方形 38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84" name="正方形/長方形 38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85" name="正方形/長方形 38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86" name="正方形/長方形 38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87" name="テキスト ボックス 38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88" name="直線コネクタ 38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89" name="テキスト ボックス 38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90" name="直線コネクタ 38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91" name="テキスト ボックス 39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92" name="直線コネクタ 39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93" name="テキスト ボックス 39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94" name="直線コネクタ 39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95" name="テキスト ボックス 39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96" name="直線コネクタ 39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97" name="テキスト ボックス 39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98" name="直線コネクタ 39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99" name="テキスト ボックス 39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00" name="直線コネクタ 39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01" name="テキスト ボックス 40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0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53340</xdr:rowOff>
    </xdr:from>
    <xdr:to>
      <xdr:col>23</xdr:col>
      <xdr:colOff>516889</xdr:colOff>
      <xdr:row>63</xdr:row>
      <xdr:rowOff>99060</xdr:rowOff>
    </xdr:to>
    <xdr:cxnSp macro="">
      <xdr:nvCxnSpPr>
        <xdr:cNvPr id="403" name="直線コネクタ 402"/>
        <xdr:cNvCxnSpPr/>
      </xdr:nvCxnSpPr>
      <xdr:spPr>
        <a:xfrm flipV="1">
          <a:off x="16318864" y="948309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102887</xdr:rowOff>
    </xdr:from>
    <xdr:ext cx="405111" cy="259045"/>
    <xdr:sp macro="" textlink="">
      <xdr:nvSpPr>
        <xdr:cNvPr id="404" name="【学校施設】&#10;有形固定資産減価償却率最小値テキスト"/>
        <xdr:cNvSpPr txBox="1"/>
      </xdr:nvSpPr>
      <xdr:spPr>
        <a:xfrm>
          <a:off x="16408400" y="1090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43.9</a:t>
          </a:r>
          <a:endParaRPr kumimoji="1" lang="ja-JP" altLang="en-US" sz="1000" b="1">
            <a:latin typeface="ＭＳ Ｐゴシック"/>
          </a:endParaRPr>
        </a:p>
      </xdr:txBody>
    </xdr:sp>
    <xdr:clientData/>
  </xdr:oneCellAnchor>
  <xdr:twoCellAnchor>
    <xdr:from>
      <xdr:col>23</xdr:col>
      <xdr:colOff>428625</xdr:colOff>
      <xdr:row>63</xdr:row>
      <xdr:rowOff>99060</xdr:rowOff>
    </xdr:from>
    <xdr:to>
      <xdr:col>23</xdr:col>
      <xdr:colOff>606425</xdr:colOff>
      <xdr:row>63</xdr:row>
      <xdr:rowOff>99060</xdr:rowOff>
    </xdr:to>
    <xdr:cxnSp macro="">
      <xdr:nvCxnSpPr>
        <xdr:cNvPr id="405" name="直線コネクタ 404"/>
        <xdr:cNvCxnSpPr/>
      </xdr:nvCxnSpPr>
      <xdr:spPr>
        <a:xfrm>
          <a:off x="16230600" y="1090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17</xdr:rowOff>
    </xdr:from>
    <xdr:ext cx="405111" cy="259045"/>
    <xdr:sp macro="" textlink="">
      <xdr:nvSpPr>
        <xdr:cNvPr id="406" name="【学校施設】&#10;有形固定資産減価償却率最大値テキスト"/>
        <xdr:cNvSpPr txBox="1"/>
      </xdr:nvSpPr>
      <xdr:spPr>
        <a:xfrm>
          <a:off x="16408400" y="925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81.1</a:t>
          </a:r>
          <a:endParaRPr kumimoji="1" lang="ja-JP" altLang="en-US" sz="1000" b="1">
            <a:latin typeface="ＭＳ Ｐゴシック"/>
          </a:endParaRPr>
        </a:p>
      </xdr:txBody>
    </xdr:sp>
    <xdr:clientData/>
  </xdr:oneCellAnchor>
  <xdr:twoCellAnchor>
    <xdr:from>
      <xdr:col>23</xdr:col>
      <xdr:colOff>428625</xdr:colOff>
      <xdr:row>55</xdr:row>
      <xdr:rowOff>53340</xdr:rowOff>
    </xdr:from>
    <xdr:to>
      <xdr:col>23</xdr:col>
      <xdr:colOff>606425</xdr:colOff>
      <xdr:row>55</xdr:row>
      <xdr:rowOff>53340</xdr:rowOff>
    </xdr:to>
    <xdr:cxnSp macro="">
      <xdr:nvCxnSpPr>
        <xdr:cNvPr id="407" name="直線コネクタ 406"/>
        <xdr:cNvCxnSpPr/>
      </xdr:nvCxnSpPr>
      <xdr:spPr>
        <a:xfrm>
          <a:off x="16230600" y="948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86377</xdr:rowOff>
    </xdr:from>
    <xdr:ext cx="405111" cy="259045"/>
    <xdr:sp macro="" textlink="">
      <xdr:nvSpPr>
        <xdr:cNvPr id="408" name="【学校施設】&#10;有形固定資産減価償却率平均値テキスト"/>
        <xdr:cNvSpPr txBox="1"/>
      </xdr:nvSpPr>
      <xdr:spPr>
        <a:xfrm>
          <a:off x="16408400" y="1020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57.0</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63500</xdr:rowOff>
    </xdr:from>
    <xdr:to>
      <xdr:col>23</xdr:col>
      <xdr:colOff>568325</xdr:colOff>
      <xdr:row>60</xdr:row>
      <xdr:rowOff>165100</xdr:rowOff>
    </xdr:to>
    <xdr:sp macro="" textlink="">
      <xdr:nvSpPr>
        <xdr:cNvPr id="409" name="フローチャート : 判断 408"/>
        <xdr:cNvSpPr/>
      </xdr:nvSpPr>
      <xdr:spPr>
        <a:xfrm>
          <a:off x="16268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74930</xdr:rowOff>
    </xdr:from>
    <xdr:to>
      <xdr:col>22</xdr:col>
      <xdr:colOff>415925</xdr:colOff>
      <xdr:row>61</xdr:row>
      <xdr:rowOff>5080</xdr:rowOff>
    </xdr:to>
    <xdr:sp macro="" textlink="">
      <xdr:nvSpPr>
        <xdr:cNvPr id="410" name="フローチャート : 判断 409"/>
        <xdr:cNvSpPr/>
      </xdr:nvSpPr>
      <xdr:spPr>
        <a:xfrm>
          <a:off x="154305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11" name="テキスト ボックス 41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12" name="テキスト ボックス 41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13" name="テキスト ボックス 41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14" name="テキスト ボックス 41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15" name="テキスト ボックス 41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61</xdr:row>
      <xdr:rowOff>113030</xdr:rowOff>
    </xdr:from>
    <xdr:to>
      <xdr:col>23</xdr:col>
      <xdr:colOff>568325</xdr:colOff>
      <xdr:row>62</xdr:row>
      <xdr:rowOff>43180</xdr:rowOff>
    </xdr:to>
    <xdr:sp macro="" textlink="">
      <xdr:nvSpPr>
        <xdr:cNvPr id="416" name="円/楕円 415"/>
        <xdr:cNvSpPr/>
      </xdr:nvSpPr>
      <xdr:spPr>
        <a:xfrm>
          <a:off x="16268700" y="1057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61</xdr:row>
      <xdr:rowOff>91457</xdr:rowOff>
    </xdr:from>
    <xdr:ext cx="405111" cy="259045"/>
    <xdr:sp macro="" textlink="">
      <xdr:nvSpPr>
        <xdr:cNvPr id="417" name="【学校施設】&#10;有形固定資産減価償却率該当値テキスト"/>
        <xdr:cNvSpPr txBox="1"/>
      </xdr:nvSpPr>
      <xdr:spPr>
        <a:xfrm>
          <a:off x="16408400" y="1054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51.2</a:t>
          </a:r>
          <a:endParaRPr kumimoji="1" lang="ja-JP" altLang="en-US" sz="1000" b="1">
            <a:solidFill>
              <a:srgbClr val="FF0000"/>
            </a:solidFill>
            <a:latin typeface="ＭＳ Ｐゴシック"/>
          </a:endParaRPr>
        </a:p>
      </xdr:txBody>
    </xdr:sp>
    <xdr:clientData/>
  </xdr:oneCellAnchor>
  <xdr:twoCellAnchor>
    <xdr:from>
      <xdr:col>22</xdr:col>
      <xdr:colOff>314325</xdr:colOff>
      <xdr:row>61</xdr:row>
      <xdr:rowOff>135890</xdr:rowOff>
    </xdr:from>
    <xdr:to>
      <xdr:col>22</xdr:col>
      <xdr:colOff>415925</xdr:colOff>
      <xdr:row>62</xdr:row>
      <xdr:rowOff>66040</xdr:rowOff>
    </xdr:to>
    <xdr:sp macro="" textlink="">
      <xdr:nvSpPr>
        <xdr:cNvPr id="418" name="円/楕円 417"/>
        <xdr:cNvSpPr/>
      </xdr:nvSpPr>
      <xdr:spPr>
        <a:xfrm>
          <a:off x="154305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61</xdr:row>
      <xdr:rowOff>163830</xdr:rowOff>
    </xdr:from>
    <xdr:to>
      <xdr:col>23</xdr:col>
      <xdr:colOff>517525</xdr:colOff>
      <xdr:row>62</xdr:row>
      <xdr:rowOff>15240</xdr:rowOff>
    </xdr:to>
    <xdr:cxnSp macro="">
      <xdr:nvCxnSpPr>
        <xdr:cNvPr id="419" name="直線コネクタ 418"/>
        <xdr:cNvCxnSpPr/>
      </xdr:nvCxnSpPr>
      <xdr:spPr>
        <a:xfrm flipV="1">
          <a:off x="15481300" y="106222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59</xdr:row>
      <xdr:rowOff>21607</xdr:rowOff>
    </xdr:from>
    <xdr:ext cx="405111" cy="259045"/>
    <xdr:sp macro="" textlink="">
      <xdr:nvSpPr>
        <xdr:cNvPr id="420" name="n_1aveValue【学校施設】&#10;有形固定資産減価償却率"/>
        <xdr:cNvSpPr txBox="1"/>
      </xdr:nvSpPr>
      <xdr:spPr>
        <a:xfrm>
          <a:off x="15266043" y="1013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22</xdr:col>
      <xdr:colOff>149868</xdr:colOff>
      <xdr:row>62</xdr:row>
      <xdr:rowOff>57167</xdr:rowOff>
    </xdr:from>
    <xdr:ext cx="405111" cy="259045"/>
    <xdr:sp macro="" textlink="">
      <xdr:nvSpPr>
        <xdr:cNvPr id="421" name="n_1mainValue【学校施設】&#10;有形固定資産減価償却率"/>
        <xdr:cNvSpPr txBox="1"/>
      </xdr:nvSpPr>
      <xdr:spPr>
        <a:xfrm>
          <a:off x="15266043" y="1068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22" name="正方形/長方形 42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23" name="正方形/長方形 42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24" name="正方形/長方形 42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25" name="正方形/長方形 42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26" name="正方形/長方形 42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27" name="正方形/長方形 42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28" name="正方形/長方形 42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1.586</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29" name="正方形/長方形 42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30" name="テキスト ボックス 42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31" name="直線コネクタ 43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32" name="テキスト ボックス 43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33" name="直線コネクタ 43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34" name="テキスト ボックス 43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35" name="直線コネクタ 43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36" name="テキスト ボックス 43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37" name="直線コネクタ 43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38" name="テキスト ボックス 43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39" name="直線コネクタ 43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40" name="テキスト ボックス 43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41" name="直線コネクタ 44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42" name="テキスト ボックス 44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43" name="直線コネクタ 44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44" name="テキスト ボックス 443"/>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45" name="直線コネクタ 44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46" name="テキスト ボックス 44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4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15784</xdr:rowOff>
    </xdr:from>
    <xdr:to>
      <xdr:col>32</xdr:col>
      <xdr:colOff>186689</xdr:colOff>
      <xdr:row>63</xdr:row>
      <xdr:rowOff>75656</xdr:rowOff>
    </xdr:to>
    <xdr:cxnSp macro="">
      <xdr:nvCxnSpPr>
        <xdr:cNvPr id="448" name="直線コネクタ 447"/>
        <xdr:cNvCxnSpPr/>
      </xdr:nvCxnSpPr>
      <xdr:spPr>
        <a:xfrm flipV="1">
          <a:off x="22160864" y="9445534"/>
          <a:ext cx="0" cy="1431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79483</xdr:rowOff>
    </xdr:from>
    <xdr:ext cx="469744" cy="259045"/>
    <xdr:sp macro="" textlink="">
      <xdr:nvSpPr>
        <xdr:cNvPr id="449" name="【学校施設】&#10;一人当たり面積最小値テキスト"/>
        <xdr:cNvSpPr txBox="1"/>
      </xdr:nvSpPr>
      <xdr:spPr>
        <a:xfrm>
          <a:off x="22250400" y="1088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1.408</a:t>
          </a:r>
          <a:endParaRPr kumimoji="1" lang="ja-JP" altLang="en-US" sz="1000" b="1">
            <a:latin typeface="ＭＳ Ｐゴシック"/>
          </a:endParaRPr>
        </a:p>
      </xdr:txBody>
    </xdr:sp>
    <xdr:clientData/>
  </xdr:oneCellAnchor>
  <xdr:twoCellAnchor>
    <xdr:from>
      <xdr:col>32</xdr:col>
      <xdr:colOff>98425</xdr:colOff>
      <xdr:row>63</xdr:row>
      <xdr:rowOff>75656</xdr:rowOff>
    </xdr:from>
    <xdr:to>
      <xdr:col>32</xdr:col>
      <xdr:colOff>276225</xdr:colOff>
      <xdr:row>63</xdr:row>
      <xdr:rowOff>75656</xdr:rowOff>
    </xdr:to>
    <xdr:cxnSp macro="">
      <xdr:nvCxnSpPr>
        <xdr:cNvPr id="450" name="直線コネクタ 449"/>
        <xdr:cNvCxnSpPr/>
      </xdr:nvCxnSpPr>
      <xdr:spPr>
        <a:xfrm>
          <a:off x="22072600" y="1087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133911</xdr:rowOff>
    </xdr:from>
    <xdr:ext cx="469744" cy="259045"/>
    <xdr:sp macro="" textlink="">
      <xdr:nvSpPr>
        <xdr:cNvPr id="451" name="【学校施設】&#10;一人当たり面積最大値テキスト"/>
        <xdr:cNvSpPr txBox="1"/>
      </xdr:nvSpPr>
      <xdr:spPr>
        <a:xfrm>
          <a:off x="22250400" y="9220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2.723</a:t>
          </a:r>
          <a:endParaRPr kumimoji="1" lang="ja-JP" altLang="en-US" sz="1000" b="1">
            <a:latin typeface="ＭＳ Ｐゴシック"/>
          </a:endParaRPr>
        </a:p>
      </xdr:txBody>
    </xdr:sp>
    <xdr:clientData/>
  </xdr:oneCellAnchor>
  <xdr:twoCellAnchor>
    <xdr:from>
      <xdr:col>32</xdr:col>
      <xdr:colOff>98425</xdr:colOff>
      <xdr:row>55</xdr:row>
      <xdr:rowOff>15784</xdr:rowOff>
    </xdr:from>
    <xdr:to>
      <xdr:col>32</xdr:col>
      <xdr:colOff>276225</xdr:colOff>
      <xdr:row>55</xdr:row>
      <xdr:rowOff>15784</xdr:rowOff>
    </xdr:to>
    <xdr:cxnSp macro="">
      <xdr:nvCxnSpPr>
        <xdr:cNvPr id="452" name="直線コネクタ 451"/>
        <xdr:cNvCxnSpPr/>
      </xdr:nvCxnSpPr>
      <xdr:spPr>
        <a:xfrm>
          <a:off x="22072600" y="9445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148426</xdr:rowOff>
    </xdr:from>
    <xdr:ext cx="469744" cy="259045"/>
    <xdr:sp macro="" textlink="">
      <xdr:nvSpPr>
        <xdr:cNvPr id="453" name="【学校施設】&#10;一人当たり面積平均値テキスト"/>
        <xdr:cNvSpPr txBox="1"/>
      </xdr:nvSpPr>
      <xdr:spPr>
        <a:xfrm>
          <a:off x="22250400" y="10263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1.788</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125549</xdr:rowOff>
    </xdr:from>
    <xdr:to>
      <xdr:col>32</xdr:col>
      <xdr:colOff>238125</xdr:colOff>
      <xdr:row>61</xdr:row>
      <xdr:rowOff>55699</xdr:rowOff>
    </xdr:to>
    <xdr:sp macro="" textlink="">
      <xdr:nvSpPr>
        <xdr:cNvPr id="454" name="フローチャート : 判断 453"/>
        <xdr:cNvSpPr/>
      </xdr:nvSpPr>
      <xdr:spPr>
        <a:xfrm>
          <a:off x="22110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144599</xdr:rowOff>
    </xdr:from>
    <xdr:to>
      <xdr:col>31</xdr:col>
      <xdr:colOff>85725</xdr:colOff>
      <xdr:row>60</xdr:row>
      <xdr:rowOff>74749</xdr:rowOff>
    </xdr:to>
    <xdr:sp macro="" textlink="">
      <xdr:nvSpPr>
        <xdr:cNvPr id="455" name="フローチャート : 判断 454"/>
        <xdr:cNvSpPr/>
      </xdr:nvSpPr>
      <xdr:spPr>
        <a:xfrm>
          <a:off x="21272500" y="10260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56" name="テキスト ボックス 45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57" name="テキスト ボックス 45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58" name="テキスト ボックス 45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59" name="テキスト ボックス 45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60" name="テキスト ボックス 45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62</xdr:row>
      <xdr:rowOff>91803</xdr:rowOff>
    </xdr:from>
    <xdr:to>
      <xdr:col>32</xdr:col>
      <xdr:colOff>238125</xdr:colOff>
      <xdr:row>63</xdr:row>
      <xdr:rowOff>21953</xdr:rowOff>
    </xdr:to>
    <xdr:sp macro="" textlink="">
      <xdr:nvSpPr>
        <xdr:cNvPr id="461" name="円/楕円 460"/>
        <xdr:cNvSpPr/>
      </xdr:nvSpPr>
      <xdr:spPr>
        <a:xfrm>
          <a:off x="22110700" y="1072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62</xdr:row>
      <xdr:rowOff>6730</xdr:rowOff>
    </xdr:from>
    <xdr:ext cx="469744" cy="259045"/>
    <xdr:sp macro="" textlink="">
      <xdr:nvSpPr>
        <xdr:cNvPr id="462" name="【学校施設】&#10;一人当たり面積該当値テキスト"/>
        <xdr:cNvSpPr txBox="1"/>
      </xdr:nvSpPr>
      <xdr:spPr>
        <a:xfrm>
          <a:off x="22250400" y="1063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1.504</a:t>
          </a:r>
          <a:endParaRPr kumimoji="1" lang="ja-JP" altLang="en-US" sz="1000" b="1">
            <a:solidFill>
              <a:srgbClr val="FF0000"/>
            </a:solidFill>
            <a:latin typeface="ＭＳ Ｐゴシック"/>
          </a:endParaRPr>
        </a:p>
      </xdr:txBody>
    </xdr:sp>
    <xdr:clientData/>
  </xdr:oneCellAnchor>
  <xdr:twoCellAnchor>
    <xdr:from>
      <xdr:col>30</xdr:col>
      <xdr:colOff>669925</xdr:colOff>
      <xdr:row>62</xdr:row>
      <xdr:rowOff>82006</xdr:rowOff>
    </xdr:from>
    <xdr:to>
      <xdr:col>31</xdr:col>
      <xdr:colOff>85725</xdr:colOff>
      <xdr:row>63</xdr:row>
      <xdr:rowOff>12156</xdr:rowOff>
    </xdr:to>
    <xdr:sp macro="" textlink="">
      <xdr:nvSpPr>
        <xdr:cNvPr id="463" name="円/楕円 462"/>
        <xdr:cNvSpPr/>
      </xdr:nvSpPr>
      <xdr:spPr>
        <a:xfrm>
          <a:off x="21272500" y="1071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62</xdr:row>
      <xdr:rowOff>132806</xdr:rowOff>
    </xdr:from>
    <xdr:to>
      <xdr:col>32</xdr:col>
      <xdr:colOff>187325</xdr:colOff>
      <xdr:row>62</xdr:row>
      <xdr:rowOff>142603</xdr:rowOff>
    </xdr:to>
    <xdr:cxnSp macro="">
      <xdr:nvCxnSpPr>
        <xdr:cNvPr id="464" name="直線コネクタ 463"/>
        <xdr:cNvCxnSpPr/>
      </xdr:nvCxnSpPr>
      <xdr:spPr>
        <a:xfrm>
          <a:off x="21323300" y="10762706"/>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58</xdr:row>
      <xdr:rowOff>91276</xdr:rowOff>
    </xdr:from>
    <xdr:ext cx="469744" cy="259045"/>
    <xdr:sp macro="" textlink="">
      <xdr:nvSpPr>
        <xdr:cNvPr id="465" name="n_1aveValue【学校施設】&#10;一人当たり面積"/>
        <xdr:cNvSpPr txBox="1"/>
      </xdr:nvSpPr>
      <xdr:spPr>
        <a:xfrm>
          <a:off x="21075727" y="10035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1.928</a:t>
          </a:r>
          <a:endParaRPr kumimoji="1" lang="ja-JP" altLang="en-US" sz="1000" b="1">
            <a:solidFill>
              <a:srgbClr val="000080"/>
            </a:solidFill>
            <a:latin typeface="ＭＳ Ｐゴシック"/>
          </a:endParaRPr>
        </a:p>
      </xdr:txBody>
    </xdr:sp>
    <xdr:clientData/>
  </xdr:oneCellAnchor>
  <xdr:oneCellAnchor>
    <xdr:from>
      <xdr:col>30</xdr:col>
      <xdr:colOff>473152</xdr:colOff>
      <xdr:row>63</xdr:row>
      <xdr:rowOff>3283</xdr:rowOff>
    </xdr:from>
    <xdr:ext cx="469744" cy="259045"/>
    <xdr:sp macro="" textlink="">
      <xdr:nvSpPr>
        <xdr:cNvPr id="466" name="n_1mainValue【学校施設】&#10;一人当たり面積"/>
        <xdr:cNvSpPr txBox="1"/>
      </xdr:nvSpPr>
      <xdr:spPr>
        <a:xfrm>
          <a:off x="21075727" y="10804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67" name="正方形/長方形 46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68" name="正方形/長方形 46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69" name="正方形/長方形 46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70" name="正方形/長方形 46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71" name="正方形/長方形 47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72" name="正方形/長方形 47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73" name="正方形/長方形 47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74" name="正方形/長方形 47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75" name="正方形/長方形 4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76" name="正方形/長方形 4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77" name="正方形/長方形 4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78" name="正方形/長方形 4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79" name="正方形/長方形 4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0" name="正方形/長方形 4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1" name="正方形/長方形 4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2" name="正方形/長方形 48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83" name="正方形/長方形 48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84" name="正方形/長方形 48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85" name="正方形/長方形 48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86" name="正方形/長方形 48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87" name="正方形/長方形 48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88" name="正方形/長方形 48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89" name="正方形/長方形 48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90" name="正方形/長方形 48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91" name="テキスト ボックス 49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92" name="直線コネクタ 49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493" name="テキスト ボックス 492"/>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494" name="直線コネクタ 493"/>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495" name="テキスト ボックス 494"/>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496" name="直線コネクタ 495"/>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497" name="テキスト ボックス 496"/>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498" name="直線コネクタ 497"/>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499" name="テキスト ボックス 498"/>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00" name="直線コネクタ 499"/>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501" name="テキスト ボックス 500"/>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02" name="直線コネクタ 50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03" name="テキスト ボックス 50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0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21337</xdr:rowOff>
    </xdr:from>
    <xdr:to>
      <xdr:col>23</xdr:col>
      <xdr:colOff>516889</xdr:colOff>
      <xdr:row>106</xdr:row>
      <xdr:rowOff>151637</xdr:rowOff>
    </xdr:to>
    <xdr:cxnSp macro="">
      <xdr:nvCxnSpPr>
        <xdr:cNvPr id="505" name="直線コネクタ 504"/>
        <xdr:cNvCxnSpPr/>
      </xdr:nvCxnSpPr>
      <xdr:spPr>
        <a:xfrm flipV="1">
          <a:off x="16318864" y="17166337"/>
          <a:ext cx="0" cy="1159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106</xdr:row>
      <xdr:rowOff>155464</xdr:rowOff>
    </xdr:from>
    <xdr:ext cx="405111" cy="259045"/>
    <xdr:sp macro="" textlink="">
      <xdr:nvSpPr>
        <xdr:cNvPr id="506" name="【公民館】&#10;有形固定資産減価償却率最小値テキスト"/>
        <xdr:cNvSpPr txBox="1"/>
      </xdr:nvSpPr>
      <xdr:spPr>
        <a:xfrm>
          <a:off x="16408400" y="18329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a:t>
          </a:r>
          <a:endParaRPr kumimoji="1" lang="ja-JP" altLang="en-US" sz="1000" b="1">
            <a:latin typeface="ＭＳ Ｐゴシック"/>
          </a:endParaRPr>
        </a:p>
      </xdr:txBody>
    </xdr:sp>
    <xdr:clientData/>
  </xdr:oneCellAnchor>
  <xdr:twoCellAnchor>
    <xdr:from>
      <xdr:col>23</xdr:col>
      <xdr:colOff>428625</xdr:colOff>
      <xdr:row>106</xdr:row>
      <xdr:rowOff>151637</xdr:rowOff>
    </xdr:from>
    <xdr:to>
      <xdr:col>23</xdr:col>
      <xdr:colOff>606425</xdr:colOff>
      <xdr:row>106</xdr:row>
      <xdr:rowOff>151637</xdr:rowOff>
    </xdr:to>
    <xdr:cxnSp macro="">
      <xdr:nvCxnSpPr>
        <xdr:cNvPr id="507" name="直線コネクタ 506"/>
        <xdr:cNvCxnSpPr/>
      </xdr:nvCxnSpPr>
      <xdr:spPr>
        <a:xfrm>
          <a:off x="16230600" y="18325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139464</xdr:rowOff>
    </xdr:from>
    <xdr:ext cx="405111" cy="259045"/>
    <xdr:sp macro="" textlink="">
      <xdr:nvSpPr>
        <xdr:cNvPr id="508" name="【公民館】&#10;有形固定資産減価償却率最大値テキスト"/>
        <xdr:cNvSpPr txBox="1"/>
      </xdr:nvSpPr>
      <xdr:spPr>
        <a:xfrm>
          <a:off x="16408400" y="1694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82.4</a:t>
          </a:r>
          <a:endParaRPr kumimoji="1" lang="ja-JP" altLang="en-US" sz="1000" b="1">
            <a:latin typeface="ＭＳ Ｐゴシック"/>
          </a:endParaRPr>
        </a:p>
      </xdr:txBody>
    </xdr:sp>
    <xdr:clientData/>
  </xdr:oneCellAnchor>
  <xdr:twoCellAnchor>
    <xdr:from>
      <xdr:col>23</xdr:col>
      <xdr:colOff>428625</xdr:colOff>
      <xdr:row>100</xdr:row>
      <xdr:rowOff>21337</xdr:rowOff>
    </xdr:from>
    <xdr:to>
      <xdr:col>23</xdr:col>
      <xdr:colOff>606425</xdr:colOff>
      <xdr:row>100</xdr:row>
      <xdr:rowOff>21337</xdr:rowOff>
    </xdr:to>
    <xdr:cxnSp macro="">
      <xdr:nvCxnSpPr>
        <xdr:cNvPr id="509" name="直線コネクタ 508"/>
        <xdr:cNvCxnSpPr/>
      </xdr:nvCxnSpPr>
      <xdr:spPr>
        <a:xfrm>
          <a:off x="16230600" y="17166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10685</xdr:rowOff>
    </xdr:from>
    <xdr:ext cx="405111" cy="259045"/>
    <xdr:sp macro="" textlink="">
      <xdr:nvSpPr>
        <xdr:cNvPr id="510" name="【公民館】&#10;有形固定資産減価償却率平均値テキスト"/>
        <xdr:cNvSpPr txBox="1"/>
      </xdr:nvSpPr>
      <xdr:spPr>
        <a:xfrm>
          <a:off x="16408400" y="174985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23</xdr:col>
      <xdr:colOff>466725</xdr:colOff>
      <xdr:row>102</xdr:row>
      <xdr:rowOff>32258</xdr:rowOff>
    </xdr:from>
    <xdr:to>
      <xdr:col>23</xdr:col>
      <xdr:colOff>568325</xdr:colOff>
      <xdr:row>102</xdr:row>
      <xdr:rowOff>133858</xdr:rowOff>
    </xdr:to>
    <xdr:sp macro="" textlink="">
      <xdr:nvSpPr>
        <xdr:cNvPr id="511" name="フローチャート : 判断 510"/>
        <xdr:cNvSpPr/>
      </xdr:nvSpPr>
      <xdr:spPr>
        <a:xfrm>
          <a:off x="16268700" y="1752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77978</xdr:rowOff>
    </xdr:from>
    <xdr:to>
      <xdr:col>22</xdr:col>
      <xdr:colOff>415925</xdr:colOff>
      <xdr:row>103</xdr:row>
      <xdr:rowOff>8128</xdr:rowOff>
    </xdr:to>
    <xdr:sp macro="" textlink="">
      <xdr:nvSpPr>
        <xdr:cNvPr id="512" name="フローチャート : 判断 511"/>
        <xdr:cNvSpPr/>
      </xdr:nvSpPr>
      <xdr:spPr>
        <a:xfrm>
          <a:off x="15430500" y="1756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13" name="テキスト ボックス 51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14" name="テキスト ボックス 51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15" name="テキスト ボックス 51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16" name="テキスト ボックス 51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17" name="テキスト ボックス 51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101</xdr:row>
      <xdr:rowOff>137413</xdr:rowOff>
    </xdr:from>
    <xdr:to>
      <xdr:col>23</xdr:col>
      <xdr:colOff>568325</xdr:colOff>
      <xdr:row>102</xdr:row>
      <xdr:rowOff>67563</xdr:rowOff>
    </xdr:to>
    <xdr:sp macro="" textlink="">
      <xdr:nvSpPr>
        <xdr:cNvPr id="518" name="円/楕円 517"/>
        <xdr:cNvSpPr/>
      </xdr:nvSpPr>
      <xdr:spPr>
        <a:xfrm>
          <a:off x="16268700" y="1745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100</xdr:row>
      <xdr:rowOff>160290</xdr:rowOff>
    </xdr:from>
    <xdr:ext cx="405111" cy="259045"/>
    <xdr:sp macro="" textlink="">
      <xdr:nvSpPr>
        <xdr:cNvPr id="519" name="【公民館】&#10;有形固定資産減価償却率該当値テキスト"/>
        <xdr:cNvSpPr txBox="1"/>
      </xdr:nvSpPr>
      <xdr:spPr>
        <a:xfrm>
          <a:off x="16408400" y="17305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22</xdr:col>
      <xdr:colOff>314325</xdr:colOff>
      <xdr:row>102</xdr:row>
      <xdr:rowOff>13970</xdr:rowOff>
    </xdr:from>
    <xdr:to>
      <xdr:col>22</xdr:col>
      <xdr:colOff>415925</xdr:colOff>
      <xdr:row>102</xdr:row>
      <xdr:rowOff>115570</xdr:rowOff>
    </xdr:to>
    <xdr:sp macro="" textlink="">
      <xdr:nvSpPr>
        <xdr:cNvPr id="520" name="円/楕円 519"/>
        <xdr:cNvSpPr/>
      </xdr:nvSpPr>
      <xdr:spPr>
        <a:xfrm>
          <a:off x="15430500" y="1750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102</xdr:row>
      <xdr:rowOff>16763</xdr:rowOff>
    </xdr:from>
    <xdr:to>
      <xdr:col>23</xdr:col>
      <xdr:colOff>517525</xdr:colOff>
      <xdr:row>102</xdr:row>
      <xdr:rowOff>64770</xdr:rowOff>
    </xdr:to>
    <xdr:cxnSp macro="">
      <xdr:nvCxnSpPr>
        <xdr:cNvPr id="521" name="直線コネクタ 520"/>
        <xdr:cNvCxnSpPr/>
      </xdr:nvCxnSpPr>
      <xdr:spPr>
        <a:xfrm flipV="1">
          <a:off x="15481300" y="17504663"/>
          <a:ext cx="8382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102</xdr:row>
      <xdr:rowOff>170705</xdr:rowOff>
    </xdr:from>
    <xdr:ext cx="405111" cy="259045"/>
    <xdr:sp macro="" textlink="">
      <xdr:nvSpPr>
        <xdr:cNvPr id="522" name="n_1aveValue【公民館】&#10;有形固定資産減価償却率"/>
        <xdr:cNvSpPr txBox="1"/>
      </xdr:nvSpPr>
      <xdr:spPr>
        <a:xfrm>
          <a:off x="15266043" y="17658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22</xdr:col>
      <xdr:colOff>149868</xdr:colOff>
      <xdr:row>100</xdr:row>
      <xdr:rowOff>132097</xdr:rowOff>
    </xdr:from>
    <xdr:ext cx="405111" cy="259045"/>
    <xdr:sp macro="" textlink="">
      <xdr:nvSpPr>
        <xdr:cNvPr id="523" name="n_1mainValue【公民館】&#10;有形固定資産減価償却率"/>
        <xdr:cNvSpPr txBox="1"/>
      </xdr:nvSpPr>
      <xdr:spPr>
        <a:xfrm>
          <a:off x="15266043" y="1727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24" name="正方形/長方形 52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25" name="正方形/長方形 52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26" name="正方形/長方形 52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27" name="正方形/長方形 52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28" name="正方形/長方形 52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29" name="正方形/長方形 52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30" name="正方形/長方形 52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31" name="正方形/長方形 53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32" name="テキスト ボックス 53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33" name="直線コネクタ 53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534" name="直線コネクタ 53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35" name="テキスト ボックス 53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36" name="直線コネクタ 53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37" name="テキスト ボックス 53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38" name="直線コネクタ 53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39" name="テキスト ボックス 53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40" name="直線コネクタ 53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41" name="テキスト ボックス 54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42" name="直線コネクタ 54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43" name="テキスト ボックス 54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4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48768</xdr:rowOff>
    </xdr:from>
    <xdr:to>
      <xdr:col>32</xdr:col>
      <xdr:colOff>186689</xdr:colOff>
      <xdr:row>106</xdr:row>
      <xdr:rowOff>108204</xdr:rowOff>
    </xdr:to>
    <xdr:cxnSp macro="">
      <xdr:nvCxnSpPr>
        <xdr:cNvPr id="545" name="直線コネクタ 544"/>
        <xdr:cNvCxnSpPr/>
      </xdr:nvCxnSpPr>
      <xdr:spPr>
        <a:xfrm flipV="1">
          <a:off x="22160864" y="17193768"/>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112031</xdr:rowOff>
    </xdr:from>
    <xdr:ext cx="469744" cy="259045"/>
    <xdr:sp macro="" textlink="">
      <xdr:nvSpPr>
        <xdr:cNvPr id="546" name="【公民館】&#10;一人当たり面積最小値テキスト"/>
        <xdr:cNvSpPr txBox="1"/>
      </xdr:nvSpPr>
      <xdr:spPr>
        <a:xfrm>
          <a:off x="22250400" y="18285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0.068</a:t>
          </a:r>
          <a:endParaRPr kumimoji="1" lang="ja-JP" altLang="en-US" sz="1000" b="1">
            <a:latin typeface="ＭＳ Ｐゴシック"/>
          </a:endParaRPr>
        </a:p>
      </xdr:txBody>
    </xdr:sp>
    <xdr:clientData/>
  </xdr:oneCellAnchor>
  <xdr:twoCellAnchor>
    <xdr:from>
      <xdr:col>32</xdr:col>
      <xdr:colOff>98425</xdr:colOff>
      <xdr:row>106</xdr:row>
      <xdr:rowOff>108204</xdr:rowOff>
    </xdr:from>
    <xdr:to>
      <xdr:col>32</xdr:col>
      <xdr:colOff>276225</xdr:colOff>
      <xdr:row>106</xdr:row>
      <xdr:rowOff>108204</xdr:rowOff>
    </xdr:to>
    <xdr:cxnSp macro="">
      <xdr:nvCxnSpPr>
        <xdr:cNvPr id="547" name="直線コネクタ 546"/>
        <xdr:cNvCxnSpPr/>
      </xdr:nvCxnSpPr>
      <xdr:spPr>
        <a:xfrm>
          <a:off x="22072600" y="18281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166895</xdr:rowOff>
    </xdr:from>
    <xdr:ext cx="469744" cy="259045"/>
    <xdr:sp macro="" textlink="">
      <xdr:nvSpPr>
        <xdr:cNvPr id="548" name="【公民館】&#10;一人当たり面積最大値テキスト"/>
        <xdr:cNvSpPr txBox="1"/>
      </xdr:nvSpPr>
      <xdr:spPr>
        <a:xfrm>
          <a:off x="22250400" y="169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0.306</a:t>
          </a:r>
          <a:endParaRPr kumimoji="1" lang="ja-JP" altLang="en-US" sz="1000" b="1">
            <a:latin typeface="ＭＳ Ｐゴシック"/>
          </a:endParaRPr>
        </a:p>
      </xdr:txBody>
    </xdr:sp>
    <xdr:clientData/>
  </xdr:oneCellAnchor>
  <xdr:twoCellAnchor>
    <xdr:from>
      <xdr:col>32</xdr:col>
      <xdr:colOff>98425</xdr:colOff>
      <xdr:row>100</xdr:row>
      <xdr:rowOff>48768</xdr:rowOff>
    </xdr:from>
    <xdr:to>
      <xdr:col>32</xdr:col>
      <xdr:colOff>276225</xdr:colOff>
      <xdr:row>100</xdr:row>
      <xdr:rowOff>48768</xdr:rowOff>
    </xdr:to>
    <xdr:cxnSp macro="">
      <xdr:nvCxnSpPr>
        <xdr:cNvPr id="549" name="直線コネクタ 548"/>
        <xdr:cNvCxnSpPr/>
      </xdr:nvCxnSpPr>
      <xdr:spPr>
        <a:xfrm>
          <a:off x="22072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7129</xdr:rowOff>
    </xdr:from>
    <xdr:ext cx="469744" cy="259045"/>
    <xdr:sp macro="" textlink="">
      <xdr:nvSpPr>
        <xdr:cNvPr id="550" name="【公民館】&#10;一人当たり面積平均値テキスト"/>
        <xdr:cNvSpPr txBox="1"/>
      </xdr:nvSpPr>
      <xdr:spPr>
        <a:xfrm>
          <a:off x="22250400" y="17666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0.159</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155702</xdr:rowOff>
    </xdr:from>
    <xdr:to>
      <xdr:col>32</xdr:col>
      <xdr:colOff>238125</xdr:colOff>
      <xdr:row>104</xdr:row>
      <xdr:rowOff>85852</xdr:rowOff>
    </xdr:to>
    <xdr:sp macro="" textlink="">
      <xdr:nvSpPr>
        <xdr:cNvPr id="551" name="フローチャート : 判断 550"/>
        <xdr:cNvSpPr/>
      </xdr:nvSpPr>
      <xdr:spPr>
        <a:xfrm>
          <a:off x="22110700" y="1781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102</xdr:row>
      <xdr:rowOff>167132</xdr:rowOff>
    </xdr:from>
    <xdr:to>
      <xdr:col>31</xdr:col>
      <xdr:colOff>85725</xdr:colOff>
      <xdr:row>103</xdr:row>
      <xdr:rowOff>97282</xdr:rowOff>
    </xdr:to>
    <xdr:sp macro="" textlink="">
      <xdr:nvSpPr>
        <xdr:cNvPr id="552" name="フローチャート : 判断 551"/>
        <xdr:cNvSpPr/>
      </xdr:nvSpPr>
      <xdr:spPr>
        <a:xfrm>
          <a:off x="21272500" y="1765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53" name="テキスト ボックス 55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54" name="テキスト ボックス 55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55" name="テキスト ボックス 55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56" name="テキスト ボックス 55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57" name="テキスト ボックス 55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104</xdr:row>
      <xdr:rowOff>121413</xdr:rowOff>
    </xdr:from>
    <xdr:to>
      <xdr:col>32</xdr:col>
      <xdr:colOff>238125</xdr:colOff>
      <xdr:row>105</xdr:row>
      <xdr:rowOff>51563</xdr:rowOff>
    </xdr:to>
    <xdr:sp macro="" textlink="">
      <xdr:nvSpPr>
        <xdr:cNvPr id="558" name="円/楕円 557"/>
        <xdr:cNvSpPr/>
      </xdr:nvSpPr>
      <xdr:spPr>
        <a:xfrm>
          <a:off x="22110700" y="1795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104</xdr:row>
      <xdr:rowOff>99840</xdr:rowOff>
    </xdr:from>
    <xdr:ext cx="469744" cy="259045"/>
    <xdr:sp macro="" textlink="">
      <xdr:nvSpPr>
        <xdr:cNvPr id="559" name="【公民館】&#10;一人当たり面積該当値テキスト"/>
        <xdr:cNvSpPr txBox="1"/>
      </xdr:nvSpPr>
      <xdr:spPr>
        <a:xfrm>
          <a:off x="22250400" y="1793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0.129</a:t>
          </a:r>
          <a:endParaRPr kumimoji="1" lang="ja-JP" altLang="en-US" sz="1000" b="1">
            <a:solidFill>
              <a:srgbClr val="FF0000"/>
            </a:solidFill>
            <a:latin typeface="ＭＳ Ｐゴシック"/>
          </a:endParaRPr>
        </a:p>
      </xdr:txBody>
    </xdr:sp>
    <xdr:clientData/>
  </xdr:oneCellAnchor>
  <xdr:twoCellAnchor>
    <xdr:from>
      <xdr:col>30</xdr:col>
      <xdr:colOff>669925</xdr:colOff>
      <xdr:row>104</xdr:row>
      <xdr:rowOff>125985</xdr:rowOff>
    </xdr:from>
    <xdr:to>
      <xdr:col>31</xdr:col>
      <xdr:colOff>85725</xdr:colOff>
      <xdr:row>105</xdr:row>
      <xdr:rowOff>56135</xdr:rowOff>
    </xdr:to>
    <xdr:sp macro="" textlink="">
      <xdr:nvSpPr>
        <xdr:cNvPr id="560" name="円/楕円 559"/>
        <xdr:cNvSpPr/>
      </xdr:nvSpPr>
      <xdr:spPr>
        <a:xfrm>
          <a:off x="21272500" y="1795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105</xdr:row>
      <xdr:rowOff>763</xdr:rowOff>
    </xdr:from>
    <xdr:to>
      <xdr:col>32</xdr:col>
      <xdr:colOff>187325</xdr:colOff>
      <xdr:row>105</xdr:row>
      <xdr:rowOff>5335</xdr:rowOff>
    </xdr:to>
    <xdr:cxnSp macro="">
      <xdr:nvCxnSpPr>
        <xdr:cNvPr id="561" name="直線コネクタ 560"/>
        <xdr:cNvCxnSpPr/>
      </xdr:nvCxnSpPr>
      <xdr:spPr>
        <a:xfrm flipV="1">
          <a:off x="21323300" y="18003013"/>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101</xdr:row>
      <xdr:rowOff>113809</xdr:rowOff>
    </xdr:from>
    <xdr:ext cx="469744" cy="259045"/>
    <xdr:sp macro="" textlink="">
      <xdr:nvSpPr>
        <xdr:cNvPr id="562" name="n_1aveValue【公民館】&#10;一人当たり面積"/>
        <xdr:cNvSpPr txBox="1"/>
      </xdr:nvSpPr>
      <xdr:spPr>
        <a:xfrm>
          <a:off x="21075727" y="1743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0.194</a:t>
          </a:r>
          <a:endParaRPr kumimoji="1" lang="ja-JP" altLang="en-US" sz="1000" b="1">
            <a:solidFill>
              <a:srgbClr val="000080"/>
            </a:solidFill>
            <a:latin typeface="ＭＳ Ｐゴシック"/>
          </a:endParaRPr>
        </a:p>
      </xdr:txBody>
    </xdr:sp>
    <xdr:clientData/>
  </xdr:oneCellAnchor>
  <xdr:oneCellAnchor>
    <xdr:from>
      <xdr:col>30</xdr:col>
      <xdr:colOff>473152</xdr:colOff>
      <xdr:row>105</xdr:row>
      <xdr:rowOff>47262</xdr:rowOff>
    </xdr:from>
    <xdr:ext cx="469744" cy="259045"/>
    <xdr:sp macro="" textlink="">
      <xdr:nvSpPr>
        <xdr:cNvPr id="563" name="n_1mainValue【公民館】&#10;一人当たり面積"/>
        <xdr:cNvSpPr txBox="1"/>
      </xdr:nvSpPr>
      <xdr:spPr>
        <a:xfrm>
          <a:off x="21075727" y="1804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0.128</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64" name="正方形/長方形 56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65" name="正方形/長方形 56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66" name="テキスト ボックス 56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学校施設の有形固定資産減価償却率は類似団体を下回っているが、それ以外の施設等は類似団体を上回っている状況である。学校施設は、平成２２年度から平成２８年度にかけて実施した耐震補強・老朽改修工事により類似団体を下回っている。幼稚園・保育園は、市内小学校と同時期に建てられたものの、積極的な投資が行われてこなかったため、類似団体を大きく上回っており、今後は、老朽化が著しい公立の保育園について、公共施設マネジメント戦略会議を通じ、一時的に増える需要に対し将来的に減る人口を勘案しながら民設民営等の方策を模索していく。公営住宅は、古いもので昭和</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年築、新しい物でも平成初期に建築されたものであり、建築から相当年数を経過し、老朽化に対応するため小規模修繕を毎年度実施しているが、類似団体を上回っているため、今後は市営住宅長寿命化計画の見直しを図り、公営住宅の良好な維持管理に努めていく。公民館は、類似団体をわずかに上回っており、今後も老朽化の進行が予想されることから下妻市公共施設長期保全計画に基づき、建物の性能維持と安全を確保しつつ財政負担も低減・平準化させるよう努めていく。</a:t>
          </a:r>
          <a:endParaRPr kumimoji="1" lang="en-US" altLang="ja-JP" sz="1300">
            <a:solidFill>
              <a:schemeClr val="dk1"/>
            </a:solidFill>
            <a:effectLst/>
            <a:latin typeface="ＭＳ Ｐゴシック"/>
            <a:ea typeface="+mn-ea"/>
            <a:cs typeface="+mn-cs"/>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茨城県下妻市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44,467
42,714
80.88
18,851,183
17,897,746
848,661
10,212,613
20,414,026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71.7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46482</xdr:rowOff>
    </xdr:from>
    <xdr:to>
      <xdr:col>6</xdr:col>
      <xdr:colOff>510540</xdr:colOff>
      <xdr:row>41</xdr:row>
      <xdr:rowOff>64770</xdr:rowOff>
    </xdr:to>
    <xdr:cxnSp macro="">
      <xdr:nvCxnSpPr>
        <xdr:cNvPr id="55" name="直線コネクタ 54"/>
        <xdr:cNvCxnSpPr/>
      </xdr:nvCxnSpPr>
      <xdr:spPr>
        <a:xfrm flipV="1">
          <a:off x="4634865" y="5875782"/>
          <a:ext cx="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68597</xdr:rowOff>
    </xdr:from>
    <xdr:ext cx="405111" cy="259045"/>
    <xdr:sp macro="" textlink="">
      <xdr:nvSpPr>
        <xdr:cNvPr id="56" name="【図書館】&#10;有形固定資産減価償却率最小値テキスト"/>
        <xdr:cNvSpPr txBox="1"/>
      </xdr:nvSpPr>
      <xdr:spPr>
        <a:xfrm>
          <a:off x="47244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6</xdr:col>
      <xdr:colOff>422275</xdr:colOff>
      <xdr:row>41</xdr:row>
      <xdr:rowOff>64770</xdr:rowOff>
    </xdr:from>
    <xdr:to>
      <xdr:col>6</xdr:col>
      <xdr:colOff>600075</xdr:colOff>
      <xdr:row>41</xdr:row>
      <xdr:rowOff>64770</xdr:rowOff>
    </xdr:to>
    <xdr:cxnSp macro="">
      <xdr:nvCxnSpPr>
        <xdr:cNvPr id="57" name="直線コネクタ 56"/>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164609</xdr:rowOff>
    </xdr:from>
    <xdr:ext cx="405111" cy="259045"/>
    <xdr:sp macro="" textlink="">
      <xdr:nvSpPr>
        <xdr:cNvPr id="58" name="【図書館】&#10;有形固定資産減価償却率最大値テキスト"/>
        <xdr:cNvSpPr txBox="1"/>
      </xdr:nvSpPr>
      <xdr:spPr>
        <a:xfrm>
          <a:off x="4724400" y="5651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6</xdr:col>
      <xdr:colOff>422275</xdr:colOff>
      <xdr:row>34</xdr:row>
      <xdr:rowOff>46482</xdr:rowOff>
    </xdr:from>
    <xdr:to>
      <xdr:col>6</xdr:col>
      <xdr:colOff>600075</xdr:colOff>
      <xdr:row>34</xdr:row>
      <xdr:rowOff>46482</xdr:rowOff>
    </xdr:to>
    <xdr:cxnSp macro="">
      <xdr:nvCxnSpPr>
        <xdr:cNvPr id="59" name="直線コネクタ 58"/>
        <xdr:cNvCxnSpPr/>
      </xdr:nvCxnSpPr>
      <xdr:spPr>
        <a:xfrm>
          <a:off x="4546600" y="587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66565</xdr:rowOff>
    </xdr:from>
    <xdr:ext cx="405111" cy="259045"/>
    <xdr:sp macro="" textlink="">
      <xdr:nvSpPr>
        <xdr:cNvPr id="60" name="【図書館】&#10;有形固定資産減価償却率平均値テキスト"/>
        <xdr:cNvSpPr txBox="1"/>
      </xdr:nvSpPr>
      <xdr:spPr>
        <a:xfrm>
          <a:off x="4724400" y="64102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44.2</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43688</xdr:rowOff>
    </xdr:from>
    <xdr:to>
      <xdr:col>6</xdr:col>
      <xdr:colOff>561975</xdr:colOff>
      <xdr:row>38</xdr:row>
      <xdr:rowOff>145288</xdr:rowOff>
    </xdr:to>
    <xdr:sp macro="" textlink="">
      <xdr:nvSpPr>
        <xdr:cNvPr id="61" name="フローチャート : 判断 60"/>
        <xdr:cNvSpPr/>
      </xdr:nvSpPr>
      <xdr:spPr>
        <a:xfrm>
          <a:off x="4584700" y="655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164846</xdr:rowOff>
    </xdr:from>
    <xdr:to>
      <xdr:col>5</xdr:col>
      <xdr:colOff>409575</xdr:colOff>
      <xdr:row>39</xdr:row>
      <xdr:rowOff>94996</xdr:rowOff>
    </xdr:to>
    <xdr:sp macro="" textlink="">
      <xdr:nvSpPr>
        <xdr:cNvPr id="62" name="フローチャート : 判断 61"/>
        <xdr:cNvSpPr/>
      </xdr:nvSpPr>
      <xdr:spPr>
        <a:xfrm>
          <a:off x="3746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39</xdr:row>
      <xdr:rowOff>153416</xdr:rowOff>
    </xdr:from>
    <xdr:to>
      <xdr:col>6</xdr:col>
      <xdr:colOff>561975</xdr:colOff>
      <xdr:row>40</xdr:row>
      <xdr:rowOff>83566</xdr:rowOff>
    </xdr:to>
    <xdr:sp macro="" textlink="">
      <xdr:nvSpPr>
        <xdr:cNvPr id="68" name="円/楕円 67"/>
        <xdr:cNvSpPr/>
      </xdr:nvSpPr>
      <xdr:spPr>
        <a:xfrm>
          <a:off x="4584700" y="683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39</xdr:row>
      <xdr:rowOff>131843</xdr:rowOff>
    </xdr:from>
    <xdr:ext cx="405111" cy="259045"/>
    <xdr:sp macro="" textlink="">
      <xdr:nvSpPr>
        <xdr:cNvPr id="69" name="【図書館】&#10;有形固定資産減価償却率該当値テキスト"/>
        <xdr:cNvSpPr txBox="1"/>
      </xdr:nvSpPr>
      <xdr:spPr>
        <a:xfrm>
          <a:off x="4724400" y="6818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31.9</a:t>
          </a:r>
          <a:endParaRPr kumimoji="1" lang="ja-JP" altLang="en-US" sz="1000" b="1">
            <a:solidFill>
              <a:srgbClr val="FF0000"/>
            </a:solidFill>
            <a:latin typeface="ＭＳ Ｐゴシック"/>
          </a:endParaRPr>
        </a:p>
      </xdr:txBody>
    </xdr:sp>
    <xdr:clientData/>
  </xdr:oneCellAnchor>
  <xdr:twoCellAnchor>
    <xdr:from>
      <xdr:col>5</xdr:col>
      <xdr:colOff>307975</xdr:colOff>
      <xdr:row>40</xdr:row>
      <xdr:rowOff>29972</xdr:rowOff>
    </xdr:from>
    <xdr:to>
      <xdr:col>5</xdr:col>
      <xdr:colOff>409575</xdr:colOff>
      <xdr:row>40</xdr:row>
      <xdr:rowOff>131572</xdr:rowOff>
    </xdr:to>
    <xdr:sp macro="" textlink="">
      <xdr:nvSpPr>
        <xdr:cNvPr id="70" name="円/楕円 69"/>
        <xdr:cNvSpPr/>
      </xdr:nvSpPr>
      <xdr:spPr>
        <a:xfrm>
          <a:off x="3746500" y="688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40</xdr:row>
      <xdr:rowOff>32766</xdr:rowOff>
    </xdr:from>
    <xdr:to>
      <xdr:col>6</xdr:col>
      <xdr:colOff>511175</xdr:colOff>
      <xdr:row>40</xdr:row>
      <xdr:rowOff>80772</xdr:rowOff>
    </xdr:to>
    <xdr:cxnSp macro="">
      <xdr:nvCxnSpPr>
        <xdr:cNvPr id="71" name="直線コネクタ 70"/>
        <xdr:cNvCxnSpPr/>
      </xdr:nvCxnSpPr>
      <xdr:spPr>
        <a:xfrm flipV="1">
          <a:off x="3797300" y="6890766"/>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37</xdr:row>
      <xdr:rowOff>111523</xdr:rowOff>
    </xdr:from>
    <xdr:ext cx="405111" cy="259045"/>
    <xdr:sp macro="" textlink="">
      <xdr:nvSpPr>
        <xdr:cNvPr id="72" name="n_1aveValue【図書館】&#10;有形固定資産減価償却率"/>
        <xdr:cNvSpPr txBox="1"/>
      </xdr:nvSpPr>
      <xdr:spPr>
        <a:xfrm>
          <a:off x="3582043" y="6455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a:t>
          </a:r>
          <a:endParaRPr kumimoji="1" lang="ja-JP" altLang="en-US" sz="1000" b="1">
            <a:solidFill>
              <a:srgbClr val="000080"/>
            </a:solidFill>
            <a:latin typeface="ＭＳ Ｐゴシック"/>
          </a:endParaRPr>
        </a:p>
      </xdr:txBody>
    </xdr:sp>
    <xdr:clientData/>
  </xdr:oneCellAnchor>
  <xdr:oneCellAnchor>
    <xdr:from>
      <xdr:col>5</xdr:col>
      <xdr:colOff>143518</xdr:colOff>
      <xdr:row>40</xdr:row>
      <xdr:rowOff>122699</xdr:rowOff>
    </xdr:from>
    <xdr:ext cx="405111" cy="259045"/>
    <xdr:sp macro="" textlink="">
      <xdr:nvSpPr>
        <xdr:cNvPr id="73" name="n_1mainValue【図書館】&#10;有形固定資産減価償却率"/>
        <xdr:cNvSpPr txBox="1"/>
      </xdr:nvSpPr>
      <xdr:spPr>
        <a:xfrm>
          <a:off x="3582043" y="6980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2" name="テキスト ボックス 8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4" name="直線コネクタ 8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5" name="テキスト ボックス 8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6" name="直線コネクタ 8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7" name="テキスト ボックス 86"/>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8" name="直線コネクタ 8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9" name="テキスト ボックス 8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0" name="直線コネクタ 8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1" name="テキスト ボックス 90"/>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2" name="直線コネクタ 9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3" name="テキスト ボックス 92"/>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5" name="テキスト ボックス 9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165100</xdr:rowOff>
    </xdr:from>
    <xdr:to>
      <xdr:col>15</xdr:col>
      <xdr:colOff>180340</xdr:colOff>
      <xdr:row>41</xdr:row>
      <xdr:rowOff>19050</xdr:rowOff>
    </xdr:to>
    <xdr:cxnSp macro="">
      <xdr:nvCxnSpPr>
        <xdr:cNvPr id="97" name="直線コネクタ 96"/>
        <xdr:cNvCxnSpPr/>
      </xdr:nvCxnSpPr>
      <xdr:spPr>
        <a:xfrm flipV="1">
          <a:off x="10476865" y="56515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22877</xdr:rowOff>
    </xdr:from>
    <xdr:ext cx="469744" cy="259045"/>
    <xdr:sp macro="" textlink="">
      <xdr:nvSpPr>
        <xdr:cNvPr id="98" name="【図書館】&#10;一人当たり面積最小値テキスト"/>
        <xdr:cNvSpPr txBox="1"/>
      </xdr:nvSpPr>
      <xdr:spPr>
        <a:xfrm>
          <a:off x="105664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15</xdr:col>
      <xdr:colOff>92075</xdr:colOff>
      <xdr:row>41</xdr:row>
      <xdr:rowOff>19050</xdr:rowOff>
    </xdr:from>
    <xdr:to>
      <xdr:col>15</xdr:col>
      <xdr:colOff>269875</xdr:colOff>
      <xdr:row>41</xdr:row>
      <xdr:rowOff>19050</xdr:rowOff>
    </xdr:to>
    <xdr:cxnSp macro="">
      <xdr:nvCxnSpPr>
        <xdr:cNvPr id="99" name="直線コネクタ 98"/>
        <xdr:cNvCxnSpPr/>
      </xdr:nvCxnSpPr>
      <xdr:spPr>
        <a:xfrm>
          <a:off x="10388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111777</xdr:rowOff>
    </xdr:from>
    <xdr:ext cx="469744" cy="259045"/>
    <xdr:sp macro="" textlink="">
      <xdr:nvSpPr>
        <xdr:cNvPr id="100" name="【図書館】&#10;一人当たり面積最大値テキスト"/>
        <xdr:cNvSpPr txBox="1"/>
      </xdr:nvSpPr>
      <xdr:spPr>
        <a:xfrm>
          <a:off x="10566400" y="54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0.125</a:t>
          </a:r>
          <a:endParaRPr kumimoji="1" lang="ja-JP" altLang="en-US" sz="1000" b="1">
            <a:latin typeface="ＭＳ Ｐゴシック"/>
          </a:endParaRPr>
        </a:p>
      </xdr:txBody>
    </xdr:sp>
    <xdr:clientData/>
  </xdr:oneCellAnchor>
  <xdr:twoCellAnchor>
    <xdr:from>
      <xdr:col>15</xdr:col>
      <xdr:colOff>92075</xdr:colOff>
      <xdr:row>32</xdr:row>
      <xdr:rowOff>165100</xdr:rowOff>
    </xdr:from>
    <xdr:to>
      <xdr:col>15</xdr:col>
      <xdr:colOff>269875</xdr:colOff>
      <xdr:row>32</xdr:row>
      <xdr:rowOff>165100</xdr:rowOff>
    </xdr:to>
    <xdr:cxnSp macro="">
      <xdr:nvCxnSpPr>
        <xdr:cNvPr id="101" name="直線コネクタ 100"/>
        <xdr:cNvCxnSpPr/>
      </xdr:nvCxnSpPr>
      <xdr:spPr>
        <a:xfrm>
          <a:off x="103886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48277</xdr:rowOff>
    </xdr:from>
    <xdr:ext cx="469744" cy="259045"/>
    <xdr:sp macro="" textlink="">
      <xdr:nvSpPr>
        <xdr:cNvPr id="102" name="【図書館】&#10;一人当たり面積平均値テキスト"/>
        <xdr:cNvSpPr txBox="1"/>
      </xdr:nvSpPr>
      <xdr:spPr>
        <a:xfrm>
          <a:off x="105664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69850</xdr:rowOff>
    </xdr:from>
    <xdr:to>
      <xdr:col>15</xdr:col>
      <xdr:colOff>231775</xdr:colOff>
      <xdr:row>38</xdr:row>
      <xdr:rowOff>0</xdr:rowOff>
    </xdr:to>
    <xdr:sp macro="" textlink="">
      <xdr:nvSpPr>
        <xdr:cNvPr id="103" name="フローチャート : 判断 102"/>
        <xdr:cNvSpPr/>
      </xdr:nvSpPr>
      <xdr:spPr>
        <a:xfrm>
          <a:off x="10426700"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36</xdr:row>
      <xdr:rowOff>139700</xdr:rowOff>
    </xdr:from>
    <xdr:to>
      <xdr:col>14</xdr:col>
      <xdr:colOff>79375</xdr:colOff>
      <xdr:row>37</xdr:row>
      <xdr:rowOff>69850</xdr:rowOff>
    </xdr:to>
    <xdr:sp macro="" textlink="">
      <xdr:nvSpPr>
        <xdr:cNvPr id="104" name="フローチャート : 判断 103"/>
        <xdr:cNvSpPr/>
      </xdr:nvSpPr>
      <xdr:spPr>
        <a:xfrm>
          <a:off x="9588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44450</xdr:rowOff>
    </xdr:from>
    <xdr:to>
      <xdr:col>15</xdr:col>
      <xdr:colOff>231775</xdr:colOff>
      <xdr:row>35</xdr:row>
      <xdr:rowOff>146050</xdr:rowOff>
    </xdr:to>
    <xdr:sp macro="" textlink="">
      <xdr:nvSpPr>
        <xdr:cNvPr id="110" name="円/楕円 109"/>
        <xdr:cNvSpPr/>
      </xdr:nvSpPr>
      <xdr:spPr>
        <a:xfrm>
          <a:off x="104267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34</xdr:row>
      <xdr:rowOff>67327</xdr:rowOff>
    </xdr:from>
    <xdr:ext cx="469744" cy="259045"/>
    <xdr:sp macro="" textlink="">
      <xdr:nvSpPr>
        <xdr:cNvPr id="111" name="【図書館】&#10;一人当たり面積該当値テキスト"/>
        <xdr:cNvSpPr txBox="1"/>
      </xdr:nvSpPr>
      <xdr:spPr>
        <a:xfrm>
          <a:off x="10566400" y="58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0.090</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44450</xdr:rowOff>
    </xdr:from>
    <xdr:to>
      <xdr:col>14</xdr:col>
      <xdr:colOff>79375</xdr:colOff>
      <xdr:row>35</xdr:row>
      <xdr:rowOff>146050</xdr:rowOff>
    </xdr:to>
    <xdr:sp macro="" textlink="">
      <xdr:nvSpPr>
        <xdr:cNvPr id="112" name="円/楕円 111"/>
        <xdr:cNvSpPr/>
      </xdr:nvSpPr>
      <xdr:spPr>
        <a:xfrm>
          <a:off x="95885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35</xdr:row>
      <xdr:rowOff>95250</xdr:rowOff>
    </xdr:from>
    <xdr:to>
      <xdr:col>15</xdr:col>
      <xdr:colOff>180975</xdr:colOff>
      <xdr:row>35</xdr:row>
      <xdr:rowOff>95250</xdr:rowOff>
    </xdr:to>
    <xdr:cxnSp macro="">
      <xdr:nvCxnSpPr>
        <xdr:cNvPr id="113" name="直線コネクタ 112"/>
        <xdr:cNvCxnSpPr/>
      </xdr:nvCxnSpPr>
      <xdr:spPr>
        <a:xfrm>
          <a:off x="9639300" y="609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37</xdr:row>
      <xdr:rowOff>60977</xdr:rowOff>
    </xdr:from>
    <xdr:ext cx="469744" cy="259045"/>
    <xdr:sp macro="" textlink="">
      <xdr:nvSpPr>
        <xdr:cNvPr id="114" name="n_1aveValue【図書館】&#10;一人当たり面積"/>
        <xdr:cNvSpPr txBox="1"/>
      </xdr:nvSpPr>
      <xdr:spPr>
        <a:xfrm>
          <a:off x="9391727" y="640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0.069</a:t>
          </a:r>
          <a:endParaRPr kumimoji="1" lang="ja-JP" altLang="en-US" sz="1000" b="1">
            <a:solidFill>
              <a:srgbClr val="000080"/>
            </a:solidFill>
            <a:latin typeface="ＭＳ Ｐゴシック"/>
          </a:endParaRPr>
        </a:p>
      </xdr:txBody>
    </xdr:sp>
    <xdr:clientData/>
  </xdr:oneCellAnchor>
  <xdr:oneCellAnchor>
    <xdr:from>
      <xdr:col>13</xdr:col>
      <xdr:colOff>466802</xdr:colOff>
      <xdr:row>33</xdr:row>
      <xdr:rowOff>162577</xdr:rowOff>
    </xdr:from>
    <xdr:ext cx="469744" cy="259045"/>
    <xdr:sp macro="" textlink="">
      <xdr:nvSpPr>
        <xdr:cNvPr id="115" name="n_1mainValue【図書館】&#10;一人当たり面積"/>
        <xdr:cNvSpPr txBox="1"/>
      </xdr:nvSpPr>
      <xdr:spPr>
        <a:xfrm>
          <a:off x="9391727" y="58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0.090</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6" name="正方形/長方形 11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7" name="正方形/長方形 11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8" name="正方形/長方形 11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9" name="正方形/長方形 11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0" name="正方形/長方形 11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1" name="正方形/長方形 12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2" name="正方形/長方形 12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3" name="正方形/長方形 12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4" name="テキスト ボックス 12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5" name="直線コネクタ 12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6" name="テキスト ボックス 125"/>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7" name="直線コネクタ 12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8" name="テキスト ボックス 12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9" name="直線コネクタ 12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30" name="テキスト ボックス 12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1" name="直線コネクタ 13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2" name="テキスト ボックス 13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3" name="直線コネクタ 13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4" name="テキスト ボックス 13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5" name="直線コネクタ 13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6" name="テキスト ボックス 13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7" name="直線コネクタ 13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8" name="テキスト ボックス 13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83820</xdr:rowOff>
    </xdr:from>
    <xdr:to>
      <xdr:col>6</xdr:col>
      <xdr:colOff>510540</xdr:colOff>
      <xdr:row>64</xdr:row>
      <xdr:rowOff>83820</xdr:rowOff>
    </xdr:to>
    <xdr:cxnSp macro="">
      <xdr:nvCxnSpPr>
        <xdr:cNvPr id="140" name="直線コネクタ 139"/>
        <xdr:cNvCxnSpPr/>
      </xdr:nvCxnSpPr>
      <xdr:spPr>
        <a:xfrm flipV="1">
          <a:off x="4634865" y="96850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87647</xdr:rowOff>
    </xdr:from>
    <xdr:ext cx="405111" cy="259045"/>
    <xdr:sp macro="" textlink="">
      <xdr:nvSpPr>
        <xdr:cNvPr id="141" name="【体育館・プール】&#10;有形固定資産減価償却率最小値テキスト"/>
        <xdr:cNvSpPr txBox="1"/>
      </xdr:nvSpPr>
      <xdr:spPr>
        <a:xfrm>
          <a:off x="4724400" y="1106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49.8</a:t>
          </a:r>
          <a:endParaRPr kumimoji="1" lang="ja-JP" altLang="en-US" sz="1000" b="1">
            <a:latin typeface="ＭＳ Ｐゴシック"/>
          </a:endParaRPr>
        </a:p>
      </xdr:txBody>
    </xdr:sp>
    <xdr:clientData/>
  </xdr:oneCellAnchor>
  <xdr:twoCellAnchor>
    <xdr:from>
      <xdr:col>6</xdr:col>
      <xdr:colOff>422275</xdr:colOff>
      <xdr:row>64</xdr:row>
      <xdr:rowOff>83820</xdr:rowOff>
    </xdr:from>
    <xdr:to>
      <xdr:col>6</xdr:col>
      <xdr:colOff>600075</xdr:colOff>
      <xdr:row>64</xdr:row>
      <xdr:rowOff>83820</xdr:rowOff>
    </xdr:to>
    <xdr:cxnSp macro="">
      <xdr:nvCxnSpPr>
        <xdr:cNvPr id="142" name="直線コネクタ 141"/>
        <xdr:cNvCxnSpPr/>
      </xdr:nvCxnSpPr>
      <xdr:spPr>
        <a:xfrm>
          <a:off x="4546600" y="1105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30497</xdr:rowOff>
    </xdr:from>
    <xdr:ext cx="405111" cy="259045"/>
    <xdr:sp macro="" textlink="">
      <xdr:nvSpPr>
        <xdr:cNvPr id="143" name="【体育館・プール】&#10;有形固定資産減価償却率最大値テキスト"/>
        <xdr:cNvSpPr txBox="1"/>
      </xdr:nvSpPr>
      <xdr:spPr>
        <a:xfrm>
          <a:off x="4724400" y="946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85.8</a:t>
          </a:r>
          <a:endParaRPr kumimoji="1" lang="ja-JP" altLang="en-US" sz="1000" b="1">
            <a:latin typeface="ＭＳ Ｐゴシック"/>
          </a:endParaRPr>
        </a:p>
      </xdr:txBody>
    </xdr:sp>
    <xdr:clientData/>
  </xdr:oneCellAnchor>
  <xdr:twoCellAnchor>
    <xdr:from>
      <xdr:col>6</xdr:col>
      <xdr:colOff>422275</xdr:colOff>
      <xdr:row>56</xdr:row>
      <xdr:rowOff>83820</xdr:rowOff>
    </xdr:from>
    <xdr:to>
      <xdr:col>6</xdr:col>
      <xdr:colOff>600075</xdr:colOff>
      <xdr:row>56</xdr:row>
      <xdr:rowOff>83820</xdr:rowOff>
    </xdr:to>
    <xdr:cxnSp macro="">
      <xdr:nvCxnSpPr>
        <xdr:cNvPr id="144" name="直線コネクタ 143"/>
        <xdr:cNvCxnSpPr/>
      </xdr:nvCxnSpPr>
      <xdr:spPr>
        <a:xfrm>
          <a:off x="4546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116857</xdr:rowOff>
    </xdr:from>
    <xdr:ext cx="405111" cy="259045"/>
    <xdr:sp macro="" textlink="">
      <xdr:nvSpPr>
        <xdr:cNvPr id="145" name="【体育館・プール】&#10;有形固定資産減価償却率平均値テキスト"/>
        <xdr:cNvSpPr txBox="1"/>
      </xdr:nvSpPr>
      <xdr:spPr>
        <a:xfrm>
          <a:off x="4724400" y="10403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93980</xdr:rowOff>
    </xdr:from>
    <xdr:to>
      <xdr:col>6</xdr:col>
      <xdr:colOff>561975</xdr:colOff>
      <xdr:row>62</xdr:row>
      <xdr:rowOff>24130</xdr:rowOff>
    </xdr:to>
    <xdr:sp macro="" textlink="">
      <xdr:nvSpPr>
        <xdr:cNvPr id="146" name="フローチャート : 判断 145"/>
        <xdr:cNvSpPr/>
      </xdr:nvSpPr>
      <xdr:spPr>
        <a:xfrm>
          <a:off x="4584700" y="105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154940</xdr:rowOff>
    </xdr:from>
    <xdr:to>
      <xdr:col>5</xdr:col>
      <xdr:colOff>409575</xdr:colOff>
      <xdr:row>62</xdr:row>
      <xdr:rowOff>85090</xdr:rowOff>
    </xdr:to>
    <xdr:sp macro="" textlink="">
      <xdr:nvSpPr>
        <xdr:cNvPr id="147" name="フローチャート : 判断 146"/>
        <xdr:cNvSpPr/>
      </xdr:nvSpPr>
      <xdr:spPr>
        <a:xfrm>
          <a:off x="3746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8" name="テキスト ボックス 14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9" name="テキスト ボックス 14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0" name="テキスト ボックス 14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1" name="テキスト ボックス 15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2" name="テキスト ボックス 15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61</xdr:row>
      <xdr:rowOff>135890</xdr:rowOff>
    </xdr:from>
    <xdr:to>
      <xdr:col>6</xdr:col>
      <xdr:colOff>561975</xdr:colOff>
      <xdr:row>62</xdr:row>
      <xdr:rowOff>66040</xdr:rowOff>
    </xdr:to>
    <xdr:sp macro="" textlink="">
      <xdr:nvSpPr>
        <xdr:cNvPr id="153" name="円/楕円 152"/>
        <xdr:cNvSpPr/>
      </xdr:nvSpPr>
      <xdr:spPr>
        <a:xfrm>
          <a:off x="45847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61</xdr:row>
      <xdr:rowOff>114317</xdr:rowOff>
    </xdr:from>
    <xdr:ext cx="405111" cy="259045"/>
    <xdr:sp macro="" textlink="">
      <xdr:nvSpPr>
        <xdr:cNvPr id="154" name="【体育館・プール】&#10;有形固定資産減価償却率該当値テキスト"/>
        <xdr:cNvSpPr txBox="1"/>
      </xdr:nvSpPr>
      <xdr:spPr>
        <a:xfrm>
          <a:off x="4724400" y="1057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60.6</a:t>
          </a:r>
          <a:endParaRPr kumimoji="1" lang="ja-JP" altLang="en-US" sz="1000" b="1">
            <a:solidFill>
              <a:srgbClr val="FF0000"/>
            </a:solidFill>
            <a:latin typeface="ＭＳ Ｐゴシック"/>
          </a:endParaRPr>
        </a:p>
      </xdr:txBody>
    </xdr:sp>
    <xdr:clientData/>
  </xdr:oneCellAnchor>
  <xdr:twoCellAnchor>
    <xdr:from>
      <xdr:col>5</xdr:col>
      <xdr:colOff>307975</xdr:colOff>
      <xdr:row>62</xdr:row>
      <xdr:rowOff>52070</xdr:rowOff>
    </xdr:from>
    <xdr:to>
      <xdr:col>5</xdr:col>
      <xdr:colOff>409575</xdr:colOff>
      <xdr:row>62</xdr:row>
      <xdr:rowOff>153670</xdr:rowOff>
    </xdr:to>
    <xdr:sp macro="" textlink="">
      <xdr:nvSpPr>
        <xdr:cNvPr id="155" name="円/楕円 154"/>
        <xdr:cNvSpPr/>
      </xdr:nvSpPr>
      <xdr:spPr>
        <a:xfrm>
          <a:off x="3746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62</xdr:row>
      <xdr:rowOff>15240</xdr:rowOff>
    </xdr:from>
    <xdr:to>
      <xdr:col>6</xdr:col>
      <xdr:colOff>511175</xdr:colOff>
      <xdr:row>62</xdr:row>
      <xdr:rowOff>102870</xdr:rowOff>
    </xdr:to>
    <xdr:cxnSp macro="">
      <xdr:nvCxnSpPr>
        <xdr:cNvPr id="156" name="直線コネクタ 155"/>
        <xdr:cNvCxnSpPr/>
      </xdr:nvCxnSpPr>
      <xdr:spPr>
        <a:xfrm flipV="1">
          <a:off x="3797300" y="10645140"/>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60</xdr:row>
      <xdr:rowOff>101617</xdr:rowOff>
    </xdr:from>
    <xdr:ext cx="405111" cy="259045"/>
    <xdr:sp macro="" textlink="">
      <xdr:nvSpPr>
        <xdr:cNvPr id="157" name="n_1aveValue【体育館・プール】&#10;有形固定資産減価償却率"/>
        <xdr:cNvSpPr txBox="1"/>
      </xdr:nvSpPr>
      <xdr:spPr>
        <a:xfrm>
          <a:off x="3582043" y="10388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5</xdr:col>
      <xdr:colOff>143518</xdr:colOff>
      <xdr:row>62</xdr:row>
      <xdr:rowOff>144797</xdr:rowOff>
    </xdr:from>
    <xdr:ext cx="405111" cy="259045"/>
    <xdr:sp macro="" textlink="">
      <xdr:nvSpPr>
        <xdr:cNvPr id="158" name="n_1mainValue【体育館・プール】&#10;有形固定資産減価償却率"/>
        <xdr:cNvSpPr txBox="1"/>
      </xdr:nvSpPr>
      <xdr:spPr>
        <a:xfrm>
          <a:off x="3582043" y="1077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9" name="正方形/長方形 15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0" name="正方形/長方形 15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1" name="正方形/長方形 16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2" name="正方形/長方形 16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3" name="正方形/長方形 16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4" name="正方形/長方形 16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5" name="正方形/長方形 16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6" name="正方形/長方形 16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7" name="テキスト ボックス 16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8" name="直線コネクタ 16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69" name="テキスト ボックス 168"/>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130628</xdr:rowOff>
    </xdr:from>
    <xdr:to>
      <xdr:col>16</xdr:col>
      <xdr:colOff>307975</xdr:colOff>
      <xdr:row>64</xdr:row>
      <xdr:rowOff>130628</xdr:rowOff>
    </xdr:to>
    <xdr:cxnSp macro="">
      <xdr:nvCxnSpPr>
        <xdr:cNvPr id="170" name="直線コネクタ 169"/>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159855</xdr:rowOff>
    </xdr:from>
    <xdr:ext cx="467179" cy="259045"/>
    <xdr:sp macro="" textlink="">
      <xdr:nvSpPr>
        <xdr:cNvPr id="171" name="テキスト ボックス 170"/>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72" name="直線コネクタ 171"/>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4734</xdr:rowOff>
    </xdr:from>
    <xdr:ext cx="467179" cy="259045"/>
    <xdr:sp macro="" textlink="">
      <xdr:nvSpPr>
        <xdr:cNvPr id="173" name="テキスト ボックス 172"/>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74" name="直線コネクタ 173"/>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21062</xdr:rowOff>
    </xdr:from>
    <xdr:ext cx="467179" cy="259045"/>
    <xdr:sp macro="" textlink="">
      <xdr:nvSpPr>
        <xdr:cNvPr id="175" name="テキスト ボックス 174"/>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76" name="直線コネクタ 175"/>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37392</xdr:rowOff>
    </xdr:from>
    <xdr:ext cx="467179" cy="259045"/>
    <xdr:sp macro="" textlink="">
      <xdr:nvSpPr>
        <xdr:cNvPr id="177" name="テキスト ボックス 176"/>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78" name="直線コネクタ 177"/>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53720</xdr:rowOff>
    </xdr:from>
    <xdr:ext cx="467179" cy="259045"/>
    <xdr:sp macro="" textlink="">
      <xdr:nvSpPr>
        <xdr:cNvPr id="179" name="テキスト ボックス 178"/>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80" name="直線コネクタ 179"/>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70049</xdr:rowOff>
    </xdr:from>
    <xdr:ext cx="467179" cy="259045"/>
    <xdr:sp macro="" textlink="">
      <xdr:nvSpPr>
        <xdr:cNvPr id="181" name="テキスト ボックス 180"/>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2" name="直線コネクタ 18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83" name="テキスト ボックス 18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60416</xdr:rowOff>
    </xdr:from>
    <xdr:to>
      <xdr:col>15</xdr:col>
      <xdr:colOff>180340</xdr:colOff>
      <xdr:row>64</xdr:row>
      <xdr:rowOff>88174</xdr:rowOff>
    </xdr:to>
    <xdr:cxnSp macro="">
      <xdr:nvCxnSpPr>
        <xdr:cNvPr id="185" name="直線コネクタ 184"/>
        <xdr:cNvCxnSpPr/>
      </xdr:nvCxnSpPr>
      <xdr:spPr>
        <a:xfrm flipV="1">
          <a:off x="10476865" y="9490166"/>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92001</xdr:rowOff>
    </xdr:from>
    <xdr:ext cx="469744" cy="259045"/>
    <xdr:sp macro="" textlink="">
      <xdr:nvSpPr>
        <xdr:cNvPr id="186" name="【体育館・プール】&#10;一人当たり面積最小値テキスト"/>
        <xdr:cNvSpPr txBox="1"/>
      </xdr:nvSpPr>
      <xdr:spPr>
        <a:xfrm>
          <a:off x="105664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0.113</a:t>
          </a:r>
          <a:endParaRPr kumimoji="1" lang="ja-JP" altLang="en-US" sz="1000" b="1">
            <a:latin typeface="ＭＳ Ｐゴシック"/>
          </a:endParaRPr>
        </a:p>
      </xdr:txBody>
    </xdr:sp>
    <xdr:clientData/>
  </xdr:oneCellAnchor>
  <xdr:twoCellAnchor>
    <xdr:from>
      <xdr:col>15</xdr:col>
      <xdr:colOff>92075</xdr:colOff>
      <xdr:row>64</xdr:row>
      <xdr:rowOff>88174</xdr:rowOff>
    </xdr:from>
    <xdr:to>
      <xdr:col>15</xdr:col>
      <xdr:colOff>269875</xdr:colOff>
      <xdr:row>64</xdr:row>
      <xdr:rowOff>88174</xdr:rowOff>
    </xdr:to>
    <xdr:cxnSp macro="">
      <xdr:nvCxnSpPr>
        <xdr:cNvPr id="187" name="直線コネクタ 186"/>
        <xdr:cNvCxnSpPr/>
      </xdr:nvCxnSpPr>
      <xdr:spPr>
        <a:xfrm>
          <a:off x="10388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7093</xdr:rowOff>
    </xdr:from>
    <xdr:ext cx="469744" cy="259045"/>
    <xdr:sp macro="" textlink="">
      <xdr:nvSpPr>
        <xdr:cNvPr id="188" name="【体育館・プール】&#10;一人当たり面積最大値テキスト"/>
        <xdr:cNvSpPr txBox="1"/>
      </xdr:nvSpPr>
      <xdr:spPr>
        <a:xfrm>
          <a:off x="10566400" y="9265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0.594</a:t>
          </a:r>
          <a:endParaRPr kumimoji="1" lang="ja-JP" altLang="en-US" sz="1000" b="1">
            <a:latin typeface="ＭＳ Ｐゴシック"/>
          </a:endParaRPr>
        </a:p>
      </xdr:txBody>
    </xdr:sp>
    <xdr:clientData/>
  </xdr:oneCellAnchor>
  <xdr:twoCellAnchor>
    <xdr:from>
      <xdr:col>15</xdr:col>
      <xdr:colOff>92075</xdr:colOff>
      <xdr:row>55</xdr:row>
      <xdr:rowOff>60416</xdr:rowOff>
    </xdr:from>
    <xdr:to>
      <xdr:col>15</xdr:col>
      <xdr:colOff>269875</xdr:colOff>
      <xdr:row>55</xdr:row>
      <xdr:rowOff>60416</xdr:rowOff>
    </xdr:to>
    <xdr:cxnSp macro="">
      <xdr:nvCxnSpPr>
        <xdr:cNvPr id="189" name="直線コネクタ 188"/>
        <xdr:cNvCxnSpPr/>
      </xdr:nvCxnSpPr>
      <xdr:spPr>
        <a:xfrm>
          <a:off x="10388600" y="949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164754</xdr:rowOff>
    </xdr:from>
    <xdr:ext cx="469744" cy="259045"/>
    <xdr:sp macro="" textlink="">
      <xdr:nvSpPr>
        <xdr:cNvPr id="190" name="【体育館・プール】&#10;一人当たり面積平均値テキスト"/>
        <xdr:cNvSpPr txBox="1"/>
      </xdr:nvSpPr>
      <xdr:spPr>
        <a:xfrm>
          <a:off x="10566400" y="102803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0.291</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141877</xdr:rowOff>
    </xdr:from>
    <xdr:to>
      <xdr:col>15</xdr:col>
      <xdr:colOff>231775</xdr:colOff>
      <xdr:row>61</xdr:row>
      <xdr:rowOff>72027</xdr:rowOff>
    </xdr:to>
    <xdr:sp macro="" textlink="">
      <xdr:nvSpPr>
        <xdr:cNvPr id="191" name="フローチャート : 判断 190"/>
        <xdr:cNvSpPr/>
      </xdr:nvSpPr>
      <xdr:spPr>
        <a:xfrm>
          <a:off x="104267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89626</xdr:rowOff>
    </xdr:from>
    <xdr:to>
      <xdr:col>14</xdr:col>
      <xdr:colOff>79375</xdr:colOff>
      <xdr:row>61</xdr:row>
      <xdr:rowOff>19776</xdr:rowOff>
    </xdr:to>
    <xdr:sp macro="" textlink="">
      <xdr:nvSpPr>
        <xdr:cNvPr id="192" name="フローチャート : 判断 191"/>
        <xdr:cNvSpPr/>
      </xdr:nvSpPr>
      <xdr:spPr>
        <a:xfrm>
          <a:off x="9588500" y="1037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3" name="テキスト ボックス 19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4" name="テキスト ボックス 19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5" name="テキスト ボックス 19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6" name="テキスト ボックス 19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7" name="テキスト ボックス 19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63</xdr:row>
      <xdr:rowOff>65133</xdr:rowOff>
    </xdr:from>
    <xdr:to>
      <xdr:col>15</xdr:col>
      <xdr:colOff>231775</xdr:colOff>
      <xdr:row>63</xdr:row>
      <xdr:rowOff>166733</xdr:rowOff>
    </xdr:to>
    <xdr:sp macro="" textlink="">
      <xdr:nvSpPr>
        <xdr:cNvPr id="198" name="円/楕円 197"/>
        <xdr:cNvSpPr/>
      </xdr:nvSpPr>
      <xdr:spPr>
        <a:xfrm>
          <a:off x="10426700" y="1086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63</xdr:row>
      <xdr:rowOff>43560</xdr:rowOff>
    </xdr:from>
    <xdr:ext cx="469744" cy="259045"/>
    <xdr:sp macro="" textlink="">
      <xdr:nvSpPr>
        <xdr:cNvPr id="199" name="【体育館・プール】&#10;一人当たり面積該当値テキスト"/>
        <xdr:cNvSpPr txBox="1"/>
      </xdr:nvSpPr>
      <xdr:spPr>
        <a:xfrm>
          <a:off x="10566400" y="10844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0.157</a:t>
          </a:r>
          <a:endParaRPr kumimoji="1" lang="ja-JP" altLang="en-US" sz="1000" b="1">
            <a:solidFill>
              <a:srgbClr val="FF0000"/>
            </a:solidFill>
            <a:latin typeface="ＭＳ Ｐゴシック"/>
          </a:endParaRPr>
        </a:p>
      </xdr:txBody>
    </xdr:sp>
    <xdr:clientData/>
  </xdr:oneCellAnchor>
  <xdr:twoCellAnchor>
    <xdr:from>
      <xdr:col>13</xdr:col>
      <xdr:colOff>663575</xdr:colOff>
      <xdr:row>63</xdr:row>
      <xdr:rowOff>68399</xdr:rowOff>
    </xdr:from>
    <xdr:to>
      <xdr:col>14</xdr:col>
      <xdr:colOff>79375</xdr:colOff>
      <xdr:row>63</xdr:row>
      <xdr:rowOff>169999</xdr:rowOff>
    </xdr:to>
    <xdr:sp macro="" textlink="">
      <xdr:nvSpPr>
        <xdr:cNvPr id="200" name="円/楕円 199"/>
        <xdr:cNvSpPr/>
      </xdr:nvSpPr>
      <xdr:spPr>
        <a:xfrm>
          <a:off x="9588500" y="1086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63</xdr:row>
      <xdr:rowOff>115933</xdr:rowOff>
    </xdr:from>
    <xdr:to>
      <xdr:col>15</xdr:col>
      <xdr:colOff>180975</xdr:colOff>
      <xdr:row>63</xdr:row>
      <xdr:rowOff>119199</xdr:rowOff>
    </xdr:to>
    <xdr:cxnSp macro="">
      <xdr:nvCxnSpPr>
        <xdr:cNvPr id="201" name="直線コネクタ 200"/>
        <xdr:cNvCxnSpPr/>
      </xdr:nvCxnSpPr>
      <xdr:spPr>
        <a:xfrm flipV="1">
          <a:off x="9639300" y="10917283"/>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59</xdr:row>
      <xdr:rowOff>36303</xdr:rowOff>
    </xdr:from>
    <xdr:ext cx="469744" cy="259045"/>
    <xdr:sp macro="" textlink="">
      <xdr:nvSpPr>
        <xdr:cNvPr id="202" name="n_1aveValue【体育館・プール】&#10;一人当たり面積"/>
        <xdr:cNvSpPr txBox="1"/>
      </xdr:nvSpPr>
      <xdr:spPr>
        <a:xfrm>
          <a:off x="9391727" y="10151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0.307</a:t>
          </a:r>
          <a:endParaRPr kumimoji="1" lang="ja-JP" altLang="en-US" sz="1000" b="1">
            <a:solidFill>
              <a:srgbClr val="000080"/>
            </a:solidFill>
            <a:latin typeface="ＭＳ Ｐゴシック"/>
          </a:endParaRPr>
        </a:p>
      </xdr:txBody>
    </xdr:sp>
    <xdr:clientData/>
  </xdr:oneCellAnchor>
  <xdr:oneCellAnchor>
    <xdr:from>
      <xdr:col>13</xdr:col>
      <xdr:colOff>466802</xdr:colOff>
      <xdr:row>63</xdr:row>
      <xdr:rowOff>161126</xdr:rowOff>
    </xdr:from>
    <xdr:ext cx="469744" cy="259045"/>
    <xdr:sp macro="" textlink="">
      <xdr:nvSpPr>
        <xdr:cNvPr id="203" name="n_1mainValue【体育館・プール】&#10;一人当たり面積"/>
        <xdr:cNvSpPr txBox="1"/>
      </xdr:nvSpPr>
      <xdr:spPr>
        <a:xfrm>
          <a:off x="9391727" y="1096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0.156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4" name="正方形/長方形 20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5" name="正方形/長方形 20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6" name="正方形/長方形 20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7/10</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7" name="正方形/長方形 20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8" name="正方形/長方形 20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9" name="正方形/長方形 20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10" name="正方形/長方形 20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1" name="正方形/長方形 21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2" name="テキスト ボックス 21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3" name="直線コネクタ 21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14" name="テキスト ボックス 21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15" name="直線コネクタ 21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16" name="テキスト ボックス 21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17" name="直線コネクタ 21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18" name="テキスト ボックス 21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19" name="直線コネクタ 21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20" name="テキスト ボックス 21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21" name="直線コネクタ 22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22" name="テキスト ボックス 22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23" name="直線コネクタ 22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24" name="テキスト ボックス 22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5" name="直線コネクタ 22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6" name="テキスト ボックス 22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11430</xdr:rowOff>
    </xdr:from>
    <xdr:to>
      <xdr:col>6</xdr:col>
      <xdr:colOff>510540</xdr:colOff>
      <xdr:row>85</xdr:row>
      <xdr:rowOff>74295</xdr:rowOff>
    </xdr:to>
    <xdr:cxnSp macro="">
      <xdr:nvCxnSpPr>
        <xdr:cNvPr id="228" name="直線コネクタ 227"/>
        <xdr:cNvCxnSpPr/>
      </xdr:nvCxnSpPr>
      <xdr:spPr>
        <a:xfrm flipV="1">
          <a:off x="4634865" y="13384530"/>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78122</xdr:rowOff>
    </xdr:from>
    <xdr:ext cx="405111" cy="259045"/>
    <xdr:sp macro="" textlink="">
      <xdr:nvSpPr>
        <xdr:cNvPr id="229" name="【福祉施設】&#10;有形固定資産減価償却率最小値テキスト"/>
        <xdr:cNvSpPr txBox="1"/>
      </xdr:nvSpPr>
      <xdr:spPr>
        <a:xfrm>
          <a:off x="4724400" y="1465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31.1</a:t>
          </a:r>
          <a:endParaRPr kumimoji="1" lang="ja-JP" altLang="en-US" sz="1000" b="1">
            <a:latin typeface="ＭＳ Ｐゴシック"/>
          </a:endParaRPr>
        </a:p>
      </xdr:txBody>
    </xdr:sp>
    <xdr:clientData/>
  </xdr:oneCellAnchor>
  <xdr:twoCellAnchor>
    <xdr:from>
      <xdr:col>6</xdr:col>
      <xdr:colOff>422275</xdr:colOff>
      <xdr:row>85</xdr:row>
      <xdr:rowOff>74295</xdr:rowOff>
    </xdr:from>
    <xdr:to>
      <xdr:col>6</xdr:col>
      <xdr:colOff>600075</xdr:colOff>
      <xdr:row>85</xdr:row>
      <xdr:rowOff>74295</xdr:rowOff>
    </xdr:to>
    <xdr:cxnSp macro="">
      <xdr:nvCxnSpPr>
        <xdr:cNvPr id="230" name="直線コネクタ 229"/>
        <xdr:cNvCxnSpPr/>
      </xdr:nvCxnSpPr>
      <xdr:spPr>
        <a:xfrm>
          <a:off x="4546600" y="1464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129557</xdr:rowOff>
    </xdr:from>
    <xdr:ext cx="405111" cy="259045"/>
    <xdr:sp macro="" textlink="">
      <xdr:nvSpPr>
        <xdr:cNvPr id="231" name="【福祉施設】&#10;有形固定資産減価償却率最大値テキスト"/>
        <xdr:cNvSpPr txBox="1"/>
      </xdr:nvSpPr>
      <xdr:spPr>
        <a:xfrm>
          <a:off x="4724400" y="1315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97.4</a:t>
          </a:r>
          <a:endParaRPr kumimoji="1" lang="ja-JP" altLang="en-US" sz="1000" b="1">
            <a:latin typeface="ＭＳ Ｐゴシック"/>
          </a:endParaRPr>
        </a:p>
      </xdr:txBody>
    </xdr:sp>
    <xdr:clientData/>
  </xdr:oneCellAnchor>
  <xdr:twoCellAnchor>
    <xdr:from>
      <xdr:col>6</xdr:col>
      <xdr:colOff>422275</xdr:colOff>
      <xdr:row>78</xdr:row>
      <xdr:rowOff>11430</xdr:rowOff>
    </xdr:from>
    <xdr:to>
      <xdr:col>6</xdr:col>
      <xdr:colOff>600075</xdr:colOff>
      <xdr:row>78</xdr:row>
      <xdr:rowOff>11430</xdr:rowOff>
    </xdr:to>
    <xdr:cxnSp macro="">
      <xdr:nvCxnSpPr>
        <xdr:cNvPr id="232" name="直線コネクタ 231"/>
        <xdr:cNvCxnSpPr/>
      </xdr:nvCxnSpPr>
      <xdr:spPr>
        <a:xfrm>
          <a:off x="4546600" y="1338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31132</xdr:rowOff>
    </xdr:from>
    <xdr:ext cx="405111" cy="259045"/>
    <xdr:sp macro="" textlink="">
      <xdr:nvSpPr>
        <xdr:cNvPr id="233" name="【福祉施設】&#10;有形固定資産減価償却率平均値テキスト"/>
        <xdr:cNvSpPr txBox="1"/>
      </xdr:nvSpPr>
      <xdr:spPr>
        <a:xfrm>
          <a:off x="4724400" y="14090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8255</xdr:rowOff>
    </xdr:from>
    <xdr:to>
      <xdr:col>6</xdr:col>
      <xdr:colOff>561975</xdr:colOff>
      <xdr:row>83</xdr:row>
      <xdr:rowOff>109855</xdr:rowOff>
    </xdr:to>
    <xdr:sp macro="" textlink="">
      <xdr:nvSpPr>
        <xdr:cNvPr id="234" name="フローチャート : 判断 233"/>
        <xdr:cNvSpPr/>
      </xdr:nvSpPr>
      <xdr:spPr>
        <a:xfrm>
          <a:off x="4584700" y="1423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147320</xdr:rowOff>
    </xdr:from>
    <xdr:to>
      <xdr:col>5</xdr:col>
      <xdr:colOff>409575</xdr:colOff>
      <xdr:row>83</xdr:row>
      <xdr:rowOff>77470</xdr:rowOff>
    </xdr:to>
    <xdr:sp macro="" textlink="">
      <xdr:nvSpPr>
        <xdr:cNvPr id="235" name="フローチャート : 判断 234"/>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6" name="テキスト ボックス 23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7" name="テキスト ボックス 23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8" name="テキスト ボックス 23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9" name="テキスト ボックス 23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40" name="テキスト ボックス 23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83</xdr:row>
      <xdr:rowOff>19686</xdr:rowOff>
    </xdr:from>
    <xdr:to>
      <xdr:col>6</xdr:col>
      <xdr:colOff>561975</xdr:colOff>
      <xdr:row>83</xdr:row>
      <xdr:rowOff>121286</xdr:rowOff>
    </xdr:to>
    <xdr:sp macro="" textlink="">
      <xdr:nvSpPr>
        <xdr:cNvPr id="241" name="円/楕円 240"/>
        <xdr:cNvSpPr/>
      </xdr:nvSpPr>
      <xdr:spPr>
        <a:xfrm>
          <a:off x="4584700" y="1425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82</xdr:row>
      <xdr:rowOff>169563</xdr:rowOff>
    </xdr:from>
    <xdr:ext cx="405111" cy="259045"/>
    <xdr:sp macro="" textlink="">
      <xdr:nvSpPr>
        <xdr:cNvPr id="242" name="【福祉施設】&#10;有形固定資産減価償却率該当値テキスト"/>
        <xdr:cNvSpPr txBox="1"/>
      </xdr:nvSpPr>
      <xdr:spPr>
        <a:xfrm>
          <a:off x="4724400"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49.3</a:t>
          </a:r>
          <a:endParaRPr kumimoji="1" lang="ja-JP" altLang="en-US" sz="1000" b="1">
            <a:solidFill>
              <a:srgbClr val="FF0000"/>
            </a:solidFill>
            <a:latin typeface="ＭＳ Ｐゴシック"/>
          </a:endParaRPr>
        </a:p>
      </xdr:txBody>
    </xdr:sp>
    <xdr:clientData/>
  </xdr:oneCellAnchor>
  <xdr:twoCellAnchor>
    <xdr:from>
      <xdr:col>5</xdr:col>
      <xdr:colOff>307975</xdr:colOff>
      <xdr:row>83</xdr:row>
      <xdr:rowOff>63500</xdr:rowOff>
    </xdr:from>
    <xdr:to>
      <xdr:col>5</xdr:col>
      <xdr:colOff>409575</xdr:colOff>
      <xdr:row>83</xdr:row>
      <xdr:rowOff>165100</xdr:rowOff>
    </xdr:to>
    <xdr:sp macro="" textlink="">
      <xdr:nvSpPr>
        <xdr:cNvPr id="243" name="円/楕円 242"/>
        <xdr:cNvSpPr/>
      </xdr:nvSpPr>
      <xdr:spPr>
        <a:xfrm>
          <a:off x="37465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83</xdr:row>
      <xdr:rowOff>70486</xdr:rowOff>
    </xdr:from>
    <xdr:to>
      <xdr:col>6</xdr:col>
      <xdr:colOff>511175</xdr:colOff>
      <xdr:row>83</xdr:row>
      <xdr:rowOff>114300</xdr:rowOff>
    </xdr:to>
    <xdr:cxnSp macro="">
      <xdr:nvCxnSpPr>
        <xdr:cNvPr id="244" name="直線コネクタ 243"/>
        <xdr:cNvCxnSpPr/>
      </xdr:nvCxnSpPr>
      <xdr:spPr>
        <a:xfrm flipV="1">
          <a:off x="3797300" y="14300836"/>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81</xdr:row>
      <xdr:rowOff>93997</xdr:rowOff>
    </xdr:from>
    <xdr:ext cx="405111" cy="259045"/>
    <xdr:sp macro="" textlink="">
      <xdr:nvSpPr>
        <xdr:cNvPr id="245" name="n_1aveValue【福祉施設】&#10;有形固定資産減価償却率"/>
        <xdr:cNvSpPr txBox="1"/>
      </xdr:nvSpPr>
      <xdr:spPr>
        <a:xfrm>
          <a:off x="3582043"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oneCellAnchor>
    <xdr:from>
      <xdr:col>5</xdr:col>
      <xdr:colOff>143518</xdr:colOff>
      <xdr:row>83</xdr:row>
      <xdr:rowOff>156227</xdr:rowOff>
    </xdr:from>
    <xdr:ext cx="405111" cy="259045"/>
    <xdr:sp macro="" textlink="">
      <xdr:nvSpPr>
        <xdr:cNvPr id="246" name="n_1mainValue【福祉施設】&#10;有形固定資産減価償却率"/>
        <xdr:cNvSpPr txBox="1"/>
      </xdr:nvSpPr>
      <xdr:spPr>
        <a:xfrm>
          <a:off x="3582043" y="1438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7" name="正方形/長方形 24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8" name="正方形/長方形 24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9" name="正方形/長方形 24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50" name="正方形/長方形 24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51" name="正方形/長方形 25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2" name="正方形/長方形 25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3" name="正方形/長方形 25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4" name="正方形/長方形 25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5" name="テキスト ボックス 25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6" name="直線コネクタ 25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57" name="直線コネクタ 25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58" name="テキスト ボックス 25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59" name="直線コネクタ 25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60" name="テキスト ボックス 25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61" name="直線コネクタ 26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62" name="テキスト ボックス 26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63" name="直線コネクタ 26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64" name="テキスト ボックス 26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65" name="直線コネクタ 26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66" name="テキスト ボックス 26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67" name="直線コネクタ 26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68" name="テキスト ボックス 267"/>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9" name="直線コネクタ 26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70" name="テキスト ボックス 26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7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25037</xdr:rowOff>
    </xdr:from>
    <xdr:to>
      <xdr:col>15</xdr:col>
      <xdr:colOff>180340</xdr:colOff>
      <xdr:row>86</xdr:row>
      <xdr:rowOff>109945</xdr:rowOff>
    </xdr:to>
    <xdr:cxnSp macro="">
      <xdr:nvCxnSpPr>
        <xdr:cNvPr id="272" name="直線コネクタ 271"/>
        <xdr:cNvCxnSpPr/>
      </xdr:nvCxnSpPr>
      <xdr:spPr>
        <a:xfrm flipV="1">
          <a:off x="10476865" y="13398137"/>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113772</xdr:rowOff>
    </xdr:from>
    <xdr:ext cx="469744" cy="259045"/>
    <xdr:sp macro="" textlink="">
      <xdr:nvSpPr>
        <xdr:cNvPr id="273" name="【福祉施設】&#10;一人当たり面積最小値テキスト"/>
        <xdr:cNvSpPr txBox="1"/>
      </xdr:nvSpPr>
      <xdr:spPr>
        <a:xfrm>
          <a:off x="10566400" y="1485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dr:col>15</xdr:col>
      <xdr:colOff>92075</xdr:colOff>
      <xdr:row>86</xdr:row>
      <xdr:rowOff>109945</xdr:rowOff>
    </xdr:from>
    <xdr:to>
      <xdr:col>15</xdr:col>
      <xdr:colOff>269875</xdr:colOff>
      <xdr:row>86</xdr:row>
      <xdr:rowOff>109945</xdr:rowOff>
    </xdr:to>
    <xdr:cxnSp macro="">
      <xdr:nvCxnSpPr>
        <xdr:cNvPr id="274" name="直線コネクタ 273"/>
        <xdr:cNvCxnSpPr/>
      </xdr:nvCxnSpPr>
      <xdr:spPr>
        <a:xfrm>
          <a:off x="10388600" y="1485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143164</xdr:rowOff>
    </xdr:from>
    <xdr:ext cx="469744" cy="259045"/>
    <xdr:sp macro="" textlink="">
      <xdr:nvSpPr>
        <xdr:cNvPr id="275" name="【福祉施設】&#10;一人当たり面積最大値テキスト"/>
        <xdr:cNvSpPr txBox="1"/>
      </xdr:nvSpPr>
      <xdr:spPr>
        <a:xfrm>
          <a:off x="10566400" y="1317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0.464</a:t>
          </a:r>
          <a:endParaRPr kumimoji="1" lang="ja-JP" altLang="en-US" sz="1000" b="1">
            <a:latin typeface="ＭＳ Ｐゴシック"/>
          </a:endParaRPr>
        </a:p>
      </xdr:txBody>
    </xdr:sp>
    <xdr:clientData/>
  </xdr:oneCellAnchor>
  <xdr:twoCellAnchor>
    <xdr:from>
      <xdr:col>15</xdr:col>
      <xdr:colOff>92075</xdr:colOff>
      <xdr:row>78</xdr:row>
      <xdr:rowOff>25037</xdr:rowOff>
    </xdr:from>
    <xdr:to>
      <xdr:col>15</xdr:col>
      <xdr:colOff>269875</xdr:colOff>
      <xdr:row>78</xdr:row>
      <xdr:rowOff>25037</xdr:rowOff>
    </xdr:to>
    <xdr:cxnSp macro="">
      <xdr:nvCxnSpPr>
        <xdr:cNvPr id="276" name="直線コネクタ 275"/>
        <xdr:cNvCxnSpPr/>
      </xdr:nvCxnSpPr>
      <xdr:spPr>
        <a:xfrm>
          <a:off x="10388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62428</xdr:rowOff>
    </xdr:from>
    <xdr:ext cx="469744" cy="259045"/>
    <xdr:sp macro="" textlink="">
      <xdr:nvSpPr>
        <xdr:cNvPr id="277" name="【福祉施設】&#10;一人当たり面積平均値テキスト"/>
        <xdr:cNvSpPr txBox="1"/>
      </xdr:nvSpPr>
      <xdr:spPr>
        <a:xfrm>
          <a:off x="10566400" y="14292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0.129</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39551</xdr:rowOff>
    </xdr:from>
    <xdr:to>
      <xdr:col>15</xdr:col>
      <xdr:colOff>231775</xdr:colOff>
      <xdr:row>84</xdr:row>
      <xdr:rowOff>141151</xdr:rowOff>
    </xdr:to>
    <xdr:sp macro="" textlink="">
      <xdr:nvSpPr>
        <xdr:cNvPr id="278" name="フローチャート : 判断 277"/>
        <xdr:cNvSpPr/>
      </xdr:nvSpPr>
      <xdr:spPr>
        <a:xfrm>
          <a:off x="10426700" y="1444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119562</xdr:rowOff>
    </xdr:from>
    <xdr:to>
      <xdr:col>14</xdr:col>
      <xdr:colOff>79375</xdr:colOff>
      <xdr:row>84</xdr:row>
      <xdr:rowOff>49712</xdr:rowOff>
    </xdr:to>
    <xdr:sp macro="" textlink="">
      <xdr:nvSpPr>
        <xdr:cNvPr id="279" name="フローチャート : 判断 278"/>
        <xdr:cNvSpPr/>
      </xdr:nvSpPr>
      <xdr:spPr>
        <a:xfrm>
          <a:off x="95885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80" name="テキスト ボックス 27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81" name="テキスト ボックス 28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82" name="テキスト ボックス 28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83" name="テキスト ボックス 28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4" name="テキスト ボックス 28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86</xdr:row>
      <xdr:rowOff>19957</xdr:rowOff>
    </xdr:from>
    <xdr:to>
      <xdr:col>15</xdr:col>
      <xdr:colOff>231775</xdr:colOff>
      <xdr:row>86</xdr:row>
      <xdr:rowOff>121557</xdr:rowOff>
    </xdr:to>
    <xdr:sp macro="" textlink="">
      <xdr:nvSpPr>
        <xdr:cNvPr id="285" name="円/楕円 284"/>
        <xdr:cNvSpPr/>
      </xdr:nvSpPr>
      <xdr:spPr>
        <a:xfrm>
          <a:off x="10426700" y="14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85</xdr:row>
      <xdr:rowOff>106334</xdr:rowOff>
    </xdr:from>
    <xdr:ext cx="469744" cy="259045"/>
    <xdr:sp macro="" textlink="">
      <xdr:nvSpPr>
        <xdr:cNvPr id="286" name="【福祉施設】&#10;一人当たり面積該当値テキスト"/>
        <xdr:cNvSpPr txBox="1"/>
      </xdr:nvSpPr>
      <xdr:spPr>
        <a:xfrm>
          <a:off x="10566400" y="1467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0.030</a:t>
          </a:r>
          <a:endParaRPr kumimoji="1" lang="ja-JP" altLang="en-US" sz="1000" b="1">
            <a:solidFill>
              <a:srgbClr val="FF0000"/>
            </a:solidFill>
            <a:latin typeface="ＭＳ Ｐゴシック"/>
          </a:endParaRPr>
        </a:p>
      </xdr:txBody>
    </xdr:sp>
    <xdr:clientData/>
  </xdr:oneCellAnchor>
  <xdr:twoCellAnchor>
    <xdr:from>
      <xdr:col>13</xdr:col>
      <xdr:colOff>663575</xdr:colOff>
      <xdr:row>86</xdr:row>
      <xdr:rowOff>23223</xdr:rowOff>
    </xdr:from>
    <xdr:to>
      <xdr:col>14</xdr:col>
      <xdr:colOff>79375</xdr:colOff>
      <xdr:row>86</xdr:row>
      <xdr:rowOff>124823</xdr:rowOff>
    </xdr:to>
    <xdr:sp macro="" textlink="">
      <xdr:nvSpPr>
        <xdr:cNvPr id="287" name="円/楕円 286"/>
        <xdr:cNvSpPr/>
      </xdr:nvSpPr>
      <xdr:spPr>
        <a:xfrm>
          <a:off x="9588500" y="1476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86</xdr:row>
      <xdr:rowOff>70757</xdr:rowOff>
    </xdr:from>
    <xdr:to>
      <xdr:col>15</xdr:col>
      <xdr:colOff>180975</xdr:colOff>
      <xdr:row>86</xdr:row>
      <xdr:rowOff>74023</xdr:rowOff>
    </xdr:to>
    <xdr:cxnSp macro="">
      <xdr:nvCxnSpPr>
        <xdr:cNvPr id="288" name="直線コネクタ 287"/>
        <xdr:cNvCxnSpPr/>
      </xdr:nvCxnSpPr>
      <xdr:spPr>
        <a:xfrm flipV="1">
          <a:off x="9639300" y="1481545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82</xdr:row>
      <xdr:rowOff>66239</xdr:rowOff>
    </xdr:from>
    <xdr:ext cx="469744" cy="259045"/>
    <xdr:sp macro="" textlink="">
      <xdr:nvSpPr>
        <xdr:cNvPr id="289" name="n_1aveValue【福祉施設】&#10;一人当たり面積"/>
        <xdr:cNvSpPr txBox="1"/>
      </xdr:nvSpPr>
      <xdr:spPr>
        <a:xfrm>
          <a:off x="9391727" y="1412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0.157</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115950</xdr:rowOff>
    </xdr:from>
    <xdr:ext cx="469744" cy="259045"/>
    <xdr:sp macro="" textlink="">
      <xdr:nvSpPr>
        <xdr:cNvPr id="290" name="n_1mainValue【福祉施設】&#10;一人当たり面積"/>
        <xdr:cNvSpPr txBox="1"/>
      </xdr:nvSpPr>
      <xdr:spPr>
        <a:xfrm>
          <a:off x="9391727" y="1486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0.029</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91" name="正方形/長方形 29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92" name="正方形/長方形 29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93" name="正方形/長方形 29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94" name="正方形/長方形 29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95" name="正方形/長方形 29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6" name="正方形/長方形 29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7" name="正方形/長方形 29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8" name="正方形/長方形 29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99" name="テキスト ボックス 29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300" name="直線コネクタ 29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301" name="テキスト ボックス 300"/>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302" name="直線コネクタ 301"/>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303" name="テキスト ボックス 302"/>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304" name="直線コネクタ 303"/>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305" name="テキスト ボックス 304"/>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306" name="直線コネクタ 305"/>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307" name="テキスト ボックス 306"/>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308" name="直線コネクタ 307"/>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309" name="テキスト ボックス 308"/>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10" name="直線コネクタ 30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311" name="テキスト ボックス 31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1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46482</xdr:rowOff>
    </xdr:from>
    <xdr:to>
      <xdr:col>6</xdr:col>
      <xdr:colOff>510540</xdr:colOff>
      <xdr:row>108</xdr:row>
      <xdr:rowOff>135637</xdr:rowOff>
    </xdr:to>
    <xdr:cxnSp macro="">
      <xdr:nvCxnSpPr>
        <xdr:cNvPr id="313" name="直線コネクタ 312"/>
        <xdr:cNvCxnSpPr/>
      </xdr:nvCxnSpPr>
      <xdr:spPr>
        <a:xfrm flipV="1">
          <a:off x="4634865" y="17191482"/>
          <a:ext cx="0" cy="1460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139464</xdr:rowOff>
    </xdr:from>
    <xdr:ext cx="405111" cy="259045"/>
    <xdr:sp macro="" textlink="">
      <xdr:nvSpPr>
        <xdr:cNvPr id="314" name="【市民会館】&#10;有形固定資産減価償却率最小値テキスト"/>
        <xdr:cNvSpPr txBox="1"/>
      </xdr:nvSpPr>
      <xdr:spPr>
        <a:xfrm>
          <a:off x="4724400" y="18656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422275</xdr:colOff>
      <xdr:row>108</xdr:row>
      <xdr:rowOff>135637</xdr:rowOff>
    </xdr:from>
    <xdr:to>
      <xdr:col>6</xdr:col>
      <xdr:colOff>600075</xdr:colOff>
      <xdr:row>108</xdr:row>
      <xdr:rowOff>135637</xdr:rowOff>
    </xdr:to>
    <xdr:cxnSp macro="">
      <xdr:nvCxnSpPr>
        <xdr:cNvPr id="315" name="直線コネクタ 314"/>
        <xdr:cNvCxnSpPr/>
      </xdr:nvCxnSpPr>
      <xdr:spPr>
        <a:xfrm>
          <a:off x="4546600" y="1865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164609</xdr:rowOff>
    </xdr:from>
    <xdr:ext cx="405111" cy="259045"/>
    <xdr:sp macro="" textlink="">
      <xdr:nvSpPr>
        <xdr:cNvPr id="316" name="【市民会館】&#10;有形固定資産減価償却率最大値テキスト"/>
        <xdr:cNvSpPr txBox="1"/>
      </xdr:nvSpPr>
      <xdr:spPr>
        <a:xfrm>
          <a:off x="4724400" y="16966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6</xdr:col>
      <xdr:colOff>422275</xdr:colOff>
      <xdr:row>100</xdr:row>
      <xdr:rowOff>46482</xdr:rowOff>
    </xdr:from>
    <xdr:to>
      <xdr:col>6</xdr:col>
      <xdr:colOff>600075</xdr:colOff>
      <xdr:row>100</xdr:row>
      <xdr:rowOff>46482</xdr:rowOff>
    </xdr:to>
    <xdr:cxnSp macro="">
      <xdr:nvCxnSpPr>
        <xdr:cNvPr id="317" name="直線コネクタ 316"/>
        <xdr:cNvCxnSpPr/>
      </xdr:nvCxnSpPr>
      <xdr:spPr>
        <a:xfrm>
          <a:off x="4546600" y="17191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88409</xdr:rowOff>
    </xdr:from>
    <xdr:ext cx="405111" cy="259045"/>
    <xdr:sp macro="" textlink="">
      <xdr:nvSpPr>
        <xdr:cNvPr id="318" name="【市民会館】&#10;有形固定資産減価償却率平均値テキスト"/>
        <xdr:cNvSpPr txBox="1"/>
      </xdr:nvSpPr>
      <xdr:spPr>
        <a:xfrm>
          <a:off x="4724400" y="177477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109982</xdr:rowOff>
    </xdr:from>
    <xdr:to>
      <xdr:col>6</xdr:col>
      <xdr:colOff>561975</xdr:colOff>
      <xdr:row>104</xdr:row>
      <xdr:rowOff>40132</xdr:rowOff>
    </xdr:to>
    <xdr:sp macro="" textlink="">
      <xdr:nvSpPr>
        <xdr:cNvPr id="319" name="フローチャート : 判断 318"/>
        <xdr:cNvSpPr/>
      </xdr:nvSpPr>
      <xdr:spPr>
        <a:xfrm>
          <a:off x="4584700" y="1776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104</xdr:row>
      <xdr:rowOff>25400</xdr:rowOff>
    </xdr:from>
    <xdr:to>
      <xdr:col>5</xdr:col>
      <xdr:colOff>409575</xdr:colOff>
      <xdr:row>104</xdr:row>
      <xdr:rowOff>127000</xdr:rowOff>
    </xdr:to>
    <xdr:sp macro="" textlink="">
      <xdr:nvSpPr>
        <xdr:cNvPr id="320" name="フローチャート : 判断 319"/>
        <xdr:cNvSpPr/>
      </xdr:nvSpPr>
      <xdr:spPr>
        <a:xfrm>
          <a:off x="3746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21" name="テキスト ボックス 32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22" name="テキスト ボックス 32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23" name="テキスト ボックス 32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24" name="テキスト ボックス 32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25" name="テキスト ボックス 32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99</xdr:row>
      <xdr:rowOff>167132</xdr:rowOff>
    </xdr:from>
    <xdr:to>
      <xdr:col>6</xdr:col>
      <xdr:colOff>561975</xdr:colOff>
      <xdr:row>100</xdr:row>
      <xdr:rowOff>97282</xdr:rowOff>
    </xdr:to>
    <xdr:sp macro="" textlink="">
      <xdr:nvSpPr>
        <xdr:cNvPr id="326" name="円/楕円 325"/>
        <xdr:cNvSpPr/>
      </xdr:nvSpPr>
      <xdr:spPr>
        <a:xfrm>
          <a:off x="4584700" y="1714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99</xdr:row>
      <xdr:rowOff>120159</xdr:rowOff>
    </xdr:from>
    <xdr:ext cx="405111" cy="259045"/>
    <xdr:sp macro="" textlink="">
      <xdr:nvSpPr>
        <xdr:cNvPr id="327" name="【市民会館】&#10;有形固定資産減価償却率該当値テキスト"/>
        <xdr:cNvSpPr txBox="1"/>
      </xdr:nvSpPr>
      <xdr:spPr>
        <a:xfrm>
          <a:off x="4724400" y="17093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5</xdr:col>
      <xdr:colOff>307975</xdr:colOff>
      <xdr:row>100</xdr:row>
      <xdr:rowOff>45974</xdr:rowOff>
    </xdr:from>
    <xdr:to>
      <xdr:col>5</xdr:col>
      <xdr:colOff>409575</xdr:colOff>
      <xdr:row>100</xdr:row>
      <xdr:rowOff>147574</xdr:rowOff>
    </xdr:to>
    <xdr:sp macro="" textlink="">
      <xdr:nvSpPr>
        <xdr:cNvPr id="328" name="円/楕円 327"/>
        <xdr:cNvSpPr/>
      </xdr:nvSpPr>
      <xdr:spPr>
        <a:xfrm>
          <a:off x="3746500" y="1719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100</xdr:row>
      <xdr:rowOff>46482</xdr:rowOff>
    </xdr:from>
    <xdr:to>
      <xdr:col>6</xdr:col>
      <xdr:colOff>511175</xdr:colOff>
      <xdr:row>100</xdr:row>
      <xdr:rowOff>96774</xdr:rowOff>
    </xdr:to>
    <xdr:cxnSp macro="">
      <xdr:nvCxnSpPr>
        <xdr:cNvPr id="329" name="直線コネクタ 328"/>
        <xdr:cNvCxnSpPr/>
      </xdr:nvCxnSpPr>
      <xdr:spPr>
        <a:xfrm flipV="1">
          <a:off x="3797300" y="1719148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104</xdr:row>
      <xdr:rowOff>118127</xdr:rowOff>
    </xdr:from>
    <xdr:ext cx="405111" cy="259045"/>
    <xdr:sp macro="" textlink="">
      <xdr:nvSpPr>
        <xdr:cNvPr id="330" name="n_1aveValue【市民会館】&#10;有形固定資産減価償却率"/>
        <xdr:cNvSpPr txBox="1"/>
      </xdr:nvSpPr>
      <xdr:spPr>
        <a:xfrm>
          <a:off x="3582043"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a:t>
          </a:r>
          <a:endParaRPr kumimoji="1" lang="ja-JP" altLang="en-US" sz="1000" b="1">
            <a:solidFill>
              <a:srgbClr val="000080"/>
            </a:solidFill>
            <a:latin typeface="ＭＳ Ｐゴシック"/>
          </a:endParaRPr>
        </a:p>
      </xdr:txBody>
    </xdr:sp>
    <xdr:clientData/>
  </xdr:oneCellAnchor>
  <xdr:oneCellAnchor>
    <xdr:from>
      <xdr:col>5</xdr:col>
      <xdr:colOff>143518</xdr:colOff>
      <xdr:row>98</xdr:row>
      <xdr:rowOff>164101</xdr:rowOff>
    </xdr:from>
    <xdr:ext cx="405111" cy="259045"/>
    <xdr:sp macro="" textlink="">
      <xdr:nvSpPr>
        <xdr:cNvPr id="331" name="n_1mainValue【市民会館】&#10;有形固定資産減価償却率"/>
        <xdr:cNvSpPr txBox="1"/>
      </xdr:nvSpPr>
      <xdr:spPr>
        <a:xfrm>
          <a:off x="3582043" y="16966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32" name="正方形/長方形 3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33" name="正方形/長方形 3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34" name="正方形/長方形 3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35" name="正方形/長方形 3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36" name="正方形/長方形 3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37" name="正方形/長方形 3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38" name="正方形/長方形 3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39" name="正方形/長方形 33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40" name="テキスト ボックス 33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41" name="直線コネクタ 34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42" name="直線コネクタ 341"/>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343" name="テキスト ボックス 342"/>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44" name="直線コネクタ 343"/>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345" name="テキスト ボックス 344"/>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46" name="直線コネクタ 345"/>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347" name="テキスト ボックス 346"/>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48" name="直線コネクタ 347"/>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349" name="テキスト ボックス 348"/>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50" name="直線コネクタ 34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51" name="テキスト ボックス 35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5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32765</xdr:rowOff>
    </xdr:from>
    <xdr:to>
      <xdr:col>15</xdr:col>
      <xdr:colOff>180340</xdr:colOff>
      <xdr:row>108</xdr:row>
      <xdr:rowOff>7620</xdr:rowOff>
    </xdr:to>
    <xdr:cxnSp macro="">
      <xdr:nvCxnSpPr>
        <xdr:cNvPr id="353" name="直線コネクタ 352"/>
        <xdr:cNvCxnSpPr/>
      </xdr:nvCxnSpPr>
      <xdr:spPr>
        <a:xfrm flipV="1">
          <a:off x="10476865" y="17349215"/>
          <a:ext cx="0" cy="1175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11447</xdr:rowOff>
    </xdr:from>
    <xdr:ext cx="469744" cy="259045"/>
    <xdr:sp macro="" textlink="">
      <xdr:nvSpPr>
        <xdr:cNvPr id="354" name="【市民会館】&#10;一人当たり面積最小値テキスト"/>
        <xdr:cNvSpPr txBox="1"/>
      </xdr:nvSpPr>
      <xdr:spPr>
        <a:xfrm>
          <a:off x="105664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15</xdr:col>
      <xdr:colOff>92075</xdr:colOff>
      <xdr:row>108</xdr:row>
      <xdr:rowOff>7620</xdr:rowOff>
    </xdr:from>
    <xdr:to>
      <xdr:col>15</xdr:col>
      <xdr:colOff>269875</xdr:colOff>
      <xdr:row>108</xdr:row>
      <xdr:rowOff>7620</xdr:rowOff>
    </xdr:to>
    <xdr:cxnSp macro="">
      <xdr:nvCxnSpPr>
        <xdr:cNvPr id="355" name="直線コネクタ 354"/>
        <xdr:cNvCxnSpPr/>
      </xdr:nvCxnSpPr>
      <xdr:spPr>
        <a:xfrm>
          <a:off x="10388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150892</xdr:rowOff>
    </xdr:from>
    <xdr:ext cx="469744" cy="259045"/>
    <xdr:sp macro="" textlink="">
      <xdr:nvSpPr>
        <xdr:cNvPr id="356" name="【市民会館】&#10;一人当たり面積最大値テキスト"/>
        <xdr:cNvSpPr txBox="1"/>
      </xdr:nvSpPr>
      <xdr:spPr>
        <a:xfrm>
          <a:off x="10566400" y="17124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0.272</a:t>
          </a:r>
          <a:endParaRPr kumimoji="1" lang="ja-JP" altLang="en-US" sz="1000" b="1">
            <a:latin typeface="ＭＳ Ｐゴシック"/>
          </a:endParaRPr>
        </a:p>
      </xdr:txBody>
    </xdr:sp>
    <xdr:clientData/>
  </xdr:oneCellAnchor>
  <xdr:twoCellAnchor>
    <xdr:from>
      <xdr:col>15</xdr:col>
      <xdr:colOff>92075</xdr:colOff>
      <xdr:row>101</xdr:row>
      <xdr:rowOff>32765</xdr:rowOff>
    </xdr:from>
    <xdr:to>
      <xdr:col>15</xdr:col>
      <xdr:colOff>269875</xdr:colOff>
      <xdr:row>101</xdr:row>
      <xdr:rowOff>32765</xdr:rowOff>
    </xdr:to>
    <xdr:cxnSp macro="">
      <xdr:nvCxnSpPr>
        <xdr:cNvPr id="357" name="直線コネクタ 356"/>
        <xdr:cNvCxnSpPr/>
      </xdr:nvCxnSpPr>
      <xdr:spPr>
        <a:xfrm>
          <a:off x="10388600" y="17349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103</xdr:row>
      <xdr:rowOff>153433</xdr:rowOff>
    </xdr:from>
    <xdr:ext cx="469744" cy="259045"/>
    <xdr:sp macro="" textlink="">
      <xdr:nvSpPr>
        <xdr:cNvPr id="358" name="【市民会館】&#10;一人当たり面積平均値テキスト"/>
        <xdr:cNvSpPr txBox="1"/>
      </xdr:nvSpPr>
      <xdr:spPr>
        <a:xfrm>
          <a:off x="10566400" y="178127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0.127</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130556</xdr:rowOff>
    </xdr:from>
    <xdr:to>
      <xdr:col>15</xdr:col>
      <xdr:colOff>231775</xdr:colOff>
      <xdr:row>105</xdr:row>
      <xdr:rowOff>60706</xdr:rowOff>
    </xdr:to>
    <xdr:sp macro="" textlink="">
      <xdr:nvSpPr>
        <xdr:cNvPr id="359" name="フローチャート : 判断 358"/>
        <xdr:cNvSpPr/>
      </xdr:nvSpPr>
      <xdr:spPr>
        <a:xfrm>
          <a:off x="10426700" y="1796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84837</xdr:rowOff>
    </xdr:from>
    <xdr:to>
      <xdr:col>14</xdr:col>
      <xdr:colOff>79375</xdr:colOff>
      <xdr:row>105</xdr:row>
      <xdr:rowOff>14987</xdr:rowOff>
    </xdr:to>
    <xdr:sp macro="" textlink="">
      <xdr:nvSpPr>
        <xdr:cNvPr id="360" name="フローチャート : 判断 359"/>
        <xdr:cNvSpPr/>
      </xdr:nvSpPr>
      <xdr:spPr>
        <a:xfrm>
          <a:off x="9588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61" name="テキスト ボックス 36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62" name="テキスト ボックス 36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63" name="テキスト ボックス 36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64" name="テキスト ボックス 36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65" name="テキスト ボックス 36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106</xdr:row>
      <xdr:rowOff>80263</xdr:rowOff>
    </xdr:from>
    <xdr:to>
      <xdr:col>15</xdr:col>
      <xdr:colOff>231775</xdr:colOff>
      <xdr:row>107</xdr:row>
      <xdr:rowOff>10413</xdr:rowOff>
    </xdr:to>
    <xdr:sp macro="" textlink="">
      <xdr:nvSpPr>
        <xdr:cNvPr id="366" name="円/楕円 365"/>
        <xdr:cNvSpPr/>
      </xdr:nvSpPr>
      <xdr:spPr>
        <a:xfrm>
          <a:off x="10426700" y="1825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106</xdr:row>
      <xdr:rowOff>58690</xdr:rowOff>
    </xdr:from>
    <xdr:ext cx="469744" cy="259045"/>
    <xdr:sp macro="" textlink="">
      <xdr:nvSpPr>
        <xdr:cNvPr id="367" name="【市民会館】&#10;一人当たり面積該当値テキスト"/>
        <xdr:cNvSpPr txBox="1"/>
      </xdr:nvSpPr>
      <xdr:spPr>
        <a:xfrm>
          <a:off x="10566400" y="1823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0.063</a:t>
          </a:r>
          <a:endParaRPr kumimoji="1" lang="ja-JP" altLang="en-US" sz="1000" b="1">
            <a:solidFill>
              <a:srgbClr val="FF0000"/>
            </a:solidFill>
            <a:latin typeface="ＭＳ Ｐゴシック"/>
          </a:endParaRPr>
        </a:p>
      </xdr:txBody>
    </xdr:sp>
    <xdr:clientData/>
  </xdr:oneCellAnchor>
  <xdr:twoCellAnchor>
    <xdr:from>
      <xdr:col>13</xdr:col>
      <xdr:colOff>663575</xdr:colOff>
      <xdr:row>106</xdr:row>
      <xdr:rowOff>80263</xdr:rowOff>
    </xdr:from>
    <xdr:to>
      <xdr:col>14</xdr:col>
      <xdr:colOff>79375</xdr:colOff>
      <xdr:row>107</xdr:row>
      <xdr:rowOff>10413</xdr:rowOff>
    </xdr:to>
    <xdr:sp macro="" textlink="">
      <xdr:nvSpPr>
        <xdr:cNvPr id="368" name="円/楕円 367"/>
        <xdr:cNvSpPr/>
      </xdr:nvSpPr>
      <xdr:spPr>
        <a:xfrm>
          <a:off x="9588500" y="1825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106</xdr:row>
      <xdr:rowOff>131063</xdr:rowOff>
    </xdr:from>
    <xdr:to>
      <xdr:col>15</xdr:col>
      <xdr:colOff>180975</xdr:colOff>
      <xdr:row>106</xdr:row>
      <xdr:rowOff>131063</xdr:rowOff>
    </xdr:to>
    <xdr:cxnSp macro="">
      <xdr:nvCxnSpPr>
        <xdr:cNvPr id="369" name="直線コネクタ 368"/>
        <xdr:cNvCxnSpPr/>
      </xdr:nvCxnSpPr>
      <xdr:spPr>
        <a:xfrm>
          <a:off x="9639300" y="183047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103</xdr:row>
      <xdr:rowOff>31514</xdr:rowOff>
    </xdr:from>
    <xdr:ext cx="469744" cy="259045"/>
    <xdr:sp macro="" textlink="">
      <xdr:nvSpPr>
        <xdr:cNvPr id="370" name="n_1aveValue【市民会館】&#10;一人当たり面積"/>
        <xdr:cNvSpPr txBox="1"/>
      </xdr:nvSpPr>
      <xdr:spPr>
        <a:xfrm>
          <a:off x="9391727" y="1769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0.137</a:t>
          </a:r>
          <a:endParaRPr kumimoji="1" lang="ja-JP" altLang="en-US" sz="1000" b="1">
            <a:solidFill>
              <a:srgbClr val="000080"/>
            </a:solidFill>
            <a:latin typeface="ＭＳ Ｐゴシック"/>
          </a:endParaRPr>
        </a:p>
      </xdr:txBody>
    </xdr:sp>
    <xdr:clientData/>
  </xdr:oneCellAnchor>
  <xdr:oneCellAnchor>
    <xdr:from>
      <xdr:col>13</xdr:col>
      <xdr:colOff>466802</xdr:colOff>
      <xdr:row>107</xdr:row>
      <xdr:rowOff>1540</xdr:rowOff>
    </xdr:from>
    <xdr:ext cx="469744" cy="259045"/>
    <xdr:sp macro="" textlink="">
      <xdr:nvSpPr>
        <xdr:cNvPr id="371" name="n_1mainValue【市民会館】&#10;一人当たり面積"/>
        <xdr:cNvSpPr txBox="1"/>
      </xdr:nvSpPr>
      <xdr:spPr>
        <a:xfrm>
          <a:off x="9391727" y="1834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0.063</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72" name="正方形/長方形 37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73" name="正方形/長方形 37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74" name="正方形/長方形 37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75" name="正方形/長方形 37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76" name="正方形/長方形 37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77" name="正方形/長方形 37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78" name="正方形/長方形 37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79" name="正方形/長方形 37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80" name="テキスト ボックス 37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81" name="直線コネクタ 38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82" name="テキスト ボックス 381"/>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383" name="直線コネクタ 38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384" name="テキスト ボックス 383"/>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85" name="直線コネクタ 38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86" name="テキスト ボックス 38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87" name="直線コネクタ 38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88" name="テキスト ボックス 38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89" name="直線コネクタ 38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90" name="テキスト ボックス 38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91" name="直線コネクタ 39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92" name="テキスト ボックス 39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93" name="直線コネクタ 39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394" name="テキスト ボックス 393"/>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95" name="直線コネクタ 39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96" name="テキスト ボックス 395"/>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9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84364</xdr:rowOff>
    </xdr:from>
    <xdr:to>
      <xdr:col>23</xdr:col>
      <xdr:colOff>516889</xdr:colOff>
      <xdr:row>42</xdr:row>
      <xdr:rowOff>141515</xdr:rowOff>
    </xdr:to>
    <xdr:cxnSp macro="">
      <xdr:nvCxnSpPr>
        <xdr:cNvPr id="398" name="直線コネクタ 397"/>
        <xdr:cNvCxnSpPr/>
      </xdr:nvCxnSpPr>
      <xdr:spPr>
        <a:xfrm flipV="1">
          <a:off x="16318864" y="5742214"/>
          <a:ext cx="0" cy="1600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145342</xdr:rowOff>
    </xdr:from>
    <xdr:ext cx="405111" cy="259045"/>
    <xdr:sp macro="" textlink="">
      <xdr:nvSpPr>
        <xdr:cNvPr id="399" name="【一般廃棄物処理施設】&#10;有形固定資産減価償却率最小値テキスト"/>
        <xdr:cNvSpPr txBox="1"/>
      </xdr:nvSpPr>
      <xdr:spPr>
        <a:xfrm>
          <a:off x="16408400" y="7346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a:t>
          </a:r>
          <a:endParaRPr kumimoji="1" lang="ja-JP" altLang="en-US" sz="1000" b="1">
            <a:latin typeface="ＭＳ Ｐゴシック"/>
          </a:endParaRPr>
        </a:p>
      </xdr:txBody>
    </xdr:sp>
    <xdr:clientData/>
  </xdr:oneCellAnchor>
  <xdr:twoCellAnchor>
    <xdr:from>
      <xdr:col>23</xdr:col>
      <xdr:colOff>428625</xdr:colOff>
      <xdr:row>42</xdr:row>
      <xdr:rowOff>141515</xdr:rowOff>
    </xdr:from>
    <xdr:to>
      <xdr:col>23</xdr:col>
      <xdr:colOff>606425</xdr:colOff>
      <xdr:row>42</xdr:row>
      <xdr:rowOff>141515</xdr:rowOff>
    </xdr:to>
    <xdr:cxnSp macro="">
      <xdr:nvCxnSpPr>
        <xdr:cNvPr id="400" name="直線コネクタ 399"/>
        <xdr:cNvCxnSpPr/>
      </xdr:nvCxnSpPr>
      <xdr:spPr>
        <a:xfrm>
          <a:off x="16230600" y="73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31041</xdr:rowOff>
    </xdr:from>
    <xdr:ext cx="405111" cy="259045"/>
    <xdr:sp macro="" textlink="">
      <xdr:nvSpPr>
        <xdr:cNvPr id="401" name="【一般廃棄物処理施設】&#10;有形固定資産減価償却率最大値テキスト"/>
        <xdr:cNvSpPr txBox="1"/>
      </xdr:nvSpPr>
      <xdr:spPr>
        <a:xfrm>
          <a:off x="16408400" y="5517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23</xdr:col>
      <xdr:colOff>428625</xdr:colOff>
      <xdr:row>33</xdr:row>
      <xdr:rowOff>84364</xdr:rowOff>
    </xdr:from>
    <xdr:to>
      <xdr:col>23</xdr:col>
      <xdr:colOff>606425</xdr:colOff>
      <xdr:row>33</xdr:row>
      <xdr:rowOff>84364</xdr:rowOff>
    </xdr:to>
    <xdr:cxnSp macro="">
      <xdr:nvCxnSpPr>
        <xdr:cNvPr id="402" name="直線コネクタ 401"/>
        <xdr:cNvCxnSpPr/>
      </xdr:nvCxnSpPr>
      <xdr:spPr>
        <a:xfrm>
          <a:off x="16230600" y="574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52812</xdr:rowOff>
    </xdr:from>
    <xdr:ext cx="405111" cy="259045"/>
    <xdr:sp macro="" textlink="">
      <xdr:nvSpPr>
        <xdr:cNvPr id="403" name="【一般廃棄物処理施設】&#10;有形固定資産減価償却率平均値テキスト"/>
        <xdr:cNvSpPr txBox="1"/>
      </xdr:nvSpPr>
      <xdr:spPr>
        <a:xfrm>
          <a:off x="16408400" y="6567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50.0</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74385</xdr:rowOff>
    </xdr:from>
    <xdr:to>
      <xdr:col>23</xdr:col>
      <xdr:colOff>568325</xdr:colOff>
      <xdr:row>39</xdr:row>
      <xdr:rowOff>4535</xdr:rowOff>
    </xdr:to>
    <xdr:sp macro="" textlink="">
      <xdr:nvSpPr>
        <xdr:cNvPr id="404" name="フローチャート : 判断 403"/>
        <xdr:cNvSpPr/>
      </xdr:nvSpPr>
      <xdr:spPr>
        <a:xfrm>
          <a:off x="162687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125004</xdr:rowOff>
    </xdr:from>
    <xdr:to>
      <xdr:col>22</xdr:col>
      <xdr:colOff>415925</xdr:colOff>
      <xdr:row>38</xdr:row>
      <xdr:rowOff>55155</xdr:rowOff>
    </xdr:to>
    <xdr:sp macro="" textlink="">
      <xdr:nvSpPr>
        <xdr:cNvPr id="405" name="フローチャート : 判断 404"/>
        <xdr:cNvSpPr/>
      </xdr:nvSpPr>
      <xdr:spPr>
        <a:xfrm>
          <a:off x="15430500" y="64686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406" name="テキスト ボックス 40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407" name="テキスト ボックス 40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408" name="テキスト ボックス 40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409" name="テキスト ボックス 40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410" name="テキスト ボックス 40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2540</xdr:rowOff>
    </xdr:from>
    <xdr:to>
      <xdr:col>23</xdr:col>
      <xdr:colOff>568325</xdr:colOff>
      <xdr:row>38</xdr:row>
      <xdr:rowOff>104140</xdr:rowOff>
    </xdr:to>
    <xdr:sp macro="" textlink="">
      <xdr:nvSpPr>
        <xdr:cNvPr id="411" name="円/楕円 410"/>
        <xdr:cNvSpPr/>
      </xdr:nvSpPr>
      <xdr:spPr>
        <a:xfrm>
          <a:off x="162687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37</xdr:row>
      <xdr:rowOff>25417</xdr:rowOff>
    </xdr:from>
    <xdr:ext cx="405111" cy="259045"/>
    <xdr:sp macro="" textlink="">
      <xdr:nvSpPr>
        <xdr:cNvPr id="412" name="【一般廃棄物処理施設】&#10;有形固定資産減価償却率該当値テキスト"/>
        <xdr:cNvSpPr txBox="1"/>
      </xdr:nvSpPr>
      <xdr:spPr>
        <a:xfrm>
          <a:off x="16408400" y="6369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90715</xdr:rowOff>
    </xdr:from>
    <xdr:to>
      <xdr:col>22</xdr:col>
      <xdr:colOff>415925</xdr:colOff>
      <xdr:row>39</xdr:row>
      <xdr:rowOff>20865</xdr:rowOff>
    </xdr:to>
    <xdr:sp macro="" textlink="">
      <xdr:nvSpPr>
        <xdr:cNvPr id="413" name="円/楕円 412"/>
        <xdr:cNvSpPr/>
      </xdr:nvSpPr>
      <xdr:spPr>
        <a:xfrm>
          <a:off x="15430500" y="66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38</xdr:row>
      <xdr:rowOff>53340</xdr:rowOff>
    </xdr:from>
    <xdr:to>
      <xdr:col>23</xdr:col>
      <xdr:colOff>517525</xdr:colOff>
      <xdr:row>38</xdr:row>
      <xdr:rowOff>141515</xdr:rowOff>
    </xdr:to>
    <xdr:cxnSp macro="">
      <xdr:nvCxnSpPr>
        <xdr:cNvPr id="414" name="直線コネクタ 413"/>
        <xdr:cNvCxnSpPr/>
      </xdr:nvCxnSpPr>
      <xdr:spPr>
        <a:xfrm flipV="1">
          <a:off x="15481300" y="6568440"/>
          <a:ext cx="83820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36</xdr:row>
      <xdr:rowOff>71681</xdr:rowOff>
    </xdr:from>
    <xdr:ext cx="405111" cy="259045"/>
    <xdr:sp macro="" textlink="">
      <xdr:nvSpPr>
        <xdr:cNvPr id="415" name="n_1aveValue【一般廃棄物処理施設】&#10;有形固定資産減価償却率"/>
        <xdr:cNvSpPr txBox="1"/>
      </xdr:nvSpPr>
      <xdr:spPr>
        <a:xfrm>
          <a:off x="15266043" y="624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oneCellAnchor>
    <xdr:from>
      <xdr:col>22</xdr:col>
      <xdr:colOff>149868</xdr:colOff>
      <xdr:row>39</xdr:row>
      <xdr:rowOff>11992</xdr:rowOff>
    </xdr:from>
    <xdr:ext cx="405111" cy="259045"/>
    <xdr:sp macro="" textlink="">
      <xdr:nvSpPr>
        <xdr:cNvPr id="416" name="n_1mainValue【一般廃棄物処理施設】&#10;有形固定資産減価償却率"/>
        <xdr:cNvSpPr txBox="1"/>
      </xdr:nvSpPr>
      <xdr:spPr>
        <a:xfrm>
          <a:off x="15266043"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417" name="正方形/長方形 41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418" name="正方形/長方形 41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419" name="正方形/長方形 41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20" name="正方形/長方形 41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21" name="正方形/長方形 42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22" name="正方形/長方形 42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23" name="正方形/長方形 42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70,507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24" name="正方形/長方形 42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25" name="テキスト ボックス 42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26" name="直線コネクタ 42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427" name="直線コネクタ 42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67327</xdr:rowOff>
    </xdr:from>
    <xdr:ext cx="248786" cy="259045"/>
    <xdr:sp macro="" textlink="">
      <xdr:nvSpPr>
        <xdr:cNvPr id="428" name="テキスト ボックス 427"/>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429" name="直線コネクタ 42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430" name="テキスト ボックス 429"/>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31" name="直線コネクタ 43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432" name="テキスト ボックス 431"/>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433" name="直線コネクタ 43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124477</xdr:rowOff>
    </xdr:from>
    <xdr:ext cx="595419" cy="259045"/>
    <xdr:sp macro="" textlink="">
      <xdr:nvSpPr>
        <xdr:cNvPr id="434" name="テキスト ボックス 433"/>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35" name="直線コネクタ 43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436" name="テキスト ボックス 435"/>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37" name="直線コネクタ 43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38" name="テキスト ボックス 43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3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117546</xdr:rowOff>
    </xdr:from>
    <xdr:to>
      <xdr:col>32</xdr:col>
      <xdr:colOff>186689</xdr:colOff>
      <xdr:row>42</xdr:row>
      <xdr:rowOff>23721</xdr:rowOff>
    </xdr:to>
    <xdr:cxnSp macro="">
      <xdr:nvCxnSpPr>
        <xdr:cNvPr id="440" name="直線コネクタ 439"/>
        <xdr:cNvCxnSpPr/>
      </xdr:nvCxnSpPr>
      <xdr:spPr>
        <a:xfrm flipV="1">
          <a:off x="22160864" y="5946846"/>
          <a:ext cx="0" cy="127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27548</xdr:rowOff>
    </xdr:from>
    <xdr:ext cx="469744" cy="259045"/>
    <xdr:sp macro="" textlink="">
      <xdr:nvSpPr>
        <xdr:cNvPr id="441" name="【一般廃棄物処理施設】&#10;一人当たり有形固定資産（償却資産）額最小値テキスト"/>
        <xdr:cNvSpPr txBox="1"/>
      </xdr:nvSpPr>
      <xdr:spPr>
        <a:xfrm>
          <a:off x="22250400" y="7228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1,887</a:t>
          </a:r>
          <a:endParaRPr kumimoji="1" lang="ja-JP" altLang="en-US" sz="1000" b="1">
            <a:latin typeface="ＭＳ Ｐゴシック"/>
          </a:endParaRPr>
        </a:p>
      </xdr:txBody>
    </xdr:sp>
    <xdr:clientData/>
  </xdr:oneCellAnchor>
  <xdr:twoCellAnchor>
    <xdr:from>
      <xdr:col>32</xdr:col>
      <xdr:colOff>98425</xdr:colOff>
      <xdr:row>42</xdr:row>
      <xdr:rowOff>23721</xdr:rowOff>
    </xdr:from>
    <xdr:to>
      <xdr:col>32</xdr:col>
      <xdr:colOff>276225</xdr:colOff>
      <xdr:row>42</xdr:row>
      <xdr:rowOff>23721</xdr:rowOff>
    </xdr:to>
    <xdr:cxnSp macro="">
      <xdr:nvCxnSpPr>
        <xdr:cNvPr id="442" name="直線コネクタ 441"/>
        <xdr:cNvCxnSpPr/>
      </xdr:nvCxnSpPr>
      <xdr:spPr>
        <a:xfrm>
          <a:off x="22072600" y="7224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64223</xdr:rowOff>
    </xdr:from>
    <xdr:ext cx="599010" cy="259045"/>
    <xdr:sp macro="" textlink="">
      <xdr:nvSpPr>
        <xdr:cNvPr id="443" name="【一般廃棄物処理施設】&#10;一人当たり有形固定資産（償却資産）額最大値テキスト"/>
        <xdr:cNvSpPr txBox="1"/>
      </xdr:nvSpPr>
      <xdr:spPr>
        <a:xfrm>
          <a:off x="22250400" y="5722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169,574</a:t>
          </a:r>
          <a:endParaRPr kumimoji="1" lang="ja-JP" altLang="en-US" sz="1000" b="1">
            <a:latin typeface="ＭＳ Ｐゴシック"/>
          </a:endParaRPr>
        </a:p>
      </xdr:txBody>
    </xdr:sp>
    <xdr:clientData/>
  </xdr:oneCellAnchor>
  <xdr:twoCellAnchor>
    <xdr:from>
      <xdr:col>32</xdr:col>
      <xdr:colOff>98425</xdr:colOff>
      <xdr:row>34</xdr:row>
      <xdr:rowOff>117546</xdr:rowOff>
    </xdr:from>
    <xdr:to>
      <xdr:col>32</xdr:col>
      <xdr:colOff>276225</xdr:colOff>
      <xdr:row>34</xdr:row>
      <xdr:rowOff>117546</xdr:rowOff>
    </xdr:to>
    <xdr:cxnSp macro="">
      <xdr:nvCxnSpPr>
        <xdr:cNvPr id="444" name="直線コネクタ 443"/>
        <xdr:cNvCxnSpPr/>
      </xdr:nvCxnSpPr>
      <xdr:spPr>
        <a:xfrm>
          <a:off x="22072600" y="5946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48430</xdr:rowOff>
    </xdr:from>
    <xdr:ext cx="534377" cy="259045"/>
    <xdr:sp macro="" textlink="">
      <xdr:nvSpPr>
        <xdr:cNvPr id="445" name="【一般廃棄物処理施設】&#10;一人当たり有形固定資産（償却資産）額平均値テキスト"/>
        <xdr:cNvSpPr txBox="1"/>
      </xdr:nvSpPr>
      <xdr:spPr>
        <a:xfrm>
          <a:off x="22250400" y="6563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62,480</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25553</xdr:rowOff>
    </xdr:from>
    <xdr:to>
      <xdr:col>32</xdr:col>
      <xdr:colOff>238125</xdr:colOff>
      <xdr:row>39</xdr:row>
      <xdr:rowOff>127153</xdr:rowOff>
    </xdr:to>
    <xdr:sp macro="" textlink="">
      <xdr:nvSpPr>
        <xdr:cNvPr id="446" name="フローチャート : 判断 445"/>
        <xdr:cNvSpPr/>
      </xdr:nvSpPr>
      <xdr:spPr>
        <a:xfrm>
          <a:off x="22110700" y="67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166545</xdr:rowOff>
    </xdr:from>
    <xdr:to>
      <xdr:col>31</xdr:col>
      <xdr:colOff>85725</xdr:colOff>
      <xdr:row>39</xdr:row>
      <xdr:rowOff>96695</xdr:rowOff>
    </xdr:to>
    <xdr:sp macro="" textlink="">
      <xdr:nvSpPr>
        <xdr:cNvPr id="447" name="フローチャート : 判断 446"/>
        <xdr:cNvSpPr/>
      </xdr:nvSpPr>
      <xdr:spPr>
        <a:xfrm>
          <a:off x="21272500" y="668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48" name="テキスト ボックス 44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49" name="テキスト ボックス 44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50" name="テキスト ボックス 44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51" name="テキスト ボックス 45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52" name="テキスト ボックス 45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40</xdr:row>
      <xdr:rowOff>148714</xdr:rowOff>
    </xdr:from>
    <xdr:to>
      <xdr:col>32</xdr:col>
      <xdr:colOff>238125</xdr:colOff>
      <xdr:row>41</xdr:row>
      <xdr:rowOff>78864</xdr:rowOff>
    </xdr:to>
    <xdr:sp macro="" textlink="">
      <xdr:nvSpPr>
        <xdr:cNvPr id="453" name="円/楕円 452"/>
        <xdr:cNvSpPr/>
      </xdr:nvSpPr>
      <xdr:spPr>
        <a:xfrm>
          <a:off x="22110700" y="700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40</xdr:row>
      <xdr:rowOff>127141</xdr:rowOff>
    </xdr:from>
    <xdr:ext cx="534377" cy="259045"/>
    <xdr:sp macro="" textlink="">
      <xdr:nvSpPr>
        <xdr:cNvPr id="454" name="【一般廃棄物処理施設】&#10;一人当たり有形固定資産（償却資産）額該当値テキスト"/>
        <xdr:cNvSpPr txBox="1"/>
      </xdr:nvSpPr>
      <xdr:spPr>
        <a:xfrm>
          <a:off x="22250400" y="698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23,817</a:t>
          </a:r>
          <a:endParaRPr kumimoji="1" lang="ja-JP" altLang="en-US" sz="1000" b="1">
            <a:solidFill>
              <a:srgbClr val="FF0000"/>
            </a:solidFill>
            <a:latin typeface="ＭＳ Ｐゴシック"/>
          </a:endParaRPr>
        </a:p>
      </xdr:txBody>
    </xdr:sp>
    <xdr:clientData/>
  </xdr:oneCellAnchor>
  <xdr:twoCellAnchor>
    <xdr:from>
      <xdr:col>30</xdr:col>
      <xdr:colOff>669925</xdr:colOff>
      <xdr:row>40</xdr:row>
      <xdr:rowOff>149347</xdr:rowOff>
    </xdr:from>
    <xdr:to>
      <xdr:col>31</xdr:col>
      <xdr:colOff>85725</xdr:colOff>
      <xdr:row>41</xdr:row>
      <xdr:rowOff>79497</xdr:rowOff>
    </xdr:to>
    <xdr:sp macro="" textlink="">
      <xdr:nvSpPr>
        <xdr:cNvPr id="455" name="円/楕円 454"/>
        <xdr:cNvSpPr/>
      </xdr:nvSpPr>
      <xdr:spPr>
        <a:xfrm>
          <a:off x="21272500" y="700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41</xdr:row>
      <xdr:rowOff>28064</xdr:rowOff>
    </xdr:from>
    <xdr:to>
      <xdr:col>32</xdr:col>
      <xdr:colOff>187325</xdr:colOff>
      <xdr:row>41</xdr:row>
      <xdr:rowOff>28697</xdr:rowOff>
    </xdr:to>
    <xdr:cxnSp macro="">
      <xdr:nvCxnSpPr>
        <xdr:cNvPr id="456" name="直線コネクタ 455"/>
        <xdr:cNvCxnSpPr/>
      </xdr:nvCxnSpPr>
      <xdr:spPr>
        <a:xfrm flipV="1">
          <a:off x="21323300" y="7057514"/>
          <a:ext cx="838200" cy="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440836</xdr:colOff>
      <xdr:row>37</xdr:row>
      <xdr:rowOff>113222</xdr:rowOff>
    </xdr:from>
    <xdr:ext cx="534377" cy="259045"/>
    <xdr:sp macro="" textlink="">
      <xdr:nvSpPr>
        <xdr:cNvPr id="457" name="n_1aveValue【一般廃棄物処理施設】&#10;一人当たり有形固定資産（償却資産）額"/>
        <xdr:cNvSpPr txBox="1"/>
      </xdr:nvSpPr>
      <xdr:spPr>
        <a:xfrm>
          <a:off x="21043411" y="645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66,477</a:t>
          </a:r>
          <a:endParaRPr kumimoji="1" lang="ja-JP" altLang="en-US" sz="1000" b="1">
            <a:solidFill>
              <a:srgbClr val="000080"/>
            </a:solidFill>
            <a:latin typeface="ＭＳ Ｐゴシック"/>
          </a:endParaRPr>
        </a:p>
      </xdr:txBody>
    </xdr:sp>
    <xdr:clientData/>
  </xdr:oneCellAnchor>
  <xdr:oneCellAnchor>
    <xdr:from>
      <xdr:col>30</xdr:col>
      <xdr:colOff>440836</xdr:colOff>
      <xdr:row>41</xdr:row>
      <xdr:rowOff>70624</xdr:rowOff>
    </xdr:from>
    <xdr:ext cx="534377" cy="259045"/>
    <xdr:sp macro="" textlink="">
      <xdr:nvSpPr>
        <xdr:cNvPr id="458" name="n_1mainValue【一般廃棄物処理施設】&#10;一人当たり有形固定資産（償却資産）額"/>
        <xdr:cNvSpPr txBox="1"/>
      </xdr:nvSpPr>
      <xdr:spPr>
        <a:xfrm>
          <a:off x="21043411" y="7100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23,734</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59" name="正方形/長方形 45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60" name="正方形/長方形 45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61" name="正方形/長方形 46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62" name="正方形/長方形 46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63" name="正方形/長方形 46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64" name="正方形/長方形 46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65" name="正方形/長方形 46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66" name="正方形/長方形 46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67" name="テキスト ボックス 46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68" name="直線コネクタ 46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469" name="直線コネクタ 46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470" name="テキスト ボックス 469"/>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71" name="直線コネクタ 47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72" name="テキスト ボックス 47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73" name="直線コネクタ 47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74" name="テキスト ボックス 47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75" name="直線コネクタ 47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76" name="テキスト ボックス 47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77" name="直線コネクタ 47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78" name="テキスト ボックス 47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79" name="直線コネクタ 47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80" name="テキスト ボックス 47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8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64770</xdr:rowOff>
    </xdr:from>
    <xdr:to>
      <xdr:col>23</xdr:col>
      <xdr:colOff>516889</xdr:colOff>
      <xdr:row>63</xdr:row>
      <xdr:rowOff>158115</xdr:rowOff>
    </xdr:to>
    <xdr:cxnSp macro="">
      <xdr:nvCxnSpPr>
        <xdr:cNvPr id="482" name="直線コネクタ 481"/>
        <xdr:cNvCxnSpPr/>
      </xdr:nvCxnSpPr>
      <xdr:spPr>
        <a:xfrm flipV="1">
          <a:off x="16318864" y="9494520"/>
          <a:ext cx="0" cy="1464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161942</xdr:rowOff>
    </xdr:from>
    <xdr:ext cx="340478" cy="259045"/>
    <xdr:sp macro="" textlink="">
      <xdr:nvSpPr>
        <xdr:cNvPr id="483" name="【保健センター・保健所】&#10;有形固定資産減価償却率最小値テキスト"/>
        <xdr:cNvSpPr txBox="1"/>
      </xdr:nvSpPr>
      <xdr:spPr>
        <a:xfrm>
          <a:off x="16408400" y="109632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428625</xdr:colOff>
      <xdr:row>63</xdr:row>
      <xdr:rowOff>158115</xdr:rowOff>
    </xdr:from>
    <xdr:to>
      <xdr:col>23</xdr:col>
      <xdr:colOff>606425</xdr:colOff>
      <xdr:row>63</xdr:row>
      <xdr:rowOff>158115</xdr:rowOff>
    </xdr:to>
    <xdr:cxnSp macro="">
      <xdr:nvCxnSpPr>
        <xdr:cNvPr id="484" name="直線コネクタ 483"/>
        <xdr:cNvCxnSpPr/>
      </xdr:nvCxnSpPr>
      <xdr:spPr>
        <a:xfrm>
          <a:off x="16230600" y="10959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11447</xdr:rowOff>
    </xdr:from>
    <xdr:ext cx="405111" cy="259045"/>
    <xdr:sp macro="" textlink="">
      <xdr:nvSpPr>
        <xdr:cNvPr id="485" name="【保健センター・保健所】&#10;有形固定資産減価償却率最大値テキスト"/>
        <xdr:cNvSpPr txBox="1"/>
      </xdr:nvSpPr>
      <xdr:spPr>
        <a:xfrm>
          <a:off x="164084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23</xdr:col>
      <xdr:colOff>428625</xdr:colOff>
      <xdr:row>55</xdr:row>
      <xdr:rowOff>64770</xdr:rowOff>
    </xdr:from>
    <xdr:to>
      <xdr:col>23</xdr:col>
      <xdr:colOff>606425</xdr:colOff>
      <xdr:row>55</xdr:row>
      <xdr:rowOff>64770</xdr:rowOff>
    </xdr:to>
    <xdr:cxnSp macro="">
      <xdr:nvCxnSpPr>
        <xdr:cNvPr id="486" name="直線コネクタ 485"/>
        <xdr:cNvCxnSpPr/>
      </xdr:nvCxnSpPr>
      <xdr:spPr>
        <a:xfrm>
          <a:off x="16230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51452</xdr:rowOff>
    </xdr:from>
    <xdr:ext cx="405111" cy="259045"/>
    <xdr:sp macro="" textlink="">
      <xdr:nvSpPr>
        <xdr:cNvPr id="487" name="【保健センター・保健所】&#10;有形固定資産減価償却率平均値テキスト"/>
        <xdr:cNvSpPr txBox="1"/>
      </xdr:nvSpPr>
      <xdr:spPr>
        <a:xfrm>
          <a:off x="16408400" y="1016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73025</xdr:rowOff>
    </xdr:from>
    <xdr:to>
      <xdr:col>23</xdr:col>
      <xdr:colOff>568325</xdr:colOff>
      <xdr:row>60</xdr:row>
      <xdr:rowOff>3175</xdr:rowOff>
    </xdr:to>
    <xdr:sp macro="" textlink="">
      <xdr:nvSpPr>
        <xdr:cNvPr id="488" name="フローチャート : 判断 487"/>
        <xdr:cNvSpPr/>
      </xdr:nvSpPr>
      <xdr:spPr>
        <a:xfrm>
          <a:off x="162687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151130</xdr:rowOff>
    </xdr:from>
    <xdr:to>
      <xdr:col>22</xdr:col>
      <xdr:colOff>415925</xdr:colOff>
      <xdr:row>59</xdr:row>
      <xdr:rowOff>81280</xdr:rowOff>
    </xdr:to>
    <xdr:sp macro="" textlink="">
      <xdr:nvSpPr>
        <xdr:cNvPr id="489" name="フローチャート : 判断 488"/>
        <xdr:cNvSpPr/>
      </xdr:nvSpPr>
      <xdr:spPr>
        <a:xfrm>
          <a:off x="154305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90" name="テキスト ボックス 48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91" name="テキスト ボックス 49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92" name="テキスト ボックス 49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93" name="テキスト ボックス 49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94" name="テキスト ボックス 49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19685</xdr:rowOff>
    </xdr:from>
    <xdr:to>
      <xdr:col>23</xdr:col>
      <xdr:colOff>568325</xdr:colOff>
      <xdr:row>57</xdr:row>
      <xdr:rowOff>121285</xdr:rowOff>
    </xdr:to>
    <xdr:sp macro="" textlink="">
      <xdr:nvSpPr>
        <xdr:cNvPr id="495" name="円/楕円 494"/>
        <xdr:cNvSpPr/>
      </xdr:nvSpPr>
      <xdr:spPr>
        <a:xfrm>
          <a:off x="16268700" y="979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56</xdr:row>
      <xdr:rowOff>42562</xdr:rowOff>
    </xdr:from>
    <xdr:ext cx="405111" cy="259045"/>
    <xdr:sp macro="" textlink="">
      <xdr:nvSpPr>
        <xdr:cNvPr id="496" name="【保健センター・保健所】&#10;有形固定資産減価償却率該当値テキスト"/>
        <xdr:cNvSpPr txBox="1"/>
      </xdr:nvSpPr>
      <xdr:spPr>
        <a:xfrm>
          <a:off x="16408400" y="964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59690</xdr:rowOff>
    </xdr:from>
    <xdr:to>
      <xdr:col>22</xdr:col>
      <xdr:colOff>415925</xdr:colOff>
      <xdr:row>57</xdr:row>
      <xdr:rowOff>161290</xdr:rowOff>
    </xdr:to>
    <xdr:sp macro="" textlink="">
      <xdr:nvSpPr>
        <xdr:cNvPr id="497" name="円/楕円 496"/>
        <xdr:cNvSpPr/>
      </xdr:nvSpPr>
      <xdr:spPr>
        <a:xfrm>
          <a:off x="15430500" y="983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57</xdr:row>
      <xdr:rowOff>70485</xdr:rowOff>
    </xdr:from>
    <xdr:to>
      <xdr:col>23</xdr:col>
      <xdr:colOff>517525</xdr:colOff>
      <xdr:row>57</xdr:row>
      <xdr:rowOff>110490</xdr:rowOff>
    </xdr:to>
    <xdr:cxnSp macro="">
      <xdr:nvCxnSpPr>
        <xdr:cNvPr id="498" name="直線コネクタ 497"/>
        <xdr:cNvCxnSpPr/>
      </xdr:nvCxnSpPr>
      <xdr:spPr>
        <a:xfrm flipV="1">
          <a:off x="15481300" y="984313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59</xdr:row>
      <xdr:rowOff>72407</xdr:rowOff>
    </xdr:from>
    <xdr:ext cx="405111" cy="259045"/>
    <xdr:sp macro="" textlink="">
      <xdr:nvSpPr>
        <xdr:cNvPr id="499" name="n_1aveValue【保健センター・保健所】&#10;有形固定資産減価償却率"/>
        <xdr:cNvSpPr txBox="1"/>
      </xdr:nvSpPr>
      <xdr:spPr>
        <a:xfrm>
          <a:off x="15266043" y="1018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a:t>
          </a:r>
          <a:endParaRPr kumimoji="1" lang="ja-JP" altLang="en-US" sz="1000" b="1">
            <a:solidFill>
              <a:srgbClr val="000080"/>
            </a:solidFill>
            <a:latin typeface="ＭＳ Ｐゴシック"/>
          </a:endParaRPr>
        </a:p>
      </xdr:txBody>
    </xdr:sp>
    <xdr:clientData/>
  </xdr:oneCellAnchor>
  <xdr:oneCellAnchor>
    <xdr:from>
      <xdr:col>22</xdr:col>
      <xdr:colOff>149868</xdr:colOff>
      <xdr:row>56</xdr:row>
      <xdr:rowOff>6367</xdr:rowOff>
    </xdr:from>
    <xdr:ext cx="405111" cy="259045"/>
    <xdr:sp macro="" textlink="">
      <xdr:nvSpPr>
        <xdr:cNvPr id="500" name="n_1mainValue【保健センター・保健所】&#10;有形固定資産減価償却率"/>
        <xdr:cNvSpPr txBox="1"/>
      </xdr:nvSpPr>
      <xdr:spPr>
        <a:xfrm>
          <a:off x="15266043" y="960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501" name="正方形/長方形 50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502" name="正方形/長方形 50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503" name="正方形/長方形 50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504" name="正方形/長方形 50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505" name="正方形/長方形 50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506" name="正方形/長方形 50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507" name="正方形/長方形 50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0.044</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508" name="正方形/長方形 50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509" name="テキスト ボックス 50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510" name="直線コネクタ 50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511" name="直線コネクタ 51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512" name="テキスト ボックス 51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513" name="直線コネクタ 51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514" name="テキスト ボックス 51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515" name="直線コネクタ 51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516" name="テキスト ボックス 51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517" name="直線コネクタ 51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518" name="テキスト ボックス 51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519" name="直線コネクタ 51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520" name="テキスト ボックス 51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521" name="直線コネクタ 52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522" name="テキスト ボックス 52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52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22860</xdr:rowOff>
    </xdr:from>
    <xdr:to>
      <xdr:col>32</xdr:col>
      <xdr:colOff>186689</xdr:colOff>
      <xdr:row>63</xdr:row>
      <xdr:rowOff>118110</xdr:rowOff>
    </xdr:to>
    <xdr:cxnSp macro="">
      <xdr:nvCxnSpPr>
        <xdr:cNvPr id="524" name="直線コネクタ 523"/>
        <xdr:cNvCxnSpPr/>
      </xdr:nvCxnSpPr>
      <xdr:spPr>
        <a:xfrm flipV="1">
          <a:off x="22160864" y="96240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121937</xdr:rowOff>
    </xdr:from>
    <xdr:ext cx="469744" cy="259045"/>
    <xdr:sp macro="" textlink="">
      <xdr:nvSpPr>
        <xdr:cNvPr id="525" name="【保健センター・保健所】&#10;一人当たり面積最小値テキスト"/>
        <xdr:cNvSpPr txBox="1"/>
      </xdr:nvSpPr>
      <xdr:spPr>
        <a:xfrm>
          <a:off x="22250400"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0.017</a:t>
          </a:r>
          <a:endParaRPr kumimoji="1" lang="ja-JP" altLang="en-US" sz="1000" b="1">
            <a:latin typeface="ＭＳ Ｐゴシック"/>
          </a:endParaRPr>
        </a:p>
      </xdr:txBody>
    </xdr:sp>
    <xdr:clientData/>
  </xdr:oneCellAnchor>
  <xdr:twoCellAnchor>
    <xdr:from>
      <xdr:col>32</xdr:col>
      <xdr:colOff>98425</xdr:colOff>
      <xdr:row>63</xdr:row>
      <xdr:rowOff>118110</xdr:rowOff>
    </xdr:from>
    <xdr:to>
      <xdr:col>32</xdr:col>
      <xdr:colOff>276225</xdr:colOff>
      <xdr:row>63</xdr:row>
      <xdr:rowOff>118110</xdr:rowOff>
    </xdr:to>
    <xdr:cxnSp macro="">
      <xdr:nvCxnSpPr>
        <xdr:cNvPr id="526" name="直線コネクタ 525"/>
        <xdr:cNvCxnSpPr/>
      </xdr:nvCxnSpPr>
      <xdr:spPr>
        <a:xfrm>
          <a:off x="22072600" y="1091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140987</xdr:rowOff>
    </xdr:from>
    <xdr:ext cx="469744" cy="259045"/>
    <xdr:sp macro="" textlink="">
      <xdr:nvSpPr>
        <xdr:cNvPr id="527" name="【保健センター・保健所】&#10;一人当たり面積最大値テキスト"/>
        <xdr:cNvSpPr txBox="1"/>
      </xdr:nvSpPr>
      <xdr:spPr>
        <a:xfrm>
          <a:off x="22250400" y="939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0.187</a:t>
          </a:r>
          <a:endParaRPr kumimoji="1" lang="ja-JP" altLang="en-US" sz="1000" b="1">
            <a:latin typeface="ＭＳ Ｐゴシック"/>
          </a:endParaRPr>
        </a:p>
      </xdr:txBody>
    </xdr:sp>
    <xdr:clientData/>
  </xdr:oneCellAnchor>
  <xdr:twoCellAnchor>
    <xdr:from>
      <xdr:col>32</xdr:col>
      <xdr:colOff>98425</xdr:colOff>
      <xdr:row>56</xdr:row>
      <xdr:rowOff>22860</xdr:rowOff>
    </xdr:from>
    <xdr:to>
      <xdr:col>32</xdr:col>
      <xdr:colOff>276225</xdr:colOff>
      <xdr:row>56</xdr:row>
      <xdr:rowOff>22860</xdr:rowOff>
    </xdr:to>
    <xdr:cxnSp macro="">
      <xdr:nvCxnSpPr>
        <xdr:cNvPr id="528" name="直線コネクタ 527"/>
        <xdr:cNvCxnSpPr/>
      </xdr:nvCxnSpPr>
      <xdr:spPr>
        <a:xfrm>
          <a:off x="22072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78757</xdr:rowOff>
    </xdr:from>
    <xdr:ext cx="469744" cy="259045"/>
    <xdr:sp macro="" textlink="">
      <xdr:nvSpPr>
        <xdr:cNvPr id="529" name="【保健センター・保健所】&#10;一人当たり面積平均値テキスト"/>
        <xdr:cNvSpPr txBox="1"/>
      </xdr:nvSpPr>
      <xdr:spPr>
        <a:xfrm>
          <a:off x="22250400" y="10537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0.041</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55880</xdr:rowOff>
    </xdr:from>
    <xdr:to>
      <xdr:col>32</xdr:col>
      <xdr:colOff>238125</xdr:colOff>
      <xdr:row>62</xdr:row>
      <xdr:rowOff>157480</xdr:rowOff>
    </xdr:to>
    <xdr:sp macro="" textlink="">
      <xdr:nvSpPr>
        <xdr:cNvPr id="530" name="フローチャート : 判断 529"/>
        <xdr:cNvSpPr/>
      </xdr:nvSpPr>
      <xdr:spPr>
        <a:xfrm>
          <a:off x="22110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128270</xdr:rowOff>
    </xdr:from>
    <xdr:to>
      <xdr:col>31</xdr:col>
      <xdr:colOff>85725</xdr:colOff>
      <xdr:row>62</xdr:row>
      <xdr:rowOff>58420</xdr:rowOff>
    </xdr:to>
    <xdr:sp macro="" textlink="">
      <xdr:nvSpPr>
        <xdr:cNvPr id="531" name="フローチャート : 判断 530"/>
        <xdr:cNvSpPr/>
      </xdr:nvSpPr>
      <xdr:spPr>
        <a:xfrm>
          <a:off x="21272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32" name="テキスト ボックス 53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33" name="テキスト ボックス 53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34" name="テキスト ボックス 53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35" name="テキスト ボックス 53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36" name="テキスト ボックス 53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63</xdr:row>
      <xdr:rowOff>36830</xdr:rowOff>
    </xdr:from>
    <xdr:to>
      <xdr:col>32</xdr:col>
      <xdr:colOff>238125</xdr:colOff>
      <xdr:row>63</xdr:row>
      <xdr:rowOff>138430</xdr:rowOff>
    </xdr:to>
    <xdr:sp macro="" textlink="">
      <xdr:nvSpPr>
        <xdr:cNvPr id="537" name="円/楕円 536"/>
        <xdr:cNvSpPr/>
      </xdr:nvSpPr>
      <xdr:spPr>
        <a:xfrm>
          <a:off x="221107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62</xdr:row>
      <xdr:rowOff>123207</xdr:rowOff>
    </xdr:from>
    <xdr:ext cx="469744" cy="259045"/>
    <xdr:sp macro="" textlink="">
      <xdr:nvSpPr>
        <xdr:cNvPr id="538" name="【保健センター・保健所】&#10;一人当たり面積該当値テキスト"/>
        <xdr:cNvSpPr txBox="1"/>
      </xdr:nvSpPr>
      <xdr:spPr>
        <a:xfrm>
          <a:off x="22250400" y="1075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0.021</a:t>
          </a:r>
          <a:endParaRPr kumimoji="1" lang="ja-JP" altLang="en-US" sz="1000" b="1">
            <a:solidFill>
              <a:srgbClr val="FF0000"/>
            </a:solidFill>
            <a:latin typeface="ＭＳ Ｐゴシック"/>
          </a:endParaRPr>
        </a:p>
      </xdr:txBody>
    </xdr:sp>
    <xdr:clientData/>
  </xdr:oneCellAnchor>
  <xdr:twoCellAnchor>
    <xdr:from>
      <xdr:col>30</xdr:col>
      <xdr:colOff>669925</xdr:colOff>
      <xdr:row>63</xdr:row>
      <xdr:rowOff>44450</xdr:rowOff>
    </xdr:from>
    <xdr:to>
      <xdr:col>31</xdr:col>
      <xdr:colOff>85725</xdr:colOff>
      <xdr:row>63</xdr:row>
      <xdr:rowOff>146050</xdr:rowOff>
    </xdr:to>
    <xdr:sp macro="" textlink="">
      <xdr:nvSpPr>
        <xdr:cNvPr id="539" name="円/楕円 538"/>
        <xdr:cNvSpPr/>
      </xdr:nvSpPr>
      <xdr:spPr>
        <a:xfrm>
          <a:off x="21272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63</xdr:row>
      <xdr:rowOff>87630</xdr:rowOff>
    </xdr:from>
    <xdr:to>
      <xdr:col>32</xdr:col>
      <xdr:colOff>187325</xdr:colOff>
      <xdr:row>63</xdr:row>
      <xdr:rowOff>95250</xdr:rowOff>
    </xdr:to>
    <xdr:cxnSp macro="">
      <xdr:nvCxnSpPr>
        <xdr:cNvPr id="540" name="直線コネクタ 539"/>
        <xdr:cNvCxnSpPr/>
      </xdr:nvCxnSpPr>
      <xdr:spPr>
        <a:xfrm flipV="1">
          <a:off x="21323300" y="108889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60</xdr:row>
      <xdr:rowOff>74947</xdr:rowOff>
    </xdr:from>
    <xdr:ext cx="469744" cy="259045"/>
    <xdr:sp macro="" textlink="">
      <xdr:nvSpPr>
        <xdr:cNvPr id="541" name="n_1aveValue【保健センター・保健所】&#10;一人当たり面積"/>
        <xdr:cNvSpPr txBox="1"/>
      </xdr:nvSpPr>
      <xdr:spPr>
        <a:xfrm>
          <a:off x="210757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0.054</a:t>
          </a:r>
          <a:endParaRPr kumimoji="1" lang="ja-JP" altLang="en-US" sz="1000" b="1">
            <a:solidFill>
              <a:srgbClr val="000080"/>
            </a:solidFill>
            <a:latin typeface="ＭＳ Ｐゴシック"/>
          </a:endParaRPr>
        </a:p>
      </xdr:txBody>
    </xdr:sp>
    <xdr:clientData/>
  </xdr:oneCellAnchor>
  <xdr:oneCellAnchor>
    <xdr:from>
      <xdr:col>30</xdr:col>
      <xdr:colOff>473152</xdr:colOff>
      <xdr:row>63</xdr:row>
      <xdr:rowOff>137177</xdr:rowOff>
    </xdr:from>
    <xdr:ext cx="469744" cy="259045"/>
    <xdr:sp macro="" textlink="">
      <xdr:nvSpPr>
        <xdr:cNvPr id="542" name="n_1mainValue【保健センター・保健所】&#10;一人当たり面積"/>
        <xdr:cNvSpPr txBox="1"/>
      </xdr:nvSpPr>
      <xdr:spPr>
        <a:xfrm>
          <a:off x="210757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43" name="正方形/長方形 54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44" name="正方形/長方形 54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45" name="正方形/長方形 54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46" name="正方形/長方形 54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47" name="正方形/長方形 54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48" name="正方形/長方形 54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49" name="正方形/長方形 54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50" name="正方形/長方形 54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51" name="テキスト ボックス 55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52" name="直線コネクタ 55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553" name="直線コネクタ 55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554" name="テキスト ボックス 553"/>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555" name="直線コネクタ 55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556" name="テキスト ボックス 55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557" name="直線コネクタ 55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558" name="テキスト ボックス 55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559" name="直線コネクタ 55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560" name="テキスト ボックス 55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561" name="直線コネクタ 56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562" name="テキスト ボックス 56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563" name="直線コネクタ 56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564" name="テキスト ボックス 563"/>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65" name="直線コネクタ 56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66" name="テキスト ボックス 56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6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78921</xdr:rowOff>
    </xdr:from>
    <xdr:to>
      <xdr:col>23</xdr:col>
      <xdr:colOff>516889</xdr:colOff>
      <xdr:row>86</xdr:row>
      <xdr:rowOff>18506</xdr:rowOff>
    </xdr:to>
    <xdr:cxnSp macro="">
      <xdr:nvCxnSpPr>
        <xdr:cNvPr id="568" name="直線コネクタ 567"/>
        <xdr:cNvCxnSpPr/>
      </xdr:nvCxnSpPr>
      <xdr:spPr>
        <a:xfrm flipV="1">
          <a:off x="16318864" y="1328057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22333</xdr:rowOff>
    </xdr:from>
    <xdr:ext cx="340478" cy="259045"/>
    <xdr:sp macro="" textlink="">
      <xdr:nvSpPr>
        <xdr:cNvPr id="569" name="【消防施設】&#10;有形固定資産減価償却率最小値テキスト"/>
        <xdr:cNvSpPr txBox="1"/>
      </xdr:nvSpPr>
      <xdr:spPr>
        <a:xfrm>
          <a:off x="16408400" y="147670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a:t>
          </a:r>
          <a:endParaRPr kumimoji="1" lang="ja-JP" altLang="en-US" sz="1000" b="1">
            <a:latin typeface="ＭＳ Ｐゴシック"/>
          </a:endParaRPr>
        </a:p>
      </xdr:txBody>
    </xdr:sp>
    <xdr:clientData/>
  </xdr:oneCellAnchor>
  <xdr:twoCellAnchor>
    <xdr:from>
      <xdr:col>23</xdr:col>
      <xdr:colOff>428625</xdr:colOff>
      <xdr:row>86</xdr:row>
      <xdr:rowOff>18506</xdr:rowOff>
    </xdr:from>
    <xdr:to>
      <xdr:col>23</xdr:col>
      <xdr:colOff>606425</xdr:colOff>
      <xdr:row>86</xdr:row>
      <xdr:rowOff>18506</xdr:rowOff>
    </xdr:to>
    <xdr:cxnSp macro="">
      <xdr:nvCxnSpPr>
        <xdr:cNvPr id="570" name="直線コネクタ 569"/>
        <xdr:cNvCxnSpPr/>
      </xdr:nvCxnSpPr>
      <xdr:spPr>
        <a:xfrm>
          <a:off x="16230600" y="1476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25598</xdr:rowOff>
    </xdr:from>
    <xdr:ext cx="469744" cy="259045"/>
    <xdr:sp macro="" textlink="">
      <xdr:nvSpPr>
        <xdr:cNvPr id="571" name="【消防施設】&#10;有形固定資産減価償却率最大値テキスト"/>
        <xdr:cNvSpPr txBox="1"/>
      </xdr:nvSpPr>
      <xdr:spPr>
        <a:xfrm>
          <a:off x="164084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78921</xdr:rowOff>
    </xdr:from>
    <xdr:to>
      <xdr:col>23</xdr:col>
      <xdr:colOff>606425</xdr:colOff>
      <xdr:row>77</xdr:row>
      <xdr:rowOff>78921</xdr:rowOff>
    </xdr:to>
    <xdr:cxnSp macro="">
      <xdr:nvCxnSpPr>
        <xdr:cNvPr id="572" name="直線コネクタ 571"/>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119215</xdr:rowOff>
    </xdr:from>
    <xdr:ext cx="405111" cy="259045"/>
    <xdr:sp macro="" textlink="">
      <xdr:nvSpPr>
        <xdr:cNvPr id="573" name="【消防施設】&#10;有形固定資産減価償却率平均値テキスト"/>
        <xdr:cNvSpPr txBox="1"/>
      </xdr:nvSpPr>
      <xdr:spPr>
        <a:xfrm>
          <a:off x="16408400" y="141781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40.6</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140788</xdr:rowOff>
    </xdr:from>
    <xdr:to>
      <xdr:col>23</xdr:col>
      <xdr:colOff>568325</xdr:colOff>
      <xdr:row>83</xdr:row>
      <xdr:rowOff>70938</xdr:rowOff>
    </xdr:to>
    <xdr:sp macro="" textlink="">
      <xdr:nvSpPr>
        <xdr:cNvPr id="574" name="フローチャート : 判断 573"/>
        <xdr:cNvSpPr/>
      </xdr:nvSpPr>
      <xdr:spPr>
        <a:xfrm>
          <a:off x="162687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80373</xdr:rowOff>
    </xdr:from>
    <xdr:to>
      <xdr:col>22</xdr:col>
      <xdr:colOff>415925</xdr:colOff>
      <xdr:row>82</xdr:row>
      <xdr:rowOff>10523</xdr:rowOff>
    </xdr:to>
    <xdr:sp macro="" textlink="">
      <xdr:nvSpPr>
        <xdr:cNvPr id="575" name="フローチャート : 判断 574"/>
        <xdr:cNvSpPr/>
      </xdr:nvSpPr>
      <xdr:spPr>
        <a:xfrm>
          <a:off x="15430500" y="1396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76" name="テキスト ボックス 57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77" name="テキスト ボックス 57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78" name="テキスト ボックス 57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79" name="テキスト ボックス 57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80" name="テキスト ボックス 57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80</xdr:row>
      <xdr:rowOff>108131</xdr:rowOff>
    </xdr:from>
    <xdr:to>
      <xdr:col>23</xdr:col>
      <xdr:colOff>568325</xdr:colOff>
      <xdr:row>81</xdr:row>
      <xdr:rowOff>38281</xdr:rowOff>
    </xdr:to>
    <xdr:sp macro="" textlink="">
      <xdr:nvSpPr>
        <xdr:cNvPr id="581" name="円/楕円 580"/>
        <xdr:cNvSpPr/>
      </xdr:nvSpPr>
      <xdr:spPr>
        <a:xfrm>
          <a:off x="16268700" y="1382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79</xdr:row>
      <xdr:rowOff>131008</xdr:rowOff>
    </xdr:from>
    <xdr:ext cx="405111" cy="259045"/>
    <xdr:sp macro="" textlink="">
      <xdr:nvSpPr>
        <xdr:cNvPr id="582" name="【消防施設】&#10;有形固定資産減価償却率該当値テキスト"/>
        <xdr:cNvSpPr txBox="1"/>
      </xdr:nvSpPr>
      <xdr:spPr>
        <a:xfrm>
          <a:off x="16408400" y="13675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twoCellAnchor>
    <xdr:from>
      <xdr:col>22</xdr:col>
      <xdr:colOff>314325</xdr:colOff>
      <xdr:row>80</xdr:row>
      <xdr:rowOff>140788</xdr:rowOff>
    </xdr:from>
    <xdr:to>
      <xdr:col>22</xdr:col>
      <xdr:colOff>415925</xdr:colOff>
      <xdr:row>81</xdr:row>
      <xdr:rowOff>70938</xdr:rowOff>
    </xdr:to>
    <xdr:sp macro="" textlink="">
      <xdr:nvSpPr>
        <xdr:cNvPr id="583" name="円/楕円 582"/>
        <xdr:cNvSpPr/>
      </xdr:nvSpPr>
      <xdr:spPr>
        <a:xfrm>
          <a:off x="15430500" y="1385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80</xdr:row>
      <xdr:rowOff>158931</xdr:rowOff>
    </xdr:from>
    <xdr:to>
      <xdr:col>23</xdr:col>
      <xdr:colOff>517525</xdr:colOff>
      <xdr:row>81</xdr:row>
      <xdr:rowOff>20138</xdr:rowOff>
    </xdr:to>
    <xdr:cxnSp macro="">
      <xdr:nvCxnSpPr>
        <xdr:cNvPr id="584" name="直線コネクタ 583"/>
        <xdr:cNvCxnSpPr/>
      </xdr:nvCxnSpPr>
      <xdr:spPr>
        <a:xfrm flipV="1">
          <a:off x="15481300" y="13874931"/>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82</xdr:row>
      <xdr:rowOff>1650</xdr:rowOff>
    </xdr:from>
    <xdr:ext cx="405111" cy="259045"/>
    <xdr:sp macro="" textlink="">
      <xdr:nvSpPr>
        <xdr:cNvPr id="585" name="n_1aveValue【消防施設】&#10;有形固定資産減価償却率"/>
        <xdr:cNvSpPr txBox="1"/>
      </xdr:nvSpPr>
      <xdr:spPr>
        <a:xfrm>
          <a:off x="15266043" y="1406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oneCellAnchor>
    <xdr:from>
      <xdr:col>22</xdr:col>
      <xdr:colOff>149868</xdr:colOff>
      <xdr:row>79</xdr:row>
      <xdr:rowOff>87465</xdr:rowOff>
    </xdr:from>
    <xdr:ext cx="405111" cy="259045"/>
    <xdr:sp macro="" textlink="">
      <xdr:nvSpPr>
        <xdr:cNvPr id="586" name="n_1mainValue【消防施設】&#10;有形固定資産減価償却率"/>
        <xdr:cNvSpPr txBox="1"/>
      </xdr:nvSpPr>
      <xdr:spPr>
        <a:xfrm>
          <a:off x="15266043" y="1363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87" name="正方形/長方形 5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88" name="正方形/長方形 58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89" name="正方形/長方形 58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90" name="正方形/長方形 58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91" name="正方形/長方形 59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92" name="正方形/長方形 59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93" name="正方形/長方形 59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94" name="正方形/長方形 59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95" name="テキスト ボックス 59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96" name="直線コネクタ 59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597" name="直線コネクタ 59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598" name="テキスト ボックス 59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599" name="直線コネクタ 59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600" name="テキスト ボックス 59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601" name="直線コネクタ 60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602" name="テキスト ボックス 60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603" name="直線コネクタ 60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604" name="テキスト ボックス 60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605" name="直線コネクタ 6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606" name="テキスト ボックス 6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60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22098</xdr:rowOff>
    </xdr:from>
    <xdr:to>
      <xdr:col>32</xdr:col>
      <xdr:colOff>186689</xdr:colOff>
      <xdr:row>85</xdr:row>
      <xdr:rowOff>140970</xdr:rowOff>
    </xdr:to>
    <xdr:cxnSp macro="">
      <xdr:nvCxnSpPr>
        <xdr:cNvPr id="608" name="直線コネクタ 607"/>
        <xdr:cNvCxnSpPr/>
      </xdr:nvCxnSpPr>
      <xdr:spPr>
        <a:xfrm flipV="1">
          <a:off x="22160864" y="13566648"/>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144797</xdr:rowOff>
    </xdr:from>
    <xdr:ext cx="469744" cy="259045"/>
    <xdr:sp macro="" textlink="">
      <xdr:nvSpPr>
        <xdr:cNvPr id="609" name="【消防施設】&#10;一人当たり面積最小値テキスト"/>
        <xdr:cNvSpPr txBox="1"/>
      </xdr:nvSpPr>
      <xdr:spPr>
        <a:xfrm>
          <a:off x="222504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32</xdr:col>
      <xdr:colOff>98425</xdr:colOff>
      <xdr:row>85</xdr:row>
      <xdr:rowOff>140970</xdr:rowOff>
    </xdr:from>
    <xdr:to>
      <xdr:col>32</xdr:col>
      <xdr:colOff>276225</xdr:colOff>
      <xdr:row>85</xdr:row>
      <xdr:rowOff>140970</xdr:rowOff>
    </xdr:to>
    <xdr:cxnSp macro="">
      <xdr:nvCxnSpPr>
        <xdr:cNvPr id="610" name="直線コネクタ 609"/>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140225</xdr:rowOff>
    </xdr:from>
    <xdr:ext cx="469744" cy="259045"/>
    <xdr:sp macro="" textlink="">
      <xdr:nvSpPr>
        <xdr:cNvPr id="611" name="【消防施設】&#10;一人当たり面積最大値テキスト"/>
        <xdr:cNvSpPr txBox="1"/>
      </xdr:nvSpPr>
      <xdr:spPr>
        <a:xfrm>
          <a:off x="22250400" y="1334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0.266</a:t>
          </a:r>
          <a:endParaRPr kumimoji="1" lang="ja-JP" altLang="en-US" sz="1000" b="1">
            <a:latin typeface="ＭＳ Ｐゴシック"/>
          </a:endParaRPr>
        </a:p>
      </xdr:txBody>
    </xdr:sp>
    <xdr:clientData/>
  </xdr:oneCellAnchor>
  <xdr:twoCellAnchor>
    <xdr:from>
      <xdr:col>32</xdr:col>
      <xdr:colOff>98425</xdr:colOff>
      <xdr:row>79</xdr:row>
      <xdr:rowOff>22098</xdr:rowOff>
    </xdr:from>
    <xdr:to>
      <xdr:col>32</xdr:col>
      <xdr:colOff>276225</xdr:colOff>
      <xdr:row>79</xdr:row>
      <xdr:rowOff>22098</xdr:rowOff>
    </xdr:to>
    <xdr:cxnSp macro="">
      <xdr:nvCxnSpPr>
        <xdr:cNvPr id="612" name="直線コネクタ 611"/>
        <xdr:cNvCxnSpPr/>
      </xdr:nvCxnSpPr>
      <xdr:spPr>
        <a:xfrm>
          <a:off x="22072600" y="135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129049</xdr:rowOff>
    </xdr:from>
    <xdr:ext cx="469744" cy="259045"/>
    <xdr:sp macro="" textlink="">
      <xdr:nvSpPr>
        <xdr:cNvPr id="613" name="【消防施設】&#10;一人当たり面積平均値テキスト"/>
        <xdr:cNvSpPr txBox="1"/>
      </xdr:nvSpPr>
      <xdr:spPr>
        <a:xfrm>
          <a:off x="22250400" y="140164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0.124</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106172</xdr:rowOff>
    </xdr:from>
    <xdr:to>
      <xdr:col>32</xdr:col>
      <xdr:colOff>238125</xdr:colOff>
      <xdr:row>83</xdr:row>
      <xdr:rowOff>36322</xdr:rowOff>
    </xdr:to>
    <xdr:sp macro="" textlink="">
      <xdr:nvSpPr>
        <xdr:cNvPr id="614" name="フローチャート : 判断 613"/>
        <xdr:cNvSpPr/>
      </xdr:nvSpPr>
      <xdr:spPr>
        <a:xfrm>
          <a:off x="22110700" y="1416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154178</xdr:rowOff>
    </xdr:from>
    <xdr:to>
      <xdr:col>31</xdr:col>
      <xdr:colOff>85725</xdr:colOff>
      <xdr:row>84</xdr:row>
      <xdr:rowOff>84328</xdr:rowOff>
    </xdr:to>
    <xdr:sp macro="" textlink="">
      <xdr:nvSpPr>
        <xdr:cNvPr id="615" name="フローチャート : 判断 614"/>
        <xdr:cNvSpPr/>
      </xdr:nvSpPr>
      <xdr:spPr>
        <a:xfrm>
          <a:off x="21272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616" name="テキスト ボックス 6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617" name="テキスト ボックス 6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618" name="テキスト ボックス 6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619" name="テキスト ボックス 6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620" name="テキスト ボックス 6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84</xdr:row>
      <xdr:rowOff>69596</xdr:rowOff>
    </xdr:from>
    <xdr:to>
      <xdr:col>32</xdr:col>
      <xdr:colOff>238125</xdr:colOff>
      <xdr:row>84</xdr:row>
      <xdr:rowOff>171196</xdr:rowOff>
    </xdr:to>
    <xdr:sp macro="" textlink="">
      <xdr:nvSpPr>
        <xdr:cNvPr id="621" name="円/楕円 620"/>
        <xdr:cNvSpPr/>
      </xdr:nvSpPr>
      <xdr:spPr>
        <a:xfrm>
          <a:off x="22110700" y="1447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84</xdr:row>
      <xdr:rowOff>48023</xdr:rowOff>
    </xdr:from>
    <xdr:ext cx="469744" cy="259045"/>
    <xdr:sp macro="" textlink="">
      <xdr:nvSpPr>
        <xdr:cNvPr id="622" name="【消防施設】&#10;一人当たり面積該当値テキスト"/>
        <xdr:cNvSpPr txBox="1"/>
      </xdr:nvSpPr>
      <xdr:spPr>
        <a:xfrm>
          <a:off x="22250400" y="1444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0.057</a:t>
          </a:r>
          <a:endParaRPr kumimoji="1" lang="ja-JP" altLang="en-US" sz="1000" b="1">
            <a:solidFill>
              <a:srgbClr val="FF0000"/>
            </a:solidFill>
            <a:latin typeface="ＭＳ Ｐゴシック"/>
          </a:endParaRPr>
        </a:p>
      </xdr:txBody>
    </xdr:sp>
    <xdr:clientData/>
  </xdr:oneCellAnchor>
  <xdr:twoCellAnchor>
    <xdr:from>
      <xdr:col>30</xdr:col>
      <xdr:colOff>669925</xdr:colOff>
      <xdr:row>84</xdr:row>
      <xdr:rowOff>69596</xdr:rowOff>
    </xdr:from>
    <xdr:to>
      <xdr:col>31</xdr:col>
      <xdr:colOff>85725</xdr:colOff>
      <xdr:row>84</xdr:row>
      <xdr:rowOff>171196</xdr:rowOff>
    </xdr:to>
    <xdr:sp macro="" textlink="">
      <xdr:nvSpPr>
        <xdr:cNvPr id="623" name="円/楕円 622"/>
        <xdr:cNvSpPr/>
      </xdr:nvSpPr>
      <xdr:spPr>
        <a:xfrm>
          <a:off x="21272500" y="1447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84</xdr:row>
      <xdr:rowOff>120396</xdr:rowOff>
    </xdr:from>
    <xdr:to>
      <xdr:col>32</xdr:col>
      <xdr:colOff>187325</xdr:colOff>
      <xdr:row>84</xdr:row>
      <xdr:rowOff>120396</xdr:rowOff>
    </xdr:to>
    <xdr:cxnSp macro="">
      <xdr:nvCxnSpPr>
        <xdr:cNvPr id="624" name="直線コネクタ 623"/>
        <xdr:cNvCxnSpPr/>
      </xdr:nvCxnSpPr>
      <xdr:spPr>
        <a:xfrm>
          <a:off x="21323300" y="145221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82</xdr:row>
      <xdr:rowOff>100855</xdr:rowOff>
    </xdr:from>
    <xdr:ext cx="469744" cy="259045"/>
    <xdr:sp macro="" textlink="">
      <xdr:nvSpPr>
        <xdr:cNvPr id="625" name="n_1aveValue【消防施設】&#10;一人当たり面積"/>
        <xdr:cNvSpPr txBox="1"/>
      </xdr:nvSpPr>
      <xdr:spPr>
        <a:xfrm>
          <a:off x="2107572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0.076</a:t>
          </a:r>
          <a:endParaRPr kumimoji="1" lang="ja-JP" altLang="en-US" sz="1000" b="1">
            <a:solidFill>
              <a:srgbClr val="000080"/>
            </a:solidFill>
            <a:latin typeface="ＭＳ Ｐゴシック"/>
          </a:endParaRPr>
        </a:p>
      </xdr:txBody>
    </xdr:sp>
    <xdr:clientData/>
  </xdr:oneCellAnchor>
  <xdr:oneCellAnchor>
    <xdr:from>
      <xdr:col>30</xdr:col>
      <xdr:colOff>473152</xdr:colOff>
      <xdr:row>84</xdr:row>
      <xdr:rowOff>162323</xdr:rowOff>
    </xdr:from>
    <xdr:ext cx="469744" cy="259045"/>
    <xdr:sp macro="" textlink="">
      <xdr:nvSpPr>
        <xdr:cNvPr id="626" name="n_1mainValue【消防施設】&#10;一人当たり面積"/>
        <xdr:cNvSpPr txBox="1"/>
      </xdr:nvSpPr>
      <xdr:spPr>
        <a:xfrm>
          <a:off x="21075727"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0.057</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627" name="正方形/長方形 62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628" name="正方形/長方形 62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629" name="正方形/長方形 62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630" name="正方形/長方形 62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631" name="正方形/長方形 63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632" name="正方形/長方形 63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633" name="正方形/長方形 63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634" name="正方形/長方形 63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635" name="テキスト ボックス 63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36" name="直線コネクタ 63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637" name="テキスト ボックス 636"/>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638" name="直線コネクタ 63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639" name="テキスト ボックス 638"/>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640" name="直線コネクタ 63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641" name="テキスト ボックス 64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642" name="直線コネクタ 64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643" name="テキスト ボックス 64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644" name="直線コネクタ 64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645" name="テキスト ボックス 64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646" name="直線コネクタ 64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647" name="テキスト ボックス 646"/>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48" name="直線コネクタ 64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649" name="テキスト ボックス 648"/>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5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110489</xdr:rowOff>
    </xdr:from>
    <xdr:to>
      <xdr:col>23</xdr:col>
      <xdr:colOff>516889</xdr:colOff>
      <xdr:row>109</xdr:row>
      <xdr:rowOff>64770</xdr:rowOff>
    </xdr:to>
    <xdr:cxnSp macro="">
      <xdr:nvCxnSpPr>
        <xdr:cNvPr id="651" name="直線コネクタ 650"/>
        <xdr:cNvCxnSpPr/>
      </xdr:nvCxnSpPr>
      <xdr:spPr>
        <a:xfrm flipV="1">
          <a:off x="16318864" y="17084039"/>
          <a:ext cx="0" cy="1668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68597</xdr:rowOff>
    </xdr:from>
    <xdr:ext cx="405111" cy="259045"/>
    <xdr:sp macro="" textlink="">
      <xdr:nvSpPr>
        <xdr:cNvPr id="652" name="【庁舎】&#10;有形固定資産減価償却率最小値テキスト"/>
        <xdr:cNvSpPr txBox="1"/>
      </xdr:nvSpPr>
      <xdr:spPr>
        <a:xfrm>
          <a:off x="16408400" y="1875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23</xdr:col>
      <xdr:colOff>428625</xdr:colOff>
      <xdr:row>109</xdr:row>
      <xdr:rowOff>64770</xdr:rowOff>
    </xdr:from>
    <xdr:to>
      <xdr:col>23</xdr:col>
      <xdr:colOff>606425</xdr:colOff>
      <xdr:row>109</xdr:row>
      <xdr:rowOff>64770</xdr:rowOff>
    </xdr:to>
    <xdr:cxnSp macro="">
      <xdr:nvCxnSpPr>
        <xdr:cNvPr id="653" name="直線コネクタ 652"/>
        <xdr:cNvCxnSpPr/>
      </xdr:nvCxnSpPr>
      <xdr:spPr>
        <a:xfrm>
          <a:off x="16230600" y="1875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57166</xdr:rowOff>
    </xdr:from>
    <xdr:ext cx="405111" cy="259045"/>
    <xdr:sp macro="" textlink="">
      <xdr:nvSpPr>
        <xdr:cNvPr id="654" name="【庁舎】&#10;有形固定資産減価償却率最大値テキスト"/>
        <xdr:cNvSpPr txBox="1"/>
      </xdr:nvSpPr>
      <xdr:spPr>
        <a:xfrm>
          <a:off x="16408400" y="16859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23</xdr:col>
      <xdr:colOff>428625</xdr:colOff>
      <xdr:row>99</xdr:row>
      <xdr:rowOff>110489</xdr:rowOff>
    </xdr:from>
    <xdr:to>
      <xdr:col>23</xdr:col>
      <xdr:colOff>606425</xdr:colOff>
      <xdr:row>99</xdr:row>
      <xdr:rowOff>110489</xdr:rowOff>
    </xdr:to>
    <xdr:cxnSp macro="">
      <xdr:nvCxnSpPr>
        <xdr:cNvPr id="655" name="直線コネクタ 654"/>
        <xdr:cNvCxnSpPr/>
      </xdr:nvCxnSpPr>
      <xdr:spPr>
        <a:xfrm>
          <a:off x="16230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80027</xdr:rowOff>
    </xdr:from>
    <xdr:ext cx="405111" cy="259045"/>
    <xdr:sp macro="" textlink="">
      <xdr:nvSpPr>
        <xdr:cNvPr id="656" name="【庁舎】&#10;有形固定資産減価償却率平均値テキスト"/>
        <xdr:cNvSpPr txBox="1"/>
      </xdr:nvSpPr>
      <xdr:spPr>
        <a:xfrm>
          <a:off x="16408400" y="1791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101600</xdr:rowOff>
    </xdr:from>
    <xdr:to>
      <xdr:col>23</xdr:col>
      <xdr:colOff>568325</xdr:colOff>
      <xdr:row>105</xdr:row>
      <xdr:rowOff>31750</xdr:rowOff>
    </xdr:to>
    <xdr:sp macro="" textlink="">
      <xdr:nvSpPr>
        <xdr:cNvPr id="657" name="フローチャート : 判断 656"/>
        <xdr:cNvSpPr/>
      </xdr:nvSpPr>
      <xdr:spPr>
        <a:xfrm>
          <a:off x="16268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105411</xdr:rowOff>
    </xdr:from>
    <xdr:to>
      <xdr:col>22</xdr:col>
      <xdr:colOff>415925</xdr:colOff>
      <xdr:row>105</xdr:row>
      <xdr:rowOff>35561</xdr:rowOff>
    </xdr:to>
    <xdr:sp macro="" textlink="">
      <xdr:nvSpPr>
        <xdr:cNvPr id="658" name="フローチャート : 判断 657"/>
        <xdr:cNvSpPr/>
      </xdr:nvSpPr>
      <xdr:spPr>
        <a:xfrm>
          <a:off x="15430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59" name="テキスト ボックス 65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60" name="テキスト ボックス 65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61" name="テキスト ボックス 66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62" name="テキスト ボックス 66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63" name="テキスト ボックス 66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99</xdr:row>
      <xdr:rowOff>59689</xdr:rowOff>
    </xdr:from>
    <xdr:to>
      <xdr:col>23</xdr:col>
      <xdr:colOff>568325</xdr:colOff>
      <xdr:row>99</xdr:row>
      <xdr:rowOff>161289</xdr:rowOff>
    </xdr:to>
    <xdr:sp macro="" textlink="">
      <xdr:nvSpPr>
        <xdr:cNvPr id="664" name="円/楕円 663"/>
        <xdr:cNvSpPr/>
      </xdr:nvSpPr>
      <xdr:spPr>
        <a:xfrm>
          <a:off x="16268700" y="1703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99</xdr:row>
      <xdr:rowOff>12716</xdr:rowOff>
    </xdr:from>
    <xdr:ext cx="405111" cy="259045"/>
    <xdr:sp macro="" textlink="">
      <xdr:nvSpPr>
        <xdr:cNvPr id="665" name="【庁舎】&#10;有形固定資産減価償却率該当値テキスト"/>
        <xdr:cNvSpPr txBox="1"/>
      </xdr:nvSpPr>
      <xdr:spPr>
        <a:xfrm>
          <a:off x="16408400" y="16986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22</xdr:col>
      <xdr:colOff>314325</xdr:colOff>
      <xdr:row>99</xdr:row>
      <xdr:rowOff>13970</xdr:rowOff>
    </xdr:from>
    <xdr:to>
      <xdr:col>22</xdr:col>
      <xdr:colOff>415925</xdr:colOff>
      <xdr:row>99</xdr:row>
      <xdr:rowOff>115570</xdr:rowOff>
    </xdr:to>
    <xdr:sp macro="" textlink="">
      <xdr:nvSpPr>
        <xdr:cNvPr id="666" name="円/楕円 665"/>
        <xdr:cNvSpPr/>
      </xdr:nvSpPr>
      <xdr:spPr>
        <a:xfrm>
          <a:off x="15430500" y="1698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99</xdr:row>
      <xdr:rowOff>64770</xdr:rowOff>
    </xdr:from>
    <xdr:to>
      <xdr:col>23</xdr:col>
      <xdr:colOff>517525</xdr:colOff>
      <xdr:row>99</xdr:row>
      <xdr:rowOff>110489</xdr:rowOff>
    </xdr:to>
    <xdr:cxnSp macro="">
      <xdr:nvCxnSpPr>
        <xdr:cNvPr id="667" name="直線コネクタ 666"/>
        <xdr:cNvCxnSpPr/>
      </xdr:nvCxnSpPr>
      <xdr:spPr>
        <a:xfrm>
          <a:off x="15481300" y="1703832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105</xdr:row>
      <xdr:rowOff>26688</xdr:rowOff>
    </xdr:from>
    <xdr:ext cx="405111" cy="259045"/>
    <xdr:sp macro="" textlink="">
      <xdr:nvSpPr>
        <xdr:cNvPr id="668" name="n_1aveValue【庁舎】&#10;有形固定資産減価償却率"/>
        <xdr:cNvSpPr txBox="1"/>
      </xdr:nvSpPr>
      <xdr:spPr>
        <a:xfrm>
          <a:off x="15266043"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a:t>
          </a:r>
          <a:endParaRPr kumimoji="1" lang="ja-JP" altLang="en-US" sz="1000" b="1">
            <a:solidFill>
              <a:srgbClr val="000080"/>
            </a:solidFill>
            <a:latin typeface="ＭＳ Ｐゴシック"/>
          </a:endParaRPr>
        </a:p>
      </xdr:txBody>
    </xdr:sp>
    <xdr:clientData/>
  </xdr:oneCellAnchor>
  <xdr:oneCellAnchor>
    <xdr:from>
      <xdr:col>22</xdr:col>
      <xdr:colOff>149868</xdr:colOff>
      <xdr:row>97</xdr:row>
      <xdr:rowOff>132097</xdr:rowOff>
    </xdr:from>
    <xdr:ext cx="405111" cy="259045"/>
    <xdr:sp macro="" textlink="">
      <xdr:nvSpPr>
        <xdr:cNvPr id="669" name="n_1mainValue【庁舎】&#10;有形固定資産減価償却率"/>
        <xdr:cNvSpPr txBox="1"/>
      </xdr:nvSpPr>
      <xdr:spPr>
        <a:xfrm>
          <a:off x="15266043" y="1676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70" name="正方形/長方形 66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71" name="正方形/長方形 67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72" name="正方形/長方形 67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73" name="正方形/長方形 67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74" name="正方形/長方形 67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75" name="正方形/長方形 67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76" name="正方形/長方形 67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0.197</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77" name="正方形/長方形 67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78" name="テキスト ボックス 67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79" name="直線コネクタ 67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80" name="テキスト ボックス 679"/>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681" name="直線コネクタ 68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82" name="テキスト ボックス 68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83" name="直線コネクタ 68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84" name="テキスト ボックス 68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85" name="直線コネクタ 68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86" name="テキスト ボックス 68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87" name="直線コネクタ 68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88" name="テキスト ボックス 68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89" name="直線コネクタ 68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90" name="テキスト ボックス 68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91" name="直線コネクタ 69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92" name="テキスト ボックス 69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9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60961</xdr:rowOff>
    </xdr:from>
    <xdr:to>
      <xdr:col>32</xdr:col>
      <xdr:colOff>186689</xdr:colOff>
      <xdr:row>107</xdr:row>
      <xdr:rowOff>99061</xdr:rowOff>
    </xdr:to>
    <xdr:cxnSp macro="">
      <xdr:nvCxnSpPr>
        <xdr:cNvPr id="694" name="直線コネクタ 693"/>
        <xdr:cNvCxnSpPr/>
      </xdr:nvCxnSpPr>
      <xdr:spPr>
        <a:xfrm flipV="1">
          <a:off x="22160864" y="17205961"/>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102888</xdr:rowOff>
    </xdr:from>
    <xdr:ext cx="469744" cy="259045"/>
    <xdr:sp macro="" textlink="">
      <xdr:nvSpPr>
        <xdr:cNvPr id="695" name="【庁舎】&#10;一人当たり面積最小値テキスト"/>
        <xdr:cNvSpPr txBox="1"/>
      </xdr:nvSpPr>
      <xdr:spPr>
        <a:xfrm>
          <a:off x="22250400"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0.159</a:t>
          </a:r>
          <a:endParaRPr kumimoji="1" lang="ja-JP" altLang="en-US" sz="1000" b="1">
            <a:latin typeface="ＭＳ Ｐゴシック"/>
          </a:endParaRPr>
        </a:p>
      </xdr:txBody>
    </xdr:sp>
    <xdr:clientData/>
  </xdr:oneCellAnchor>
  <xdr:twoCellAnchor>
    <xdr:from>
      <xdr:col>32</xdr:col>
      <xdr:colOff>98425</xdr:colOff>
      <xdr:row>107</xdr:row>
      <xdr:rowOff>99061</xdr:rowOff>
    </xdr:from>
    <xdr:to>
      <xdr:col>32</xdr:col>
      <xdr:colOff>276225</xdr:colOff>
      <xdr:row>107</xdr:row>
      <xdr:rowOff>99061</xdr:rowOff>
    </xdr:to>
    <xdr:cxnSp macro="">
      <xdr:nvCxnSpPr>
        <xdr:cNvPr id="696" name="直線コネクタ 695"/>
        <xdr:cNvCxnSpPr/>
      </xdr:nvCxnSpPr>
      <xdr:spPr>
        <a:xfrm>
          <a:off x="22072600" y="1844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7638</xdr:rowOff>
    </xdr:from>
    <xdr:ext cx="469744" cy="259045"/>
    <xdr:sp macro="" textlink="">
      <xdr:nvSpPr>
        <xdr:cNvPr id="697" name="【庁舎】&#10;一人当たり面積最大値テキスト"/>
        <xdr:cNvSpPr txBox="1"/>
      </xdr:nvSpPr>
      <xdr:spPr>
        <a:xfrm>
          <a:off x="22250400" y="1698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0.484</a:t>
          </a:r>
          <a:endParaRPr kumimoji="1" lang="ja-JP" altLang="en-US" sz="1000" b="1">
            <a:latin typeface="ＭＳ Ｐゴシック"/>
          </a:endParaRPr>
        </a:p>
      </xdr:txBody>
    </xdr:sp>
    <xdr:clientData/>
  </xdr:oneCellAnchor>
  <xdr:twoCellAnchor>
    <xdr:from>
      <xdr:col>32</xdr:col>
      <xdr:colOff>98425</xdr:colOff>
      <xdr:row>100</xdr:row>
      <xdr:rowOff>60961</xdr:rowOff>
    </xdr:from>
    <xdr:to>
      <xdr:col>32</xdr:col>
      <xdr:colOff>276225</xdr:colOff>
      <xdr:row>100</xdr:row>
      <xdr:rowOff>60961</xdr:rowOff>
    </xdr:to>
    <xdr:cxnSp macro="">
      <xdr:nvCxnSpPr>
        <xdr:cNvPr id="698" name="直線コネクタ 697"/>
        <xdr:cNvCxnSpPr/>
      </xdr:nvCxnSpPr>
      <xdr:spPr>
        <a:xfrm>
          <a:off x="22072600" y="1720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44466</xdr:rowOff>
    </xdr:from>
    <xdr:ext cx="469744" cy="259045"/>
    <xdr:sp macro="" textlink="">
      <xdr:nvSpPr>
        <xdr:cNvPr id="699" name="【庁舎】&#10;一人当たり面積平均値テキスト"/>
        <xdr:cNvSpPr txBox="1"/>
      </xdr:nvSpPr>
      <xdr:spPr>
        <a:xfrm>
          <a:off x="22250400" y="17875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0.256</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21589</xdr:rowOff>
    </xdr:from>
    <xdr:to>
      <xdr:col>32</xdr:col>
      <xdr:colOff>238125</xdr:colOff>
      <xdr:row>105</xdr:row>
      <xdr:rowOff>123189</xdr:rowOff>
    </xdr:to>
    <xdr:sp macro="" textlink="">
      <xdr:nvSpPr>
        <xdr:cNvPr id="700" name="フローチャート : 判断 699"/>
        <xdr:cNvSpPr/>
      </xdr:nvSpPr>
      <xdr:spPr>
        <a:xfrm>
          <a:off x="221107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128270</xdr:rowOff>
    </xdr:from>
    <xdr:to>
      <xdr:col>31</xdr:col>
      <xdr:colOff>85725</xdr:colOff>
      <xdr:row>105</xdr:row>
      <xdr:rowOff>58420</xdr:rowOff>
    </xdr:to>
    <xdr:sp macro="" textlink="">
      <xdr:nvSpPr>
        <xdr:cNvPr id="701" name="フローチャート : 判断 700"/>
        <xdr:cNvSpPr/>
      </xdr:nvSpPr>
      <xdr:spPr>
        <a:xfrm>
          <a:off x="21272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702" name="テキスト ボックス 70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703" name="テキスト ボックス 70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704" name="テキスト ボックス 70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705" name="テキスト ボックス 70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706" name="テキスト ボックス 70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106</xdr:row>
      <xdr:rowOff>29211</xdr:rowOff>
    </xdr:from>
    <xdr:to>
      <xdr:col>32</xdr:col>
      <xdr:colOff>238125</xdr:colOff>
      <xdr:row>106</xdr:row>
      <xdr:rowOff>130811</xdr:rowOff>
    </xdr:to>
    <xdr:sp macro="" textlink="">
      <xdr:nvSpPr>
        <xdr:cNvPr id="707" name="円/楕円 706"/>
        <xdr:cNvSpPr/>
      </xdr:nvSpPr>
      <xdr:spPr>
        <a:xfrm>
          <a:off x="22110700" y="1820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106</xdr:row>
      <xdr:rowOff>7638</xdr:rowOff>
    </xdr:from>
    <xdr:ext cx="469744" cy="259045"/>
    <xdr:sp macro="" textlink="">
      <xdr:nvSpPr>
        <xdr:cNvPr id="708" name="【庁舎】&#10;一人当たり面積該当値テキスト"/>
        <xdr:cNvSpPr txBox="1"/>
      </xdr:nvSpPr>
      <xdr:spPr>
        <a:xfrm>
          <a:off x="22250400" y="1818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0.209</a:t>
          </a:r>
          <a:endParaRPr kumimoji="1" lang="ja-JP" altLang="en-US" sz="1000" b="1">
            <a:solidFill>
              <a:srgbClr val="FF0000"/>
            </a:solidFill>
            <a:latin typeface="ＭＳ Ｐゴシック"/>
          </a:endParaRPr>
        </a:p>
      </xdr:txBody>
    </xdr:sp>
    <xdr:clientData/>
  </xdr:oneCellAnchor>
  <xdr:twoCellAnchor>
    <xdr:from>
      <xdr:col>30</xdr:col>
      <xdr:colOff>669925</xdr:colOff>
      <xdr:row>106</xdr:row>
      <xdr:rowOff>36830</xdr:rowOff>
    </xdr:from>
    <xdr:to>
      <xdr:col>31</xdr:col>
      <xdr:colOff>85725</xdr:colOff>
      <xdr:row>106</xdr:row>
      <xdr:rowOff>138430</xdr:rowOff>
    </xdr:to>
    <xdr:sp macro="" textlink="">
      <xdr:nvSpPr>
        <xdr:cNvPr id="709" name="円/楕円 708"/>
        <xdr:cNvSpPr/>
      </xdr:nvSpPr>
      <xdr:spPr>
        <a:xfrm>
          <a:off x="21272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106</xdr:row>
      <xdr:rowOff>80011</xdr:rowOff>
    </xdr:from>
    <xdr:to>
      <xdr:col>32</xdr:col>
      <xdr:colOff>187325</xdr:colOff>
      <xdr:row>106</xdr:row>
      <xdr:rowOff>87630</xdr:rowOff>
    </xdr:to>
    <xdr:cxnSp macro="">
      <xdr:nvCxnSpPr>
        <xdr:cNvPr id="710" name="直線コネクタ 709"/>
        <xdr:cNvCxnSpPr/>
      </xdr:nvCxnSpPr>
      <xdr:spPr>
        <a:xfrm flipV="1">
          <a:off x="21323300" y="1825371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103</xdr:row>
      <xdr:rowOff>74947</xdr:rowOff>
    </xdr:from>
    <xdr:ext cx="469744" cy="259045"/>
    <xdr:sp macro="" textlink="">
      <xdr:nvSpPr>
        <xdr:cNvPr id="711" name="n_1aveValue【庁舎】&#10;一人当たり面積"/>
        <xdr:cNvSpPr txBox="1"/>
      </xdr:nvSpPr>
      <xdr:spPr>
        <a:xfrm>
          <a:off x="21075727" y="17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0.273</a:t>
          </a:r>
          <a:endParaRPr kumimoji="1" lang="ja-JP" altLang="en-US" sz="1000" b="1">
            <a:solidFill>
              <a:srgbClr val="000080"/>
            </a:solidFill>
            <a:latin typeface="ＭＳ Ｐゴシック"/>
          </a:endParaRPr>
        </a:p>
      </xdr:txBody>
    </xdr:sp>
    <xdr:clientData/>
  </xdr:oneCellAnchor>
  <xdr:oneCellAnchor>
    <xdr:from>
      <xdr:col>30</xdr:col>
      <xdr:colOff>473152</xdr:colOff>
      <xdr:row>106</xdr:row>
      <xdr:rowOff>129557</xdr:rowOff>
    </xdr:from>
    <xdr:ext cx="469744" cy="259045"/>
    <xdr:sp macro="" textlink="">
      <xdr:nvSpPr>
        <xdr:cNvPr id="712" name="n_1mainValue【庁舎】&#10;一人当たり面積"/>
        <xdr:cNvSpPr txBox="1"/>
      </xdr:nvSpPr>
      <xdr:spPr>
        <a:xfrm>
          <a:off x="210757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0.207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713" name="正方形/長方形 71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714" name="正方形/長方形 71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715" name="テキスト ボックス 71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年に供用開始した図書館は比較的新しい施設のため、有形固定資産減価償却率は類似団体に比べて低い値となっているが、その他の多くの施設において類似団体を上回っている。中でも老朽化の著しい市民会館、庁舎、保健センターについては、いずれも近接した場所に立地しているが、現在進めている新庁舎建設事業に際し複合化が検討されているところであり、複合化が実現されれば、有形固定資産減価償却率の低下が図られるとともに、共用部分の共同利用等により維持費の軽減が図られる予定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体育館・プールにおいては、平成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年度に総合体育館において耐震改修工事を実施したため</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類似団体平均値に比べて</a:t>
          </a:r>
          <a:r>
            <a:rPr kumimoji="1" lang="ja-JP" altLang="en-US" sz="1100">
              <a:solidFill>
                <a:schemeClr val="dk1"/>
              </a:solidFill>
              <a:effectLst/>
              <a:latin typeface="+mn-lt"/>
              <a:ea typeface="+mn-ea"/>
              <a:cs typeface="+mn-cs"/>
            </a:rPr>
            <a:t>若干</a:t>
          </a:r>
          <a:r>
            <a:rPr kumimoji="1" lang="ja-JP" altLang="ja-JP" sz="1100">
              <a:solidFill>
                <a:schemeClr val="dk1"/>
              </a:solidFill>
              <a:effectLst/>
              <a:latin typeface="+mn-lt"/>
              <a:ea typeface="+mn-ea"/>
              <a:cs typeface="+mn-cs"/>
            </a:rPr>
            <a:t>低い値となっている。</a:t>
          </a:r>
          <a:endParaRPr lang="ja-JP" altLang="ja-JP" sz="1400">
            <a:effectLst/>
          </a:endParaRPr>
        </a:p>
        <a:p>
          <a:pPr eaLnBrk="1" fontAlgn="auto" latinLnBrk="0" hangingPunct="1"/>
          <a:r>
            <a:rPr lang="ja-JP" altLang="ja-JP" sz="1100">
              <a:solidFill>
                <a:schemeClr val="dk1"/>
              </a:solidFill>
              <a:effectLst/>
              <a:latin typeface="+mn-lt"/>
              <a:ea typeface="+mn-ea"/>
              <a:cs typeface="+mn-cs"/>
            </a:rPr>
            <a:t>　一部事務組合により運営されている一般廃棄物処理施設については平成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から「クリンポートきぬ基幹的設備改良事業」（長寿命化工事）が実施されており、今後の有形固定資産減価償却率は低下する見込みである。同じく、一部事務組合にて管理されている消防署及び、市が管理を行っている消防団詰所を含めた消防施設は稼働年数が</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年を超える施設が多数存在し、順次改築更新を実施しているが、長期的展望に立ち、下妻市公共施設再配置計画の</a:t>
          </a:r>
          <a:r>
            <a:rPr lang="en-US" altLang="ja-JP" sz="1100">
              <a:solidFill>
                <a:schemeClr val="dk1"/>
              </a:solidFill>
              <a:effectLst/>
              <a:latin typeface="+mn-lt"/>
              <a:ea typeface="+mn-ea"/>
              <a:cs typeface="+mn-cs"/>
            </a:rPr>
            <a:t>Ⅱ</a:t>
          </a:r>
          <a:r>
            <a:rPr lang="ja-JP" altLang="ja-JP" sz="1100">
              <a:solidFill>
                <a:schemeClr val="dk1"/>
              </a:solidFill>
              <a:effectLst/>
              <a:latin typeface="+mn-lt"/>
              <a:ea typeface="+mn-ea"/>
              <a:cs typeface="+mn-cs"/>
            </a:rPr>
            <a:t>期目においてあり方の検討を実施する予定となっている。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これら以外の施設についても、下妻市公共施設等マネジメント計画に基づき、継続的に使用していく施設については長寿命化に向けた予防保全の実施、そうでない施設については複合化の検討など今後も適切な施設の維持管理に取り組んで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65</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67</v>
      </c>
      <c r="C3" s="592"/>
      <c r="D3" s="592"/>
      <c r="E3" s="593"/>
      <c r="F3" s="593"/>
      <c r="G3" s="593"/>
      <c r="H3" s="593"/>
      <c r="I3" s="593"/>
      <c r="J3" s="593"/>
      <c r="K3" s="593"/>
      <c r="L3" s="593" t="s">
        <v>68</v>
      </c>
      <c r="M3" s="593"/>
      <c r="N3" s="593"/>
      <c r="O3" s="593"/>
      <c r="P3" s="593"/>
      <c r="Q3" s="593"/>
      <c r="R3" s="596"/>
      <c r="S3" s="596"/>
      <c r="T3" s="596"/>
      <c r="U3" s="596"/>
      <c r="V3" s="597"/>
      <c r="W3" s="494" t="s">
        <v>69</v>
      </c>
      <c r="X3" s="495"/>
      <c r="Y3" s="495"/>
      <c r="Z3" s="495"/>
      <c r="AA3" s="495"/>
      <c r="AB3" s="592"/>
      <c r="AC3" s="596" t="s">
        <v>70</v>
      </c>
      <c r="AD3" s="495"/>
      <c r="AE3" s="495"/>
      <c r="AF3" s="495"/>
      <c r="AG3" s="495"/>
      <c r="AH3" s="495"/>
      <c r="AI3" s="495"/>
      <c r="AJ3" s="495"/>
      <c r="AK3" s="495"/>
      <c r="AL3" s="558"/>
      <c r="AM3" s="494" t="s">
        <v>71</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72</v>
      </c>
      <c r="BO3" s="495"/>
      <c r="BP3" s="495"/>
      <c r="BQ3" s="495"/>
      <c r="BR3" s="495"/>
      <c r="BS3" s="495"/>
      <c r="BT3" s="495"/>
      <c r="BU3" s="558"/>
      <c r="BV3" s="494" t="s">
        <v>73</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74</v>
      </c>
      <c r="CU3" s="495"/>
      <c r="CV3" s="495"/>
      <c r="CW3" s="495"/>
      <c r="CX3" s="495"/>
      <c r="CY3" s="495"/>
      <c r="CZ3" s="495"/>
      <c r="DA3" s="558"/>
      <c r="DB3" s="494" t="s">
        <v>75</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76</v>
      </c>
      <c r="AZ4" s="408"/>
      <c r="BA4" s="408"/>
      <c r="BB4" s="408"/>
      <c r="BC4" s="408"/>
      <c r="BD4" s="408"/>
      <c r="BE4" s="408"/>
      <c r="BF4" s="408"/>
      <c r="BG4" s="408"/>
      <c r="BH4" s="408"/>
      <c r="BI4" s="408"/>
      <c r="BJ4" s="408"/>
      <c r="BK4" s="408"/>
      <c r="BL4" s="408"/>
      <c r="BM4" s="409"/>
      <c r="BN4" s="410">
        <v>18851183</v>
      </c>
      <c r="BO4" s="411"/>
      <c r="BP4" s="411"/>
      <c r="BQ4" s="411"/>
      <c r="BR4" s="411"/>
      <c r="BS4" s="411"/>
      <c r="BT4" s="411"/>
      <c r="BU4" s="412"/>
      <c r="BV4" s="410">
        <v>18741594</v>
      </c>
      <c r="BW4" s="411"/>
      <c r="BX4" s="411"/>
      <c r="BY4" s="411"/>
      <c r="BZ4" s="411"/>
      <c r="CA4" s="411"/>
      <c r="CB4" s="411"/>
      <c r="CC4" s="412"/>
      <c r="CD4" s="584" t="s">
        <v>77</v>
      </c>
      <c r="CE4" s="585"/>
      <c r="CF4" s="585"/>
      <c r="CG4" s="585"/>
      <c r="CH4" s="585"/>
      <c r="CI4" s="585"/>
      <c r="CJ4" s="585"/>
      <c r="CK4" s="585"/>
      <c r="CL4" s="585"/>
      <c r="CM4" s="585"/>
      <c r="CN4" s="585"/>
      <c r="CO4" s="585"/>
      <c r="CP4" s="585"/>
      <c r="CQ4" s="585"/>
      <c r="CR4" s="585"/>
      <c r="CS4" s="586"/>
      <c r="CT4" s="587">
        <v>8.3000000000000007</v>
      </c>
      <c r="CU4" s="588"/>
      <c r="CV4" s="588"/>
      <c r="CW4" s="588"/>
      <c r="CX4" s="588"/>
      <c r="CY4" s="588"/>
      <c r="CZ4" s="588"/>
      <c r="DA4" s="589"/>
      <c r="DB4" s="587">
        <v>11.6</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78</v>
      </c>
      <c r="AN5" s="389"/>
      <c r="AO5" s="389"/>
      <c r="AP5" s="389"/>
      <c r="AQ5" s="389"/>
      <c r="AR5" s="389"/>
      <c r="AS5" s="389"/>
      <c r="AT5" s="390"/>
      <c r="AU5" s="472" t="s">
        <v>79</v>
      </c>
      <c r="AV5" s="473"/>
      <c r="AW5" s="473"/>
      <c r="AX5" s="473"/>
      <c r="AY5" s="395" t="s">
        <v>80</v>
      </c>
      <c r="AZ5" s="396"/>
      <c r="BA5" s="396"/>
      <c r="BB5" s="396"/>
      <c r="BC5" s="396"/>
      <c r="BD5" s="396"/>
      <c r="BE5" s="396"/>
      <c r="BF5" s="396"/>
      <c r="BG5" s="396"/>
      <c r="BH5" s="396"/>
      <c r="BI5" s="396"/>
      <c r="BJ5" s="396"/>
      <c r="BK5" s="396"/>
      <c r="BL5" s="396"/>
      <c r="BM5" s="397"/>
      <c r="BN5" s="415">
        <v>17897746</v>
      </c>
      <c r="BO5" s="416"/>
      <c r="BP5" s="416"/>
      <c r="BQ5" s="416"/>
      <c r="BR5" s="416"/>
      <c r="BS5" s="416"/>
      <c r="BT5" s="416"/>
      <c r="BU5" s="417"/>
      <c r="BV5" s="415">
        <v>17470376</v>
      </c>
      <c r="BW5" s="416"/>
      <c r="BX5" s="416"/>
      <c r="BY5" s="416"/>
      <c r="BZ5" s="416"/>
      <c r="CA5" s="416"/>
      <c r="CB5" s="416"/>
      <c r="CC5" s="417"/>
      <c r="CD5" s="424" t="s">
        <v>81</v>
      </c>
      <c r="CE5" s="425"/>
      <c r="CF5" s="425"/>
      <c r="CG5" s="425"/>
      <c r="CH5" s="425"/>
      <c r="CI5" s="425"/>
      <c r="CJ5" s="425"/>
      <c r="CK5" s="425"/>
      <c r="CL5" s="425"/>
      <c r="CM5" s="425"/>
      <c r="CN5" s="425"/>
      <c r="CO5" s="425"/>
      <c r="CP5" s="425"/>
      <c r="CQ5" s="425"/>
      <c r="CR5" s="425"/>
      <c r="CS5" s="426"/>
      <c r="CT5" s="385">
        <v>92</v>
      </c>
      <c r="CU5" s="386"/>
      <c r="CV5" s="386"/>
      <c r="CW5" s="386"/>
      <c r="CX5" s="386"/>
      <c r="CY5" s="386"/>
      <c r="CZ5" s="386"/>
      <c r="DA5" s="387"/>
      <c r="DB5" s="385">
        <v>87.7</v>
      </c>
      <c r="DC5" s="386"/>
      <c r="DD5" s="386"/>
      <c r="DE5" s="386"/>
      <c r="DF5" s="386"/>
      <c r="DG5" s="386"/>
      <c r="DH5" s="386"/>
      <c r="DI5" s="387"/>
      <c r="DJ5" s="139"/>
      <c r="DK5" s="139"/>
      <c r="DL5" s="139"/>
      <c r="DM5" s="139"/>
      <c r="DN5" s="139"/>
      <c r="DO5" s="139"/>
    </row>
    <row r="6" spans="1:119" ht="18.75" customHeight="1">
      <c r="A6" s="140"/>
      <c r="B6" s="564" t="s">
        <v>82</v>
      </c>
      <c r="C6" s="429"/>
      <c r="D6" s="429"/>
      <c r="E6" s="565"/>
      <c r="F6" s="565"/>
      <c r="G6" s="565"/>
      <c r="H6" s="565"/>
      <c r="I6" s="565"/>
      <c r="J6" s="565"/>
      <c r="K6" s="565"/>
      <c r="L6" s="565" t="s">
        <v>83</v>
      </c>
      <c r="M6" s="565"/>
      <c r="N6" s="565"/>
      <c r="O6" s="565"/>
      <c r="P6" s="565"/>
      <c r="Q6" s="565"/>
      <c r="R6" s="453"/>
      <c r="S6" s="453"/>
      <c r="T6" s="453"/>
      <c r="U6" s="453"/>
      <c r="V6" s="571"/>
      <c r="W6" s="504" t="s">
        <v>84</v>
      </c>
      <c r="X6" s="428"/>
      <c r="Y6" s="428"/>
      <c r="Z6" s="428"/>
      <c r="AA6" s="428"/>
      <c r="AB6" s="429"/>
      <c r="AC6" s="576" t="s">
        <v>85</v>
      </c>
      <c r="AD6" s="577"/>
      <c r="AE6" s="577"/>
      <c r="AF6" s="577"/>
      <c r="AG6" s="577"/>
      <c r="AH6" s="577"/>
      <c r="AI6" s="577"/>
      <c r="AJ6" s="577"/>
      <c r="AK6" s="577"/>
      <c r="AL6" s="578"/>
      <c r="AM6" s="484" t="s">
        <v>86</v>
      </c>
      <c r="AN6" s="389"/>
      <c r="AO6" s="389"/>
      <c r="AP6" s="389"/>
      <c r="AQ6" s="389"/>
      <c r="AR6" s="389"/>
      <c r="AS6" s="389"/>
      <c r="AT6" s="390"/>
      <c r="AU6" s="472" t="s">
        <v>79</v>
      </c>
      <c r="AV6" s="473"/>
      <c r="AW6" s="473"/>
      <c r="AX6" s="473"/>
      <c r="AY6" s="395" t="s">
        <v>87</v>
      </c>
      <c r="AZ6" s="396"/>
      <c r="BA6" s="396"/>
      <c r="BB6" s="396"/>
      <c r="BC6" s="396"/>
      <c r="BD6" s="396"/>
      <c r="BE6" s="396"/>
      <c r="BF6" s="396"/>
      <c r="BG6" s="396"/>
      <c r="BH6" s="396"/>
      <c r="BI6" s="396"/>
      <c r="BJ6" s="396"/>
      <c r="BK6" s="396"/>
      <c r="BL6" s="396"/>
      <c r="BM6" s="397"/>
      <c r="BN6" s="415">
        <v>953437</v>
      </c>
      <c r="BO6" s="416"/>
      <c r="BP6" s="416"/>
      <c r="BQ6" s="416"/>
      <c r="BR6" s="416"/>
      <c r="BS6" s="416"/>
      <c r="BT6" s="416"/>
      <c r="BU6" s="417"/>
      <c r="BV6" s="415">
        <v>1271218</v>
      </c>
      <c r="BW6" s="416"/>
      <c r="BX6" s="416"/>
      <c r="BY6" s="416"/>
      <c r="BZ6" s="416"/>
      <c r="CA6" s="416"/>
      <c r="CB6" s="416"/>
      <c r="CC6" s="417"/>
      <c r="CD6" s="424" t="s">
        <v>88</v>
      </c>
      <c r="CE6" s="425"/>
      <c r="CF6" s="425"/>
      <c r="CG6" s="425"/>
      <c r="CH6" s="425"/>
      <c r="CI6" s="425"/>
      <c r="CJ6" s="425"/>
      <c r="CK6" s="425"/>
      <c r="CL6" s="425"/>
      <c r="CM6" s="425"/>
      <c r="CN6" s="425"/>
      <c r="CO6" s="425"/>
      <c r="CP6" s="425"/>
      <c r="CQ6" s="425"/>
      <c r="CR6" s="425"/>
      <c r="CS6" s="426"/>
      <c r="CT6" s="561">
        <v>97.6</v>
      </c>
      <c r="CU6" s="562"/>
      <c r="CV6" s="562"/>
      <c r="CW6" s="562"/>
      <c r="CX6" s="562"/>
      <c r="CY6" s="562"/>
      <c r="CZ6" s="562"/>
      <c r="DA6" s="563"/>
      <c r="DB6" s="561">
        <v>94.1</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89</v>
      </c>
      <c r="AN7" s="389"/>
      <c r="AO7" s="389"/>
      <c r="AP7" s="389"/>
      <c r="AQ7" s="389"/>
      <c r="AR7" s="389"/>
      <c r="AS7" s="389"/>
      <c r="AT7" s="390"/>
      <c r="AU7" s="472" t="s">
        <v>90</v>
      </c>
      <c r="AV7" s="473"/>
      <c r="AW7" s="473"/>
      <c r="AX7" s="473"/>
      <c r="AY7" s="395" t="s">
        <v>91</v>
      </c>
      <c r="AZ7" s="396"/>
      <c r="BA7" s="396"/>
      <c r="BB7" s="396"/>
      <c r="BC7" s="396"/>
      <c r="BD7" s="396"/>
      <c r="BE7" s="396"/>
      <c r="BF7" s="396"/>
      <c r="BG7" s="396"/>
      <c r="BH7" s="396"/>
      <c r="BI7" s="396"/>
      <c r="BJ7" s="396"/>
      <c r="BK7" s="396"/>
      <c r="BL7" s="396"/>
      <c r="BM7" s="397"/>
      <c r="BN7" s="415">
        <v>104776</v>
      </c>
      <c r="BO7" s="416"/>
      <c r="BP7" s="416"/>
      <c r="BQ7" s="416"/>
      <c r="BR7" s="416"/>
      <c r="BS7" s="416"/>
      <c r="BT7" s="416"/>
      <c r="BU7" s="417"/>
      <c r="BV7" s="415">
        <v>56978</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10212613</v>
      </c>
      <c r="CU7" s="416"/>
      <c r="CV7" s="416"/>
      <c r="CW7" s="416"/>
      <c r="CX7" s="416"/>
      <c r="CY7" s="416"/>
      <c r="CZ7" s="416"/>
      <c r="DA7" s="417"/>
      <c r="DB7" s="415">
        <v>10427439</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94</v>
      </c>
      <c r="AV8" s="473"/>
      <c r="AW8" s="473"/>
      <c r="AX8" s="473"/>
      <c r="AY8" s="395" t="s">
        <v>95</v>
      </c>
      <c r="AZ8" s="396"/>
      <c r="BA8" s="396"/>
      <c r="BB8" s="396"/>
      <c r="BC8" s="396"/>
      <c r="BD8" s="396"/>
      <c r="BE8" s="396"/>
      <c r="BF8" s="396"/>
      <c r="BG8" s="396"/>
      <c r="BH8" s="396"/>
      <c r="BI8" s="396"/>
      <c r="BJ8" s="396"/>
      <c r="BK8" s="396"/>
      <c r="BL8" s="396"/>
      <c r="BM8" s="397"/>
      <c r="BN8" s="415">
        <v>848661</v>
      </c>
      <c r="BO8" s="416"/>
      <c r="BP8" s="416"/>
      <c r="BQ8" s="416"/>
      <c r="BR8" s="416"/>
      <c r="BS8" s="416"/>
      <c r="BT8" s="416"/>
      <c r="BU8" s="417"/>
      <c r="BV8" s="415">
        <v>1214240</v>
      </c>
      <c r="BW8" s="416"/>
      <c r="BX8" s="416"/>
      <c r="BY8" s="416"/>
      <c r="BZ8" s="416"/>
      <c r="CA8" s="416"/>
      <c r="CB8" s="416"/>
      <c r="CC8" s="417"/>
      <c r="CD8" s="424" t="s">
        <v>96</v>
      </c>
      <c r="CE8" s="425"/>
      <c r="CF8" s="425"/>
      <c r="CG8" s="425"/>
      <c r="CH8" s="425"/>
      <c r="CI8" s="425"/>
      <c r="CJ8" s="425"/>
      <c r="CK8" s="425"/>
      <c r="CL8" s="425"/>
      <c r="CM8" s="425"/>
      <c r="CN8" s="425"/>
      <c r="CO8" s="425"/>
      <c r="CP8" s="425"/>
      <c r="CQ8" s="425"/>
      <c r="CR8" s="425"/>
      <c r="CS8" s="426"/>
      <c r="CT8" s="524">
        <v>0.67</v>
      </c>
      <c r="CU8" s="525"/>
      <c r="CV8" s="525"/>
      <c r="CW8" s="525"/>
      <c r="CX8" s="525"/>
      <c r="CY8" s="525"/>
      <c r="CZ8" s="525"/>
      <c r="DA8" s="526"/>
      <c r="DB8" s="524">
        <v>0.66</v>
      </c>
      <c r="DC8" s="525"/>
      <c r="DD8" s="525"/>
      <c r="DE8" s="525"/>
      <c r="DF8" s="525"/>
      <c r="DG8" s="525"/>
      <c r="DH8" s="525"/>
      <c r="DI8" s="526"/>
      <c r="DJ8" s="139"/>
      <c r="DK8" s="139"/>
      <c r="DL8" s="139"/>
      <c r="DM8" s="139"/>
      <c r="DN8" s="139"/>
      <c r="DO8" s="139"/>
    </row>
    <row r="9" spans="1:119" ht="18.75" customHeight="1" thickBot="1">
      <c r="A9" s="140"/>
      <c r="B9" s="550" t="s">
        <v>97</v>
      </c>
      <c r="C9" s="551"/>
      <c r="D9" s="551"/>
      <c r="E9" s="551"/>
      <c r="F9" s="551"/>
      <c r="G9" s="551"/>
      <c r="H9" s="551"/>
      <c r="I9" s="551"/>
      <c r="J9" s="551"/>
      <c r="K9" s="478"/>
      <c r="L9" s="552" t="s">
        <v>98</v>
      </c>
      <c r="M9" s="553"/>
      <c r="N9" s="553"/>
      <c r="O9" s="553"/>
      <c r="P9" s="553"/>
      <c r="Q9" s="554"/>
      <c r="R9" s="555">
        <v>43293</v>
      </c>
      <c r="S9" s="556"/>
      <c r="T9" s="556"/>
      <c r="U9" s="556"/>
      <c r="V9" s="557"/>
      <c r="W9" s="494" t="s">
        <v>99</v>
      </c>
      <c r="X9" s="495"/>
      <c r="Y9" s="495"/>
      <c r="Z9" s="495"/>
      <c r="AA9" s="495"/>
      <c r="AB9" s="495"/>
      <c r="AC9" s="495"/>
      <c r="AD9" s="495"/>
      <c r="AE9" s="495"/>
      <c r="AF9" s="495"/>
      <c r="AG9" s="495"/>
      <c r="AH9" s="495"/>
      <c r="AI9" s="495"/>
      <c r="AJ9" s="495"/>
      <c r="AK9" s="495"/>
      <c r="AL9" s="558"/>
      <c r="AM9" s="484" t="s">
        <v>100</v>
      </c>
      <c r="AN9" s="389"/>
      <c r="AO9" s="389"/>
      <c r="AP9" s="389"/>
      <c r="AQ9" s="389"/>
      <c r="AR9" s="389"/>
      <c r="AS9" s="389"/>
      <c r="AT9" s="390"/>
      <c r="AU9" s="472" t="s">
        <v>79</v>
      </c>
      <c r="AV9" s="473"/>
      <c r="AW9" s="473"/>
      <c r="AX9" s="473"/>
      <c r="AY9" s="395" t="s">
        <v>101</v>
      </c>
      <c r="AZ9" s="396"/>
      <c r="BA9" s="396"/>
      <c r="BB9" s="396"/>
      <c r="BC9" s="396"/>
      <c r="BD9" s="396"/>
      <c r="BE9" s="396"/>
      <c r="BF9" s="396"/>
      <c r="BG9" s="396"/>
      <c r="BH9" s="396"/>
      <c r="BI9" s="396"/>
      <c r="BJ9" s="396"/>
      <c r="BK9" s="396"/>
      <c r="BL9" s="396"/>
      <c r="BM9" s="397"/>
      <c r="BN9" s="415">
        <v>-365578</v>
      </c>
      <c r="BO9" s="416"/>
      <c r="BP9" s="416"/>
      <c r="BQ9" s="416"/>
      <c r="BR9" s="416"/>
      <c r="BS9" s="416"/>
      <c r="BT9" s="416"/>
      <c r="BU9" s="417"/>
      <c r="BV9" s="415">
        <v>393312</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12.9</v>
      </c>
      <c r="CU9" s="386"/>
      <c r="CV9" s="386"/>
      <c r="CW9" s="386"/>
      <c r="CX9" s="386"/>
      <c r="CY9" s="386"/>
      <c r="CZ9" s="386"/>
      <c r="DA9" s="387"/>
      <c r="DB9" s="385">
        <v>12.7</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103</v>
      </c>
      <c r="M10" s="389"/>
      <c r="N10" s="389"/>
      <c r="O10" s="389"/>
      <c r="P10" s="389"/>
      <c r="Q10" s="390"/>
      <c r="R10" s="391">
        <v>44987</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823</v>
      </c>
      <c r="BO10" s="416"/>
      <c r="BP10" s="416"/>
      <c r="BQ10" s="416"/>
      <c r="BR10" s="416"/>
      <c r="BS10" s="416"/>
      <c r="BT10" s="416"/>
      <c r="BU10" s="417"/>
      <c r="BV10" s="415">
        <v>70727</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79</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c r="A12" s="140"/>
      <c r="B12" s="527" t="s">
        <v>114</v>
      </c>
      <c r="C12" s="528"/>
      <c r="D12" s="528"/>
      <c r="E12" s="528"/>
      <c r="F12" s="528"/>
      <c r="G12" s="528"/>
      <c r="H12" s="528"/>
      <c r="I12" s="528"/>
      <c r="J12" s="528"/>
      <c r="K12" s="529"/>
      <c r="L12" s="536" t="s">
        <v>115</v>
      </c>
      <c r="M12" s="537"/>
      <c r="N12" s="537"/>
      <c r="O12" s="537"/>
      <c r="P12" s="537"/>
      <c r="Q12" s="538"/>
      <c r="R12" s="539">
        <v>44467</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t="s">
        <v>121</v>
      </c>
      <c r="BO12" s="416"/>
      <c r="BP12" s="416"/>
      <c r="BQ12" s="416"/>
      <c r="BR12" s="416"/>
      <c r="BS12" s="416"/>
      <c r="BT12" s="416"/>
      <c r="BU12" s="417"/>
      <c r="BV12" s="415" t="s">
        <v>121</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123</v>
      </c>
      <c r="N13" s="514"/>
      <c r="O13" s="514"/>
      <c r="P13" s="514"/>
      <c r="Q13" s="515"/>
      <c r="R13" s="516">
        <v>42714</v>
      </c>
      <c r="S13" s="517"/>
      <c r="T13" s="517"/>
      <c r="U13" s="517"/>
      <c r="V13" s="518"/>
      <c r="W13" s="504" t="s">
        <v>124</v>
      </c>
      <c r="X13" s="428"/>
      <c r="Y13" s="428"/>
      <c r="Z13" s="428"/>
      <c r="AA13" s="428"/>
      <c r="AB13" s="429"/>
      <c r="AC13" s="391">
        <v>1337</v>
      </c>
      <c r="AD13" s="392"/>
      <c r="AE13" s="392"/>
      <c r="AF13" s="392"/>
      <c r="AG13" s="393"/>
      <c r="AH13" s="391">
        <v>1446</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-364755</v>
      </c>
      <c r="BO13" s="416"/>
      <c r="BP13" s="416"/>
      <c r="BQ13" s="416"/>
      <c r="BR13" s="416"/>
      <c r="BS13" s="416"/>
      <c r="BT13" s="416"/>
      <c r="BU13" s="417"/>
      <c r="BV13" s="415">
        <v>464039</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8.3000000000000007</v>
      </c>
      <c r="CU13" s="386"/>
      <c r="CV13" s="386"/>
      <c r="CW13" s="386"/>
      <c r="CX13" s="386"/>
      <c r="CY13" s="386"/>
      <c r="CZ13" s="386"/>
      <c r="DA13" s="387"/>
      <c r="DB13" s="385">
        <v>9.6</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129</v>
      </c>
      <c r="M14" s="545"/>
      <c r="N14" s="545"/>
      <c r="O14" s="545"/>
      <c r="P14" s="545"/>
      <c r="Q14" s="546"/>
      <c r="R14" s="516">
        <v>44729</v>
      </c>
      <c r="S14" s="517"/>
      <c r="T14" s="517"/>
      <c r="U14" s="517"/>
      <c r="V14" s="518"/>
      <c r="W14" s="519"/>
      <c r="X14" s="431"/>
      <c r="Y14" s="431"/>
      <c r="Z14" s="431"/>
      <c r="AA14" s="431"/>
      <c r="AB14" s="432"/>
      <c r="AC14" s="509">
        <v>6.2</v>
      </c>
      <c r="AD14" s="510"/>
      <c r="AE14" s="510"/>
      <c r="AF14" s="510"/>
      <c r="AG14" s="511"/>
      <c r="AH14" s="509">
        <v>6.6</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v>71.7</v>
      </c>
      <c r="CU14" s="488"/>
      <c r="CV14" s="488"/>
      <c r="CW14" s="488"/>
      <c r="CX14" s="488"/>
      <c r="CY14" s="488"/>
      <c r="CZ14" s="488"/>
      <c r="DA14" s="489"/>
      <c r="DB14" s="520">
        <v>75.599999999999994</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123</v>
      </c>
      <c r="N15" s="514"/>
      <c r="O15" s="514"/>
      <c r="P15" s="514"/>
      <c r="Q15" s="515"/>
      <c r="R15" s="516">
        <v>43107</v>
      </c>
      <c r="S15" s="517"/>
      <c r="T15" s="517"/>
      <c r="U15" s="517"/>
      <c r="V15" s="518"/>
      <c r="W15" s="504" t="s">
        <v>131</v>
      </c>
      <c r="X15" s="428"/>
      <c r="Y15" s="428"/>
      <c r="Z15" s="428"/>
      <c r="AA15" s="428"/>
      <c r="AB15" s="429"/>
      <c r="AC15" s="391">
        <v>8013</v>
      </c>
      <c r="AD15" s="392"/>
      <c r="AE15" s="392"/>
      <c r="AF15" s="392"/>
      <c r="AG15" s="393"/>
      <c r="AH15" s="391">
        <v>8103</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5299827</v>
      </c>
      <c r="BO15" s="411"/>
      <c r="BP15" s="411"/>
      <c r="BQ15" s="411"/>
      <c r="BR15" s="411"/>
      <c r="BS15" s="411"/>
      <c r="BT15" s="411"/>
      <c r="BU15" s="412"/>
      <c r="BV15" s="410">
        <v>5159581</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37.5</v>
      </c>
      <c r="AD16" s="510"/>
      <c r="AE16" s="510"/>
      <c r="AF16" s="510"/>
      <c r="AG16" s="511"/>
      <c r="AH16" s="509">
        <v>37</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7834811</v>
      </c>
      <c r="BO16" s="416"/>
      <c r="BP16" s="416"/>
      <c r="BQ16" s="416"/>
      <c r="BR16" s="416"/>
      <c r="BS16" s="416"/>
      <c r="BT16" s="416"/>
      <c r="BU16" s="417"/>
      <c r="BV16" s="415">
        <v>7810869</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137</v>
      </c>
      <c r="N17" s="499"/>
      <c r="O17" s="499"/>
      <c r="P17" s="499"/>
      <c r="Q17" s="500"/>
      <c r="R17" s="501" t="s">
        <v>138</v>
      </c>
      <c r="S17" s="502"/>
      <c r="T17" s="502"/>
      <c r="U17" s="502"/>
      <c r="V17" s="503"/>
      <c r="W17" s="504" t="s">
        <v>139</v>
      </c>
      <c r="X17" s="428"/>
      <c r="Y17" s="428"/>
      <c r="Z17" s="428"/>
      <c r="AA17" s="428"/>
      <c r="AB17" s="429"/>
      <c r="AC17" s="391">
        <v>12045</v>
      </c>
      <c r="AD17" s="392"/>
      <c r="AE17" s="392"/>
      <c r="AF17" s="392"/>
      <c r="AG17" s="393"/>
      <c r="AH17" s="391">
        <v>12379</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6718667</v>
      </c>
      <c r="BO17" s="416"/>
      <c r="BP17" s="416"/>
      <c r="BQ17" s="416"/>
      <c r="BR17" s="416"/>
      <c r="BS17" s="416"/>
      <c r="BT17" s="416"/>
      <c r="BU17" s="417"/>
      <c r="BV17" s="415">
        <v>6545866</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141</v>
      </c>
      <c r="C18" s="478"/>
      <c r="D18" s="478"/>
      <c r="E18" s="479"/>
      <c r="F18" s="479"/>
      <c r="G18" s="479"/>
      <c r="H18" s="479"/>
      <c r="I18" s="479"/>
      <c r="J18" s="479"/>
      <c r="K18" s="479"/>
      <c r="L18" s="480">
        <v>80.88</v>
      </c>
      <c r="M18" s="480"/>
      <c r="N18" s="480"/>
      <c r="O18" s="480"/>
      <c r="P18" s="480"/>
      <c r="Q18" s="480"/>
      <c r="R18" s="481"/>
      <c r="S18" s="481"/>
      <c r="T18" s="481"/>
      <c r="U18" s="481"/>
      <c r="V18" s="482"/>
      <c r="W18" s="496"/>
      <c r="X18" s="497"/>
      <c r="Y18" s="497"/>
      <c r="Z18" s="497"/>
      <c r="AA18" s="497"/>
      <c r="AB18" s="505"/>
      <c r="AC18" s="379">
        <v>56.3</v>
      </c>
      <c r="AD18" s="380"/>
      <c r="AE18" s="380"/>
      <c r="AF18" s="380"/>
      <c r="AG18" s="483"/>
      <c r="AH18" s="379">
        <v>56.5</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9327564</v>
      </c>
      <c r="BO18" s="416"/>
      <c r="BP18" s="416"/>
      <c r="BQ18" s="416"/>
      <c r="BR18" s="416"/>
      <c r="BS18" s="416"/>
      <c r="BT18" s="416"/>
      <c r="BU18" s="417"/>
      <c r="BV18" s="415">
        <v>9316450</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143</v>
      </c>
      <c r="C19" s="478"/>
      <c r="D19" s="478"/>
      <c r="E19" s="479"/>
      <c r="F19" s="479"/>
      <c r="G19" s="479"/>
      <c r="H19" s="479"/>
      <c r="I19" s="479"/>
      <c r="J19" s="479"/>
      <c r="K19" s="479"/>
      <c r="L19" s="485">
        <v>535</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12159587</v>
      </c>
      <c r="BO19" s="416"/>
      <c r="BP19" s="416"/>
      <c r="BQ19" s="416"/>
      <c r="BR19" s="416"/>
      <c r="BS19" s="416"/>
      <c r="BT19" s="416"/>
      <c r="BU19" s="417"/>
      <c r="BV19" s="415">
        <v>12340300</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145</v>
      </c>
      <c r="C20" s="478"/>
      <c r="D20" s="478"/>
      <c r="E20" s="479"/>
      <c r="F20" s="479"/>
      <c r="G20" s="479"/>
      <c r="H20" s="479"/>
      <c r="I20" s="479"/>
      <c r="J20" s="479"/>
      <c r="K20" s="479"/>
      <c r="L20" s="485">
        <v>15036</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20414026</v>
      </c>
      <c r="BO23" s="416"/>
      <c r="BP23" s="416"/>
      <c r="BQ23" s="416"/>
      <c r="BR23" s="416"/>
      <c r="BS23" s="416"/>
      <c r="BT23" s="416"/>
      <c r="BU23" s="417"/>
      <c r="BV23" s="415">
        <v>19652581</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154</v>
      </c>
      <c r="F24" s="389"/>
      <c r="G24" s="389"/>
      <c r="H24" s="389"/>
      <c r="I24" s="389"/>
      <c r="J24" s="389"/>
      <c r="K24" s="390"/>
      <c r="L24" s="391">
        <v>1</v>
      </c>
      <c r="M24" s="392"/>
      <c r="N24" s="392"/>
      <c r="O24" s="392"/>
      <c r="P24" s="393"/>
      <c r="Q24" s="391">
        <v>7470</v>
      </c>
      <c r="R24" s="392"/>
      <c r="S24" s="392"/>
      <c r="T24" s="392"/>
      <c r="U24" s="392"/>
      <c r="V24" s="393"/>
      <c r="W24" s="457"/>
      <c r="X24" s="448"/>
      <c r="Y24" s="449"/>
      <c r="Z24" s="388" t="s">
        <v>155</v>
      </c>
      <c r="AA24" s="389"/>
      <c r="AB24" s="389"/>
      <c r="AC24" s="389"/>
      <c r="AD24" s="389"/>
      <c r="AE24" s="389"/>
      <c r="AF24" s="389"/>
      <c r="AG24" s="390"/>
      <c r="AH24" s="391">
        <v>272</v>
      </c>
      <c r="AI24" s="392"/>
      <c r="AJ24" s="392"/>
      <c r="AK24" s="392"/>
      <c r="AL24" s="393"/>
      <c r="AM24" s="391">
        <v>851904</v>
      </c>
      <c r="AN24" s="392"/>
      <c r="AO24" s="392"/>
      <c r="AP24" s="392"/>
      <c r="AQ24" s="392"/>
      <c r="AR24" s="393"/>
      <c r="AS24" s="391">
        <v>3132</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15721571</v>
      </c>
      <c r="BO24" s="416"/>
      <c r="BP24" s="416"/>
      <c r="BQ24" s="416"/>
      <c r="BR24" s="416"/>
      <c r="BS24" s="416"/>
      <c r="BT24" s="416"/>
      <c r="BU24" s="417"/>
      <c r="BV24" s="415">
        <v>15030207</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157</v>
      </c>
      <c r="F25" s="389"/>
      <c r="G25" s="389"/>
      <c r="H25" s="389"/>
      <c r="I25" s="389"/>
      <c r="J25" s="389"/>
      <c r="K25" s="390"/>
      <c r="L25" s="391">
        <v>1</v>
      </c>
      <c r="M25" s="392"/>
      <c r="N25" s="392"/>
      <c r="O25" s="392"/>
      <c r="P25" s="393"/>
      <c r="Q25" s="391">
        <v>6030</v>
      </c>
      <c r="R25" s="392"/>
      <c r="S25" s="392"/>
      <c r="T25" s="392"/>
      <c r="U25" s="392"/>
      <c r="V25" s="393"/>
      <c r="W25" s="457"/>
      <c r="X25" s="448"/>
      <c r="Y25" s="449"/>
      <c r="Z25" s="388" t="s">
        <v>158</v>
      </c>
      <c r="AA25" s="389"/>
      <c r="AB25" s="389"/>
      <c r="AC25" s="389"/>
      <c r="AD25" s="389"/>
      <c r="AE25" s="389"/>
      <c r="AF25" s="389"/>
      <c r="AG25" s="390"/>
      <c r="AH25" s="391" t="s">
        <v>121</v>
      </c>
      <c r="AI25" s="392"/>
      <c r="AJ25" s="392"/>
      <c r="AK25" s="392"/>
      <c r="AL25" s="393"/>
      <c r="AM25" s="391" t="s">
        <v>121</v>
      </c>
      <c r="AN25" s="392"/>
      <c r="AO25" s="392"/>
      <c r="AP25" s="392"/>
      <c r="AQ25" s="392"/>
      <c r="AR25" s="393"/>
      <c r="AS25" s="391" t="s">
        <v>121</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497505</v>
      </c>
      <c r="BO25" s="411"/>
      <c r="BP25" s="411"/>
      <c r="BQ25" s="411"/>
      <c r="BR25" s="411"/>
      <c r="BS25" s="411"/>
      <c r="BT25" s="411"/>
      <c r="BU25" s="412"/>
      <c r="BV25" s="410">
        <v>523901</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160</v>
      </c>
      <c r="F26" s="389"/>
      <c r="G26" s="389"/>
      <c r="H26" s="389"/>
      <c r="I26" s="389"/>
      <c r="J26" s="389"/>
      <c r="K26" s="390"/>
      <c r="L26" s="391">
        <v>1</v>
      </c>
      <c r="M26" s="392"/>
      <c r="N26" s="392"/>
      <c r="O26" s="392"/>
      <c r="P26" s="393"/>
      <c r="Q26" s="391">
        <v>5670</v>
      </c>
      <c r="R26" s="392"/>
      <c r="S26" s="392"/>
      <c r="T26" s="392"/>
      <c r="U26" s="392"/>
      <c r="V26" s="393"/>
      <c r="W26" s="457"/>
      <c r="X26" s="448"/>
      <c r="Y26" s="449"/>
      <c r="Z26" s="388" t="s">
        <v>161</v>
      </c>
      <c r="AA26" s="470"/>
      <c r="AB26" s="470"/>
      <c r="AC26" s="470"/>
      <c r="AD26" s="470"/>
      <c r="AE26" s="470"/>
      <c r="AF26" s="470"/>
      <c r="AG26" s="471"/>
      <c r="AH26" s="391">
        <v>5</v>
      </c>
      <c r="AI26" s="392"/>
      <c r="AJ26" s="392"/>
      <c r="AK26" s="392"/>
      <c r="AL26" s="393"/>
      <c r="AM26" s="391">
        <v>17030</v>
      </c>
      <c r="AN26" s="392"/>
      <c r="AO26" s="392"/>
      <c r="AP26" s="392"/>
      <c r="AQ26" s="392"/>
      <c r="AR26" s="393"/>
      <c r="AS26" s="391">
        <v>3406</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163</v>
      </c>
      <c r="F27" s="389"/>
      <c r="G27" s="389"/>
      <c r="H27" s="389"/>
      <c r="I27" s="389"/>
      <c r="J27" s="389"/>
      <c r="K27" s="390"/>
      <c r="L27" s="391">
        <v>1</v>
      </c>
      <c r="M27" s="392"/>
      <c r="N27" s="392"/>
      <c r="O27" s="392"/>
      <c r="P27" s="393"/>
      <c r="Q27" s="391">
        <v>4300</v>
      </c>
      <c r="R27" s="392"/>
      <c r="S27" s="392"/>
      <c r="T27" s="392"/>
      <c r="U27" s="392"/>
      <c r="V27" s="393"/>
      <c r="W27" s="457"/>
      <c r="X27" s="448"/>
      <c r="Y27" s="449"/>
      <c r="Z27" s="388" t="s">
        <v>164</v>
      </c>
      <c r="AA27" s="389"/>
      <c r="AB27" s="389"/>
      <c r="AC27" s="389"/>
      <c r="AD27" s="389"/>
      <c r="AE27" s="389"/>
      <c r="AF27" s="389"/>
      <c r="AG27" s="390"/>
      <c r="AH27" s="391">
        <v>8</v>
      </c>
      <c r="AI27" s="392"/>
      <c r="AJ27" s="392"/>
      <c r="AK27" s="392"/>
      <c r="AL27" s="393"/>
      <c r="AM27" s="391">
        <v>22832</v>
      </c>
      <c r="AN27" s="392"/>
      <c r="AO27" s="392"/>
      <c r="AP27" s="392"/>
      <c r="AQ27" s="392"/>
      <c r="AR27" s="393"/>
      <c r="AS27" s="391">
        <v>2854</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v>150000</v>
      </c>
      <c r="BO27" s="419"/>
      <c r="BP27" s="419"/>
      <c r="BQ27" s="419"/>
      <c r="BR27" s="419"/>
      <c r="BS27" s="419"/>
      <c r="BT27" s="419"/>
      <c r="BU27" s="420"/>
      <c r="BV27" s="418">
        <v>150000</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166</v>
      </c>
      <c r="F28" s="389"/>
      <c r="G28" s="389"/>
      <c r="H28" s="389"/>
      <c r="I28" s="389"/>
      <c r="J28" s="389"/>
      <c r="K28" s="390"/>
      <c r="L28" s="391">
        <v>1</v>
      </c>
      <c r="M28" s="392"/>
      <c r="N28" s="392"/>
      <c r="O28" s="392"/>
      <c r="P28" s="393"/>
      <c r="Q28" s="391">
        <v>3900</v>
      </c>
      <c r="R28" s="392"/>
      <c r="S28" s="392"/>
      <c r="T28" s="392"/>
      <c r="U28" s="392"/>
      <c r="V28" s="393"/>
      <c r="W28" s="457"/>
      <c r="X28" s="448"/>
      <c r="Y28" s="449"/>
      <c r="Z28" s="388" t="s">
        <v>167</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1522696</v>
      </c>
      <c r="BO28" s="411"/>
      <c r="BP28" s="411"/>
      <c r="BQ28" s="411"/>
      <c r="BR28" s="411"/>
      <c r="BS28" s="411"/>
      <c r="BT28" s="411"/>
      <c r="BU28" s="412"/>
      <c r="BV28" s="410">
        <v>1521873</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170</v>
      </c>
      <c r="F29" s="389"/>
      <c r="G29" s="389"/>
      <c r="H29" s="389"/>
      <c r="I29" s="389"/>
      <c r="J29" s="389"/>
      <c r="K29" s="390"/>
      <c r="L29" s="391">
        <v>18</v>
      </c>
      <c r="M29" s="392"/>
      <c r="N29" s="392"/>
      <c r="O29" s="392"/>
      <c r="P29" s="393"/>
      <c r="Q29" s="391">
        <v>3700</v>
      </c>
      <c r="R29" s="392"/>
      <c r="S29" s="392"/>
      <c r="T29" s="392"/>
      <c r="U29" s="392"/>
      <c r="V29" s="393"/>
      <c r="W29" s="458"/>
      <c r="X29" s="459"/>
      <c r="Y29" s="460"/>
      <c r="Z29" s="388" t="s">
        <v>171</v>
      </c>
      <c r="AA29" s="389"/>
      <c r="AB29" s="389"/>
      <c r="AC29" s="389"/>
      <c r="AD29" s="389"/>
      <c r="AE29" s="389"/>
      <c r="AF29" s="389"/>
      <c r="AG29" s="390"/>
      <c r="AH29" s="391">
        <v>280</v>
      </c>
      <c r="AI29" s="392"/>
      <c r="AJ29" s="392"/>
      <c r="AK29" s="392"/>
      <c r="AL29" s="393"/>
      <c r="AM29" s="391">
        <v>874736</v>
      </c>
      <c r="AN29" s="392"/>
      <c r="AO29" s="392"/>
      <c r="AP29" s="392"/>
      <c r="AQ29" s="392"/>
      <c r="AR29" s="393"/>
      <c r="AS29" s="391">
        <v>3124</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165828</v>
      </c>
      <c r="BO29" s="416"/>
      <c r="BP29" s="416"/>
      <c r="BQ29" s="416"/>
      <c r="BR29" s="416"/>
      <c r="BS29" s="416"/>
      <c r="BT29" s="416"/>
      <c r="BU29" s="417"/>
      <c r="BV29" s="415">
        <v>145727</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96.6</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2257212</v>
      </c>
      <c r="BO30" s="419"/>
      <c r="BP30" s="419"/>
      <c r="BQ30" s="419"/>
      <c r="BR30" s="419"/>
      <c r="BS30" s="419"/>
      <c r="BT30" s="419"/>
      <c r="BU30" s="420"/>
      <c r="BV30" s="418">
        <v>2215086</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3</v>
      </c>
      <c r="V34" s="375"/>
      <c r="W34" s="374" t="str">
        <f>IF('各会計、関係団体の財政状況及び健全化判断比率'!B28="","",'各会計、関係団体の財政状況及び健全化判断比率'!B28)</f>
        <v>国民健康保険特別会計（事業勘定）</v>
      </c>
      <c r="X34" s="374"/>
      <c r="Y34" s="374"/>
      <c r="Z34" s="374"/>
      <c r="AA34" s="374"/>
      <c r="AB34" s="374"/>
      <c r="AC34" s="374"/>
      <c r="AD34" s="374"/>
      <c r="AE34" s="374"/>
      <c r="AF34" s="374"/>
      <c r="AG34" s="374"/>
      <c r="AH34" s="374"/>
      <c r="AI34" s="374"/>
      <c r="AJ34" s="374"/>
      <c r="AK34" s="374"/>
      <c r="AL34" s="167"/>
      <c r="AM34" s="375">
        <f>IF(AO34="","",MAX(C34:D43,U34:V43)+1)</f>
        <v>7</v>
      </c>
      <c r="AN34" s="375"/>
      <c r="AO34" s="374" t="str">
        <f>IF('各会計、関係団体の財政状況及び健全化判断比率'!B32="","",'各会計、関係団体の財政状況及び健全化判断比率'!B32)</f>
        <v>水道事業会計</v>
      </c>
      <c r="AP34" s="374"/>
      <c r="AQ34" s="374"/>
      <c r="AR34" s="374"/>
      <c r="AS34" s="374"/>
      <c r="AT34" s="374"/>
      <c r="AU34" s="374"/>
      <c r="AV34" s="374"/>
      <c r="AW34" s="374"/>
      <c r="AX34" s="374"/>
      <c r="AY34" s="374"/>
      <c r="AZ34" s="374"/>
      <c r="BA34" s="374"/>
      <c r="BB34" s="374"/>
      <c r="BC34" s="374"/>
      <c r="BD34" s="167"/>
      <c r="BE34" s="375">
        <f>IF(BG34="","",MAX(C34:D43,U34:V43,AM34:AN43)+1)</f>
        <v>8</v>
      </c>
      <c r="BF34" s="375"/>
      <c r="BG34" s="374" t="str">
        <f>IF('各会計、関係団体の財政状況及び健全化判断比率'!B33="","",'各会計、関係団体の財政状況及び健全化判断比率'!B33)</f>
        <v>下水道事業特別会計</v>
      </c>
      <c r="BH34" s="374"/>
      <c r="BI34" s="374"/>
      <c r="BJ34" s="374"/>
      <c r="BK34" s="374"/>
      <c r="BL34" s="374"/>
      <c r="BM34" s="374"/>
      <c r="BN34" s="374"/>
      <c r="BO34" s="374"/>
      <c r="BP34" s="374"/>
      <c r="BQ34" s="374"/>
      <c r="BR34" s="374"/>
      <c r="BS34" s="374"/>
      <c r="BT34" s="374"/>
      <c r="BU34" s="374"/>
      <c r="BV34" s="167"/>
      <c r="BW34" s="375">
        <f>IF(BY34="","",MAX(C34:D43,U34:V43,AM34:AN43,BE34:BF43)+1)</f>
        <v>9</v>
      </c>
      <c r="BX34" s="375"/>
      <c r="BY34" s="374" t="str">
        <f>IF('各会計、関係団体の財政状況及び健全化判断比率'!B68="","",'各会計、関係団体の財政状況及び健全化判断比率'!B68)</f>
        <v>茨城県市町村総合事務組合　一般会計</v>
      </c>
      <c r="BZ34" s="374"/>
      <c r="CA34" s="374"/>
      <c r="CB34" s="374"/>
      <c r="CC34" s="374"/>
      <c r="CD34" s="374"/>
      <c r="CE34" s="374"/>
      <c r="CF34" s="374"/>
      <c r="CG34" s="374"/>
      <c r="CH34" s="374"/>
      <c r="CI34" s="374"/>
      <c r="CJ34" s="374"/>
      <c r="CK34" s="374"/>
      <c r="CL34" s="374"/>
      <c r="CM34" s="374"/>
      <c r="CN34" s="167"/>
      <c r="CO34" s="375">
        <f>IF(CQ34="","",MAX(C34:D43,U34:V43,AM34:AN43,BE34:BF43,BW34:BX43)+1)</f>
        <v>19</v>
      </c>
      <c r="CP34" s="375"/>
      <c r="CQ34" s="374" t="str">
        <f>IF('各会計、関係団体の財政状況及び健全化判断比率'!BS7="","",'各会計、関係団体の財政状況及び健全化判断比率'!BS7)</f>
        <v>下妻市開発公社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f>IF(E35="","",C34+1)</f>
        <v>2</v>
      </c>
      <c r="D35" s="375"/>
      <c r="E35" s="374" t="str">
        <f>IF('各会計、関係団体の財政状況及び健全化判断比率'!B8="","",'各会計、関係団体の財政状況及び健全化判断比率'!B8)</f>
        <v>砂沼サンビーチ特別会計</v>
      </c>
      <c r="F35" s="374"/>
      <c r="G35" s="374"/>
      <c r="H35" s="374"/>
      <c r="I35" s="374"/>
      <c r="J35" s="374"/>
      <c r="K35" s="374"/>
      <c r="L35" s="374"/>
      <c r="M35" s="374"/>
      <c r="N35" s="374"/>
      <c r="O35" s="374"/>
      <c r="P35" s="374"/>
      <c r="Q35" s="374"/>
      <c r="R35" s="374"/>
      <c r="S35" s="374"/>
      <c r="T35" s="167"/>
      <c r="U35" s="375">
        <f>IF(W35="","",U34+1)</f>
        <v>4</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10</v>
      </c>
      <c r="BX35" s="375"/>
      <c r="BY35" s="374" t="str">
        <f>IF('各会計、関係団体の財政状況及び健全化判断比率'!B69="","",'各会計、関係団体の財政状況及び健全化判断比率'!B69)</f>
        <v>茨城県市町村総合事務組合　県民交通災害共済事業特別会計</v>
      </c>
      <c r="BZ35" s="374"/>
      <c r="CA35" s="374"/>
      <c r="CB35" s="374"/>
      <c r="CC35" s="374"/>
      <c r="CD35" s="374"/>
      <c r="CE35" s="374"/>
      <c r="CF35" s="374"/>
      <c r="CG35" s="374"/>
      <c r="CH35" s="374"/>
      <c r="CI35" s="374"/>
      <c r="CJ35" s="374"/>
      <c r="CK35" s="374"/>
      <c r="CL35" s="374"/>
      <c r="CM35" s="374"/>
      <c r="CN35" s="167"/>
      <c r="CO35" s="375">
        <f t="shared" ref="CO35:CO43" si="3">IF(CQ35="","",CO34+1)</f>
        <v>20</v>
      </c>
      <c r="CP35" s="375"/>
      <c r="CQ35" s="374" t="str">
        <f>IF('各会計、関係団体の財政状況及び健全化判断比率'!BS8="","",'各会計、関係団体の財政状況及び健全化判断比率'!BS8)</f>
        <v>ふれあい下妻</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5</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11</v>
      </c>
      <c r="BX36" s="375"/>
      <c r="BY36" s="374" t="str">
        <f>IF('各会計、関係団体の財政状況及び健全化判断比率'!B70="","",'各会計、関係団体の財政状況及び健全化判断比率'!B70)</f>
        <v>茨城県租税債権管理機構　一般会計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6</v>
      </c>
      <c r="V37" s="375"/>
      <c r="W37" s="374" t="str">
        <f>IF('各会計、関係団体の財政状況及び健全化判断比率'!B31="","",'各会計、関係団体の財政状況及び健全化判断比率'!B31)</f>
        <v>介護サービス事業特別会計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12</v>
      </c>
      <c r="BX37" s="375"/>
      <c r="BY37" s="374" t="str">
        <f>IF('各会計、関係団体の財政状況及び健全化判断比率'!B71="","",'各会計、関係団体の財政状況及び健全化判断比率'!B71)</f>
        <v>茨城県後期高齢者医療広域連合　一般会計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13</v>
      </c>
      <c r="BX38" s="375"/>
      <c r="BY38" s="374" t="str">
        <f>IF('各会計、関係団体の財政状況及び健全化判断比率'!B72="","",'各会計、関係団体の財政状況及び健全化判断比率'!B72)</f>
        <v>茨城県後期高齢者医療広域連合　後期高齢医療特別会計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14</v>
      </c>
      <c r="BX39" s="375"/>
      <c r="BY39" s="374" t="str">
        <f>IF('各会計、関係団体の財政状況及び健全化判断比率'!B73="","",'各会計、関係団体の財政状況及び健全化判断比率'!B73)</f>
        <v>茨城西南地方広域市町村圏事務組合　一般会計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15</v>
      </c>
      <c r="BX40" s="375"/>
      <c r="BY40" s="374" t="str">
        <f>IF('各会計、関係団体の財政状況及び健全化判断比率'!B74="","",'各会計、関係団体の財政状況及び健全化判断比率'!B74)</f>
        <v>茨城西南地方広域市町村圏事務組合　利根老人ホーム事業特別会計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16</v>
      </c>
      <c r="BX41" s="375"/>
      <c r="BY41" s="374" t="str">
        <f>IF('各会計、関係団体の財政状況及び健全化判断比率'!B75="","",'各会計、関係団体の財政状況及び健全化判断比率'!B75)</f>
        <v>茨城西南地方広域市町村圏事務組合　特殊湛水防除事業特別会計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17</v>
      </c>
      <c r="BX42" s="375"/>
      <c r="BY42" s="374" t="str">
        <f>IF('各会計、関係団体の財政状況及び健全化判断比率'!B76="","",'各会計、関係団体の財政状況及び健全化判断比率'!B76)</f>
        <v>下妻地方広域事務組合　一般会計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18</v>
      </c>
      <c r="BX43" s="375"/>
      <c r="BY43" s="374" t="str">
        <f>IF('各会計、関係団体の財政状況及び健全化判断比率'!B77="","",'各会計、関係団体の財政状況及び健全化判断比率'!B77)</f>
        <v>下妻地方広域事務組合　フィットネスパーク・きぬ</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5" zoomScaleNormal="75"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209</v>
      </c>
      <c r="C5" s="708"/>
      <c r="D5" s="708"/>
      <c r="E5" s="708"/>
      <c r="F5" s="708"/>
      <c r="G5" s="708"/>
      <c r="H5" s="708"/>
      <c r="I5" s="708"/>
      <c r="J5" s="708"/>
      <c r="K5" s="708"/>
      <c r="L5" s="708"/>
      <c r="M5" s="708"/>
      <c r="N5" s="708"/>
      <c r="O5" s="708"/>
      <c r="P5" s="708"/>
      <c r="Q5" s="709"/>
      <c r="R5" s="670">
        <v>5567772</v>
      </c>
      <c r="S5" s="671"/>
      <c r="T5" s="671"/>
      <c r="U5" s="671"/>
      <c r="V5" s="671"/>
      <c r="W5" s="671"/>
      <c r="X5" s="671"/>
      <c r="Y5" s="718"/>
      <c r="Z5" s="731">
        <v>29.5</v>
      </c>
      <c r="AA5" s="731"/>
      <c r="AB5" s="731"/>
      <c r="AC5" s="731"/>
      <c r="AD5" s="732">
        <v>5567772</v>
      </c>
      <c r="AE5" s="732"/>
      <c r="AF5" s="732"/>
      <c r="AG5" s="732"/>
      <c r="AH5" s="732"/>
      <c r="AI5" s="732"/>
      <c r="AJ5" s="732"/>
      <c r="AK5" s="732"/>
      <c r="AL5" s="719">
        <v>58.3</v>
      </c>
      <c r="AM5" s="688"/>
      <c r="AN5" s="688"/>
      <c r="AO5" s="720"/>
      <c r="AP5" s="707" t="s">
        <v>210</v>
      </c>
      <c r="AQ5" s="708"/>
      <c r="AR5" s="708"/>
      <c r="AS5" s="708"/>
      <c r="AT5" s="708"/>
      <c r="AU5" s="708"/>
      <c r="AV5" s="708"/>
      <c r="AW5" s="708"/>
      <c r="AX5" s="708"/>
      <c r="AY5" s="708"/>
      <c r="AZ5" s="708"/>
      <c r="BA5" s="708"/>
      <c r="BB5" s="708"/>
      <c r="BC5" s="708"/>
      <c r="BD5" s="708"/>
      <c r="BE5" s="708"/>
      <c r="BF5" s="709"/>
      <c r="BG5" s="620">
        <v>5548883</v>
      </c>
      <c r="BH5" s="621"/>
      <c r="BI5" s="621"/>
      <c r="BJ5" s="621"/>
      <c r="BK5" s="621"/>
      <c r="BL5" s="621"/>
      <c r="BM5" s="621"/>
      <c r="BN5" s="622"/>
      <c r="BO5" s="673">
        <v>99.7</v>
      </c>
      <c r="BP5" s="673"/>
      <c r="BQ5" s="673"/>
      <c r="BR5" s="673"/>
      <c r="BS5" s="674">
        <v>73459</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211</v>
      </c>
      <c r="CS5" s="726"/>
      <c r="CT5" s="726"/>
      <c r="CU5" s="726"/>
      <c r="CV5" s="726"/>
      <c r="CW5" s="726"/>
      <c r="CX5" s="726"/>
      <c r="CY5" s="727"/>
      <c r="CZ5" s="725" t="s">
        <v>203</v>
      </c>
      <c r="DA5" s="726"/>
      <c r="DB5" s="726"/>
      <c r="DC5" s="727"/>
      <c r="DD5" s="725" t="s">
        <v>212</v>
      </c>
      <c r="DE5" s="726"/>
      <c r="DF5" s="726"/>
      <c r="DG5" s="726"/>
      <c r="DH5" s="726"/>
      <c r="DI5" s="726"/>
      <c r="DJ5" s="726"/>
      <c r="DK5" s="726"/>
      <c r="DL5" s="726"/>
      <c r="DM5" s="726"/>
      <c r="DN5" s="726"/>
      <c r="DO5" s="726"/>
      <c r="DP5" s="727"/>
      <c r="DQ5" s="725" t="s">
        <v>213</v>
      </c>
      <c r="DR5" s="726"/>
      <c r="DS5" s="726"/>
      <c r="DT5" s="726"/>
      <c r="DU5" s="726"/>
      <c r="DV5" s="726"/>
      <c r="DW5" s="726"/>
      <c r="DX5" s="726"/>
      <c r="DY5" s="726"/>
      <c r="DZ5" s="726"/>
      <c r="EA5" s="726"/>
      <c r="EB5" s="726"/>
      <c r="EC5" s="727"/>
    </row>
    <row r="6" spans="2:143" ht="11.25" customHeight="1">
      <c r="B6" s="617" t="s">
        <v>214</v>
      </c>
      <c r="C6" s="618"/>
      <c r="D6" s="618"/>
      <c r="E6" s="618"/>
      <c r="F6" s="618"/>
      <c r="G6" s="618"/>
      <c r="H6" s="618"/>
      <c r="I6" s="618"/>
      <c r="J6" s="618"/>
      <c r="K6" s="618"/>
      <c r="L6" s="618"/>
      <c r="M6" s="618"/>
      <c r="N6" s="618"/>
      <c r="O6" s="618"/>
      <c r="P6" s="618"/>
      <c r="Q6" s="619"/>
      <c r="R6" s="620">
        <v>243466</v>
      </c>
      <c r="S6" s="621"/>
      <c r="T6" s="621"/>
      <c r="U6" s="621"/>
      <c r="V6" s="621"/>
      <c r="W6" s="621"/>
      <c r="X6" s="621"/>
      <c r="Y6" s="622"/>
      <c r="Z6" s="673">
        <v>1.3</v>
      </c>
      <c r="AA6" s="673"/>
      <c r="AB6" s="673"/>
      <c r="AC6" s="673"/>
      <c r="AD6" s="674">
        <v>243466</v>
      </c>
      <c r="AE6" s="674"/>
      <c r="AF6" s="674"/>
      <c r="AG6" s="674"/>
      <c r="AH6" s="674"/>
      <c r="AI6" s="674"/>
      <c r="AJ6" s="674"/>
      <c r="AK6" s="674"/>
      <c r="AL6" s="643">
        <v>2.5</v>
      </c>
      <c r="AM6" s="675"/>
      <c r="AN6" s="675"/>
      <c r="AO6" s="676"/>
      <c r="AP6" s="617" t="s">
        <v>215</v>
      </c>
      <c r="AQ6" s="618"/>
      <c r="AR6" s="618"/>
      <c r="AS6" s="618"/>
      <c r="AT6" s="618"/>
      <c r="AU6" s="618"/>
      <c r="AV6" s="618"/>
      <c r="AW6" s="618"/>
      <c r="AX6" s="618"/>
      <c r="AY6" s="618"/>
      <c r="AZ6" s="618"/>
      <c r="BA6" s="618"/>
      <c r="BB6" s="618"/>
      <c r="BC6" s="618"/>
      <c r="BD6" s="618"/>
      <c r="BE6" s="618"/>
      <c r="BF6" s="619"/>
      <c r="BG6" s="620">
        <v>5548883</v>
      </c>
      <c r="BH6" s="621"/>
      <c r="BI6" s="621"/>
      <c r="BJ6" s="621"/>
      <c r="BK6" s="621"/>
      <c r="BL6" s="621"/>
      <c r="BM6" s="621"/>
      <c r="BN6" s="622"/>
      <c r="BO6" s="673">
        <v>99.7</v>
      </c>
      <c r="BP6" s="673"/>
      <c r="BQ6" s="673"/>
      <c r="BR6" s="673"/>
      <c r="BS6" s="674">
        <v>73459</v>
      </c>
      <c r="BT6" s="674"/>
      <c r="BU6" s="674"/>
      <c r="BV6" s="674"/>
      <c r="BW6" s="674"/>
      <c r="BX6" s="674"/>
      <c r="BY6" s="674"/>
      <c r="BZ6" s="674"/>
      <c r="CA6" s="674"/>
      <c r="CB6" s="710"/>
      <c r="CD6" s="677" t="s">
        <v>216</v>
      </c>
      <c r="CE6" s="678"/>
      <c r="CF6" s="678"/>
      <c r="CG6" s="678"/>
      <c r="CH6" s="678"/>
      <c r="CI6" s="678"/>
      <c r="CJ6" s="678"/>
      <c r="CK6" s="678"/>
      <c r="CL6" s="678"/>
      <c r="CM6" s="678"/>
      <c r="CN6" s="678"/>
      <c r="CO6" s="678"/>
      <c r="CP6" s="678"/>
      <c r="CQ6" s="679"/>
      <c r="CR6" s="620">
        <v>205405</v>
      </c>
      <c r="CS6" s="621"/>
      <c r="CT6" s="621"/>
      <c r="CU6" s="621"/>
      <c r="CV6" s="621"/>
      <c r="CW6" s="621"/>
      <c r="CX6" s="621"/>
      <c r="CY6" s="622"/>
      <c r="CZ6" s="673">
        <v>1.1000000000000001</v>
      </c>
      <c r="DA6" s="673"/>
      <c r="DB6" s="673"/>
      <c r="DC6" s="673"/>
      <c r="DD6" s="626" t="s">
        <v>217</v>
      </c>
      <c r="DE6" s="621"/>
      <c r="DF6" s="621"/>
      <c r="DG6" s="621"/>
      <c r="DH6" s="621"/>
      <c r="DI6" s="621"/>
      <c r="DJ6" s="621"/>
      <c r="DK6" s="621"/>
      <c r="DL6" s="621"/>
      <c r="DM6" s="621"/>
      <c r="DN6" s="621"/>
      <c r="DO6" s="621"/>
      <c r="DP6" s="622"/>
      <c r="DQ6" s="626">
        <v>205405</v>
      </c>
      <c r="DR6" s="621"/>
      <c r="DS6" s="621"/>
      <c r="DT6" s="621"/>
      <c r="DU6" s="621"/>
      <c r="DV6" s="621"/>
      <c r="DW6" s="621"/>
      <c r="DX6" s="621"/>
      <c r="DY6" s="621"/>
      <c r="DZ6" s="621"/>
      <c r="EA6" s="621"/>
      <c r="EB6" s="621"/>
      <c r="EC6" s="656"/>
    </row>
    <row r="7" spans="2:143" ht="11.25" customHeight="1">
      <c r="B7" s="617" t="s">
        <v>218</v>
      </c>
      <c r="C7" s="618"/>
      <c r="D7" s="618"/>
      <c r="E7" s="618"/>
      <c r="F7" s="618"/>
      <c r="G7" s="618"/>
      <c r="H7" s="618"/>
      <c r="I7" s="618"/>
      <c r="J7" s="618"/>
      <c r="K7" s="618"/>
      <c r="L7" s="618"/>
      <c r="M7" s="618"/>
      <c r="N7" s="618"/>
      <c r="O7" s="618"/>
      <c r="P7" s="618"/>
      <c r="Q7" s="619"/>
      <c r="R7" s="620">
        <v>4016</v>
      </c>
      <c r="S7" s="621"/>
      <c r="T7" s="621"/>
      <c r="U7" s="621"/>
      <c r="V7" s="621"/>
      <c r="W7" s="621"/>
      <c r="X7" s="621"/>
      <c r="Y7" s="622"/>
      <c r="Z7" s="673">
        <v>0</v>
      </c>
      <c r="AA7" s="673"/>
      <c r="AB7" s="673"/>
      <c r="AC7" s="673"/>
      <c r="AD7" s="674">
        <v>4016</v>
      </c>
      <c r="AE7" s="674"/>
      <c r="AF7" s="674"/>
      <c r="AG7" s="674"/>
      <c r="AH7" s="674"/>
      <c r="AI7" s="674"/>
      <c r="AJ7" s="674"/>
      <c r="AK7" s="674"/>
      <c r="AL7" s="643">
        <v>0</v>
      </c>
      <c r="AM7" s="675"/>
      <c r="AN7" s="675"/>
      <c r="AO7" s="676"/>
      <c r="AP7" s="617" t="s">
        <v>219</v>
      </c>
      <c r="AQ7" s="618"/>
      <c r="AR7" s="618"/>
      <c r="AS7" s="618"/>
      <c r="AT7" s="618"/>
      <c r="AU7" s="618"/>
      <c r="AV7" s="618"/>
      <c r="AW7" s="618"/>
      <c r="AX7" s="618"/>
      <c r="AY7" s="618"/>
      <c r="AZ7" s="618"/>
      <c r="BA7" s="618"/>
      <c r="BB7" s="618"/>
      <c r="BC7" s="618"/>
      <c r="BD7" s="618"/>
      <c r="BE7" s="618"/>
      <c r="BF7" s="619"/>
      <c r="BG7" s="620">
        <v>2483263</v>
      </c>
      <c r="BH7" s="621"/>
      <c r="BI7" s="621"/>
      <c r="BJ7" s="621"/>
      <c r="BK7" s="621"/>
      <c r="BL7" s="621"/>
      <c r="BM7" s="621"/>
      <c r="BN7" s="622"/>
      <c r="BO7" s="673">
        <v>44.6</v>
      </c>
      <c r="BP7" s="673"/>
      <c r="BQ7" s="673"/>
      <c r="BR7" s="673"/>
      <c r="BS7" s="674">
        <v>73459</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1922413</v>
      </c>
      <c r="CS7" s="621"/>
      <c r="CT7" s="621"/>
      <c r="CU7" s="621"/>
      <c r="CV7" s="621"/>
      <c r="CW7" s="621"/>
      <c r="CX7" s="621"/>
      <c r="CY7" s="622"/>
      <c r="CZ7" s="673">
        <v>10.7</v>
      </c>
      <c r="DA7" s="673"/>
      <c r="DB7" s="673"/>
      <c r="DC7" s="673"/>
      <c r="DD7" s="626">
        <v>53540</v>
      </c>
      <c r="DE7" s="621"/>
      <c r="DF7" s="621"/>
      <c r="DG7" s="621"/>
      <c r="DH7" s="621"/>
      <c r="DI7" s="621"/>
      <c r="DJ7" s="621"/>
      <c r="DK7" s="621"/>
      <c r="DL7" s="621"/>
      <c r="DM7" s="621"/>
      <c r="DN7" s="621"/>
      <c r="DO7" s="621"/>
      <c r="DP7" s="622"/>
      <c r="DQ7" s="626">
        <v>1642818</v>
      </c>
      <c r="DR7" s="621"/>
      <c r="DS7" s="621"/>
      <c r="DT7" s="621"/>
      <c r="DU7" s="621"/>
      <c r="DV7" s="621"/>
      <c r="DW7" s="621"/>
      <c r="DX7" s="621"/>
      <c r="DY7" s="621"/>
      <c r="DZ7" s="621"/>
      <c r="EA7" s="621"/>
      <c r="EB7" s="621"/>
      <c r="EC7" s="656"/>
    </row>
    <row r="8" spans="2:143" ht="11.25" customHeight="1">
      <c r="B8" s="617" t="s">
        <v>221</v>
      </c>
      <c r="C8" s="618"/>
      <c r="D8" s="618"/>
      <c r="E8" s="618"/>
      <c r="F8" s="618"/>
      <c r="G8" s="618"/>
      <c r="H8" s="618"/>
      <c r="I8" s="618"/>
      <c r="J8" s="618"/>
      <c r="K8" s="618"/>
      <c r="L8" s="618"/>
      <c r="M8" s="618"/>
      <c r="N8" s="618"/>
      <c r="O8" s="618"/>
      <c r="P8" s="618"/>
      <c r="Q8" s="619"/>
      <c r="R8" s="620">
        <v>15825</v>
      </c>
      <c r="S8" s="621"/>
      <c r="T8" s="621"/>
      <c r="U8" s="621"/>
      <c r="V8" s="621"/>
      <c r="W8" s="621"/>
      <c r="X8" s="621"/>
      <c r="Y8" s="622"/>
      <c r="Z8" s="673">
        <v>0.1</v>
      </c>
      <c r="AA8" s="673"/>
      <c r="AB8" s="673"/>
      <c r="AC8" s="673"/>
      <c r="AD8" s="674">
        <v>15825</v>
      </c>
      <c r="AE8" s="674"/>
      <c r="AF8" s="674"/>
      <c r="AG8" s="674"/>
      <c r="AH8" s="674"/>
      <c r="AI8" s="674"/>
      <c r="AJ8" s="674"/>
      <c r="AK8" s="674"/>
      <c r="AL8" s="643">
        <v>0.2</v>
      </c>
      <c r="AM8" s="675"/>
      <c r="AN8" s="675"/>
      <c r="AO8" s="676"/>
      <c r="AP8" s="617" t="s">
        <v>222</v>
      </c>
      <c r="AQ8" s="618"/>
      <c r="AR8" s="618"/>
      <c r="AS8" s="618"/>
      <c r="AT8" s="618"/>
      <c r="AU8" s="618"/>
      <c r="AV8" s="618"/>
      <c r="AW8" s="618"/>
      <c r="AX8" s="618"/>
      <c r="AY8" s="618"/>
      <c r="AZ8" s="618"/>
      <c r="BA8" s="618"/>
      <c r="BB8" s="618"/>
      <c r="BC8" s="618"/>
      <c r="BD8" s="618"/>
      <c r="BE8" s="618"/>
      <c r="BF8" s="619"/>
      <c r="BG8" s="620">
        <v>76535</v>
      </c>
      <c r="BH8" s="621"/>
      <c r="BI8" s="621"/>
      <c r="BJ8" s="621"/>
      <c r="BK8" s="621"/>
      <c r="BL8" s="621"/>
      <c r="BM8" s="621"/>
      <c r="BN8" s="622"/>
      <c r="BO8" s="673">
        <v>1.4</v>
      </c>
      <c r="BP8" s="673"/>
      <c r="BQ8" s="673"/>
      <c r="BR8" s="673"/>
      <c r="BS8" s="626" t="s">
        <v>223</v>
      </c>
      <c r="BT8" s="621"/>
      <c r="BU8" s="621"/>
      <c r="BV8" s="621"/>
      <c r="BW8" s="621"/>
      <c r="BX8" s="621"/>
      <c r="BY8" s="621"/>
      <c r="BZ8" s="621"/>
      <c r="CA8" s="621"/>
      <c r="CB8" s="656"/>
      <c r="CD8" s="657" t="s">
        <v>224</v>
      </c>
      <c r="CE8" s="654"/>
      <c r="CF8" s="654"/>
      <c r="CG8" s="654"/>
      <c r="CH8" s="654"/>
      <c r="CI8" s="654"/>
      <c r="CJ8" s="654"/>
      <c r="CK8" s="654"/>
      <c r="CL8" s="654"/>
      <c r="CM8" s="654"/>
      <c r="CN8" s="654"/>
      <c r="CO8" s="654"/>
      <c r="CP8" s="654"/>
      <c r="CQ8" s="655"/>
      <c r="CR8" s="620">
        <v>5312826</v>
      </c>
      <c r="CS8" s="621"/>
      <c r="CT8" s="621"/>
      <c r="CU8" s="621"/>
      <c r="CV8" s="621"/>
      <c r="CW8" s="621"/>
      <c r="CX8" s="621"/>
      <c r="CY8" s="622"/>
      <c r="CZ8" s="673">
        <v>29.7</v>
      </c>
      <c r="DA8" s="673"/>
      <c r="DB8" s="673"/>
      <c r="DC8" s="673"/>
      <c r="DD8" s="626">
        <v>1779</v>
      </c>
      <c r="DE8" s="621"/>
      <c r="DF8" s="621"/>
      <c r="DG8" s="621"/>
      <c r="DH8" s="621"/>
      <c r="DI8" s="621"/>
      <c r="DJ8" s="621"/>
      <c r="DK8" s="621"/>
      <c r="DL8" s="621"/>
      <c r="DM8" s="621"/>
      <c r="DN8" s="621"/>
      <c r="DO8" s="621"/>
      <c r="DP8" s="622"/>
      <c r="DQ8" s="626">
        <v>2663988</v>
      </c>
      <c r="DR8" s="621"/>
      <c r="DS8" s="621"/>
      <c r="DT8" s="621"/>
      <c r="DU8" s="621"/>
      <c r="DV8" s="621"/>
      <c r="DW8" s="621"/>
      <c r="DX8" s="621"/>
      <c r="DY8" s="621"/>
      <c r="DZ8" s="621"/>
      <c r="EA8" s="621"/>
      <c r="EB8" s="621"/>
      <c r="EC8" s="656"/>
    </row>
    <row r="9" spans="2:143" ht="11.25" customHeight="1">
      <c r="B9" s="617" t="s">
        <v>225</v>
      </c>
      <c r="C9" s="618"/>
      <c r="D9" s="618"/>
      <c r="E9" s="618"/>
      <c r="F9" s="618"/>
      <c r="G9" s="618"/>
      <c r="H9" s="618"/>
      <c r="I9" s="618"/>
      <c r="J9" s="618"/>
      <c r="K9" s="618"/>
      <c r="L9" s="618"/>
      <c r="M9" s="618"/>
      <c r="N9" s="618"/>
      <c r="O9" s="618"/>
      <c r="P9" s="618"/>
      <c r="Q9" s="619"/>
      <c r="R9" s="620">
        <v>9281</v>
      </c>
      <c r="S9" s="621"/>
      <c r="T9" s="621"/>
      <c r="U9" s="621"/>
      <c r="V9" s="621"/>
      <c r="W9" s="621"/>
      <c r="X9" s="621"/>
      <c r="Y9" s="622"/>
      <c r="Z9" s="673">
        <v>0</v>
      </c>
      <c r="AA9" s="673"/>
      <c r="AB9" s="673"/>
      <c r="AC9" s="673"/>
      <c r="AD9" s="674">
        <v>9281</v>
      </c>
      <c r="AE9" s="674"/>
      <c r="AF9" s="674"/>
      <c r="AG9" s="674"/>
      <c r="AH9" s="674"/>
      <c r="AI9" s="674"/>
      <c r="AJ9" s="674"/>
      <c r="AK9" s="674"/>
      <c r="AL9" s="643">
        <v>0.1</v>
      </c>
      <c r="AM9" s="675"/>
      <c r="AN9" s="675"/>
      <c r="AO9" s="676"/>
      <c r="AP9" s="617" t="s">
        <v>226</v>
      </c>
      <c r="AQ9" s="618"/>
      <c r="AR9" s="618"/>
      <c r="AS9" s="618"/>
      <c r="AT9" s="618"/>
      <c r="AU9" s="618"/>
      <c r="AV9" s="618"/>
      <c r="AW9" s="618"/>
      <c r="AX9" s="618"/>
      <c r="AY9" s="618"/>
      <c r="AZ9" s="618"/>
      <c r="BA9" s="618"/>
      <c r="BB9" s="618"/>
      <c r="BC9" s="618"/>
      <c r="BD9" s="618"/>
      <c r="BE9" s="618"/>
      <c r="BF9" s="619"/>
      <c r="BG9" s="620">
        <v>1880197</v>
      </c>
      <c r="BH9" s="621"/>
      <c r="BI9" s="621"/>
      <c r="BJ9" s="621"/>
      <c r="BK9" s="621"/>
      <c r="BL9" s="621"/>
      <c r="BM9" s="621"/>
      <c r="BN9" s="622"/>
      <c r="BO9" s="673">
        <v>33.799999999999997</v>
      </c>
      <c r="BP9" s="673"/>
      <c r="BQ9" s="673"/>
      <c r="BR9" s="673"/>
      <c r="BS9" s="626" t="s">
        <v>223</v>
      </c>
      <c r="BT9" s="621"/>
      <c r="BU9" s="621"/>
      <c r="BV9" s="621"/>
      <c r="BW9" s="621"/>
      <c r="BX9" s="621"/>
      <c r="BY9" s="621"/>
      <c r="BZ9" s="621"/>
      <c r="CA9" s="621"/>
      <c r="CB9" s="656"/>
      <c r="CD9" s="657" t="s">
        <v>227</v>
      </c>
      <c r="CE9" s="654"/>
      <c r="CF9" s="654"/>
      <c r="CG9" s="654"/>
      <c r="CH9" s="654"/>
      <c r="CI9" s="654"/>
      <c r="CJ9" s="654"/>
      <c r="CK9" s="654"/>
      <c r="CL9" s="654"/>
      <c r="CM9" s="654"/>
      <c r="CN9" s="654"/>
      <c r="CO9" s="654"/>
      <c r="CP9" s="654"/>
      <c r="CQ9" s="655"/>
      <c r="CR9" s="620">
        <v>1304371</v>
      </c>
      <c r="CS9" s="621"/>
      <c r="CT9" s="621"/>
      <c r="CU9" s="621"/>
      <c r="CV9" s="621"/>
      <c r="CW9" s="621"/>
      <c r="CX9" s="621"/>
      <c r="CY9" s="622"/>
      <c r="CZ9" s="673">
        <v>7.3</v>
      </c>
      <c r="DA9" s="673"/>
      <c r="DB9" s="673"/>
      <c r="DC9" s="673"/>
      <c r="DD9" s="626">
        <v>22134</v>
      </c>
      <c r="DE9" s="621"/>
      <c r="DF9" s="621"/>
      <c r="DG9" s="621"/>
      <c r="DH9" s="621"/>
      <c r="DI9" s="621"/>
      <c r="DJ9" s="621"/>
      <c r="DK9" s="621"/>
      <c r="DL9" s="621"/>
      <c r="DM9" s="621"/>
      <c r="DN9" s="621"/>
      <c r="DO9" s="621"/>
      <c r="DP9" s="622"/>
      <c r="DQ9" s="626">
        <v>1235659</v>
      </c>
      <c r="DR9" s="621"/>
      <c r="DS9" s="621"/>
      <c r="DT9" s="621"/>
      <c r="DU9" s="621"/>
      <c r="DV9" s="621"/>
      <c r="DW9" s="621"/>
      <c r="DX9" s="621"/>
      <c r="DY9" s="621"/>
      <c r="DZ9" s="621"/>
      <c r="EA9" s="621"/>
      <c r="EB9" s="621"/>
      <c r="EC9" s="656"/>
    </row>
    <row r="10" spans="2:143" ht="11.25" customHeight="1">
      <c r="B10" s="617" t="s">
        <v>228</v>
      </c>
      <c r="C10" s="618"/>
      <c r="D10" s="618"/>
      <c r="E10" s="618"/>
      <c r="F10" s="618"/>
      <c r="G10" s="618"/>
      <c r="H10" s="618"/>
      <c r="I10" s="618"/>
      <c r="J10" s="618"/>
      <c r="K10" s="618"/>
      <c r="L10" s="618"/>
      <c r="M10" s="618"/>
      <c r="N10" s="618"/>
      <c r="O10" s="618"/>
      <c r="P10" s="618"/>
      <c r="Q10" s="619"/>
      <c r="R10" s="620">
        <v>708258</v>
      </c>
      <c r="S10" s="621"/>
      <c r="T10" s="621"/>
      <c r="U10" s="621"/>
      <c r="V10" s="621"/>
      <c r="W10" s="621"/>
      <c r="X10" s="621"/>
      <c r="Y10" s="622"/>
      <c r="Z10" s="673">
        <v>3.8</v>
      </c>
      <c r="AA10" s="673"/>
      <c r="AB10" s="673"/>
      <c r="AC10" s="673"/>
      <c r="AD10" s="674">
        <v>708258</v>
      </c>
      <c r="AE10" s="674"/>
      <c r="AF10" s="674"/>
      <c r="AG10" s="674"/>
      <c r="AH10" s="674"/>
      <c r="AI10" s="674"/>
      <c r="AJ10" s="674"/>
      <c r="AK10" s="674"/>
      <c r="AL10" s="643">
        <v>7.4</v>
      </c>
      <c r="AM10" s="675"/>
      <c r="AN10" s="675"/>
      <c r="AO10" s="676"/>
      <c r="AP10" s="617" t="s">
        <v>229</v>
      </c>
      <c r="AQ10" s="618"/>
      <c r="AR10" s="618"/>
      <c r="AS10" s="618"/>
      <c r="AT10" s="618"/>
      <c r="AU10" s="618"/>
      <c r="AV10" s="618"/>
      <c r="AW10" s="618"/>
      <c r="AX10" s="618"/>
      <c r="AY10" s="618"/>
      <c r="AZ10" s="618"/>
      <c r="BA10" s="618"/>
      <c r="BB10" s="618"/>
      <c r="BC10" s="618"/>
      <c r="BD10" s="618"/>
      <c r="BE10" s="618"/>
      <c r="BF10" s="619"/>
      <c r="BG10" s="620">
        <v>155301</v>
      </c>
      <c r="BH10" s="621"/>
      <c r="BI10" s="621"/>
      <c r="BJ10" s="621"/>
      <c r="BK10" s="621"/>
      <c r="BL10" s="621"/>
      <c r="BM10" s="621"/>
      <c r="BN10" s="622"/>
      <c r="BO10" s="673">
        <v>2.8</v>
      </c>
      <c r="BP10" s="673"/>
      <c r="BQ10" s="673"/>
      <c r="BR10" s="673"/>
      <c r="BS10" s="626" t="s">
        <v>223</v>
      </c>
      <c r="BT10" s="621"/>
      <c r="BU10" s="621"/>
      <c r="BV10" s="621"/>
      <c r="BW10" s="621"/>
      <c r="BX10" s="621"/>
      <c r="BY10" s="621"/>
      <c r="BZ10" s="621"/>
      <c r="CA10" s="621"/>
      <c r="CB10" s="656"/>
      <c r="CD10" s="657" t="s">
        <v>230</v>
      </c>
      <c r="CE10" s="654"/>
      <c r="CF10" s="654"/>
      <c r="CG10" s="654"/>
      <c r="CH10" s="654"/>
      <c r="CI10" s="654"/>
      <c r="CJ10" s="654"/>
      <c r="CK10" s="654"/>
      <c r="CL10" s="654"/>
      <c r="CM10" s="654"/>
      <c r="CN10" s="654"/>
      <c r="CO10" s="654"/>
      <c r="CP10" s="654"/>
      <c r="CQ10" s="655"/>
      <c r="CR10" s="620">
        <v>32796</v>
      </c>
      <c r="CS10" s="621"/>
      <c r="CT10" s="621"/>
      <c r="CU10" s="621"/>
      <c r="CV10" s="621"/>
      <c r="CW10" s="621"/>
      <c r="CX10" s="621"/>
      <c r="CY10" s="622"/>
      <c r="CZ10" s="673">
        <v>0.2</v>
      </c>
      <c r="DA10" s="673"/>
      <c r="DB10" s="673"/>
      <c r="DC10" s="673"/>
      <c r="DD10" s="626">
        <v>210</v>
      </c>
      <c r="DE10" s="621"/>
      <c r="DF10" s="621"/>
      <c r="DG10" s="621"/>
      <c r="DH10" s="621"/>
      <c r="DI10" s="621"/>
      <c r="DJ10" s="621"/>
      <c r="DK10" s="621"/>
      <c r="DL10" s="621"/>
      <c r="DM10" s="621"/>
      <c r="DN10" s="621"/>
      <c r="DO10" s="621"/>
      <c r="DP10" s="622"/>
      <c r="DQ10" s="626">
        <v>28716</v>
      </c>
      <c r="DR10" s="621"/>
      <c r="DS10" s="621"/>
      <c r="DT10" s="621"/>
      <c r="DU10" s="621"/>
      <c r="DV10" s="621"/>
      <c r="DW10" s="621"/>
      <c r="DX10" s="621"/>
      <c r="DY10" s="621"/>
      <c r="DZ10" s="621"/>
      <c r="EA10" s="621"/>
      <c r="EB10" s="621"/>
      <c r="EC10" s="656"/>
    </row>
    <row r="11" spans="2:143" ht="11.25" customHeight="1">
      <c r="B11" s="617" t="s">
        <v>231</v>
      </c>
      <c r="C11" s="618"/>
      <c r="D11" s="618"/>
      <c r="E11" s="618"/>
      <c r="F11" s="618"/>
      <c r="G11" s="618"/>
      <c r="H11" s="618"/>
      <c r="I11" s="618"/>
      <c r="J11" s="618"/>
      <c r="K11" s="618"/>
      <c r="L11" s="618"/>
      <c r="M11" s="618"/>
      <c r="N11" s="618"/>
      <c r="O11" s="618"/>
      <c r="P11" s="618"/>
      <c r="Q11" s="619"/>
      <c r="R11" s="620" t="s">
        <v>223</v>
      </c>
      <c r="S11" s="621"/>
      <c r="T11" s="621"/>
      <c r="U11" s="621"/>
      <c r="V11" s="621"/>
      <c r="W11" s="621"/>
      <c r="X11" s="621"/>
      <c r="Y11" s="622"/>
      <c r="Z11" s="673" t="s">
        <v>223</v>
      </c>
      <c r="AA11" s="673"/>
      <c r="AB11" s="673"/>
      <c r="AC11" s="673"/>
      <c r="AD11" s="674" t="s">
        <v>223</v>
      </c>
      <c r="AE11" s="674"/>
      <c r="AF11" s="674"/>
      <c r="AG11" s="674"/>
      <c r="AH11" s="674"/>
      <c r="AI11" s="674"/>
      <c r="AJ11" s="674"/>
      <c r="AK11" s="674"/>
      <c r="AL11" s="643" t="s">
        <v>223</v>
      </c>
      <c r="AM11" s="675"/>
      <c r="AN11" s="675"/>
      <c r="AO11" s="676"/>
      <c r="AP11" s="617" t="s">
        <v>232</v>
      </c>
      <c r="AQ11" s="618"/>
      <c r="AR11" s="618"/>
      <c r="AS11" s="618"/>
      <c r="AT11" s="618"/>
      <c r="AU11" s="618"/>
      <c r="AV11" s="618"/>
      <c r="AW11" s="618"/>
      <c r="AX11" s="618"/>
      <c r="AY11" s="618"/>
      <c r="AZ11" s="618"/>
      <c r="BA11" s="618"/>
      <c r="BB11" s="618"/>
      <c r="BC11" s="618"/>
      <c r="BD11" s="618"/>
      <c r="BE11" s="618"/>
      <c r="BF11" s="619"/>
      <c r="BG11" s="620">
        <v>371230</v>
      </c>
      <c r="BH11" s="621"/>
      <c r="BI11" s="621"/>
      <c r="BJ11" s="621"/>
      <c r="BK11" s="621"/>
      <c r="BL11" s="621"/>
      <c r="BM11" s="621"/>
      <c r="BN11" s="622"/>
      <c r="BO11" s="673">
        <v>6.7</v>
      </c>
      <c r="BP11" s="673"/>
      <c r="BQ11" s="673"/>
      <c r="BR11" s="673"/>
      <c r="BS11" s="626">
        <v>73459</v>
      </c>
      <c r="BT11" s="621"/>
      <c r="BU11" s="621"/>
      <c r="BV11" s="621"/>
      <c r="BW11" s="621"/>
      <c r="BX11" s="621"/>
      <c r="BY11" s="621"/>
      <c r="BZ11" s="621"/>
      <c r="CA11" s="621"/>
      <c r="CB11" s="656"/>
      <c r="CD11" s="657" t="s">
        <v>233</v>
      </c>
      <c r="CE11" s="654"/>
      <c r="CF11" s="654"/>
      <c r="CG11" s="654"/>
      <c r="CH11" s="654"/>
      <c r="CI11" s="654"/>
      <c r="CJ11" s="654"/>
      <c r="CK11" s="654"/>
      <c r="CL11" s="654"/>
      <c r="CM11" s="654"/>
      <c r="CN11" s="654"/>
      <c r="CO11" s="654"/>
      <c r="CP11" s="654"/>
      <c r="CQ11" s="655"/>
      <c r="CR11" s="620">
        <v>899242</v>
      </c>
      <c r="CS11" s="621"/>
      <c r="CT11" s="621"/>
      <c r="CU11" s="621"/>
      <c r="CV11" s="621"/>
      <c r="CW11" s="621"/>
      <c r="CX11" s="621"/>
      <c r="CY11" s="622"/>
      <c r="CZ11" s="673">
        <v>5</v>
      </c>
      <c r="DA11" s="673"/>
      <c r="DB11" s="673"/>
      <c r="DC11" s="673"/>
      <c r="DD11" s="626">
        <v>240045</v>
      </c>
      <c r="DE11" s="621"/>
      <c r="DF11" s="621"/>
      <c r="DG11" s="621"/>
      <c r="DH11" s="621"/>
      <c r="DI11" s="621"/>
      <c r="DJ11" s="621"/>
      <c r="DK11" s="621"/>
      <c r="DL11" s="621"/>
      <c r="DM11" s="621"/>
      <c r="DN11" s="621"/>
      <c r="DO11" s="621"/>
      <c r="DP11" s="622"/>
      <c r="DQ11" s="626">
        <v>456763</v>
      </c>
      <c r="DR11" s="621"/>
      <c r="DS11" s="621"/>
      <c r="DT11" s="621"/>
      <c r="DU11" s="621"/>
      <c r="DV11" s="621"/>
      <c r="DW11" s="621"/>
      <c r="DX11" s="621"/>
      <c r="DY11" s="621"/>
      <c r="DZ11" s="621"/>
      <c r="EA11" s="621"/>
      <c r="EB11" s="621"/>
      <c r="EC11" s="656"/>
    </row>
    <row r="12" spans="2:143" ht="11.25" customHeight="1">
      <c r="B12" s="617" t="s">
        <v>234</v>
      </c>
      <c r="C12" s="618"/>
      <c r="D12" s="618"/>
      <c r="E12" s="618"/>
      <c r="F12" s="618"/>
      <c r="G12" s="618"/>
      <c r="H12" s="618"/>
      <c r="I12" s="618"/>
      <c r="J12" s="618"/>
      <c r="K12" s="618"/>
      <c r="L12" s="618"/>
      <c r="M12" s="618"/>
      <c r="N12" s="618"/>
      <c r="O12" s="618"/>
      <c r="P12" s="618"/>
      <c r="Q12" s="619"/>
      <c r="R12" s="620" t="s">
        <v>223</v>
      </c>
      <c r="S12" s="621"/>
      <c r="T12" s="621"/>
      <c r="U12" s="621"/>
      <c r="V12" s="621"/>
      <c r="W12" s="621"/>
      <c r="X12" s="621"/>
      <c r="Y12" s="622"/>
      <c r="Z12" s="673" t="s">
        <v>223</v>
      </c>
      <c r="AA12" s="673"/>
      <c r="AB12" s="673"/>
      <c r="AC12" s="673"/>
      <c r="AD12" s="674" t="s">
        <v>223</v>
      </c>
      <c r="AE12" s="674"/>
      <c r="AF12" s="674"/>
      <c r="AG12" s="674"/>
      <c r="AH12" s="674"/>
      <c r="AI12" s="674"/>
      <c r="AJ12" s="674"/>
      <c r="AK12" s="674"/>
      <c r="AL12" s="643" t="s">
        <v>223</v>
      </c>
      <c r="AM12" s="675"/>
      <c r="AN12" s="675"/>
      <c r="AO12" s="676"/>
      <c r="AP12" s="617" t="s">
        <v>235</v>
      </c>
      <c r="AQ12" s="618"/>
      <c r="AR12" s="618"/>
      <c r="AS12" s="618"/>
      <c r="AT12" s="618"/>
      <c r="AU12" s="618"/>
      <c r="AV12" s="618"/>
      <c r="AW12" s="618"/>
      <c r="AX12" s="618"/>
      <c r="AY12" s="618"/>
      <c r="AZ12" s="618"/>
      <c r="BA12" s="618"/>
      <c r="BB12" s="618"/>
      <c r="BC12" s="618"/>
      <c r="BD12" s="618"/>
      <c r="BE12" s="618"/>
      <c r="BF12" s="619"/>
      <c r="BG12" s="620">
        <v>2569697</v>
      </c>
      <c r="BH12" s="621"/>
      <c r="BI12" s="621"/>
      <c r="BJ12" s="621"/>
      <c r="BK12" s="621"/>
      <c r="BL12" s="621"/>
      <c r="BM12" s="621"/>
      <c r="BN12" s="622"/>
      <c r="BO12" s="673">
        <v>46.2</v>
      </c>
      <c r="BP12" s="673"/>
      <c r="BQ12" s="673"/>
      <c r="BR12" s="673"/>
      <c r="BS12" s="626" t="s">
        <v>223</v>
      </c>
      <c r="BT12" s="621"/>
      <c r="BU12" s="621"/>
      <c r="BV12" s="621"/>
      <c r="BW12" s="621"/>
      <c r="BX12" s="621"/>
      <c r="BY12" s="621"/>
      <c r="BZ12" s="621"/>
      <c r="CA12" s="621"/>
      <c r="CB12" s="656"/>
      <c r="CD12" s="657" t="s">
        <v>236</v>
      </c>
      <c r="CE12" s="654"/>
      <c r="CF12" s="654"/>
      <c r="CG12" s="654"/>
      <c r="CH12" s="654"/>
      <c r="CI12" s="654"/>
      <c r="CJ12" s="654"/>
      <c r="CK12" s="654"/>
      <c r="CL12" s="654"/>
      <c r="CM12" s="654"/>
      <c r="CN12" s="654"/>
      <c r="CO12" s="654"/>
      <c r="CP12" s="654"/>
      <c r="CQ12" s="655"/>
      <c r="CR12" s="620">
        <v>138677</v>
      </c>
      <c r="CS12" s="621"/>
      <c r="CT12" s="621"/>
      <c r="CU12" s="621"/>
      <c r="CV12" s="621"/>
      <c r="CW12" s="621"/>
      <c r="CX12" s="621"/>
      <c r="CY12" s="622"/>
      <c r="CZ12" s="673">
        <v>0.8</v>
      </c>
      <c r="DA12" s="673"/>
      <c r="DB12" s="673"/>
      <c r="DC12" s="673"/>
      <c r="DD12" s="626" t="s">
        <v>223</v>
      </c>
      <c r="DE12" s="621"/>
      <c r="DF12" s="621"/>
      <c r="DG12" s="621"/>
      <c r="DH12" s="621"/>
      <c r="DI12" s="621"/>
      <c r="DJ12" s="621"/>
      <c r="DK12" s="621"/>
      <c r="DL12" s="621"/>
      <c r="DM12" s="621"/>
      <c r="DN12" s="621"/>
      <c r="DO12" s="621"/>
      <c r="DP12" s="622"/>
      <c r="DQ12" s="626">
        <v>117048</v>
      </c>
      <c r="DR12" s="621"/>
      <c r="DS12" s="621"/>
      <c r="DT12" s="621"/>
      <c r="DU12" s="621"/>
      <c r="DV12" s="621"/>
      <c r="DW12" s="621"/>
      <c r="DX12" s="621"/>
      <c r="DY12" s="621"/>
      <c r="DZ12" s="621"/>
      <c r="EA12" s="621"/>
      <c r="EB12" s="621"/>
      <c r="EC12" s="656"/>
    </row>
    <row r="13" spans="2:143" ht="11.25" customHeight="1">
      <c r="B13" s="617" t="s">
        <v>237</v>
      </c>
      <c r="C13" s="618"/>
      <c r="D13" s="618"/>
      <c r="E13" s="618"/>
      <c r="F13" s="618"/>
      <c r="G13" s="618"/>
      <c r="H13" s="618"/>
      <c r="I13" s="618"/>
      <c r="J13" s="618"/>
      <c r="K13" s="618"/>
      <c r="L13" s="618"/>
      <c r="M13" s="618"/>
      <c r="N13" s="618"/>
      <c r="O13" s="618"/>
      <c r="P13" s="618"/>
      <c r="Q13" s="619"/>
      <c r="R13" s="620">
        <v>44833</v>
      </c>
      <c r="S13" s="621"/>
      <c r="T13" s="621"/>
      <c r="U13" s="621"/>
      <c r="V13" s="621"/>
      <c r="W13" s="621"/>
      <c r="X13" s="621"/>
      <c r="Y13" s="622"/>
      <c r="Z13" s="673">
        <v>0.2</v>
      </c>
      <c r="AA13" s="673"/>
      <c r="AB13" s="673"/>
      <c r="AC13" s="673"/>
      <c r="AD13" s="674">
        <v>44833</v>
      </c>
      <c r="AE13" s="674"/>
      <c r="AF13" s="674"/>
      <c r="AG13" s="674"/>
      <c r="AH13" s="674"/>
      <c r="AI13" s="674"/>
      <c r="AJ13" s="674"/>
      <c r="AK13" s="674"/>
      <c r="AL13" s="643">
        <v>0.5</v>
      </c>
      <c r="AM13" s="675"/>
      <c r="AN13" s="675"/>
      <c r="AO13" s="676"/>
      <c r="AP13" s="617" t="s">
        <v>238</v>
      </c>
      <c r="AQ13" s="618"/>
      <c r="AR13" s="618"/>
      <c r="AS13" s="618"/>
      <c r="AT13" s="618"/>
      <c r="AU13" s="618"/>
      <c r="AV13" s="618"/>
      <c r="AW13" s="618"/>
      <c r="AX13" s="618"/>
      <c r="AY13" s="618"/>
      <c r="AZ13" s="618"/>
      <c r="BA13" s="618"/>
      <c r="BB13" s="618"/>
      <c r="BC13" s="618"/>
      <c r="BD13" s="618"/>
      <c r="BE13" s="618"/>
      <c r="BF13" s="619"/>
      <c r="BG13" s="620">
        <v>2564374</v>
      </c>
      <c r="BH13" s="621"/>
      <c r="BI13" s="621"/>
      <c r="BJ13" s="621"/>
      <c r="BK13" s="621"/>
      <c r="BL13" s="621"/>
      <c r="BM13" s="621"/>
      <c r="BN13" s="622"/>
      <c r="BO13" s="673">
        <v>46.1</v>
      </c>
      <c r="BP13" s="673"/>
      <c r="BQ13" s="673"/>
      <c r="BR13" s="673"/>
      <c r="BS13" s="626" t="s">
        <v>223</v>
      </c>
      <c r="BT13" s="621"/>
      <c r="BU13" s="621"/>
      <c r="BV13" s="621"/>
      <c r="BW13" s="621"/>
      <c r="BX13" s="621"/>
      <c r="BY13" s="621"/>
      <c r="BZ13" s="621"/>
      <c r="CA13" s="621"/>
      <c r="CB13" s="656"/>
      <c r="CD13" s="657" t="s">
        <v>239</v>
      </c>
      <c r="CE13" s="654"/>
      <c r="CF13" s="654"/>
      <c r="CG13" s="654"/>
      <c r="CH13" s="654"/>
      <c r="CI13" s="654"/>
      <c r="CJ13" s="654"/>
      <c r="CK13" s="654"/>
      <c r="CL13" s="654"/>
      <c r="CM13" s="654"/>
      <c r="CN13" s="654"/>
      <c r="CO13" s="654"/>
      <c r="CP13" s="654"/>
      <c r="CQ13" s="655"/>
      <c r="CR13" s="620">
        <v>2714915</v>
      </c>
      <c r="CS13" s="621"/>
      <c r="CT13" s="621"/>
      <c r="CU13" s="621"/>
      <c r="CV13" s="621"/>
      <c r="CW13" s="621"/>
      <c r="CX13" s="621"/>
      <c r="CY13" s="622"/>
      <c r="CZ13" s="673">
        <v>15.2</v>
      </c>
      <c r="DA13" s="673"/>
      <c r="DB13" s="673"/>
      <c r="DC13" s="673"/>
      <c r="DD13" s="626">
        <v>1715178</v>
      </c>
      <c r="DE13" s="621"/>
      <c r="DF13" s="621"/>
      <c r="DG13" s="621"/>
      <c r="DH13" s="621"/>
      <c r="DI13" s="621"/>
      <c r="DJ13" s="621"/>
      <c r="DK13" s="621"/>
      <c r="DL13" s="621"/>
      <c r="DM13" s="621"/>
      <c r="DN13" s="621"/>
      <c r="DO13" s="621"/>
      <c r="DP13" s="622"/>
      <c r="DQ13" s="626">
        <v>1180052</v>
      </c>
      <c r="DR13" s="621"/>
      <c r="DS13" s="621"/>
      <c r="DT13" s="621"/>
      <c r="DU13" s="621"/>
      <c r="DV13" s="621"/>
      <c r="DW13" s="621"/>
      <c r="DX13" s="621"/>
      <c r="DY13" s="621"/>
      <c r="DZ13" s="621"/>
      <c r="EA13" s="621"/>
      <c r="EB13" s="621"/>
      <c r="EC13" s="656"/>
    </row>
    <row r="14" spans="2:143" ht="11.25" customHeight="1">
      <c r="B14" s="617" t="s">
        <v>240</v>
      </c>
      <c r="C14" s="618"/>
      <c r="D14" s="618"/>
      <c r="E14" s="618"/>
      <c r="F14" s="618"/>
      <c r="G14" s="618"/>
      <c r="H14" s="618"/>
      <c r="I14" s="618"/>
      <c r="J14" s="618"/>
      <c r="K14" s="618"/>
      <c r="L14" s="618"/>
      <c r="M14" s="618"/>
      <c r="N14" s="618"/>
      <c r="O14" s="618"/>
      <c r="P14" s="618"/>
      <c r="Q14" s="619"/>
      <c r="R14" s="620" t="s">
        <v>223</v>
      </c>
      <c r="S14" s="621"/>
      <c r="T14" s="621"/>
      <c r="U14" s="621"/>
      <c r="V14" s="621"/>
      <c r="W14" s="621"/>
      <c r="X14" s="621"/>
      <c r="Y14" s="622"/>
      <c r="Z14" s="673" t="s">
        <v>223</v>
      </c>
      <c r="AA14" s="673"/>
      <c r="AB14" s="673"/>
      <c r="AC14" s="673"/>
      <c r="AD14" s="674" t="s">
        <v>223</v>
      </c>
      <c r="AE14" s="674"/>
      <c r="AF14" s="674"/>
      <c r="AG14" s="674"/>
      <c r="AH14" s="674"/>
      <c r="AI14" s="674"/>
      <c r="AJ14" s="674"/>
      <c r="AK14" s="674"/>
      <c r="AL14" s="643" t="s">
        <v>223</v>
      </c>
      <c r="AM14" s="675"/>
      <c r="AN14" s="675"/>
      <c r="AO14" s="676"/>
      <c r="AP14" s="617" t="s">
        <v>241</v>
      </c>
      <c r="AQ14" s="618"/>
      <c r="AR14" s="618"/>
      <c r="AS14" s="618"/>
      <c r="AT14" s="618"/>
      <c r="AU14" s="618"/>
      <c r="AV14" s="618"/>
      <c r="AW14" s="618"/>
      <c r="AX14" s="618"/>
      <c r="AY14" s="618"/>
      <c r="AZ14" s="618"/>
      <c r="BA14" s="618"/>
      <c r="BB14" s="618"/>
      <c r="BC14" s="618"/>
      <c r="BD14" s="618"/>
      <c r="BE14" s="618"/>
      <c r="BF14" s="619"/>
      <c r="BG14" s="620">
        <v>126362</v>
      </c>
      <c r="BH14" s="621"/>
      <c r="BI14" s="621"/>
      <c r="BJ14" s="621"/>
      <c r="BK14" s="621"/>
      <c r="BL14" s="621"/>
      <c r="BM14" s="621"/>
      <c r="BN14" s="622"/>
      <c r="BO14" s="673">
        <v>2.2999999999999998</v>
      </c>
      <c r="BP14" s="673"/>
      <c r="BQ14" s="673"/>
      <c r="BR14" s="673"/>
      <c r="BS14" s="626" t="s">
        <v>223</v>
      </c>
      <c r="BT14" s="621"/>
      <c r="BU14" s="621"/>
      <c r="BV14" s="621"/>
      <c r="BW14" s="621"/>
      <c r="BX14" s="621"/>
      <c r="BY14" s="621"/>
      <c r="BZ14" s="621"/>
      <c r="CA14" s="621"/>
      <c r="CB14" s="656"/>
      <c r="CD14" s="657" t="s">
        <v>242</v>
      </c>
      <c r="CE14" s="654"/>
      <c r="CF14" s="654"/>
      <c r="CG14" s="654"/>
      <c r="CH14" s="654"/>
      <c r="CI14" s="654"/>
      <c r="CJ14" s="654"/>
      <c r="CK14" s="654"/>
      <c r="CL14" s="654"/>
      <c r="CM14" s="654"/>
      <c r="CN14" s="654"/>
      <c r="CO14" s="654"/>
      <c r="CP14" s="654"/>
      <c r="CQ14" s="655"/>
      <c r="CR14" s="620">
        <v>685804</v>
      </c>
      <c r="CS14" s="621"/>
      <c r="CT14" s="621"/>
      <c r="CU14" s="621"/>
      <c r="CV14" s="621"/>
      <c r="CW14" s="621"/>
      <c r="CX14" s="621"/>
      <c r="CY14" s="622"/>
      <c r="CZ14" s="673">
        <v>3.8</v>
      </c>
      <c r="DA14" s="673"/>
      <c r="DB14" s="673"/>
      <c r="DC14" s="673"/>
      <c r="DD14" s="626">
        <v>18050</v>
      </c>
      <c r="DE14" s="621"/>
      <c r="DF14" s="621"/>
      <c r="DG14" s="621"/>
      <c r="DH14" s="621"/>
      <c r="DI14" s="621"/>
      <c r="DJ14" s="621"/>
      <c r="DK14" s="621"/>
      <c r="DL14" s="621"/>
      <c r="DM14" s="621"/>
      <c r="DN14" s="621"/>
      <c r="DO14" s="621"/>
      <c r="DP14" s="622"/>
      <c r="DQ14" s="626">
        <v>663096</v>
      </c>
      <c r="DR14" s="621"/>
      <c r="DS14" s="621"/>
      <c r="DT14" s="621"/>
      <c r="DU14" s="621"/>
      <c r="DV14" s="621"/>
      <c r="DW14" s="621"/>
      <c r="DX14" s="621"/>
      <c r="DY14" s="621"/>
      <c r="DZ14" s="621"/>
      <c r="EA14" s="621"/>
      <c r="EB14" s="621"/>
      <c r="EC14" s="656"/>
    </row>
    <row r="15" spans="2:143" ht="11.25" customHeight="1">
      <c r="B15" s="617" t="s">
        <v>243</v>
      </c>
      <c r="C15" s="618"/>
      <c r="D15" s="618"/>
      <c r="E15" s="618"/>
      <c r="F15" s="618"/>
      <c r="G15" s="618"/>
      <c r="H15" s="618"/>
      <c r="I15" s="618"/>
      <c r="J15" s="618"/>
      <c r="K15" s="618"/>
      <c r="L15" s="618"/>
      <c r="M15" s="618"/>
      <c r="N15" s="618"/>
      <c r="O15" s="618"/>
      <c r="P15" s="618"/>
      <c r="Q15" s="619"/>
      <c r="R15" s="620">
        <v>20633</v>
      </c>
      <c r="S15" s="621"/>
      <c r="T15" s="621"/>
      <c r="U15" s="621"/>
      <c r="V15" s="621"/>
      <c r="W15" s="621"/>
      <c r="X15" s="621"/>
      <c r="Y15" s="622"/>
      <c r="Z15" s="673">
        <v>0.1</v>
      </c>
      <c r="AA15" s="673"/>
      <c r="AB15" s="673"/>
      <c r="AC15" s="673"/>
      <c r="AD15" s="674">
        <v>20633</v>
      </c>
      <c r="AE15" s="674"/>
      <c r="AF15" s="674"/>
      <c r="AG15" s="674"/>
      <c r="AH15" s="674"/>
      <c r="AI15" s="674"/>
      <c r="AJ15" s="674"/>
      <c r="AK15" s="674"/>
      <c r="AL15" s="643">
        <v>0.2</v>
      </c>
      <c r="AM15" s="675"/>
      <c r="AN15" s="675"/>
      <c r="AO15" s="676"/>
      <c r="AP15" s="617" t="s">
        <v>244</v>
      </c>
      <c r="AQ15" s="618"/>
      <c r="AR15" s="618"/>
      <c r="AS15" s="618"/>
      <c r="AT15" s="618"/>
      <c r="AU15" s="618"/>
      <c r="AV15" s="618"/>
      <c r="AW15" s="618"/>
      <c r="AX15" s="618"/>
      <c r="AY15" s="618"/>
      <c r="AZ15" s="618"/>
      <c r="BA15" s="618"/>
      <c r="BB15" s="618"/>
      <c r="BC15" s="618"/>
      <c r="BD15" s="618"/>
      <c r="BE15" s="618"/>
      <c r="BF15" s="619"/>
      <c r="BG15" s="620">
        <v>369561</v>
      </c>
      <c r="BH15" s="621"/>
      <c r="BI15" s="621"/>
      <c r="BJ15" s="621"/>
      <c r="BK15" s="621"/>
      <c r="BL15" s="621"/>
      <c r="BM15" s="621"/>
      <c r="BN15" s="622"/>
      <c r="BO15" s="673">
        <v>6.6</v>
      </c>
      <c r="BP15" s="673"/>
      <c r="BQ15" s="673"/>
      <c r="BR15" s="673"/>
      <c r="BS15" s="626" t="s">
        <v>223</v>
      </c>
      <c r="BT15" s="621"/>
      <c r="BU15" s="621"/>
      <c r="BV15" s="621"/>
      <c r="BW15" s="621"/>
      <c r="BX15" s="621"/>
      <c r="BY15" s="621"/>
      <c r="BZ15" s="621"/>
      <c r="CA15" s="621"/>
      <c r="CB15" s="656"/>
      <c r="CD15" s="657" t="s">
        <v>245</v>
      </c>
      <c r="CE15" s="654"/>
      <c r="CF15" s="654"/>
      <c r="CG15" s="654"/>
      <c r="CH15" s="654"/>
      <c r="CI15" s="654"/>
      <c r="CJ15" s="654"/>
      <c r="CK15" s="654"/>
      <c r="CL15" s="654"/>
      <c r="CM15" s="654"/>
      <c r="CN15" s="654"/>
      <c r="CO15" s="654"/>
      <c r="CP15" s="654"/>
      <c r="CQ15" s="655"/>
      <c r="CR15" s="620">
        <v>2879273</v>
      </c>
      <c r="CS15" s="621"/>
      <c r="CT15" s="621"/>
      <c r="CU15" s="621"/>
      <c r="CV15" s="621"/>
      <c r="CW15" s="621"/>
      <c r="CX15" s="621"/>
      <c r="CY15" s="622"/>
      <c r="CZ15" s="673">
        <v>16.100000000000001</v>
      </c>
      <c r="DA15" s="673"/>
      <c r="DB15" s="673"/>
      <c r="DC15" s="673"/>
      <c r="DD15" s="626">
        <v>1270839</v>
      </c>
      <c r="DE15" s="621"/>
      <c r="DF15" s="621"/>
      <c r="DG15" s="621"/>
      <c r="DH15" s="621"/>
      <c r="DI15" s="621"/>
      <c r="DJ15" s="621"/>
      <c r="DK15" s="621"/>
      <c r="DL15" s="621"/>
      <c r="DM15" s="621"/>
      <c r="DN15" s="621"/>
      <c r="DO15" s="621"/>
      <c r="DP15" s="622"/>
      <c r="DQ15" s="626">
        <v>1422862</v>
      </c>
      <c r="DR15" s="621"/>
      <c r="DS15" s="621"/>
      <c r="DT15" s="621"/>
      <c r="DU15" s="621"/>
      <c r="DV15" s="621"/>
      <c r="DW15" s="621"/>
      <c r="DX15" s="621"/>
      <c r="DY15" s="621"/>
      <c r="DZ15" s="621"/>
      <c r="EA15" s="621"/>
      <c r="EB15" s="621"/>
      <c r="EC15" s="656"/>
    </row>
    <row r="16" spans="2:143" ht="11.25" customHeight="1">
      <c r="B16" s="617" t="s">
        <v>246</v>
      </c>
      <c r="C16" s="618"/>
      <c r="D16" s="618"/>
      <c r="E16" s="618"/>
      <c r="F16" s="618"/>
      <c r="G16" s="618"/>
      <c r="H16" s="618"/>
      <c r="I16" s="618"/>
      <c r="J16" s="618"/>
      <c r="K16" s="618"/>
      <c r="L16" s="618"/>
      <c r="M16" s="618"/>
      <c r="N16" s="618"/>
      <c r="O16" s="618"/>
      <c r="P16" s="618"/>
      <c r="Q16" s="619"/>
      <c r="R16" s="620">
        <v>3547973</v>
      </c>
      <c r="S16" s="621"/>
      <c r="T16" s="621"/>
      <c r="U16" s="621"/>
      <c r="V16" s="621"/>
      <c r="W16" s="621"/>
      <c r="X16" s="621"/>
      <c r="Y16" s="622"/>
      <c r="Z16" s="673">
        <v>18.8</v>
      </c>
      <c r="AA16" s="673"/>
      <c r="AB16" s="673"/>
      <c r="AC16" s="673"/>
      <c r="AD16" s="674">
        <v>2916378</v>
      </c>
      <c r="AE16" s="674"/>
      <c r="AF16" s="674"/>
      <c r="AG16" s="674"/>
      <c r="AH16" s="674"/>
      <c r="AI16" s="674"/>
      <c r="AJ16" s="674"/>
      <c r="AK16" s="674"/>
      <c r="AL16" s="643">
        <v>30.5</v>
      </c>
      <c r="AM16" s="675"/>
      <c r="AN16" s="675"/>
      <c r="AO16" s="676"/>
      <c r="AP16" s="617" t="s">
        <v>247</v>
      </c>
      <c r="AQ16" s="618"/>
      <c r="AR16" s="618"/>
      <c r="AS16" s="618"/>
      <c r="AT16" s="618"/>
      <c r="AU16" s="618"/>
      <c r="AV16" s="618"/>
      <c r="AW16" s="618"/>
      <c r="AX16" s="618"/>
      <c r="AY16" s="618"/>
      <c r="AZ16" s="618"/>
      <c r="BA16" s="618"/>
      <c r="BB16" s="618"/>
      <c r="BC16" s="618"/>
      <c r="BD16" s="618"/>
      <c r="BE16" s="618"/>
      <c r="BF16" s="619"/>
      <c r="BG16" s="620" t="s">
        <v>223</v>
      </c>
      <c r="BH16" s="621"/>
      <c r="BI16" s="621"/>
      <c r="BJ16" s="621"/>
      <c r="BK16" s="621"/>
      <c r="BL16" s="621"/>
      <c r="BM16" s="621"/>
      <c r="BN16" s="622"/>
      <c r="BO16" s="673" t="s">
        <v>223</v>
      </c>
      <c r="BP16" s="673"/>
      <c r="BQ16" s="673"/>
      <c r="BR16" s="673"/>
      <c r="BS16" s="626" t="s">
        <v>223</v>
      </c>
      <c r="BT16" s="621"/>
      <c r="BU16" s="621"/>
      <c r="BV16" s="621"/>
      <c r="BW16" s="621"/>
      <c r="BX16" s="621"/>
      <c r="BY16" s="621"/>
      <c r="BZ16" s="621"/>
      <c r="CA16" s="621"/>
      <c r="CB16" s="656"/>
      <c r="CD16" s="657" t="s">
        <v>248</v>
      </c>
      <c r="CE16" s="654"/>
      <c r="CF16" s="654"/>
      <c r="CG16" s="654"/>
      <c r="CH16" s="654"/>
      <c r="CI16" s="654"/>
      <c r="CJ16" s="654"/>
      <c r="CK16" s="654"/>
      <c r="CL16" s="654"/>
      <c r="CM16" s="654"/>
      <c r="CN16" s="654"/>
      <c r="CO16" s="654"/>
      <c r="CP16" s="654"/>
      <c r="CQ16" s="655"/>
      <c r="CR16" s="620">
        <v>175106</v>
      </c>
      <c r="CS16" s="621"/>
      <c r="CT16" s="621"/>
      <c r="CU16" s="621"/>
      <c r="CV16" s="621"/>
      <c r="CW16" s="621"/>
      <c r="CX16" s="621"/>
      <c r="CY16" s="622"/>
      <c r="CZ16" s="673">
        <v>1</v>
      </c>
      <c r="DA16" s="673"/>
      <c r="DB16" s="673"/>
      <c r="DC16" s="673"/>
      <c r="DD16" s="626" t="s">
        <v>223</v>
      </c>
      <c r="DE16" s="621"/>
      <c r="DF16" s="621"/>
      <c r="DG16" s="621"/>
      <c r="DH16" s="621"/>
      <c r="DI16" s="621"/>
      <c r="DJ16" s="621"/>
      <c r="DK16" s="621"/>
      <c r="DL16" s="621"/>
      <c r="DM16" s="621"/>
      <c r="DN16" s="621"/>
      <c r="DO16" s="621"/>
      <c r="DP16" s="622"/>
      <c r="DQ16" s="626">
        <v>17061</v>
      </c>
      <c r="DR16" s="621"/>
      <c r="DS16" s="621"/>
      <c r="DT16" s="621"/>
      <c r="DU16" s="621"/>
      <c r="DV16" s="621"/>
      <c r="DW16" s="621"/>
      <c r="DX16" s="621"/>
      <c r="DY16" s="621"/>
      <c r="DZ16" s="621"/>
      <c r="EA16" s="621"/>
      <c r="EB16" s="621"/>
      <c r="EC16" s="656"/>
    </row>
    <row r="17" spans="2:133" ht="11.25" customHeight="1">
      <c r="B17" s="617" t="s">
        <v>249</v>
      </c>
      <c r="C17" s="618"/>
      <c r="D17" s="618"/>
      <c r="E17" s="618"/>
      <c r="F17" s="618"/>
      <c r="G17" s="618"/>
      <c r="H17" s="618"/>
      <c r="I17" s="618"/>
      <c r="J17" s="618"/>
      <c r="K17" s="618"/>
      <c r="L17" s="618"/>
      <c r="M17" s="618"/>
      <c r="N17" s="618"/>
      <c r="O17" s="618"/>
      <c r="P17" s="618"/>
      <c r="Q17" s="619"/>
      <c r="R17" s="620">
        <v>2916378</v>
      </c>
      <c r="S17" s="621"/>
      <c r="T17" s="621"/>
      <c r="U17" s="621"/>
      <c r="V17" s="621"/>
      <c r="W17" s="621"/>
      <c r="X17" s="621"/>
      <c r="Y17" s="622"/>
      <c r="Z17" s="673">
        <v>15.5</v>
      </c>
      <c r="AA17" s="673"/>
      <c r="AB17" s="673"/>
      <c r="AC17" s="673"/>
      <c r="AD17" s="674">
        <v>2916378</v>
      </c>
      <c r="AE17" s="674"/>
      <c r="AF17" s="674"/>
      <c r="AG17" s="674"/>
      <c r="AH17" s="674"/>
      <c r="AI17" s="674"/>
      <c r="AJ17" s="674"/>
      <c r="AK17" s="674"/>
      <c r="AL17" s="643">
        <v>30.5</v>
      </c>
      <c r="AM17" s="675"/>
      <c r="AN17" s="675"/>
      <c r="AO17" s="676"/>
      <c r="AP17" s="617" t="s">
        <v>250</v>
      </c>
      <c r="AQ17" s="618"/>
      <c r="AR17" s="618"/>
      <c r="AS17" s="618"/>
      <c r="AT17" s="618"/>
      <c r="AU17" s="618"/>
      <c r="AV17" s="618"/>
      <c r="AW17" s="618"/>
      <c r="AX17" s="618"/>
      <c r="AY17" s="618"/>
      <c r="AZ17" s="618"/>
      <c r="BA17" s="618"/>
      <c r="BB17" s="618"/>
      <c r="BC17" s="618"/>
      <c r="BD17" s="618"/>
      <c r="BE17" s="618"/>
      <c r="BF17" s="619"/>
      <c r="BG17" s="620" t="s">
        <v>223</v>
      </c>
      <c r="BH17" s="621"/>
      <c r="BI17" s="621"/>
      <c r="BJ17" s="621"/>
      <c r="BK17" s="621"/>
      <c r="BL17" s="621"/>
      <c r="BM17" s="621"/>
      <c r="BN17" s="622"/>
      <c r="BO17" s="673" t="s">
        <v>223</v>
      </c>
      <c r="BP17" s="673"/>
      <c r="BQ17" s="673"/>
      <c r="BR17" s="673"/>
      <c r="BS17" s="626" t="s">
        <v>223</v>
      </c>
      <c r="BT17" s="621"/>
      <c r="BU17" s="621"/>
      <c r="BV17" s="621"/>
      <c r="BW17" s="621"/>
      <c r="BX17" s="621"/>
      <c r="BY17" s="621"/>
      <c r="BZ17" s="621"/>
      <c r="CA17" s="621"/>
      <c r="CB17" s="656"/>
      <c r="CD17" s="657" t="s">
        <v>251</v>
      </c>
      <c r="CE17" s="654"/>
      <c r="CF17" s="654"/>
      <c r="CG17" s="654"/>
      <c r="CH17" s="654"/>
      <c r="CI17" s="654"/>
      <c r="CJ17" s="654"/>
      <c r="CK17" s="654"/>
      <c r="CL17" s="654"/>
      <c r="CM17" s="654"/>
      <c r="CN17" s="654"/>
      <c r="CO17" s="654"/>
      <c r="CP17" s="654"/>
      <c r="CQ17" s="655"/>
      <c r="CR17" s="620">
        <v>1626918</v>
      </c>
      <c r="CS17" s="621"/>
      <c r="CT17" s="621"/>
      <c r="CU17" s="621"/>
      <c r="CV17" s="621"/>
      <c r="CW17" s="621"/>
      <c r="CX17" s="621"/>
      <c r="CY17" s="622"/>
      <c r="CZ17" s="673">
        <v>9.1</v>
      </c>
      <c r="DA17" s="673"/>
      <c r="DB17" s="673"/>
      <c r="DC17" s="673"/>
      <c r="DD17" s="626" t="s">
        <v>223</v>
      </c>
      <c r="DE17" s="621"/>
      <c r="DF17" s="621"/>
      <c r="DG17" s="621"/>
      <c r="DH17" s="621"/>
      <c r="DI17" s="621"/>
      <c r="DJ17" s="621"/>
      <c r="DK17" s="621"/>
      <c r="DL17" s="621"/>
      <c r="DM17" s="621"/>
      <c r="DN17" s="621"/>
      <c r="DO17" s="621"/>
      <c r="DP17" s="622"/>
      <c r="DQ17" s="626">
        <v>1572682</v>
      </c>
      <c r="DR17" s="621"/>
      <c r="DS17" s="621"/>
      <c r="DT17" s="621"/>
      <c r="DU17" s="621"/>
      <c r="DV17" s="621"/>
      <c r="DW17" s="621"/>
      <c r="DX17" s="621"/>
      <c r="DY17" s="621"/>
      <c r="DZ17" s="621"/>
      <c r="EA17" s="621"/>
      <c r="EB17" s="621"/>
      <c r="EC17" s="656"/>
    </row>
    <row r="18" spans="2:133" ht="11.25" customHeight="1">
      <c r="B18" s="617" t="s">
        <v>252</v>
      </c>
      <c r="C18" s="618"/>
      <c r="D18" s="618"/>
      <c r="E18" s="618"/>
      <c r="F18" s="618"/>
      <c r="G18" s="618"/>
      <c r="H18" s="618"/>
      <c r="I18" s="618"/>
      <c r="J18" s="618"/>
      <c r="K18" s="618"/>
      <c r="L18" s="618"/>
      <c r="M18" s="618"/>
      <c r="N18" s="618"/>
      <c r="O18" s="618"/>
      <c r="P18" s="618"/>
      <c r="Q18" s="619"/>
      <c r="R18" s="620">
        <v>472925</v>
      </c>
      <c r="S18" s="621"/>
      <c r="T18" s="621"/>
      <c r="U18" s="621"/>
      <c r="V18" s="621"/>
      <c r="W18" s="621"/>
      <c r="X18" s="621"/>
      <c r="Y18" s="622"/>
      <c r="Z18" s="673">
        <v>2.5</v>
      </c>
      <c r="AA18" s="673"/>
      <c r="AB18" s="673"/>
      <c r="AC18" s="673"/>
      <c r="AD18" s="674" t="s">
        <v>223</v>
      </c>
      <c r="AE18" s="674"/>
      <c r="AF18" s="674"/>
      <c r="AG18" s="674"/>
      <c r="AH18" s="674"/>
      <c r="AI18" s="674"/>
      <c r="AJ18" s="674"/>
      <c r="AK18" s="674"/>
      <c r="AL18" s="643" t="s">
        <v>223</v>
      </c>
      <c r="AM18" s="675"/>
      <c r="AN18" s="675"/>
      <c r="AO18" s="676"/>
      <c r="AP18" s="617" t="s">
        <v>253</v>
      </c>
      <c r="AQ18" s="618"/>
      <c r="AR18" s="618"/>
      <c r="AS18" s="618"/>
      <c r="AT18" s="618"/>
      <c r="AU18" s="618"/>
      <c r="AV18" s="618"/>
      <c r="AW18" s="618"/>
      <c r="AX18" s="618"/>
      <c r="AY18" s="618"/>
      <c r="AZ18" s="618"/>
      <c r="BA18" s="618"/>
      <c r="BB18" s="618"/>
      <c r="BC18" s="618"/>
      <c r="BD18" s="618"/>
      <c r="BE18" s="618"/>
      <c r="BF18" s="619"/>
      <c r="BG18" s="620" t="s">
        <v>223</v>
      </c>
      <c r="BH18" s="621"/>
      <c r="BI18" s="621"/>
      <c r="BJ18" s="621"/>
      <c r="BK18" s="621"/>
      <c r="BL18" s="621"/>
      <c r="BM18" s="621"/>
      <c r="BN18" s="622"/>
      <c r="BO18" s="673" t="s">
        <v>223</v>
      </c>
      <c r="BP18" s="673"/>
      <c r="BQ18" s="673"/>
      <c r="BR18" s="673"/>
      <c r="BS18" s="626" t="s">
        <v>223</v>
      </c>
      <c r="BT18" s="621"/>
      <c r="BU18" s="621"/>
      <c r="BV18" s="621"/>
      <c r="BW18" s="621"/>
      <c r="BX18" s="621"/>
      <c r="BY18" s="621"/>
      <c r="BZ18" s="621"/>
      <c r="CA18" s="621"/>
      <c r="CB18" s="656"/>
      <c r="CD18" s="657" t="s">
        <v>254</v>
      </c>
      <c r="CE18" s="654"/>
      <c r="CF18" s="654"/>
      <c r="CG18" s="654"/>
      <c r="CH18" s="654"/>
      <c r="CI18" s="654"/>
      <c r="CJ18" s="654"/>
      <c r="CK18" s="654"/>
      <c r="CL18" s="654"/>
      <c r="CM18" s="654"/>
      <c r="CN18" s="654"/>
      <c r="CO18" s="654"/>
      <c r="CP18" s="654"/>
      <c r="CQ18" s="655"/>
      <c r="CR18" s="620" t="s">
        <v>223</v>
      </c>
      <c r="CS18" s="621"/>
      <c r="CT18" s="621"/>
      <c r="CU18" s="621"/>
      <c r="CV18" s="621"/>
      <c r="CW18" s="621"/>
      <c r="CX18" s="621"/>
      <c r="CY18" s="622"/>
      <c r="CZ18" s="673" t="s">
        <v>223</v>
      </c>
      <c r="DA18" s="673"/>
      <c r="DB18" s="673"/>
      <c r="DC18" s="673"/>
      <c r="DD18" s="626" t="s">
        <v>223</v>
      </c>
      <c r="DE18" s="621"/>
      <c r="DF18" s="621"/>
      <c r="DG18" s="621"/>
      <c r="DH18" s="621"/>
      <c r="DI18" s="621"/>
      <c r="DJ18" s="621"/>
      <c r="DK18" s="621"/>
      <c r="DL18" s="621"/>
      <c r="DM18" s="621"/>
      <c r="DN18" s="621"/>
      <c r="DO18" s="621"/>
      <c r="DP18" s="622"/>
      <c r="DQ18" s="626" t="s">
        <v>223</v>
      </c>
      <c r="DR18" s="621"/>
      <c r="DS18" s="621"/>
      <c r="DT18" s="621"/>
      <c r="DU18" s="621"/>
      <c r="DV18" s="621"/>
      <c r="DW18" s="621"/>
      <c r="DX18" s="621"/>
      <c r="DY18" s="621"/>
      <c r="DZ18" s="621"/>
      <c r="EA18" s="621"/>
      <c r="EB18" s="621"/>
      <c r="EC18" s="656"/>
    </row>
    <row r="19" spans="2:133" ht="11.25" customHeight="1">
      <c r="B19" s="617" t="s">
        <v>255</v>
      </c>
      <c r="C19" s="618"/>
      <c r="D19" s="618"/>
      <c r="E19" s="618"/>
      <c r="F19" s="618"/>
      <c r="G19" s="618"/>
      <c r="H19" s="618"/>
      <c r="I19" s="618"/>
      <c r="J19" s="618"/>
      <c r="K19" s="618"/>
      <c r="L19" s="618"/>
      <c r="M19" s="618"/>
      <c r="N19" s="618"/>
      <c r="O19" s="618"/>
      <c r="P19" s="618"/>
      <c r="Q19" s="619"/>
      <c r="R19" s="620">
        <v>158670</v>
      </c>
      <c r="S19" s="621"/>
      <c r="T19" s="621"/>
      <c r="U19" s="621"/>
      <c r="V19" s="621"/>
      <c r="W19" s="621"/>
      <c r="X19" s="621"/>
      <c r="Y19" s="622"/>
      <c r="Z19" s="673">
        <v>0.8</v>
      </c>
      <c r="AA19" s="673"/>
      <c r="AB19" s="673"/>
      <c r="AC19" s="673"/>
      <c r="AD19" s="674" t="s">
        <v>223</v>
      </c>
      <c r="AE19" s="674"/>
      <c r="AF19" s="674"/>
      <c r="AG19" s="674"/>
      <c r="AH19" s="674"/>
      <c r="AI19" s="674"/>
      <c r="AJ19" s="674"/>
      <c r="AK19" s="674"/>
      <c r="AL19" s="643" t="s">
        <v>223</v>
      </c>
      <c r="AM19" s="675"/>
      <c r="AN19" s="675"/>
      <c r="AO19" s="676"/>
      <c r="AP19" s="617" t="s">
        <v>256</v>
      </c>
      <c r="AQ19" s="618"/>
      <c r="AR19" s="618"/>
      <c r="AS19" s="618"/>
      <c r="AT19" s="618"/>
      <c r="AU19" s="618"/>
      <c r="AV19" s="618"/>
      <c r="AW19" s="618"/>
      <c r="AX19" s="618"/>
      <c r="AY19" s="618"/>
      <c r="AZ19" s="618"/>
      <c r="BA19" s="618"/>
      <c r="BB19" s="618"/>
      <c r="BC19" s="618"/>
      <c r="BD19" s="618"/>
      <c r="BE19" s="618"/>
      <c r="BF19" s="619"/>
      <c r="BG19" s="620">
        <v>18889</v>
      </c>
      <c r="BH19" s="621"/>
      <c r="BI19" s="621"/>
      <c r="BJ19" s="621"/>
      <c r="BK19" s="621"/>
      <c r="BL19" s="621"/>
      <c r="BM19" s="621"/>
      <c r="BN19" s="622"/>
      <c r="BO19" s="673">
        <v>0.3</v>
      </c>
      <c r="BP19" s="673"/>
      <c r="BQ19" s="673"/>
      <c r="BR19" s="673"/>
      <c r="BS19" s="626" t="s">
        <v>223</v>
      </c>
      <c r="BT19" s="621"/>
      <c r="BU19" s="621"/>
      <c r="BV19" s="621"/>
      <c r="BW19" s="621"/>
      <c r="BX19" s="621"/>
      <c r="BY19" s="621"/>
      <c r="BZ19" s="621"/>
      <c r="CA19" s="621"/>
      <c r="CB19" s="656"/>
      <c r="CD19" s="657" t="s">
        <v>257</v>
      </c>
      <c r="CE19" s="654"/>
      <c r="CF19" s="654"/>
      <c r="CG19" s="654"/>
      <c r="CH19" s="654"/>
      <c r="CI19" s="654"/>
      <c r="CJ19" s="654"/>
      <c r="CK19" s="654"/>
      <c r="CL19" s="654"/>
      <c r="CM19" s="654"/>
      <c r="CN19" s="654"/>
      <c r="CO19" s="654"/>
      <c r="CP19" s="654"/>
      <c r="CQ19" s="655"/>
      <c r="CR19" s="620" t="s">
        <v>223</v>
      </c>
      <c r="CS19" s="621"/>
      <c r="CT19" s="621"/>
      <c r="CU19" s="621"/>
      <c r="CV19" s="621"/>
      <c r="CW19" s="621"/>
      <c r="CX19" s="621"/>
      <c r="CY19" s="622"/>
      <c r="CZ19" s="673" t="s">
        <v>223</v>
      </c>
      <c r="DA19" s="673"/>
      <c r="DB19" s="673"/>
      <c r="DC19" s="673"/>
      <c r="DD19" s="626" t="s">
        <v>223</v>
      </c>
      <c r="DE19" s="621"/>
      <c r="DF19" s="621"/>
      <c r="DG19" s="621"/>
      <c r="DH19" s="621"/>
      <c r="DI19" s="621"/>
      <c r="DJ19" s="621"/>
      <c r="DK19" s="621"/>
      <c r="DL19" s="621"/>
      <c r="DM19" s="621"/>
      <c r="DN19" s="621"/>
      <c r="DO19" s="621"/>
      <c r="DP19" s="622"/>
      <c r="DQ19" s="626" t="s">
        <v>223</v>
      </c>
      <c r="DR19" s="621"/>
      <c r="DS19" s="621"/>
      <c r="DT19" s="621"/>
      <c r="DU19" s="621"/>
      <c r="DV19" s="621"/>
      <c r="DW19" s="621"/>
      <c r="DX19" s="621"/>
      <c r="DY19" s="621"/>
      <c r="DZ19" s="621"/>
      <c r="EA19" s="621"/>
      <c r="EB19" s="621"/>
      <c r="EC19" s="656"/>
    </row>
    <row r="20" spans="2:133" ht="11.25" customHeight="1">
      <c r="B20" s="617" t="s">
        <v>258</v>
      </c>
      <c r="C20" s="618"/>
      <c r="D20" s="618"/>
      <c r="E20" s="618"/>
      <c r="F20" s="618"/>
      <c r="G20" s="618"/>
      <c r="H20" s="618"/>
      <c r="I20" s="618"/>
      <c r="J20" s="618"/>
      <c r="K20" s="618"/>
      <c r="L20" s="618"/>
      <c r="M20" s="618"/>
      <c r="N20" s="618"/>
      <c r="O20" s="618"/>
      <c r="P20" s="618"/>
      <c r="Q20" s="619"/>
      <c r="R20" s="620">
        <v>10162057</v>
      </c>
      <c r="S20" s="621"/>
      <c r="T20" s="621"/>
      <c r="U20" s="621"/>
      <c r="V20" s="621"/>
      <c r="W20" s="621"/>
      <c r="X20" s="621"/>
      <c r="Y20" s="622"/>
      <c r="Z20" s="673">
        <v>53.9</v>
      </c>
      <c r="AA20" s="673"/>
      <c r="AB20" s="673"/>
      <c r="AC20" s="673"/>
      <c r="AD20" s="674">
        <v>9530462</v>
      </c>
      <c r="AE20" s="674"/>
      <c r="AF20" s="674"/>
      <c r="AG20" s="674"/>
      <c r="AH20" s="674"/>
      <c r="AI20" s="674"/>
      <c r="AJ20" s="674"/>
      <c r="AK20" s="674"/>
      <c r="AL20" s="643">
        <v>99.7</v>
      </c>
      <c r="AM20" s="675"/>
      <c r="AN20" s="675"/>
      <c r="AO20" s="676"/>
      <c r="AP20" s="617" t="s">
        <v>259</v>
      </c>
      <c r="AQ20" s="618"/>
      <c r="AR20" s="618"/>
      <c r="AS20" s="618"/>
      <c r="AT20" s="618"/>
      <c r="AU20" s="618"/>
      <c r="AV20" s="618"/>
      <c r="AW20" s="618"/>
      <c r="AX20" s="618"/>
      <c r="AY20" s="618"/>
      <c r="AZ20" s="618"/>
      <c r="BA20" s="618"/>
      <c r="BB20" s="618"/>
      <c r="BC20" s="618"/>
      <c r="BD20" s="618"/>
      <c r="BE20" s="618"/>
      <c r="BF20" s="619"/>
      <c r="BG20" s="620">
        <v>18889</v>
      </c>
      <c r="BH20" s="621"/>
      <c r="BI20" s="621"/>
      <c r="BJ20" s="621"/>
      <c r="BK20" s="621"/>
      <c r="BL20" s="621"/>
      <c r="BM20" s="621"/>
      <c r="BN20" s="622"/>
      <c r="BO20" s="673">
        <v>0.3</v>
      </c>
      <c r="BP20" s="673"/>
      <c r="BQ20" s="673"/>
      <c r="BR20" s="673"/>
      <c r="BS20" s="626" t="s">
        <v>223</v>
      </c>
      <c r="BT20" s="621"/>
      <c r="BU20" s="621"/>
      <c r="BV20" s="621"/>
      <c r="BW20" s="621"/>
      <c r="BX20" s="621"/>
      <c r="BY20" s="621"/>
      <c r="BZ20" s="621"/>
      <c r="CA20" s="621"/>
      <c r="CB20" s="656"/>
      <c r="CD20" s="657" t="s">
        <v>260</v>
      </c>
      <c r="CE20" s="654"/>
      <c r="CF20" s="654"/>
      <c r="CG20" s="654"/>
      <c r="CH20" s="654"/>
      <c r="CI20" s="654"/>
      <c r="CJ20" s="654"/>
      <c r="CK20" s="654"/>
      <c r="CL20" s="654"/>
      <c r="CM20" s="654"/>
      <c r="CN20" s="654"/>
      <c r="CO20" s="654"/>
      <c r="CP20" s="654"/>
      <c r="CQ20" s="655"/>
      <c r="CR20" s="620">
        <v>17897746</v>
      </c>
      <c r="CS20" s="621"/>
      <c r="CT20" s="621"/>
      <c r="CU20" s="621"/>
      <c r="CV20" s="621"/>
      <c r="CW20" s="621"/>
      <c r="CX20" s="621"/>
      <c r="CY20" s="622"/>
      <c r="CZ20" s="673">
        <v>100</v>
      </c>
      <c r="DA20" s="673"/>
      <c r="DB20" s="673"/>
      <c r="DC20" s="673"/>
      <c r="DD20" s="626">
        <v>3321775</v>
      </c>
      <c r="DE20" s="621"/>
      <c r="DF20" s="621"/>
      <c r="DG20" s="621"/>
      <c r="DH20" s="621"/>
      <c r="DI20" s="621"/>
      <c r="DJ20" s="621"/>
      <c r="DK20" s="621"/>
      <c r="DL20" s="621"/>
      <c r="DM20" s="621"/>
      <c r="DN20" s="621"/>
      <c r="DO20" s="621"/>
      <c r="DP20" s="622"/>
      <c r="DQ20" s="626">
        <v>11206150</v>
      </c>
      <c r="DR20" s="621"/>
      <c r="DS20" s="621"/>
      <c r="DT20" s="621"/>
      <c r="DU20" s="621"/>
      <c r="DV20" s="621"/>
      <c r="DW20" s="621"/>
      <c r="DX20" s="621"/>
      <c r="DY20" s="621"/>
      <c r="DZ20" s="621"/>
      <c r="EA20" s="621"/>
      <c r="EB20" s="621"/>
      <c r="EC20" s="656"/>
    </row>
    <row r="21" spans="2:133" ht="11.25" customHeight="1">
      <c r="B21" s="617" t="s">
        <v>261</v>
      </c>
      <c r="C21" s="618"/>
      <c r="D21" s="618"/>
      <c r="E21" s="618"/>
      <c r="F21" s="618"/>
      <c r="G21" s="618"/>
      <c r="H21" s="618"/>
      <c r="I21" s="618"/>
      <c r="J21" s="618"/>
      <c r="K21" s="618"/>
      <c r="L21" s="618"/>
      <c r="M21" s="618"/>
      <c r="N21" s="618"/>
      <c r="O21" s="618"/>
      <c r="P21" s="618"/>
      <c r="Q21" s="619"/>
      <c r="R21" s="620">
        <v>5625</v>
      </c>
      <c r="S21" s="621"/>
      <c r="T21" s="621"/>
      <c r="U21" s="621"/>
      <c r="V21" s="621"/>
      <c r="W21" s="621"/>
      <c r="X21" s="621"/>
      <c r="Y21" s="622"/>
      <c r="Z21" s="673">
        <v>0</v>
      </c>
      <c r="AA21" s="673"/>
      <c r="AB21" s="673"/>
      <c r="AC21" s="673"/>
      <c r="AD21" s="674">
        <v>5625</v>
      </c>
      <c r="AE21" s="674"/>
      <c r="AF21" s="674"/>
      <c r="AG21" s="674"/>
      <c r="AH21" s="674"/>
      <c r="AI21" s="674"/>
      <c r="AJ21" s="674"/>
      <c r="AK21" s="674"/>
      <c r="AL21" s="643">
        <v>0.1</v>
      </c>
      <c r="AM21" s="675"/>
      <c r="AN21" s="675"/>
      <c r="AO21" s="676"/>
      <c r="AP21" s="711" t="s">
        <v>262</v>
      </c>
      <c r="AQ21" s="721"/>
      <c r="AR21" s="721"/>
      <c r="AS21" s="721"/>
      <c r="AT21" s="721"/>
      <c r="AU21" s="721"/>
      <c r="AV21" s="721"/>
      <c r="AW21" s="721"/>
      <c r="AX21" s="721"/>
      <c r="AY21" s="721"/>
      <c r="AZ21" s="721"/>
      <c r="BA21" s="721"/>
      <c r="BB21" s="721"/>
      <c r="BC21" s="721"/>
      <c r="BD21" s="721"/>
      <c r="BE21" s="721"/>
      <c r="BF21" s="713"/>
      <c r="BG21" s="620">
        <v>18889</v>
      </c>
      <c r="BH21" s="621"/>
      <c r="BI21" s="621"/>
      <c r="BJ21" s="621"/>
      <c r="BK21" s="621"/>
      <c r="BL21" s="621"/>
      <c r="BM21" s="621"/>
      <c r="BN21" s="622"/>
      <c r="BO21" s="673">
        <v>0.3</v>
      </c>
      <c r="BP21" s="673"/>
      <c r="BQ21" s="673"/>
      <c r="BR21" s="673"/>
      <c r="BS21" s="626" t="s">
        <v>223</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263</v>
      </c>
      <c r="C22" s="618"/>
      <c r="D22" s="618"/>
      <c r="E22" s="618"/>
      <c r="F22" s="618"/>
      <c r="G22" s="618"/>
      <c r="H22" s="618"/>
      <c r="I22" s="618"/>
      <c r="J22" s="618"/>
      <c r="K22" s="618"/>
      <c r="L22" s="618"/>
      <c r="M22" s="618"/>
      <c r="N22" s="618"/>
      <c r="O22" s="618"/>
      <c r="P22" s="618"/>
      <c r="Q22" s="619"/>
      <c r="R22" s="620">
        <v>204721</v>
      </c>
      <c r="S22" s="621"/>
      <c r="T22" s="621"/>
      <c r="U22" s="621"/>
      <c r="V22" s="621"/>
      <c r="W22" s="621"/>
      <c r="X22" s="621"/>
      <c r="Y22" s="622"/>
      <c r="Z22" s="673">
        <v>1.1000000000000001</v>
      </c>
      <c r="AA22" s="673"/>
      <c r="AB22" s="673"/>
      <c r="AC22" s="673"/>
      <c r="AD22" s="674" t="s">
        <v>223</v>
      </c>
      <c r="AE22" s="674"/>
      <c r="AF22" s="674"/>
      <c r="AG22" s="674"/>
      <c r="AH22" s="674"/>
      <c r="AI22" s="674"/>
      <c r="AJ22" s="674"/>
      <c r="AK22" s="674"/>
      <c r="AL22" s="643" t="s">
        <v>223</v>
      </c>
      <c r="AM22" s="675"/>
      <c r="AN22" s="675"/>
      <c r="AO22" s="676"/>
      <c r="AP22" s="711" t="s">
        <v>264</v>
      </c>
      <c r="AQ22" s="721"/>
      <c r="AR22" s="721"/>
      <c r="AS22" s="721"/>
      <c r="AT22" s="721"/>
      <c r="AU22" s="721"/>
      <c r="AV22" s="721"/>
      <c r="AW22" s="721"/>
      <c r="AX22" s="721"/>
      <c r="AY22" s="721"/>
      <c r="AZ22" s="721"/>
      <c r="BA22" s="721"/>
      <c r="BB22" s="721"/>
      <c r="BC22" s="721"/>
      <c r="BD22" s="721"/>
      <c r="BE22" s="721"/>
      <c r="BF22" s="713"/>
      <c r="BG22" s="620" t="s">
        <v>223</v>
      </c>
      <c r="BH22" s="621"/>
      <c r="BI22" s="621"/>
      <c r="BJ22" s="621"/>
      <c r="BK22" s="621"/>
      <c r="BL22" s="621"/>
      <c r="BM22" s="621"/>
      <c r="BN22" s="622"/>
      <c r="BO22" s="673" t="s">
        <v>223</v>
      </c>
      <c r="BP22" s="673"/>
      <c r="BQ22" s="673"/>
      <c r="BR22" s="673"/>
      <c r="BS22" s="626" t="s">
        <v>223</v>
      </c>
      <c r="BT22" s="621"/>
      <c r="BU22" s="621"/>
      <c r="BV22" s="621"/>
      <c r="BW22" s="621"/>
      <c r="BX22" s="621"/>
      <c r="BY22" s="621"/>
      <c r="BZ22" s="621"/>
      <c r="CA22" s="621"/>
      <c r="CB22" s="656"/>
      <c r="CD22" s="725" t="s">
        <v>265</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266</v>
      </c>
      <c r="C23" s="618"/>
      <c r="D23" s="618"/>
      <c r="E23" s="618"/>
      <c r="F23" s="618"/>
      <c r="G23" s="618"/>
      <c r="H23" s="618"/>
      <c r="I23" s="618"/>
      <c r="J23" s="618"/>
      <c r="K23" s="618"/>
      <c r="L23" s="618"/>
      <c r="M23" s="618"/>
      <c r="N23" s="618"/>
      <c r="O23" s="618"/>
      <c r="P23" s="618"/>
      <c r="Q23" s="619"/>
      <c r="R23" s="620">
        <v>236073</v>
      </c>
      <c r="S23" s="621"/>
      <c r="T23" s="621"/>
      <c r="U23" s="621"/>
      <c r="V23" s="621"/>
      <c r="W23" s="621"/>
      <c r="X23" s="621"/>
      <c r="Y23" s="622"/>
      <c r="Z23" s="673">
        <v>1.3</v>
      </c>
      <c r="AA23" s="673"/>
      <c r="AB23" s="673"/>
      <c r="AC23" s="673"/>
      <c r="AD23" s="674">
        <v>13642</v>
      </c>
      <c r="AE23" s="674"/>
      <c r="AF23" s="674"/>
      <c r="AG23" s="674"/>
      <c r="AH23" s="674"/>
      <c r="AI23" s="674"/>
      <c r="AJ23" s="674"/>
      <c r="AK23" s="674"/>
      <c r="AL23" s="643">
        <v>0.1</v>
      </c>
      <c r="AM23" s="675"/>
      <c r="AN23" s="675"/>
      <c r="AO23" s="676"/>
      <c r="AP23" s="711" t="s">
        <v>267</v>
      </c>
      <c r="AQ23" s="721"/>
      <c r="AR23" s="721"/>
      <c r="AS23" s="721"/>
      <c r="AT23" s="721"/>
      <c r="AU23" s="721"/>
      <c r="AV23" s="721"/>
      <c r="AW23" s="721"/>
      <c r="AX23" s="721"/>
      <c r="AY23" s="721"/>
      <c r="AZ23" s="721"/>
      <c r="BA23" s="721"/>
      <c r="BB23" s="721"/>
      <c r="BC23" s="721"/>
      <c r="BD23" s="721"/>
      <c r="BE23" s="721"/>
      <c r="BF23" s="713"/>
      <c r="BG23" s="620" t="s">
        <v>223</v>
      </c>
      <c r="BH23" s="621"/>
      <c r="BI23" s="621"/>
      <c r="BJ23" s="621"/>
      <c r="BK23" s="621"/>
      <c r="BL23" s="621"/>
      <c r="BM23" s="621"/>
      <c r="BN23" s="622"/>
      <c r="BO23" s="673" t="s">
        <v>223</v>
      </c>
      <c r="BP23" s="673"/>
      <c r="BQ23" s="673"/>
      <c r="BR23" s="673"/>
      <c r="BS23" s="626" t="s">
        <v>223</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268</v>
      </c>
      <c r="CS23" s="726"/>
      <c r="CT23" s="726"/>
      <c r="CU23" s="726"/>
      <c r="CV23" s="726"/>
      <c r="CW23" s="726"/>
      <c r="CX23" s="726"/>
      <c r="CY23" s="727"/>
      <c r="CZ23" s="725" t="s">
        <v>269</v>
      </c>
      <c r="DA23" s="726"/>
      <c r="DB23" s="726"/>
      <c r="DC23" s="727"/>
      <c r="DD23" s="725" t="s">
        <v>270</v>
      </c>
      <c r="DE23" s="726"/>
      <c r="DF23" s="726"/>
      <c r="DG23" s="726"/>
      <c r="DH23" s="726"/>
      <c r="DI23" s="726"/>
      <c r="DJ23" s="726"/>
      <c r="DK23" s="727"/>
      <c r="DL23" s="728" t="s">
        <v>271</v>
      </c>
      <c r="DM23" s="729"/>
      <c r="DN23" s="729"/>
      <c r="DO23" s="729"/>
      <c r="DP23" s="729"/>
      <c r="DQ23" s="729"/>
      <c r="DR23" s="729"/>
      <c r="DS23" s="729"/>
      <c r="DT23" s="729"/>
      <c r="DU23" s="729"/>
      <c r="DV23" s="730"/>
      <c r="DW23" s="725" t="s">
        <v>272</v>
      </c>
      <c r="DX23" s="726"/>
      <c r="DY23" s="726"/>
      <c r="DZ23" s="726"/>
      <c r="EA23" s="726"/>
      <c r="EB23" s="726"/>
      <c r="EC23" s="727"/>
    </row>
    <row r="24" spans="2:133" ht="11.25" customHeight="1">
      <c r="B24" s="617" t="s">
        <v>273</v>
      </c>
      <c r="C24" s="618"/>
      <c r="D24" s="618"/>
      <c r="E24" s="618"/>
      <c r="F24" s="618"/>
      <c r="G24" s="618"/>
      <c r="H24" s="618"/>
      <c r="I24" s="618"/>
      <c r="J24" s="618"/>
      <c r="K24" s="618"/>
      <c r="L24" s="618"/>
      <c r="M24" s="618"/>
      <c r="N24" s="618"/>
      <c r="O24" s="618"/>
      <c r="P24" s="618"/>
      <c r="Q24" s="619"/>
      <c r="R24" s="620">
        <v>27130</v>
      </c>
      <c r="S24" s="621"/>
      <c r="T24" s="621"/>
      <c r="U24" s="621"/>
      <c r="V24" s="621"/>
      <c r="W24" s="621"/>
      <c r="X24" s="621"/>
      <c r="Y24" s="622"/>
      <c r="Z24" s="673">
        <v>0.1</v>
      </c>
      <c r="AA24" s="673"/>
      <c r="AB24" s="673"/>
      <c r="AC24" s="673"/>
      <c r="AD24" s="674" t="s">
        <v>223</v>
      </c>
      <c r="AE24" s="674"/>
      <c r="AF24" s="674"/>
      <c r="AG24" s="674"/>
      <c r="AH24" s="674"/>
      <c r="AI24" s="674"/>
      <c r="AJ24" s="674"/>
      <c r="AK24" s="674"/>
      <c r="AL24" s="643" t="s">
        <v>223</v>
      </c>
      <c r="AM24" s="675"/>
      <c r="AN24" s="675"/>
      <c r="AO24" s="676"/>
      <c r="AP24" s="711" t="s">
        <v>274</v>
      </c>
      <c r="AQ24" s="721"/>
      <c r="AR24" s="721"/>
      <c r="AS24" s="721"/>
      <c r="AT24" s="721"/>
      <c r="AU24" s="721"/>
      <c r="AV24" s="721"/>
      <c r="AW24" s="721"/>
      <c r="AX24" s="721"/>
      <c r="AY24" s="721"/>
      <c r="AZ24" s="721"/>
      <c r="BA24" s="721"/>
      <c r="BB24" s="721"/>
      <c r="BC24" s="721"/>
      <c r="BD24" s="721"/>
      <c r="BE24" s="721"/>
      <c r="BF24" s="713"/>
      <c r="BG24" s="620" t="s">
        <v>223</v>
      </c>
      <c r="BH24" s="621"/>
      <c r="BI24" s="621"/>
      <c r="BJ24" s="621"/>
      <c r="BK24" s="621"/>
      <c r="BL24" s="621"/>
      <c r="BM24" s="621"/>
      <c r="BN24" s="622"/>
      <c r="BO24" s="673" t="s">
        <v>223</v>
      </c>
      <c r="BP24" s="673"/>
      <c r="BQ24" s="673"/>
      <c r="BR24" s="673"/>
      <c r="BS24" s="626" t="s">
        <v>223</v>
      </c>
      <c r="BT24" s="621"/>
      <c r="BU24" s="621"/>
      <c r="BV24" s="621"/>
      <c r="BW24" s="621"/>
      <c r="BX24" s="621"/>
      <c r="BY24" s="621"/>
      <c r="BZ24" s="621"/>
      <c r="CA24" s="621"/>
      <c r="CB24" s="656"/>
      <c r="CD24" s="677" t="s">
        <v>275</v>
      </c>
      <c r="CE24" s="678"/>
      <c r="CF24" s="678"/>
      <c r="CG24" s="678"/>
      <c r="CH24" s="678"/>
      <c r="CI24" s="678"/>
      <c r="CJ24" s="678"/>
      <c r="CK24" s="678"/>
      <c r="CL24" s="678"/>
      <c r="CM24" s="678"/>
      <c r="CN24" s="678"/>
      <c r="CO24" s="678"/>
      <c r="CP24" s="678"/>
      <c r="CQ24" s="679"/>
      <c r="CR24" s="670">
        <v>7282935</v>
      </c>
      <c r="CS24" s="671"/>
      <c r="CT24" s="671"/>
      <c r="CU24" s="671"/>
      <c r="CV24" s="671"/>
      <c r="CW24" s="671"/>
      <c r="CX24" s="671"/>
      <c r="CY24" s="718"/>
      <c r="CZ24" s="722">
        <v>40.700000000000003</v>
      </c>
      <c r="DA24" s="723"/>
      <c r="DB24" s="723"/>
      <c r="DC24" s="724"/>
      <c r="DD24" s="717">
        <v>4668952</v>
      </c>
      <c r="DE24" s="671"/>
      <c r="DF24" s="671"/>
      <c r="DG24" s="671"/>
      <c r="DH24" s="671"/>
      <c r="DI24" s="671"/>
      <c r="DJ24" s="671"/>
      <c r="DK24" s="718"/>
      <c r="DL24" s="717">
        <v>4633853</v>
      </c>
      <c r="DM24" s="671"/>
      <c r="DN24" s="671"/>
      <c r="DO24" s="671"/>
      <c r="DP24" s="671"/>
      <c r="DQ24" s="671"/>
      <c r="DR24" s="671"/>
      <c r="DS24" s="671"/>
      <c r="DT24" s="671"/>
      <c r="DU24" s="671"/>
      <c r="DV24" s="718"/>
      <c r="DW24" s="719">
        <v>45.7</v>
      </c>
      <c r="DX24" s="688"/>
      <c r="DY24" s="688"/>
      <c r="DZ24" s="688"/>
      <c r="EA24" s="688"/>
      <c r="EB24" s="688"/>
      <c r="EC24" s="720"/>
    </row>
    <row r="25" spans="2:133" ht="11.25" customHeight="1">
      <c r="B25" s="617" t="s">
        <v>276</v>
      </c>
      <c r="C25" s="618"/>
      <c r="D25" s="618"/>
      <c r="E25" s="618"/>
      <c r="F25" s="618"/>
      <c r="G25" s="618"/>
      <c r="H25" s="618"/>
      <c r="I25" s="618"/>
      <c r="J25" s="618"/>
      <c r="K25" s="618"/>
      <c r="L25" s="618"/>
      <c r="M25" s="618"/>
      <c r="N25" s="618"/>
      <c r="O25" s="618"/>
      <c r="P25" s="618"/>
      <c r="Q25" s="619"/>
      <c r="R25" s="620">
        <v>2716430</v>
      </c>
      <c r="S25" s="621"/>
      <c r="T25" s="621"/>
      <c r="U25" s="621"/>
      <c r="V25" s="621"/>
      <c r="W25" s="621"/>
      <c r="X25" s="621"/>
      <c r="Y25" s="622"/>
      <c r="Z25" s="673">
        <v>14.4</v>
      </c>
      <c r="AA25" s="673"/>
      <c r="AB25" s="673"/>
      <c r="AC25" s="673"/>
      <c r="AD25" s="674" t="s">
        <v>223</v>
      </c>
      <c r="AE25" s="674"/>
      <c r="AF25" s="674"/>
      <c r="AG25" s="674"/>
      <c r="AH25" s="674"/>
      <c r="AI25" s="674"/>
      <c r="AJ25" s="674"/>
      <c r="AK25" s="674"/>
      <c r="AL25" s="643" t="s">
        <v>223</v>
      </c>
      <c r="AM25" s="675"/>
      <c r="AN25" s="675"/>
      <c r="AO25" s="676"/>
      <c r="AP25" s="711" t="s">
        <v>277</v>
      </c>
      <c r="AQ25" s="721"/>
      <c r="AR25" s="721"/>
      <c r="AS25" s="721"/>
      <c r="AT25" s="721"/>
      <c r="AU25" s="721"/>
      <c r="AV25" s="721"/>
      <c r="AW25" s="721"/>
      <c r="AX25" s="721"/>
      <c r="AY25" s="721"/>
      <c r="AZ25" s="721"/>
      <c r="BA25" s="721"/>
      <c r="BB25" s="721"/>
      <c r="BC25" s="721"/>
      <c r="BD25" s="721"/>
      <c r="BE25" s="721"/>
      <c r="BF25" s="713"/>
      <c r="BG25" s="620" t="s">
        <v>223</v>
      </c>
      <c r="BH25" s="621"/>
      <c r="BI25" s="621"/>
      <c r="BJ25" s="621"/>
      <c r="BK25" s="621"/>
      <c r="BL25" s="621"/>
      <c r="BM25" s="621"/>
      <c r="BN25" s="622"/>
      <c r="BO25" s="673" t="s">
        <v>223</v>
      </c>
      <c r="BP25" s="673"/>
      <c r="BQ25" s="673"/>
      <c r="BR25" s="673"/>
      <c r="BS25" s="626" t="s">
        <v>223</v>
      </c>
      <c r="BT25" s="621"/>
      <c r="BU25" s="621"/>
      <c r="BV25" s="621"/>
      <c r="BW25" s="621"/>
      <c r="BX25" s="621"/>
      <c r="BY25" s="621"/>
      <c r="BZ25" s="621"/>
      <c r="CA25" s="621"/>
      <c r="CB25" s="656"/>
      <c r="CD25" s="657" t="s">
        <v>278</v>
      </c>
      <c r="CE25" s="654"/>
      <c r="CF25" s="654"/>
      <c r="CG25" s="654"/>
      <c r="CH25" s="654"/>
      <c r="CI25" s="654"/>
      <c r="CJ25" s="654"/>
      <c r="CK25" s="654"/>
      <c r="CL25" s="654"/>
      <c r="CM25" s="654"/>
      <c r="CN25" s="654"/>
      <c r="CO25" s="654"/>
      <c r="CP25" s="654"/>
      <c r="CQ25" s="655"/>
      <c r="CR25" s="620">
        <v>2276196</v>
      </c>
      <c r="CS25" s="639"/>
      <c r="CT25" s="639"/>
      <c r="CU25" s="639"/>
      <c r="CV25" s="639"/>
      <c r="CW25" s="639"/>
      <c r="CX25" s="639"/>
      <c r="CY25" s="640"/>
      <c r="CZ25" s="623">
        <v>12.7</v>
      </c>
      <c r="DA25" s="641"/>
      <c r="DB25" s="641"/>
      <c r="DC25" s="642"/>
      <c r="DD25" s="626">
        <v>2100178</v>
      </c>
      <c r="DE25" s="639"/>
      <c r="DF25" s="639"/>
      <c r="DG25" s="639"/>
      <c r="DH25" s="639"/>
      <c r="DI25" s="639"/>
      <c r="DJ25" s="639"/>
      <c r="DK25" s="640"/>
      <c r="DL25" s="626">
        <v>2084858</v>
      </c>
      <c r="DM25" s="639"/>
      <c r="DN25" s="639"/>
      <c r="DO25" s="639"/>
      <c r="DP25" s="639"/>
      <c r="DQ25" s="639"/>
      <c r="DR25" s="639"/>
      <c r="DS25" s="639"/>
      <c r="DT25" s="639"/>
      <c r="DU25" s="639"/>
      <c r="DV25" s="640"/>
      <c r="DW25" s="643">
        <v>20.6</v>
      </c>
      <c r="DX25" s="644"/>
      <c r="DY25" s="644"/>
      <c r="DZ25" s="644"/>
      <c r="EA25" s="644"/>
      <c r="EB25" s="644"/>
      <c r="EC25" s="645"/>
    </row>
    <row r="26" spans="2:133" ht="11.25" customHeight="1">
      <c r="B26" s="714" t="s">
        <v>279</v>
      </c>
      <c r="C26" s="715"/>
      <c r="D26" s="715"/>
      <c r="E26" s="715"/>
      <c r="F26" s="715"/>
      <c r="G26" s="715"/>
      <c r="H26" s="715"/>
      <c r="I26" s="715"/>
      <c r="J26" s="715"/>
      <c r="K26" s="715"/>
      <c r="L26" s="715"/>
      <c r="M26" s="715"/>
      <c r="N26" s="715"/>
      <c r="O26" s="715"/>
      <c r="P26" s="715"/>
      <c r="Q26" s="716"/>
      <c r="R26" s="620" t="s">
        <v>223</v>
      </c>
      <c r="S26" s="621"/>
      <c r="T26" s="621"/>
      <c r="U26" s="621"/>
      <c r="V26" s="621"/>
      <c r="W26" s="621"/>
      <c r="X26" s="621"/>
      <c r="Y26" s="622"/>
      <c r="Z26" s="673" t="s">
        <v>223</v>
      </c>
      <c r="AA26" s="673"/>
      <c r="AB26" s="673"/>
      <c r="AC26" s="673"/>
      <c r="AD26" s="674" t="s">
        <v>223</v>
      </c>
      <c r="AE26" s="674"/>
      <c r="AF26" s="674"/>
      <c r="AG26" s="674"/>
      <c r="AH26" s="674"/>
      <c r="AI26" s="674"/>
      <c r="AJ26" s="674"/>
      <c r="AK26" s="674"/>
      <c r="AL26" s="643" t="s">
        <v>223</v>
      </c>
      <c r="AM26" s="675"/>
      <c r="AN26" s="675"/>
      <c r="AO26" s="676"/>
      <c r="AP26" s="711" t="s">
        <v>280</v>
      </c>
      <c r="AQ26" s="712"/>
      <c r="AR26" s="712"/>
      <c r="AS26" s="712"/>
      <c r="AT26" s="712"/>
      <c r="AU26" s="712"/>
      <c r="AV26" s="712"/>
      <c r="AW26" s="712"/>
      <c r="AX26" s="712"/>
      <c r="AY26" s="712"/>
      <c r="AZ26" s="712"/>
      <c r="BA26" s="712"/>
      <c r="BB26" s="712"/>
      <c r="BC26" s="712"/>
      <c r="BD26" s="712"/>
      <c r="BE26" s="712"/>
      <c r="BF26" s="713"/>
      <c r="BG26" s="620" t="s">
        <v>223</v>
      </c>
      <c r="BH26" s="621"/>
      <c r="BI26" s="621"/>
      <c r="BJ26" s="621"/>
      <c r="BK26" s="621"/>
      <c r="BL26" s="621"/>
      <c r="BM26" s="621"/>
      <c r="BN26" s="622"/>
      <c r="BO26" s="673" t="s">
        <v>223</v>
      </c>
      <c r="BP26" s="673"/>
      <c r="BQ26" s="673"/>
      <c r="BR26" s="673"/>
      <c r="BS26" s="626" t="s">
        <v>223</v>
      </c>
      <c r="BT26" s="621"/>
      <c r="BU26" s="621"/>
      <c r="BV26" s="621"/>
      <c r="BW26" s="621"/>
      <c r="BX26" s="621"/>
      <c r="BY26" s="621"/>
      <c r="BZ26" s="621"/>
      <c r="CA26" s="621"/>
      <c r="CB26" s="656"/>
      <c r="CD26" s="657" t="s">
        <v>281</v>
      </c>
      <c r="CE26" s="654"/>
      <c r="CF26" s="654"/>
      <c r="CG26" s="654"/>
      <c r="CH26" s="654"/>
      <c r="CI26" s="654"/>
      <c r="CJ26" s="654"/>
      <c r="CK26" s="654"/>
      <c r="CL26" s="654"/>
      <c r="CM26" s="654"/>
      <c r="CN26" s="654"/>
      <c r="CO26" s="654"/>
      <c r="CP26" s="654"/>
      <c r="CQ26" s="655"/>
      <c r="CR26" s="620">
        <v>1467455</v>
      </c>
      <c r="CS26" s="621"/>
      <c r="CT26" s="621"/>
      <c r="CU26" s="621"/>
      <c r="CV26" s="621"/>
      <c r="CW26" s="621"/>
      <c r="CX26" s="621"/>
      <c r="CY26" s="622"/>
      <c r="CZ26" s="623">
        <v>8.1999999999999993</v>
      </c>
      <c r="DA26" s="641"/>
      <c r="DB26" s="641"/>
      <c r="DC26" s="642"/>
      <c r="DD26" s="626">
        <v>1310646</v>
      </c>
      <c r="DE26" s="621"/>
      <c r="DF26" s="621"/>
      <c r="DG26" s="621"/>
      <c r="DH26" s="621"/>
      <c r="DI26" s="621"/>
      <c r="DJ26" s="621"/>
      <c r="DK26" s="622"/>
      <c r="DL26" s="626" t="s">
        <v>217</v>
      </c>
      <c r="DM26" s="621"/>
      <c r="DN26" s="621"/>
      <c r="DO26" s="621"/>
      <c r="DP26" s="621"/>
      <c r="DQ26" s="621"/>
      <c r="DR26" s="621"/>
      <c r="DS26" s="621"/>
      <c r="DT26" s="621"/>
      <c r="DU26" s="621"/>
      <c r="DV26" s="622"/>
      <c r="DW26" s="643" t="s">
        <v>217</v>
      </c>
      <c r="DX26" s="644"/>
      <c r="DY26" s="644"/>
      <c r="DZ26" s="644"/>
      <c r="EA26" s="644"/>
      <c r="EB26" s="644"/>
      <c r="EC26" s="645"/>
    </row>
    <row r="27" spans="2:133" ht="11.25" customHeight="1">
      <c r="B27" s="617" t="s">
        <v>282</v>
      </c>
      <c r="C27" s="618"/>
      <c r="D27" s="618"/>
      <c r="E27" s="618"/>
      <c r="F27" s="618"/>
      <c r="G27" s="618"/>
      <c r="H27" s="618"/>
      <c r="I27" s="618"/>
      <c r="J27" s="618"/>
      <c r="K27" s="618"/>
      <c r="L27" s="618"/>
      <c r="M27" s="618"/>
      <c r="N27" s="618"/>
      <c r="O27" s="618"/>
      <c r="P27" s="618"/>
      <c r="Q27" s="619"/>
      <c r="R27" s="620">
        <v>1237200</v>
      </c>
      <c r="S27" s="621"/>
      <c r="T27" s="621"/>
      <c r="U27" s="621"/>
      <c r="V27" s="621"/>
      <c r="W27" s="621"/>
      <c r="X27" s="621"/>
      <c r="Y27" s="622"/>
      <c r="Z27" s="673">
        <v>6.6</v>
      </c>
      <c r="AA27" s="673"/>
      <c r="AB27" s="673"/>
      <c r="AC27" s="673"/>
      <c r="AD27" s="674" t="s">
        <v>223</v>
      </c>
      <c r="AE27" s="674"/>
      <c r="AF27" s="674"/>
      <c r="AG27" s="674"/>
      <c r="AH27" s="674"/>
      <c r="AI27" s="674"/>
      <c r="AJ27" s="674"/>
      <c r="AK27" s="674"/>
      <c r="AL27" s="643" t="s">
        <v>223</v>
      </c>
      <c r="AM27" s="675"/>
      <c r="AN27" s="675"/>
      <c r="AO27" s="676"/>
      <c r="AP27" s="617" t="s">
        <v>283</v>
      </c>
      <c r="AQ27" s="618"/>
      <c r="AR27" s="618"/>
      <c r="AS27" s="618"/>
      <c r="AT27" s="618"/>
      <c r="AU27" s="618"/>
      <c r="AV27" s="618"/>
      <c r="AW27" s="618"/>
      <c r="AX27" s="618"/>
      <c r="AY27" s="618"/>
      <c r="AZ27" s="618"/>
      <c r="BA27" s="618"/>
      <c r="BB27" s="618"/>
      <c r="BC27" s="618"/>
      <c r="BD27" s="618"/>
      <c r="BE27" s="618"/>
      <c r="BF27" s="619"/>
      <c r="BG27" s="620">
        <v>5567772</v>
      </c>
      <c r="BH27" s="621"/>
      <c r="BI27" s="621"/>
      <c r="BJ27" s="621"/>
      <c r="BK27" s="621"/>
      <c r="BL27" s="621"/>
      <c r="BM27" s="621"/>
      <c r="BN27" s="622"/>
      <c r="BO27" s="673">
        <v>100</v>
      </c>
      <c r="BP27" s="673"/>
      <c r="BQ27" s="673"/>
      <c r="BR27" s="673"/>
      <c r="BS27" s="626">
        <v>73459</v>
      </c>
      <c r="BT27" s="621"/>
      <c r="BU27" s="621"/>
      <c r="BV27" s="621"/>
      <c r="BW27" s="621"/>
      <c r="BX27" s="621"/>
      <c r="BY27" s="621"/>
      <c r="BZ27" s="621"/>
      <c r="CA27" s="621"/>
      <c r="CB27" s="656"/>
      <c r="CD27" s="657" t="s">
        <v>284</v>
      </c>
      <c r="CE27" s="654"/>
      <c r="CF27" s="654"/>
      <c r="CG27" s="654"/>
      <c r="CH27" s="654"/>
      <c r="CI27" s="654"/>
      <c r="CJ27" s="654"/>
      <c r="CK27" s="654"/>
      <c r="CL27" s="654"/>
      <c r="CM27" s="654"/>
      <c r="CN27" s="654"/>
      <c r="CO27" s="654"/>
      <c r="CP27" s="654"/>
      <c r="CQ27" s="655"/>
      <c r="CR27" s="620">
        <v>3379821</v>
      </c>
      <c r="CS27" s="639"/>
      <c r="CT27" s="639"/>
      <c r="CU27" s="639"/>
      <c r="CV27" s="639"/>
      <c r="CW27" s="639"/>
      <c r="CX27" s="639"/>
      <c r="CY27" s="640"/>
      <c r="CZ27" s="623">
        <v>18.899999999999999</v>
      </c>
      <c r="DA27" s="641"/>
      <c r="DB27" s="641"/>
      <c r="DC27" s="642"/>
      <c r="DD27" s="626">
        <v>996092</v>
      </c>
      <c r="DE27" s="639"/>
      <c r="DF27" s="639"/>
      <c r="DG27" s="639"/>
      <c r="DH27" s="639"/>
      <c r="DI27" s="639"/>
      <c r="DJ27" s="639"/>
      <c r="DK27" s="640"/>
      <c r="DL27" s="626">
        <v>976313</v>
      </c>
      <c r="DM27" s="639"/>
      <c r="DN27" s="639"/>
      <c r="DO27" s="639"/>
      <c r="DP27" s="639"/>
      <c r="DQ27" s="639"/>
      <c r="DR27" s="639"/>
      <c r="DS27" s="639"/>
      <c r="DT27" s="639"/>
      <c r="DU27" s="639"/>
      <c r="DV27" s="640"/>
      <c r="DW27" s="643">
        <v>9.6</v>
      </c>
      <c r="DX27" s="644"/>
      <c r="DY27" s="644"/>
      <c r="DZ27" s="644"/>
      <c r="EA27" s="644"/>
      <c r="EB27" s="644"/>
      <c r="EC27" s="645"/>
    </row>
    <row r="28" spans="2:133" ht="11.25" customHeight="1">
      <c r="B28" s="617" t="s">
        <v>285</v>
      </c>
      <c r="C28" s="618"/>
      <c r="D28" s="618"/>
      <c r="E28" s="618"/>
      <c r="F28" s="618"/>
      <c r="G28" s="618"/>
      <c r="H28" s="618"/>
      <c r="I28" s="618"/>
      <c r="J28" s="618"/>
      <c r="K28" s="618"/>
      <c r="L28" s="618"/>
      <c r="M28" s="618"/>
      <c r="N28" s="618"/>
      <c r="O28" s="618"/>
      <c r="P28" s="618"/>
      <c r="Q28" s="619"/>
      <c r="R28" s="620">
        <v>18421</v>
      </c>
      <c r="S28" s="621"/>
      <c r="T28" s="621"/>
      <c r="U28" s="621"/>
      <c r="V28" s="621"/>
      <c r="W28" s="621"/>
      <c r="X28" s="621"/>
      <c r="Y28" s="622"/>
      <c r="Z28" s="673">
        <v>0.1</v>
      </c>
      <c r="AA28" s="673"/>
      <c r="AB28" s="673"/>
      <c r="AC28" s="673"/>
      <c r="AD28" s="674">
        <v>5905</v>
      </c>
      <c r="AE28" s="674"/>
      <c r="AF28" s="674"/>
      <c r="AG28" s="674"/>
      <c r="AH28" s="674"/>
      <c r="AI28" s="674"/>
      <c r="AJ28" s="674"/>
      <c r="AK28" s="674"/>
      <c r="AL28" s="643">
        <v>0.1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286</v>
      </c>
      <c r="CE28" s="654"/>
      <c r="CF28" s="654"/>
      <c r="CG28" s="654"/>
      <c r="CH28" s="654"/>
      <c r="CI28" s="654"/>
      <c r="CJ28" s="654"/>
      <c r="CK28" s="654"/>
      <c r="CL28" s="654"/>
      <c r="CM28" s="654"/>
      <c r="CN28" s="654"/>
      <c r="CO28" s="654"/>
      <c r="CP28" s="654"/>
      <c r="CQ28" s="655"/>
      <c r="CR28" s="620">
        <v>1626918</v>
      </c>
      <c r="CS28" s="621"/>
      <c r="CT28" s="621"/>
      <c r="CU28" s="621"/>
      <c r="CV28" s="621"/>
      <c r="CW28" s="621"/>
      <c r="CX28" s="621"/>
      <c r="CY28" s="622"/>
      <c r="CZ28" s="623">
        <v>9.1</v>
      </c>
      <c r="DA28" s="641"/>
      <c r="DB28" s="641"/>
      <c r="DC28" s="642"/>
      <c r="DD28" s="626">
        <v>1572682</v>
      </c>
      <c r="DE28" s="621"/>
      <c r="DF28" s="621"/>
      <c r="DG28" s="621"/>
      <c r="DH28" s="621"/>
      <c r="DI28" s="621"/>
      <c r="DJ28" s="621"/>
      <c r="DK28" s="622"/>
      <c r="DL28" s="626">
        <v>1572682</v>
      </c>
      <c r="DM28" s="621"/>
      <c r="DN28" s="621"/>
      <c r="DO28" s="621"/>
      <c r="DP28" s="621"/>
      <c r="DQ28" s="621"/>
      <c r="DR28" s="621"/>
      <c r="DS28" s="621"/>
      <c r="DT28" s="621"/>
      <c r="DU28" s="621"/>
      <c r="DV28" s="622"/>
      <c r="DW28" s="643">
        <v>15.5</v>
      </c>
      <c r="DX28" s="644"/>
      <c r="DY28" s="644"/>
      <c r="DZ28" s="644"/>
      <c r="EA28" s="644"/>
      <c r="EB28" s="644"/>
      <c r="EC28" s="645"/>
    </row>
    <row r="29" spans="2:133" ht="11.25" customHeight="1">
      <c r="B29" s="617" t="s">
        <v>287</v>
      </c>
      <c r="C29" s="618"/>
      <c r="D29" s="618"/>
      <c r="E29" s="618"/>
      <c r="F29" s="618"/>
      <c r="G29" s="618"/>
      <c r="H29" s="618"/>
      <c r="I29" s="618"/>
      <c r="J29" s="618"/>
      <c r="K29" s="618"/>
      <c r="L29" s="618"/>
      <c r="M29" s="618"/>
      <c r="N29" s="618"/>
      <c r="O29" s="618"/>
      <c r="P29" s="618"/>
      <c r="Q29" s="619"/>
      <c r="R29" s="620">
        <v>11626</v>
      </c>
      <c r="S29" s="621"/>
      <c r="T29" s="621"/>
      <c r="U29" s="621"/>
      <c r="V29" s="621"/>
      <c r="W29" s="621"/>
      <c r="X29" s="621"/>
      <c r="Y29" s="622"/>
      <c r="Z29" s="673">
        <v>0.1</v>
      </c>
      <c r="AA29" s="673"/>
      <c r="AB29" s="673"/>
      <c r="AC29" s="673"/>
      <c r="AD29" s="674" t="s">
        <v>223</v>
      </c>
      <c r="AE29" s="674"/>
      <c r="AF29" s="674"/>
      <c r="AG29" s="674"/>
      <c r="AH29" s="674"/>
      <c r="AI29" s="674"/>
      <c r="AJ29" s="674"/>
      <c r="AK29" s="674"/>
      <c r="AL29" s="643" t="s">
        <v>223</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288</v>
      </c>
      <c r="BH29" s="696"/>
      <c r="BI29" s="696"/>
      <c r="BJ29" s="696"/>
      <c r="BK29" s="696"/>
      <c r="BL29" s="696"/>
      <c r="BM29" s="696"/>
      <c r="BN29" s="696"/>
      <c r="BO29" s="696"/>
      <c r="BP29" s="696"/>
      <c r="BQ29" s="697"/>
      <c r="BR29" s="680" t="s">
        <v>289</v>
      </c>
      <c r="BS29" s="696"/>
      <c r="BT29" s="696"/>
      <c r="BU29" s="696"/>
      <c r="BV29" s="696"/>
      <c r="BW29" s="696"/>
      <c r="BX29" s="696"/>
      <c r="BY29" s="696"/>
      <c r="BZ29" s="696"/>
      <c r="CA29" s="696"/>
      <c r="CB29" s="697"/>
      <c r="CD29" s="690" t="s">
        <v>290</v>
      </c>
      <c r="CE29" s="691"/>
      <c r="CF29" s="657" t="s">
        <v>59</v>
      </c>
      <c r="CG29" s="654"/>
      <c r="CH29" s="654"/>
      <c r="CI29" s="654"/>
      <c r="CJ29" s="654"/>
      <c r="CK29" s="654"/>
      <c r="CL29" s="654"/>
      <c r="CM29" s="654"/>
      <c r="CN29" s="654"/>
      <c r="CO29" s="654"/>
      <c r="CP29" s="654"/>
      <c r="CQ29" s="655"/>
      <c r="CR29" s="620">
        <v>1626918</v>
      </c>
      <c r="CS29" s="639"/>
      <c r="CT29" s="639"/>
      <c r="CU29" s="639"/>
      <c r="CV29" s="639"/>
      <c r="CW29" s="639"/>
      <c r="CX29" s="639"/>
      <c r="CY29" s="640"/>
      <c r="CZ29" s="623">
        <v>9.1</v>
      </c>
      <c r="DA29" s="641"/>
      <c r="DB29" s="641"/>
      <c r="DC29" s="642"/>
      <c r="DD29" s="626">
        <v>1572682</v>
      </c>
      <c r="DE29" s="639"/>
      <c r="DF29" s="639"/>
      <c r="DG29" s="639"/>
      <c r="DH29" s="639"/>
      <c r="DI29" s="639"/>
      <c r="DJ29" s="639"/>
      <c r="DK29" s="640"/>
      <c r="DL29" s="626">
        <v>1572682</v>
      </c>
      <c r="DM29" s="639"/>
      <c r="DN29" s="639"/>
      <c r="DO29" s="639"/>
      <c r="DP29" s="639"/>
      <c r="DQ29" s="639"/>
      <c r="DR29" s="639"/>
      <c r="DS29" s="639"/>
      <c r="DT29" s="639"/>
      <c r="DU29" s="639"/>
      <c r="DV29" s="640"/>
      <c r="DW29" s="643">
        <v>15.5</v>
      </c>
      <c r="DX29" s="644"/>
      <c r="DY29" s="644"/>
      <c r="DZ29" s="644"/>
      <c r="EA29" s="644"/>
      <c r="EB29" s="644"/>
      <c r="EC29" s="645"/>
    </row>
    <row r="30" spans="2:133" ht="11.25" customHeight="1">
      <c r="B30" s="617" t="s">
        <v>291</v>
      </c>
      <c r="C30" s="618"/>
      <c r="D30" s="618"/>
      <c r="E30" s="618"/>
      <c r="F30" s="618"/>
      <c r="G30" s="618"/>
      <c r="H30" s="618"/>
      <c r="I30" s="618"/>
      <c r="J30" s="618"/>
      <c r="K30" s="618"/>
      <c r="L30" s="618"/>
      <c r="M30" s="618"/>
      <c r="N30" s="618"/>
      <c r="O30" s="618"/>
      <c r="P30" s="618"/>
      <c r="Q30" s="619"/>
      <c r="R30" s="620">
        <v>296878</v>
      </c>
      <c r="S30" s="621"/>
      <c r="T30" s="621"/>
      <c r="U30" s="621"/>
      <c r="V30" s="621"/>
      <c r="W30" s="621"/>
      <c r="X30" s="621"/>
      <c r="Y30" s="622"/>
      <c r="Z30" s="673">
        <v>1.6</v>
      </c>
      <c r="AA30" s="673"/>
      <c r="AB30" s="673"/>
      <c r="AC30" s="673"/>
      <c r="AD30" s="674" t="s">
        <v>223</v>
      </c>
      <c r="AE30" s="674"/>
      <c r="AF30" s="674"/>
      <c r="AG30" s="674"/>
      <c r="AH30" s="674"/>
      <c r="AI30" s="674"/>
      <c r="AJ30" s="674"/>
      <c r="AK30" s="674"/>
      <c r="AL30" s="643" t="s">
        <v>223</v>
      </c>
      <c r="AM30" s="675"/>
      <c r="AN30" s="675"/>
      <c r="AO30" s="676"/>
      <c r="AP30" s="698" t="s">
        <v>292</v>
      </c>
      <c r="AQ30" s="699"/>
      <c r="AR30" s="699"/>
      <c r="AS30" s="699"/>
      <c r="AT30" s="704" t="s">
        <v>293</v>
      </c>
      <c r="AU30" s="184"/>
      <c r="AV30" s="184"/>
      <c r="AW30" s="184"/>
      <c r="AX30" s="707" t="s">
        <v>171</v>
      </c>
      <c r="AY30" s="708"/>
      <c r="AZ30" s="708"/>
      <c r="BA30" s="708"/>
      <c r="BB30" s="708"/>
      <c r="BC30" s="708"/>
      <c r="BD30" s="708"/>
      <c r="BE30" s="708"/>
      <c r="BF30" s="709"/>
      <c r="BG30" s="686">
        <v>98.9</v>
      </c>
      <c r="BH30" s="687"/>
      <c r="BI30" s="687"/>
      <c r="BJ30" s="687"/>
      <c r="BK30" s="687"/>
      <c r="BL30" s="687"/>
      <c r="BM30" s="688">
        <v>96.1</v>
      </c>
      <c r="BN30" s="687"/>
      <c r="BO30" s="687"/>
      <c r="BP30" s="687"/>
      <c r="BQ30" s="689"/>
      <c r="BR30" s="686">
        <v>98.9</v>
      </c>
      <c r="BS30" s="687"/>
      <c r="BT30" s="687"/>
      <c r="BU30" s="687"/>
      <c r="BV30" s="687"/>
      <c r="BW30" s="687"/>
      <c r="BX30" s="688">
        <v>95.6</v>
      </c>
      <c r="BY30" s="687"/>
      <c r="BZ30" s="687"/>
      <c r="CA30" s="687"/>
      <c r="CB30" s="689"/>
      <c r="CD30" s="692"/>
      <c r="CE30" s="693"/>
      <c r="CF30" s="657" t="s">
        <v>294</v>
      </c>
      <c r="CG30" s="654"/>
      <c r="CH30" s="654"/>
      <c r="CI30" s="654"/>
      <c r="CJ30" s="654"/>
      <c r="CK30" s="654"/>
      <c r="CL30" s="654"/>
      <c r="CM30" s="654"/>
      <c r="CN30" s="654"/>
      <c r="CO30" s="654"/>
      <c r="CP30" s="654"/>
      <c r="CQ30" s="655"/>
      <c r="CR30" s="620">
        <v>1423323</v>
      </c>
      <c r="CS30" s="621"/>
      <c r="CT30" s="621"/>
      <c r="CU30" s="621"/>
      <c r="CV30" s="621"/>
      <c r="CW30" s="621"/>
      <c r="CX30" s="621"/>
      <c r="CY30" s="622"/>
      <c r="CZ30" s="623">
        <v>8</v>
      </c>
      <c r="DA30" s="641"/>
      <c r="DB30" s="641"/>
      <c r="DC30" s="642"/>
      <c r="DD30" s="626">
        <v>1405580</v>
      </c>
      <c r="DE30" s="621"/>
      <c r="DF30" s="621"/>
      <c r="DG30" s="621"/>
      <c r="DH30" s="621"/>
      <c r="DI30" s="621"/>
      <c r="DJ30" s="621"/>
      <c r="DK30" s="622"/>
      <c r="DL30" s="626">
        <v>1405580</v>
      </c>
      <c r="DM30" s="621"/>
      <c r="DN30" s="621"/>
      <c r="DO30" s="621"/>
      <c r="DP30" s="621"/>
      <c r="DQ30" s="621"/>
      <c r="DR30" s="621"/>
      <c r="DS30" s="621"/>
      <c r="DT30" s="621"/>
      <c r="DU30" s="621"/>
      <c r="DV30" s="622"/>
      <c r="DW30" s="643">
        <v>13.9</v>
      </c>
      <c r="DX30" s="644"/>
      <c r="DY30" s="644"/>
      <c r="DZ30" s="644"/>
      <c r="EA30" s="644"/>
      <c r="EB30" s="644"/>
      <c r="EC30" s="645"/>
    </row>
    <row r="31" spans="2:133" ht="11.25" customHeight="1">
      <c r="B31" s="617" t="s">
        <v>295</v>
      </c>
      <c r="C31" s="618"/>
      <c r="D31" s="618"/>
      <c r="E31" s="618"/>
      <c r="F31" s="618"/>
      <c r="G31" s="618"/>
      <c r="H31" s="618"/>
      <c r="I31" s="618"/>
      <c r="J31" s="618"/>
      <c r="K31" s="618"/>
      <c r="L31" s="618"/>
      <c r="M31" s="618"/>
      <c r="N31" s="618"/>
      <c r="O31" s="618"/>
      <c r="P31" s="618"/>
      <c r="Q31" s="619"/>
      <c r="R31" s="620">
        <v>1271217</v>
      </c>
      <c r="S31" s="621"/>
      <c r="T31" s="621"/>
      <c r="U31" s="621"/>
      <c r="V31" s="621"/>
      <c r="W31" s="621"/>
      <c r="X31" s="621"/>
      <c r="Y31" s="622"/>
      <c r="Z31" s="673">
        <v>6.7</v>
      </c>
      <c r="AA31" s="673"/>
      <c r="AB31" s="673"/>
      <c r="AC31" s="673"/>
      <c r="AD31" s="674" t="s">
        <v>223</v>
      </c>
      <c r="AE31" s="674"/>
      <c r="AF31" s="674"/>
      <c r="AG31" s="674"/>
      <c r="AH31" s="674"/>
      <c r="AI31" s="674"/>
      <c r="AJ31" s="674"/>
      <c r="AK31" s="674"/>
      <c r="AL31" s="643" t="s">
        <v>223</v>
      </c>
      <c r="AM31" s="675"/>
      <c r="AN31" s="675"/>
      <c r="AO31" s="676"/>
      <c r="AP31" s="700"/>
      <c r="AQ31" s="701"/>
      <c r="AR31" s="701"/>
      <c r="AS31" s="701"/>
      <c r="AT31" s="705"/>
      <c r="AU31" s="183" t="s">
        <v>296</v>
      </c>
      <c r="AV31" s="183"/>
      <c r="AW31" s="183"/>
      <c r="AX31" s="617" t="s">
        <v>297</v>
      </c>
      <c r="AY31" s="618"/>
      <c r="AZ31" s="618"/>
      <c r="BA31" s="618"/>
      <c r="BB31" s="618"/>
      <c r="BC31" s="618"/>
      <c r="BD31" s="618"/>
      <c r="BE31" s="618"/>
      <c r="BF31" s="619"/>
      <c r="BG31" s="684">
        <v>98.7</v>
      </c>
      <c r="BH31" s="639"/>
      <c r="BI31" s="639"/>
      <c r="BJ31" s="639"/>
      <c r="BK31" s="639"/>
      <c r="BL31" s="639"/>
      <c r="BM31" s="675">
        <v>96.3</v>
      </c>
      <c r="BN31" s="685"/>
      <c r="BO31" s="685"/>
      <c r="BP31" s="685"/>
      <c r="BQ31" s="649"/>
      <c r="BR31" s="684">
        <v>99.1</v>
      </c>
      <c r="BS31" s="639"/>
      <c r="BT31" s="639"/>
      <c r="BU31" s="639"/>
      <c r="BV31" s="639"/>
      <c r="BW31" s="639"/>
      <c r="BX31" s="675">
        <v>95.9</v>
      </c>
      <c r="BY31" s="685"/>
      <c r="BZ31" s="685"/>
      <c r="CA31" s="685"/>
      <c r="CB31" s="649"/>
      <c r="CD31" s="692"/>
      <c r="CE31" s="693"/>
      <c r="CF31" s="657" t="s">
        <v>298</v>
      </c>
      <c r="CG31" s="654"/>
      <c r="CH31" s="654"/>
      <c r="CI31" s="654"/>
      <c r="CJ31" s="654"/>
      <c r="CK31" s="654"/>
      <c r="CL31" s="654"/>
      <c r="CM31" s="654"/>
      <c r="CN31" s="654"/>
      <c r="CO31" s="654"/>
      <c r="CP31" s="654"/>
      <c r="CQ31" s="655"/>
      <c r="CR31" s="620">
        <v>203595</v>
      </c>
      <c r="CS31" s="639"/>
      <c r="CT31" s="639"/>
      <c r="CU31" s="639"/>
      <c r="CV31" s="639"/>
      <c r="CW31" s="639"/>
      <c r="CX31" s="639"/>
      <c r="CY31" s="640"/>
      <c r="CZ31" s="623">
        <v>1.1000000000000001</v>
      </c>
      <c r="DA31" s="641"/>
      <c r="DB31" s="641"/>
      <c r="DC31" s="642"/>
      <c r="DD31" s="626">
        <v>167102</v>
      </c>
      <c r="DE31" s="639"/>
      <c r="DF31" s="639"/>
      <c r="DG31" s="639"/>
      <c r="DH31" s="639"/>
      <c r="DI31" s="639"/>
      <c r="DJ31" s="639"/>
      <c r="DK31" s="640"/>
      <c r="DL31" s="626">
        <v>167102</v>
      </c>
      <c r="DM31" s="639"/>
      <c r="DN31" s="639"/>
      <c r="DO31" s="639"/>
      <c r="DP31" s="639"/>
      <c r="DQ31" s="639"/>
      <c r="DR31" s="639"/>
      <c r="DS31" s="639"/>
      <c r="DT31" s="639"/>
      <c r="DU31" s="639"/>
      <c r="DV31" s="640"/>
      <c r="DW31" s="643">
        <v>1.6</v>
      </c>
      <c r="DX31" s="644"/>
      <c r="DY31" s="644"/>
      <c r="DZ31" s="644"/>
      <c r="EA31" s="644"/>
      <c r="EB31" s="644"/>
      <c r="EC31" s="645"/>
    </row>
    <row r="32" spans="2:133" ht="11.25" customHeight="1">
      <c r="B32" s="617" t="s">
        <v>299</v>
      </c>
      <c r="C32" s="618"/>
      <c r="D32" s="618"/>
      <c r="E32" s="618"/>
      <c r="F32" s="618"/>
      <c r="G32" s="618"/>
      <c r="H32" s="618"/>
      <c r="I32" s="618"/>
      <c r="J32" s="618"/>
      <c r="K32" s="618"/>
      <c r="L32" s="618"/>
      <c r="M32" s="618"/>
      <c r="N32" s="618"/>
      <c r="O32" s="618"/>
      <c r="P32" s="618"/>
      <c r="Q32" s="619"/>
      <c r="R32" s="620">
        <v>479037</v>
      </c>
      <c r="S32" s="621"/>
      <c r="T32" s="621"/>
      <c r="U32" s="621"/>
      <c r="V32" s="621"/>
      <c r="W32" s="621"/>
      <c r="X32" s="621"/>
      <c r="Y32" s="622"/>
      <c r="Z32" s="673">
        <v>2.5</v>
      </c>
      <c r="AA32" s="673"/>
      <c r="AB32" s="673"/>
      <c r="AC32" s="673"/>
      <c r="AD32" s="674">
        <v>19</v>
      </c>
      <c r="AE32" s="674"/>
      <c r="AF32" s="674"/>
      <c r="AG32" s="674"/>
      <c r="AH32" s="674"/>
      <c r="AI32" s="674"/>
      <c r="AJ32" s="674"/>
      <c r="AK32" s="674"/>
      <c r="AL32" s="643">
        <v>0</v>
      </c>
      <c r="AM32" s="675"/>
      <c r="AN32" s="675"/>
      <c r="AO32" s="676"/>
      <c r="AP32" s="702"/>
      <c r="AQ32" s="703"/>
      <c r="AR32" s="703"/>
      <c r="AS32" s="703"/>
      <c r="AT32" s="706"/>
      <c r="AU32" s="185"/>
      <c r="AV32" s="185"/>
      <c r="AW32" s="185"/>
      <c r="AX32" s="601" t="s">
        <v>300</v>
      </c>
      <c r="AY32" s="602"/>
      <c r="AZ32" s="602"/>
      <c r="BA32" s="602"/>
      <c r="BB32" s="602"/>
      <c r="BC32" s="602"/>
      <c r="BD32" s="602"/>
      <c r="BE32" s="602"/>
      <c r="BF32" s="603"/>
      <c r="BG32" s="683">
        <v>99</v>
      </c>
      <c r="BH32" s="605"/>
      <c r="BI32" s="605"/>
      <c r="BJ32" s="605"/>
      <c r="BK32" s="605"/>
      <c r="BL32" s="605"/>
      <c r="BM32" s="668">
        <v>95.8</v>
      </c>
      <c r="BN32" s="605"/>
      <c r="BO32" s="605"/>
      <c r="BP32" s="605"/>
      <c r="BQ32" s="662"/>
      <c r="BR32" s="683">
        <v>98.8</v>
      </c>
      <c r="BS32" s="605"/>
      <c r="BT32" s="605"/>
      <c r="BU32" s="605"/>
      <c r="BV32" s="605"/>
      <c r="BW32" s="605"/>
      <c r="BX32" s="668">
        <v>95.1</v>
      </c>
      <c r="BY32" s="605"/>
      <c r="BZ32" s="605"/>
      <c r="CA32" s="605"/>
      <c r="CB32" s="662"/>
      <c r="CD32" s="694"/>
      <c r="CE32" s="695"/>
      <c r="CF32" s="657" t="s">
        <v>301</v>
      </c>
      <c r="CG32" s="654"/>
      <c r="CH32" s="654"/>
      <c r="CI32" s="654"/>
      <c r="CJ32" s="654"/>
      <c r="CK32" s="654"/>
      <c r="CL32" s="654"/>
      <c r="CM32" s="654"/>
      <c r="CN32" s="654"/>
      <c r="CO32" s="654"/>
      <c r="CP32" s="654"/>
      <c r="CQ32" s="655"/>
      <c r="CR32" s="620" t="s">
        <v>223</v>
      </c>
      <c r="CS32" s="621"/>
      <c r="CT32" s="621"/>
      <c r="CU32" s="621"/>
      <c r="CV32" s="621"/>
      <c r="CW32" s="621"/>
      <c r="CX32" s="621"/>
      <c r="CY32" s="622"/>
      <c r="CZ32" s="623" t="s">
        <v>223</v>
      </c>
      <c r="DA32" s="641"/>
      <c r="DB32" s="641"/>
      <c r="DC32" s="642"/>
      <c r="DD32" s="626" t="s">
        <v>223</v>
      </c>
      <c r="DE32" s="621"/>
      <c r="DF32" s="621"/>
      <c r="DG32" s="621"/>
      <c r="DH32" s="621"/>
      <c r="DI32" s="621"/>
      <c r="DJ32" s="621"/>
      <c r="DK32" s="622"/>
      <c r="DL32" s="626" t="s">
        <v>223</v>
      </c>
      <c r="DM32" s="621"/>
      <c r="DN32" s="621"/>
      <c r="DO32" s="621"/>
      <c r="DP32" s="621"/>
      <c r="DQ32" s="621"/>
      <c r="DR32" s="621"/>
      <c r="DS32" s="621"/>
      <c r="DT32" s="621"/>
      <c r="DU32" s="621"/>
      <c r="DV32" s="622"/>
      <c r="DW32" s="643" t="s">
        <v>223</v>
      </c>
      <c r="DX32" s="644"/>
      <c r="DY32" s="644"/>
      <c r="DZ32" s="644"/>
      <c r="EA32" s="644"/>
      <c r="EB32" s="644"/>
      <c r="EC32" s="645"/>
    </row>
    <row r="33" spans="2:133" ht="11.25" customHeight="1">
      <c r="B33" s="617" t="s">
        <v>302</v>
      </c>
      <c r="C33" s="618"/>
      <c r="D33" s="618"/>
      <c r="E33" s="618"/>
      <c r="F33" s="618"/>
      <c r="G33" s="618"/>
      <c r="H33" s="618"/>
      <c r="I33" s="618"/>
      <c r="J33" s="618"/>
      <c r="K33" s="618"/>
      <c r="L33" s="618"/>
      <c r="M33" s="618"/>
      <c r="N33" s="618"/>
      <c r="O33" s="618"/>
      <c r="P33" s="618"/>
      <c r="Q33" s="619"/>
      <c r="R33" s="620">
        <v>2184768</v>
      </c>
      <c r="S33" s="621"/>
      <c r="T33" s="621"/>
      <c r="U33" s="621"/>
      <c r="V33" s="621"/>
      <c r="W33" s="621"/>
      <c r="X33" s="621"/>
      <c r="Y33" s="622"/>
      <c r="Z33" s="673">
        <v>11.6</v>
      </c>
      <c r="AA33" s="673"/>
      <c r="AB33" s="673"/>
      <c r="AC33" s="673"/>
      <c r="AD33" s="674" t="s">
        <v>223</v>
      </c>
      <c r="AE33" s="674"/>
      <c r="AF33" s="674"/>
      <c r="AG33" s="674"/>
      <c r="AH33" s="674"/>
      <c r="AI33" s="674"/>
      <c r="AJ33" s="674"/>
      <c r="AK33" s="674"/>
      <c r="AL33" s="643" t="s">
        <v>223</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303</v>
      </c>
      <c r="CE33" s="654"/>
      <c r="CF33" s="654"/>
      <c r="CG33" s="654"/>
      <c r="CH33" s="654"/>
      <c r="CI33" s="654"/>
      <c r="CJ33" s="654"/>
      <c r="CK33" s="654"/>
      <c r="CL33" s="654"/>
      <c r="CM33" s="654"/>
      <c r="CN33" s="654"/>
      <c r="CO33" s="654"/>
      <c r="CP33" s="654"/>
      <c r="CQ33" s="655"/>
      <c r="CR33" s="620">
        <v>7117930</v>
      </c>
      <c r="CS33" s="639"/>
      <c r="CT33" s="639"/>
      <c r="CU33" s="639"/>
      <c r="CV33" s="639"/>
      <c r="CW33" s="639"/>
      <c r="CX33" s="639"/>
      <c r="CY33" s="640"/>
      <c r="CZ33" s="623">
        <v>39.799999999999997</v>
      </c>
      <c r="DA33" s="641"/>
      <c r="DB33" s="641"/>
      <c r="DC33" s="642"/>
      <c r="DD33" s="626">
        <v>5977008</v>
      </c>
      <c r="DE33" s="639"/>
      <c r="DF33" s="639"/>
      <c r="DG33" s="639"/>
      <c r="DH33" s="639"/>
      <c r="DI33" s="639"/>
      <c r="DJ33" s="639"/>
      <c r="DK33" s="640"/>
      <c r="DL33" s="626">
        <v>4693711</v>
      </c>
      <c r="DM33" s="639"/>
      <c r="DN33" s="639"/>
      <c r="DO33" s="639"/>
      <c r="DP33" s="639"/>
      <c r="DQ33" s="639"/>
      <c r="DR33" s="639"/>
      <c r="DS33" s="639"/>
      <c r="DT33" s="639"/>
      <c r="DU33" s="639"/>
      <c r="DV33" s="640"/>
      <c r="DW33" s="643">
        <v>46.3</v>
      </c>
      <c r="DX33" s="644"/>
      <c r="DY33" s="644"/>
      <c r="DZ33" s="644"/>
      <c r="EA33" s="644"/>
      <c r="EB33" s="644"/>
      <c r="EC33" s="645"/>
    </row>
    <row r="34" spans="2:133" ht="11.25" customHeight="1">
      <c r="B34" s="617" t="s">
        <v>304</v>
      </c>
      <c r="C34" s="618"/>
      <c r="D34" s="618"/>
      <c r="E34" s="618"/>
      <c r="F34" s="618"/>
      <c r="G34" s="618"/>
      <c r="H34" s="618"/>
      <c r="I34" s="618"/>
      <c r="J34" s="618"/>
      <c r="K34" s="618"/>
      <c r="L34" s="618"/>
      <c r="M34" s="618"/>
      <c r="N34" s="618"/>
      <c r="O34" s="618"/>
      <c r="P34" s="618"/>
      <c r="Q34" s="619"/>
      <c r="R34" s="620" t="s">
        <v>223</v>
      </c>
      <c r="S34" s="621"/>
      <c r="T34" s="621"/>
      <c r="U34" s="621"/>
      <c r="V34" s="621"/>
      <c r="W34" s="621"/>
      <c r="X34" s="621"/>
      <c r="Y34" s="622"/>
      <c r="Z34" s="673" t="s">
        <v>223</v>
      </c>
      <c r="AA34" s="673"/>
      <c r="AB34" s="673"/>
      <c r="AC34" s="673"/>
      <c r="AD34" s="674" t="s">
        <v>223</v>
      </c>
      <c r="AE34" s="674"/>
      <c r="AF34" s="674"/>
      <c r="AG34" s="674"/>
      <c r="AH34" s="674"/>
      <c r="AI34" s="674"/>
      <c r="AJ34" s="674"/>
      <c r="AK34" s="674"/>
      <c r="AL34" s="643" t="s">
        <v>223</v>
      </c>
      <c r="AM34" s="675"/>
      <c r="AN34" s="675"/>
      <c r="AO34" s="676"/>
      <c r="AP34" s="188"/>
      <c r="AQ34" s="680" t="s">
        <v>305</v>
      </c>
      <c r="AR34" s="681"/>
      <c r="AS34" s="681"/>
      <c r="AT34" s="681"/>
      <c r="AU34" s="681"/>
      <c r="AV34" s="681"/>
      <c r="AW34" s="681"/>
      <c r="AX34" s="681"/>
      <c r="AY34" s="681"/>
      <c r="AZ34" s="681"/>
      <c r="BA34" s="681"/>
      <c r="BB34" s="681"/>
      <c r="BC34" s="681"/>
      <c r="BD34" s="681"/>
      <c r="BE34" s="681"/>
      <c r="BF34" s="682"/>
      <c r="BG34" s="680" t="s">
        <v>306</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307</v>
      </c>
      <c r="CE34" s="654"/>
      <c r="CF34" s="654"/>
      <c r="CG34" s="654"/>
      <c r="CH34" s="654"/>
      <c r="CI34" s="654"/>
      <c r="CJ34" s="654"/>
      <c r="CK34" s="654"/>
      <c r="CL34" s="654"/>
      <c r="CM34" s="654"/>
      <c r="CN34" s="654"/>
      <c r="CO34" s="654"/>
      <c r="CP34" s="654"/>
      <c r="CQ34" s="655"/>
      <c r="CR34" s="620">
        <v>2531403</v>
      </c>
      <c r="CS34" s="621"/>
      <c r="CT34" s="621"/>
      <c r="CU34" s="621"/>
      <c r="CV34" s="621"/>
      <c r="CW34" s="621"/>
      <c r="CX34" s="621"/>
      <c r="CY34" s="622"/>
      <c r="CZ34" s="623">
        <v>14.1</v>
      </c>
      <c r="DA34" s="641"/>
      <c r="DB34" s="641"/>
      <c r="DC34" s="642"/>
      <c r="DD34" s="626">
        <v>1900858</v>
      </c>
      <c r="DE34" s="621"/>
      <c r="DF34" s="621"/>
      <c r="DG34" s="621"/>
      <c r="DH34" s="621"/>
      <c r="DI34" s="621"/>
      <c r="DJ34" s="621"/>
      <c r="DK34" s="622"/>
      <c r="DL34" s="626">
        <v>1636379</v>
      </c>
      <c r="DM34" s="621"/>
      <c r="DN34" s="621"/>
      <c r="DO34" s="621"/>
      <c r="DP34" s="621"/>
      <c r="DQ34" s="621"/>
      <c r="DR34" s="621"/>
      <c r="DS34" s="621"/>
      <c r="DT34" s="621"/>
      <c r="DU34" s="621"/>
      <c r="DV34" s="622"/>
      <c r="DW34" s="643">
        <v>16.100000000000001</v>
      </c>
      <c r="DX34" s="644"/>
      <c r="DY34" s="644"/>
      <c r="DZ34" s="644"/>
      <c r="EA34" s="644"/>
      <c r="EB34" s="644"/>
      <c r="EC34" s="645"/>
    </row>
    <row r="35" spans="2:133" ht="11.25" customHeight="1">
      <c r="B35" s="617" t="s">
        <v>308</v>
      </c>
      <c r="C35" s="618"/>
      <c r="D35" s="618"/>
      <c r="E35" s="618"/>
      <c r="F35" s="618"/>
      <c r="G35" s="618"/>
      <c r="H35" s="618"/>
      <c r="I35" s="618"/>
      <c r="J35" s="618"/>
      <c r="K35" s="618"/>
      <c r="L35" s="618"/>
      <c r="M35" s="618"/>
      <c r="N35" s="618"/>
      <c r="O35" s="618"/>
      <c r="P35" s="618"/>
      <c r="Q35" s="619"/>
      <c r="R35" s="620">
        <v>577568</v>
      </c>
      <c r="S35" s="621"/>
      <c r="T35" s="621"/>
      <c r="U35" s="621"/>
      <c r="V35" s="621"/>
      <c r="W35" s="621"/>
      <c r="X35" s="621"/>
      <c r="Y35" s="622"/>
      <c r="Z35" s="673">
        <v>3.1</v>
      </c>
      <c r="AA35" s="673"/>
      <c r="AB35" s="673"/>
      <c r="AC35" s="673"/>
      <c r="AD35" s="674" t="s">
        <v>223</v>
      </c>
      <c r="AE35" s="674"/>
      <c r="AF35" s="674"/>
      <c r="AG35" s="674"/>
      <c r="AH35" s="674"/>
      <c r="AI35" s="674"/>
      <c r="AJ35" s="674"/>
      <c r="AK35" s="674"/>
      <c r="AL35" s="643" t="s">
        <v>223</v>
      </c>
      <c r="AM35" s="675"/>
      <c r="AN35" s="675"/>
      <c r="AO35" s="676"/>
      <c r="AP35" s="188"/>
      <c r="AQ35" s="677" t="s">
        <v>309</v>
      </c>
      <c r="AR35" s="678"/>
      <c r="AS35" s="678"/>
      <c r="AT35" s="678"/>
      <c r="AU35" s="678"/>
      <c r="AV35" s="678"/>
      <c r="AW35" s="678"/>
      <c r="AX35" s="678"/>
      <c r="AY35" s="679"/>
      <c r="AZ35" s="670">
        <v>1970460</v>
      </c>
      <c r="BA35" s="671"/>
      <c r="BB35" s="671"/>
      <c r="BC35" s="671"/>
      <c r="BD35" s="671"/>
      <c r="BE35" s="671"/>
      <c r="BF35" s="672"/>
      <c r="BG35" s="677" t="s">
        <v>310</v>
      </c>
      <c r="BH35" s="678"/>
      <c r="BI35" s="678"/>
      <c r="BJ35" s="678"/>
      <c r="BK35" s="678"/>
      <c r="BL35" s="678"/>
      <c r="BM35" s="678"/>
      <c r="BN35" s="678"/>
      <c r="BO35" s="678"/>
      <c r="BP35" s="678"/>
      <c r="BQ35" s="678"/>
      <c r="BR35" s="678"/>
      <c r="BS35" s="678"/>
      <c r="BT35" s="678"/>
      <c r="BU35" s="679"/>
      <c r="BV35" s="670">
        <v>528177</v>
      </c>
      <c r="BW35" s="671"/>
      <c r="BX35" s="671"/>
      <c r="BY35" s="671"/>
      <c r="BZ35" s="671"/>
      <c r="CA35" s="671"/>
      <c r="CB35" s="672"/>
      <c r="CD35" s="657" t="s">
        <v>311</v>
      </c>
      <c r="CE35" s="654"/>
      <c r="CF35" s="654"/>
      <c r="CG35" s="654"/>
      <c r="CH35" s="654"/>
      <c r="CI35" s="654"/>
      <c r="CJ35" s="654"/>
      <c r="CK35" s="654"/>
      <c r="CL35" s="654"/>
      <c r="CM35" s="654"/>
      <c r="CN35" s="654"/>
      <c r="CO35" s="654"/>
      <c r="CP35" s="654"/>
      <c r="CQ35" s="655"/>
      <c r="CR35" s="620">
        <v>78676</v>
      </c>
      <c r="CS35" s="639"/>
      <c r="CT35" s="639"/>
      <c r="CU35" s="639"/>
      <c r="CV35" s="639"/>
      <c r="CW35" s="639"/>
      <c r="CX35" s="639"/>
      <c r="CY35" s="640"/>
      <c r="CZ35" s="623">
        <v>0.4</v>
      </c>
      <c r="DA35" s="641"/>
      <c r="DB35" s="641"/>
      <c r="DC35" s="642"/>
      <c r="DD35" s="626">
        <v>68393</v>
      </c>
      <c r="DE35" s="639"/>
      <c r="DF35" s="639"/>
      <c r="DG35" s="639"/>
      <c r="DH35" s="639"/>
      <c r="DI35" s="639"/>
      <c r="DJ35" s="639"/>
      <c r="DK35" s="640"/>
      <c r="DL35" s="626">
        <v>68393</v>
      </c>
      <c r="DM35" s="639"/>
      <c r="DN35" s="639"/>
      <c r="DO35" s="639"/>
      <c r="DP35" s="639"/>
      <c r="DQ35" s="639"/>
      <c r="DR35" s="639"/>
      <c r="DS35" s="639"/>
      <c r="DT35" s="639"/>
      <c r="DU35" s="639"/>
      <c r="DV35" s="640"/>
      <c r="DW35" s="643">
        <v>0.7</v>
      </c>
      <c r="DX35" s="644"/>
      <c r="DY35" s="644"/>
      <c r="DZ35" s="644"/>
      <c r="EA35" s="644"/>
      <c r="EB35" s="644"/>
      <c r="EC35" s="645"/>
    </row>
    <row r="36" spans="2:133" ht="11.25" customHeight="1">
      <c r="B36" s="601" t="s">
        <v>312</v>
      </c>
      <c r="C36" s="602"/>
      <c r="D36" s="602"/>
      <c r="E36" s="602"/>
      <c r="F36" s="602"/>
      <c r="G36" s="602"/>
      <c r="H36" s="602"/>
      <c r="I36" s="602"/>
      <c r="J36" s="602"/>
      <c r="K36" s="602"/>
      <c r="L36" s="602"/>
      <c r="M36" s="602"/>
      <c r="N36" s="602"/>
      <c r="O36" s="602"/>
      <c r="P36" s="602"/>
      <c r="Q36" s="603"/>
      <c r="R36" s="604">
        <v>18851183</v>
      </c>
      <c r="S36" s="661"/>
      <c r="T36" s="661"/>
      <c r="U36" s="661"/>
      <c r="V36" s="661"/>
      <c r="W36" s="661"/>
      <c r="X36" s="661"/>
      <c r="Y36" s="664"/>
      <c r="Z36" s="665">
        <v>100</v>
      </c>
      <c r="AA36" s="665"/>
      <c r="AB36" s="665"/>
      <c r="AC36" s="665"/>
      <c r="AD36" s="666">
        <v>9555653</v>
      </c>
      <c r="AE36" s="666"/>
      <c r="AF36" s="666"/>
      <c r="AG36" s="666"/>
      <c r="AH36" s="666"/>
      <c r="AI36" s="666"/>
      <c r="AJ36" s="666"/>
      <c r="AK36" s="666"/>
      <c r="AL36" s="667">
        <v>100</v>
      </c>
      <c r="AM36" s="668"/>
      <c r="AN36" s="668"/>
      <c r="AO36" s="669"/>
      <c r="AQ36" s="646" t="s">
        <v>313</v>
      </c>
      <c r="AR36" s="647"/>
      <c r="AS36" s="647"/>
      <c r="AT36" s="647"/>
      <c r="AU36" s="647"/>
      <c r="AV36" s="647"/>
      <c r="AW36" s="647"/>
      <c r="AX36" s="647"/>
      <c r="AY36" s="648"/>
      <c r="AZ36" s="620">
        <v>433544</v>
      </c>
      <c r="BA36" s="621"/>
      <c r="BB36" s="621"/>
      <c r="BC36" s="621"/>
      <c r="BD36" s="639"/>
      <c r="BE36" s="639"/>
      <c r="BF36" s="649"/>
      <c r="BG36" s="657" t="s">
        <v>314</v>
      </c>
      <c r="BH36" s="654"/>
      <c r="BI36" s="654"/>
      <c r="BJ36" s="654"/>
      <c r="BK36" s="654"/>
      <c r="BL36" s="654"/>
      <c r="BM36" s="654"/>
      <c r="BN36" s="654"/>
      <c r="BO36" s="654"/>
      <c r="BP36" s="654"/>
      <c r="BQ36" s="654"/>
      <c r="BR36" s="654"/>
      <c r="BS36" s="654"/>
      <c r="BT36" s="654"/>
      <c r="BU36" s="655"/>
      <c r="BV36" s="620">
        <v>473262</v>
      </c>
      <c r="BW36" s="621"/>
      <c r="BX36" s="621"/>
      <c r="BY36" s="621"/>
      <c r="BZ36" s="621"/>
      <c r="CA36" s="621"/>
      <c r="CB36" s="656"/>
      <c r="CD36" s="657" t="s">
        <v>315</v>
      </c>
      <c r="CE36" s="654"/>
      <c r="CF36" s="654"/>
      <c r="CG36" s="654"/>
      <c r="CH36" s="654"/>
      <c r="CI36" s="654"/>
      <c r="CJ36" s="654"/>
      <c r="CK36" s="654"/>
      <c r="CL36" s="654"/>
      <c r="CM36" s="654"/>
      <c r="CN36" s="654"/>
      <c r="CO36" s="654"/>
      <c r="CP36" s="654"/>
      <c r="CQ36" s="655"/>
      <c r="CR36" s="620">
        <v>2234984</v>
      </c>
      <c r="CS36" s="621"/>
      <c r="CT36" s="621"/>
      <c r="CU36" s="621"/>
      <c r="CV36" s="621"/>
      <c r="CW36" s="621"/>
      <c r="CX36" s="621"/>
      <c r="CY36" s="622"/>
      <c r="CZ36" s="623">
        <v>12.5</v>
      </c>
      <c r="DA36" s="641"/>
      <c r="DB36" s="641"/>
      <c r="DC36" s="642"/>
      <c r="DD36" s="626">
        <v>2004340</v>
      </c>
      <c r="DE36" s="621"/>
      <c r="DF36" s="621"/>
      <c r="DG36" s="621"/>
      <c r="DH36" s="621"/>
      <c r="DI36" s="621"/>
      <c r="DJ36" s="621"/>
      <c r="DK36" s="622"/>
      <c r="DL36" s="626">
        <v>1533506</v>
      </c>
      <c r="DM36" s="621"/>
      <c r="DN36" s="621"/>
      <c r="DO36" s="621"/>
      <c r="DP36" s="621"/>
      <c r="DQ36" s="621"/>
      <c r="DR36" s="621"/>
      <c r="DS36" s="621"/>
      <c r="DT36" s="621"/>
      <c r="DU36" s="621"/>
      <c r="DV36" s="622"/>
      <c r="DW36" s="643">
        <v>15.1</v>
      </c>
      <c r="DX36" s="644"/>
      <c r="DY36" s="644"/>
      <c r="DZ36" s="644"/>
      <c r="EA36" s="644"/>
      <c r="EB36" s="644"/>
      <c r="EC36" s="645"/>
    </row>
    <row r="37" spans="2:133" ht="11.25" customHeight="1">
      <c r="AQ37" s="646" t="s">
        <v>316</v>
      </c>
      <c r="AR37" s="647"/>
      <c r="AS37" s="647"/>
      <c r="AT37" s="647"/>
      <c r="AU37" s="647"/>
      <c r="AV37" s="647"/>
      <c r="AW37" s="647"/>
      <c r="AX37" s="647"/>
      <c r="AY37" s="648"/>
      <c r="AZ37" s="620">
        <v>33794</v>
      </c>
      <c r="BA37" s="621"/>
      <c r="BB37" s="621"/>
      <c r="BC37" s="621"/>
      <c r="BD37" s="639"/>
      <c r="BE37" s="639"/>
      <c r="BF37" s="649"/>
      <c r="BG37" s="657" t="s">
        <v>317</v>
      </c>
      <c r="BH37" s="654"/>
      <c r="BI37" s="654"/>
      <c r="BJ37" s="654"/>
      <c r="BK37" s="654"/>
      <c r="BL37" s="654"/>
      <c r="BM37" s="654"/>
      <c r="BN37" s="654"/>
      <c r="BO37" s="654"/>
      <c r="BP37" s="654"/>
      <c r="BQ37" s="654"/>
      <c r="BR37" s="654"/>
      <c r="BS37" s="654"/>
      <c r="BT37" s="654"/>
      <c r="BU37" s="655"/>
      <c r="BV37" s="620">
        <v>7108</v>
      </c>
      <c r="BW37" s="621"/>
      <c r="BX37" s="621"/>
      <c r="BY37" s="621"/>
      <c r="BZ37" s="621"/>
      <c r="CA37" s="621"/>
      <c r="CB37" s="656"/>
      <c r="CD37" s="657" t="s">
        <v>318</v>
      </c>
      <c r="CE37" s="654"/>
      <c r="CF37" s="654"/>
      <c r="CG37" s="654"/>
      <c r="CH37" s="654"/>
      <c r="CI37" s="654"/>
      <c r="CJ37" s="654"/>
      <c r="CK37" s="654"/>
      <c r="CL37" s="654"/>
      <c r="CM37" s="654"/>
      <c r="CN37" s="654"/>
      <c r="CO37" s="654"/>
      <c r="CP37" s="654"/>
      <c r="CQ37" s="655"/>
      <c r="CR37" s="620">
        <v>1456706</v>
      </c>
      <c r="CS37" s="639"/>
      <c r="CT37" s="639"/>
      <c r="CU37" s="639"/>
      <c r="CV37" s="639"/>
      <c r="CW37" s="639"/>
      <c r="CX37" s="639"/>
      <c r="CY37" s="640"/>
      <c r="CZ37" s="623">
        <v>8.1</v>
      </c>
      <c r="DA37" s="641"/>
      <c r="DB37" s="641"/>
      <c r="DC37" s="642"/>
      <c r="DD37" s="626">
        <v>1456706</v>
      </c>
      <c r="DE37" s="639"/>
      <c r="DF37" s="639"/>
      <c r="DG37" s="639"/>
      <c r="DH37" s="639"/>
      <c r="DI37" s="639"/>
      <c r="DJ37" s="639"/>
      <c r="DK37" s="640"/>
      <c r="DL37" s="626">
        <v>1108288</v>
      </c>
      <c r="DM37" s="639"/>
      <c r="DN37" s="639"/>
      <c r="DO37" s="639"/>
      <c r="DP37" s="639"/>
      <c r="DQ37" s="639"/>
      <c r="DR37" s="639"/>
      <c r="DS37" s="639"/>
      <c r="DT37" s="639"/>
      <c r="DU37" s="639"/>
      <c r="DV37" s="640"/>
      <c r="DW37" s="643">
        <v>10.9</v>
      </c>
      <c r="DX37" s="644"/>
      <c r="DY37" s="644"/>
      <c r="DZ37" s="644"/>
      <c r="EA37" s="644"/>
      <c r="EB37" s="644"/>
      <c r="EC37" s="645"/>
    </row>
    <row r="38" spans="2:133" ht="11.25" customHeight="1">
      <c r="AQ38" s="646" t="s">
        <v>319</v>
      </c>
      <c r="AR38" s="647"/>
      <c r="AS38" s="647"/>
      <c r="AT38" s="647"/>
      <c r="AU38" s="647"/>
      <c r="AV38" s="647"/>
      <c r="AW38" s="647"/>
      <c r="AX38" s="647"/>
      <c r="AY38" s="648"/>
      <c r="AZ38" s="620" t="s">
        <v>320</v>
      </c>
      <c r="BA38" s="621"/>
      <c r="BB38" s="621"/>
      <c r="BC38" s="621"/>
      <c r="BD38" s="639"/>
      <c r="BE38" s="639"/>
      <c r="BF38" s="649"/>
      <c r="BG38" s="657" t="s">
        <v>321</v>
      </c>
      <c r="BH38" s="654"/>
      <c r="BI38" s="654"/>
      <c r="BJ38" s="654"/>
      <c r="BK38" s="654"/>
      <c r="BL38" s="654"/>
      <c r="BM38" s="654"/>
      <c r="BN38" s="654"/>
      <c r="BO38" s="654"/>
      <c r="BP38" s="654"/>
      <c r="BQ38" s="654"/>
      <c r="BR38" s="654"/>
      <c r="BS38" s="654"/>
      <c r="BT38" s="654"/>
      <c r="BU38" s="655"/>
      <c r="BV38" s="620">
        <v>13143</v>
      </c>
      <c r="BW38" s="621"/>
      <c r="BX38" s="621"/>
      <c r="BY38" s="621"/>
      <c r="BZ38" s="621"/>
      <c r="CA38" s="621"/>
      <c r="CB38" s="656"/>
      <c r="CD38" s="657" t="s">
        <v>322</v>
      </c>
      <c r="CE38" s="654"/>
      <c r="CF38" s="654"/>
      <c r="CG38" s="654"/>
      <c r="CH38" s="654"/>
      <c r="CI38" s="654"/>
      <c r="CJ38" s="654"/>
      <c r="CK38" s="654"/>
      <c r="CL38" s="654"/>
      <c r="CM38" s="654"/>
      <c r="CN38" s="654"/>
      <c r="CO38" s="654"/>
      <c r="CP38" s="654"/>
      <c r="CQ38" s="655"/>
      <c r="CR38" s="620">
        <v>1936666</v>
      </c>
      <c r="CS38" s="621"/>
      <c r="CT38" s="621"/>
      <c r="CU38" s="621"/>
      <c r="CV38" s="621"/>
      <c r="CW38" s="621"/>
      <c r="CX38" s="621"/>
      <c r="CY38" s="622"/>
      <c r="CZ38" s="623">
        <v>10.8</v>
      </c>
      <c r="DA38" s="641"/>
      <c r="DB38" s="641"/>
      <c r="DC38" s="642"/>
      <c r="DD38" s="626">
        <v>1709913</v>
      </c>
      <c r="DE38" s="621"/>
      <c r="DF38" s="621"/>
      <c r="DG38" s="621"/>
      <c r="DH38" s="621"/>
      <c r="DI38" s="621"/>
      <c r="DJ38" s="621"/>
      <c r="DK38" s="622"/>
      <c r="DL38" s="626">
        <v>1455433</v>
      </c>
      <c r="DM38" s="621"/>
      <c r="DN38" s="621"/>
      <c r="DO38" s="621"/>
      <c r="DP38" s="621"/>
      <c r="DQ38" s="621"/>
      <c r="DR38" s="621"/>
      <c r="DS38" s="621"/>
      <c r="DT38" s="621"/>
      <c r="DU38" s="621"/>
      <c r="DV38" s="622"/>
      <c r="DW38" s="643">
        <v>14.4</v>
      </c>
      <c r="DX38" s="644"/>
      <c r="DY38" s="644"/>
      <c r="DZ38" s="644"/>
      <c r="EA38" s="644"/>
      <c r="EB38" s="644"/>
      <c r="EC38" s="645"/>
    </row>
    <row r="39" spans="2:133" ht="11.25" customHeight="1">
      <c r="AQ39" s="646" t="s">
        <v>323</v>
      </c>
      <c r="AR39" s="647"/>
      <c r="AS39" s="647"/>
      <c r="AT39" s="647"/>
      <c r="AU39" s="647"/>
      <c r="AV39" s="647"/>
      <c r="AW39" s="647"/>
      <c r="AX39" s="647"/>
      <c r="AY39" s="648"/>
      <c r="AZ39" s="620" t="s">
        <v>320</v>
      </c>
      <c r="BA39" s="621"/>
      <c r="BB39" s="621"/>
      <c r="BC39" s="621"/>
      <c r="BD39" s="639"/>
      <c r="BE39" s="639"/>
      <c r="BF39" s="649"/>
      <c r="BG39" s="650" t="s">
        <v>324</v>
      </c>
      <c r="BH39" s="651"/>
      <c r="BI39" s="651"/>
      <c r="BJ39" s="651"/>
      <c r="BK39" s="651"/>
      <c r="BL39" s="189"/>
      <c r="BM39" s="654" t="s">
        <v>325</v>
      </c>
      <c r="BN39" s="654"/>
      <c r="BO39" s="654"/>
      <c r="BP39" s="654"/>
      <c r="BQ39" s="654"/>
      <c r="BR39" s="654"/>
      <c r="BS39" s="654"/>
      <c r="BT39" s="654"/>
      <c r="BU39" s="655"/>
      <c r="BV39" s="620">
        <v>103</v>
      </c>
      <c r="BW39" s="621"/>
      <c r="BX39" s="621"/>
      <c r="BY39" s="621"/>
      <c r="BZ39" s="621"/>
      <c r="CA39" s="621"/>
      <c r="CB39" s="656"/>
      <c r="CD39" s="657" t="s">
        <v>326</v>
      </c>
      <c r="CE39" s="654"/>
      <c r="CF39" s="654"/>
      <c r="CG39" s="654"/>
      <c r="CH39" s="654"/>
      <c r="CI39" s="654"/>
      <c r="CJ39" s="654"/>
      <c r="CK39" s="654"/>
      <c r="CL39" s="654"/>
      <c r="CM39" s="654"/>
      <c r="CN39" s="654"/>
      <c r="CO39" s="654"/>
      <c r="CP39" s="654"/>
      <c r="CQ39" s="655"/>
      <c r="CR39" s="620">
        <v>314586</v>
      </c>
      <c r="CS39" s="639"/>
      <c r="CT39" s="639"/>
      <c r="CU39" s="639"/>
      <c r="CV39" s="639"/>
      <c r="CW39" s="639"/>
      <c r="CX39" s="639"/>
      <c r="CY39" s="640"/>
      <c r="CZ39" s="623">
        <v>1.8</v>
      </c>
      <c r="DA39" s="641"/>
      <c r="DB39" s="641"/>
      <c r="DC39" s="642"/>
      <c r="DD39" s="626">
        <v>288889</v>
      </c>
      <c r="DE39" s="639"/>
      <c r="DF39" s="639"/>
      <c r="DG39" s="639"/>
      <c r="DH39" s="639"/>
      <c r="DI39" s="639"/>
      <c r="DJ39" s="639"/>
      <c r="DK39" s="640"/>
      <c r="DL39" s="626" t="s">
        <v>320</v>
      </c>
      <c r="DM39" s="639"/>
      <c r="DN39" s="639"/>
      <c r="DO39" s="639"/>
      <c r="DP39" s="639"/>
      <c r="DQ39" s="639"/>
      <c r="DR39" s="639"/>
      <c r="DS39" s="639"/>
      <c r="DT39" s="639"/>
      <c r="DU39" s="639"/>
      <c r="DV39" s="640"/>
      <c r="DW39" s="643" t="s">
        <v>320</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327</v>
      </c>
      <c r="AR40" s="647"/>
      <c r="AS40" s="647"/>
      <c r="AT40" s="647"/>
      <c r="AU40" s="647"/>
      <c r="AV40" s="647"/>
      <c r="AW40" s="647"/>
      <c r="AX40" s="647"/>
      <c r="AY40" s="648"/>
      <c r="AZ40" s="620">
        <v>460512</v>
      </c>
      <c r="BA40" s="621"/>
      <c r="BB40" s="621"/>
      <c r="BC40" s="621"/>
      <c r="BD40" s="639"/>
      <c r="BE40" s="639"/>
      <c r="BF40" s="649"/>
      <c r="BG40" s="650"/>
      <c r="BH40" s="651"/>
      <c r="BI40" s="651"/>
      <c r="BJ40" s="651"/>
      <c r="BK40" s="651"/>
      <c r="BL40" s="189"/>
      <c r="BM40" s="654" t="s">
        <v>328</v>
      </c>
      <c r="BN40" s="654"/>
      <c r="BO40" s="654"/>
      <c r="BP40" s="654"/>
      <c r="BQ40" s="654"/>
      <c r="BR40" s="654"/>
      <c r="BS40" s="654"/>
      <c r="BT40" s="654"/>
      <c r="BU40" s="655"/>
      <c r="BV40" s="620">
        <v>117</v>
      </c>
      <c r="BW40" s="621"/>
      <c r="BX40" s="621"/>
      <c r="BY40" s="621"/>
      <c r="BZ40" s="621"/>
      <c r="CA40" s="621"/>
      <c r="CB40" s="656"/>
      <c r="CD40" s="657" t="s">
        <v>329</v>
      </c>
      <c r="CE40" s="654"/>
      <c r="CF40" s="654"/>
      <c r="CG40" s="654"/>
      <c r="CH40" s="654"/>
      <c r="CI40" s="654"/>
      <c r="CJ40" s="654"/>
      <c r="CK40" s="654"/>
      <c r="CL40" s="654"/>
      <c r="CM40" s="654"/>
      <c r="CN40" s="654"/>
      <c r="CO40" s="654"/>
      <c r="CP40" s="654"/>
      <c r="CQ40" s="655"/>
      <c r="CR40" s="620">
        <v>21615</v>
      </c>
      <c r="CS40" s="621"/>
      <c r="CT40" s="621"/>
      <c r="CU40" s="621"/>
      <c r="CV40" s="621"/>
      <c r="CW40" s="621"/>
      <c r="CX40" s="621"/>
      <c r="CY40" s="622"/>
      <c r="CZ40" s="623">
        <v>0.1</v>
      </c>
      <c r="DA40" s="641"/>
      <c r="DB40" s="641"/>
      <c r="DC40" s="642"/>
      <c r="DD40" s="626">
        <v>4615</v>
      </c>
      <c r="DE40" s="621"/>
      <c r="DF40" s="621"/>
      <c r="DG40" s="621"/>
      <c r="DH40" s="621"/>
      <c r="DI40" s="621"/>
      <c r="DJ40" s="621"/>
      <c r="DK40" s="622"/>
      <c r="DL40" s="626" t="s">
        <v>320</v>
      </c>
      <c r="DM40" s="621"/>
      <c r="DN40" s="621"/>
      <c r="DO40" s="621"/>
      <c r="DP40" s="621"/>
      <c r="DQ40" s="621"/>
      <c r="DR40" s="621"/>
      <c r="DS40" s="621"/>
      <c r="DT40" s="621"/>
      <c r="DU40" s="621"/>
      <c r="DV40" s="622"/>
      <c r="DW40" s="643" t="s">
        <v>320</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330</v>
      </c>
      <c r="AR41" s="659"/>
      <c r="AS41" s="659"/>
      <c r="AT41" s="659"/>
      <c r="AU41" s="659"/>
      <c r="AV41" s="659"/>
      <c r="AW41" s="659"/>
      <c r="AX41" s="659"/>
      <c r="AY41" s="660"/>
      <c r="AZ41" s="604">
        <v>1042610</v>
      </c>
      <c r="BA41" s="661"/>
      <c r="BB41" s="661"/>
      <c r="BC41" s="661"/>
      <c r="BD41" s="605"/>
      <c r="BE41" s="605"/>
      <c r="BF41" s="662"/>
      <c r="BG41" s="652"/>
      <c r="BH41" s="653"/>
      <c r="BI41" s="653"/>
      <c r="BJ41" s="653"/>
      <c r="BK41" s="653"/>
      <c r="BL41" s="191"/>
      <c r="BM41" s="659" t="s">
        <v>331</v>
      </c>
      <c r="BN41" s="659"/>
      <c r="BO41" s="659"/>
      <c r="BP41" s="659"/>
      <c r="BQ41" s="659"/>
      <c r="BR41" s="659"/>
      <c r="BS41" s="659"/>
      <c r="BT41" s="659"/>
      <c r="BU41" s="660"/>
      <c r="BV41" s="604">
        <v>263</v>
      </c>
      <c r="BW41" s="661"/>
      <c r="BX41" s="661"/>
      <c r="BY41" s="661"/>
      <c r="BZ41" s="661"/>
      <c r="CA41" s="661"/>
      <c r="CB41" s="663"/>
      <c r="CD41" s="657" t="s">
        <v>332</v>
      </c>
      <c r="CE41" s="654"/>
      <c r="CF41" s="654"/>
      <c r="CG41" s="654"/>
      <c r="CH41" s="654"/>
      <c r="CI41" s="654"/>
      <c r="CJ41" s="654"/>
      <c r="CK41" s="654"/>
      <c r="CL41" s="654"/>
      <c r="CM41" s="654"/>
      <c r="CN41" s="654"/>
      <c r="CO41" s="654"/>
      <c r="CP41" s="654"/>
      <c r="CQ41" s="655"/>
      <c r="CR41" s="620" t="s">
        <v>333</v>
      </c>
      <c r="CS41" s="639"/>
      <c r="CT41" s="639"/>
      <c r="CU41" s="639"/>
      <c r="CV41" s="639"/>
      <c r="CW41" s="639"/>
      <c r="CX41" s="639"/>
      <c r="CY41" s="640"/>
      <c r="CZ41" s="623" t="s">
        <v>333</v>
      </c>
      <c r="DA41" s="641"/>
      <c r="DB41" s="641"/>
      <c r="DC41" s="642"/>
      <c r="DD41" s="626" t="s">
        <v>333</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335</v>
      </c>
      <c r="CE42" s="618"/>
      <c r="CF42" s="618"/>
      <c r="CG42" s="618"/>
      <c r="CH42" s="618"/>
      <c r="CI42" s="618"/>
      <c r="CJ42" s="618"/>
      <c r="CK42" s="618"/>
      <c r="CL42" s="618"/>
      <c r="CM42" s="618"/>
      <c r="CN42" s="618"/>
      <c r="CO42" s="618"/>
      <c r="CP42" s="618"/>
      <c r="CQ42" s="619"/>
      <c r="CR42" s="620">
        <v>3496881</v>
      </c>
      <c r="CS42" s="621"/>
      <c r="CT42" s="621"/>
      <c r="CU42" s="621"/>
      <c r="CV42" s="621"/>
      <c r="CW42" s="621"/>
      <c r="CX42" s="621"/>
      <c r="CY42" s="622"/>
      <c r="CZ42" s="623">
        <v>19.5</v>
      </c>
      <c r="DA42" s="624"/>
      <c r="DB42" s="624"/>
      <c r="DC42" s="625"/>
      <c r="DD42" s="626">
        <v>560190</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337</v>
      </c>
      <c r="CE43" s="618"/>
      <c r="CF43" s="618"/>
      <c r="CG43" s="618"/>
      <c r="CH43" s="618"/>
      <c r="CI43" s="618"/>
      <c r="CJ43" s="618"/>
      <c r="CK43" s="618"/>
      <c r="CL43" s="618"/>
      <c r="CM43" s="618"/>
      <c r="CN43" s="618"/>
      <c r="CO43" s="618"/>
      <c r="CP43" s="618"/>
      <c r="CQ43" s="619"/>
      <c r="CR43" s="620">
        <v>60623</v>
      </c>
      <c r="CS43" s="639"/>
      <c r="CT43" s="639"/>
      <c r="CU43" s="639"/>
      <c r="CV43" s="639"/>
      <c r="CW43" s="639"/>
      <c r="CX43" s="639"/>
      <c r="CY43" s="640"/>
      <c r="CZ43" s="623">
        <v>0.3</v>
      </c>
      <c r="DA43" s="641"/>
      <c r="DB43" s="641"/>
      <c r="DC43" s="642"/>
      <c r="DD43" s="626">
        <v>60623</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338</v>
      </c>
      <c r="CD44" s="633" t="s">
        <v>290</v>
      </c>
      <c r="CE44" s="634"/>
      <c r="CF44" s="617" t="s">
        <v>339</v>
      </c>
      <c r="CG44" s="618"/>
      <c r="CH44" s="618"/>
      <c r="CI44" s="618"/>
      <c r="CJ44" s="618"/>
      <c r="CK44" s="618"/>
      <c r="CL44" s="618"/>
      <c r="CM44" s="618"/>
      <c r="CN44" s="618"/>
      <c r="CO44" s="618"/>
      <c r="CP44" s="618"/>
      <c r="CQ44" s="619"/>
      <c r="CR44" s="620">
        <v>3321775</v>
      </c>
      <c r="CS44" s="621"/>
      <c r="CT44" s="621"/>
      <c r="CU44" s="621"/>
      <c r="CV44" s="621"/>
      <c r="CW44" s="621"/>
      <c r="CX44" s="621"/>
      <c r="CY44" s="622"/>
      <c r="CZ44" s="623">
        <v>18.600000000000001</v>
      </c>
      <c r="DA44" s="624"/>
      <c r="DB44" s="624"/>
      <c r="DC44" s="625"/>
      <c r="DD44" s="626">
        <v>543129</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340</v>
      </c>
      <c r="CG45" s="618"/>
      <c r="CH45" s="618"/>
      <c r="CI45" s="618"/>
      <c r="CJ45" s="618"/>
      <c r="CK45" s="618"/>
      <c r="CL45" s="618"/>
      <c r="CM45" s="618"/>
      <c r="CN45" s="618"/>
      <c r="CO45" s="618"/>
      <c r="CP45" s="618"/>
      <c r="CQ45" s="619"/>
      <c r="CR45" s="620">
        <v>1810414</v>
      </c>
      <c r="CS45" s="639"/>
      <c r="CT45" s="639"/>
      <c r="CU45" s="639"/>
      <c r="CV45" s="639"/>
      <c r="CW45" s="639"/>
      <c r="CX45" s="639"/>
      <c r="CY45" s="640"/>
      <c r="CZ45" s="623">
        <v>10.1</v>
      </c>
      <c r="DA45" s="641"/>
      <c r="DB45" s="641"/>
      <c r="DC45" s="642"/>
      <c r="DD45" s="626">
        <v>89421</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341</v>
      </c>
      <c r="CG46" s="618"/>
      <c r="CH46" s="618"/>
      <c r="CI46" s="618"/>
      <c r="CJ46" s="618"/>
      <c r="CK46" s="618"/>
      <c r="CL46" s="618"/>
      <c r="CM46" s="618"/>
      <c r="CN46" s="618"/>
      <c r="CO46" s="618"/>
      <c r="CP46" s="618"/>
      <c r="CQ46" s="619"/>
      <c r="CR46" s="620">
        <v>1428122</v>
      </c>
      <c r="CS46" s="621"/>
      <c r="CT46" s="621"/>
      <c r="CU46" s="621"/>
      <c r="CV46" s="621"/>
      <c r="CW46" s="621"/>
      <c r="CX46" s="621"/>
      <c r="CY46" s="622"/>
      <c r="CZ46" s="623">
        <v>8</v>
      </c>
      <c r="DA46" s="624"/>
      <c r="DB46" s="624"/>
      <c r="DC46" s="625"/>
      <c r="DD46" s="626">
        <v>439869</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342</v>
      </c>
      <c r="CG47" s="618"/>
      <c r="CH47" s="618"/>
      <c r="CI47" s="618"/>
      <c r="CJ47" s="618"/>
      <c r="CK47" s="618"/>
      <c r="CL47" s="618"/>
      <c r="CM47" s="618"/>
      <c r="CN47" s="618"/>
      <c r="CO47" s="618"/>
      <c r="CP47" s="618"/>
      <c r="CQ47" s="619"/>
      <c r="CR47" s="620">
        <v>175106</v>
      </c>
      <c r="CS47" s="639"/>
      <c r="CT47" s="639"/>
      <c r="CU47" s="639"/>
      <c r="CV47" s="639"/>
      <c r="CW47" s="639"/>
      <c r="CX47" s="639"/>
      <c r="CY47" s="640"/>
      <c r="CZ47" s="623">
        <v>1</v>
      </c>
      <c r="DA47" s="641"/>
      <c r="DB47" s="641"/>
      <c r="DC47" s="642"/>
      <c r="DD47" s="626">
        <v>17061</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343</v>
      </c>
      <c r="CG48" s="618"/>
      <c r="CH48" s="618"/>
      <c r="CI48" s="618"/>
      <c r="CJ48" s="618"/>
      <c r="CK48" s="618"/>
      <c r="CL48" s="618"/>
      <c r="CM48" s="618"/>
      <c r="CN48" s="618"/>
      <c r="CO48" s="618"/>
      <c r="CP48" s="618"/>
      <c r="CQ48" s="619"/>
      <c r="CR48" s="620" t="s">
        <v>223</v>
      </c>
      <c r="CS48" s="621"/>
      <c r="CT48" s="621"/>
      <c r="CU48" s="621"/>
      <c r="CV48" s="621"/>
      <c r="CW48" s="621"/>
      <c r="CX48" s="621"/>
      <c r="CY48" s="622"/>
      <c r="CZ48" s="623" t="s">
        <v>223</v>
      </c>
      <c r="DA48" s="624"/>
      <c r="DB48" s="624"/>
      <c r="DC48" s="625"/>
      <c r="DD48" s="626" t="s">
        <v>223</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344</v>
      </c>
      <c r="CE49" s="602"/>
      <c r="CF49" s="602"/>
      <c r="CG49" s="602"/>
      <c r="CH49" s="602"/>
      <c r="CI49" s="602"/>
      <c r="CJ49" s="602"/>
      <c r="CK49" s="602"/>
      <c r="CL49" s="602"/>
      <c r="CM49" s="602"/>
      <c r="CN49" s="602"/>
      <c r="CO49" s="602"/>
      <c r="CP49" s="602"/>
      <c r="CQ49" s="603"/>
      <c r="CR49" s="604">
        <v>17897746</v>
      </c>
      <c r="CS49" s="605"/>
      <c r="CT49" s="605"/>
      <c r="CU49" s="605"/>
      <c r="CV49" s="605"/>
      <c r="CW49" s="605"/>
      <c r="CX49" s="605"/>
      <c r="CY49" s="606"/>
      <c r="CZ49" s="607">
        <v>100</v>
      </c>
      <c r="DA49" s="608"/>
      <c r="DB49" s="608"/>
      <c r="DC49" s="609"/>
      <c r="DD49" s="610">
        <v>11206150</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346</v>
      </c>
      <c r="DK2" s="1140"/>
      <c r="DL2" s="1140"/>
      <c r="DM2" s="1140"/>
      <c r="DN2" s="1140"/>
      <c r="DO2" s="1141"/>
      <c r="DP2" s="202"/>
      <c r="DQ2" s="1139" t="s">
        <v>347</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348</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350</v>
      </c>
      <c r="B5" s="1025"/>
      <c r="C5" s="1025"/>
      <c r="D5" s="1025"/>
      <c r="E5" s="1025"/>
      <c r="F5" s="1025"/>
      <c r="G5" s="1025"/>
      <c r="H5" s="1025"/>
      <c r="I5" s="1025"/>
      <c r="J5" s="1025"/>
      <c r="K5" s="1025"/>
      <c r="L5" s="1025"/>
      <c r="M5" s="1025"/>
      <c r="N5" s="1025"/>
      <c r="O5" s="1025"/>
      <c r="P5" s="1026"/>
      <c r="Q5" s="1030" t="s">
        <v>351</v>
      </c>
      <c r="R5" s="1031"/>
      <c r="S5" s="1031"/>
      <c r="T5" s="1031"/>
      <c r="U5" s="1032"/>
      <c r="V5" s="1030" t="s">
        <v>352</v>
      </c>
      <c r="W5" s="1031"/>
      <c r="X5" s="1031"/>
      <c r="Y5" s="1031"/>
      <c r="Z5" s="1032"/>
      <c r="AA5" s="1030" t="s">
        <v>353</v>
      </c>
      <c r="AB5" s="1031"/>
      <c r="AC5" s="1031"/>
      <c r="AD5" s="1031"/>
      <c r="AE5" s="1031"/>
      <c r="AF5" s="1142" t="s">
        <v>354</v>
      </c>
      <c r="AG5" s="1031"/>
      <c r="AH5" s="1031"/>
      <c r="AI5" s="1031"/>
      <c r="AJ5" s="1046"/>
      <c r="AK5" s="1031" t="s">
        <v>355</v>
      </c>
      <c r="AL5" s="1031"/>
      <c r="AM5" s="1031"/>
      <c r="AN5" s="1031"/>
      <c r="AO5" s="1032"/>
      <c r="AP5" s="1030" t="s">
        <v>356</v>
      </c>
      <c r="AQ5" s="1031"/>
      <c r="AR5" s="1031"/>
      <c r="AS5" s="1031"/>
      <c r="AT5" s="1032"/>
      <c r="AU5" s="1030" t="s">
        <v>357</v>
      </c>
      <c r="AV5" s="1031"/>
      <c r="AW5" s="1031"/>
      <c r="AX5" s="1031"/>
      <c r="AY5" s="1046"/>
      <c r="AZ5" s="209"/>
      <c r="BA5" s="209"/>
      <c r="BB5" s="209"/>
      <c r="BC5" s="209"/>
      <c r="BD5" s="209"/>
      <c r="BE5" s="210"/>
      <c r="BF5" s="210"/>
      <c r="BG5" s="210"/>
      <c r="BH5" s="210"/>
      <c r="BI5" s="210"/>
      <c r="BJ5" s="210"/>
      <c r="BK5" s="210"/>
      <c r="BL5" s="210"/>
      <c r="BM5" s="210"/>
      <c r="BN5" s="210"/>
      <c r="BO5" s="210"/>
      <c r="BP5" s="210"/>
      <c r="BQ5" s="1024" t="s">
        <v>358</v>
      </c>
      <c r="BR5" s="1025"/>
      <c r="BS5" s="1025"/>
      <c r="BT5" s="1025"/>
      <c r="BU5" s="1025"/>
      <c r="BV5" s="1025"/>
      <c r="BW5" s="1025"/>
      <c r="BX5" s="1025"/>
      <c r="BY5" s="1025"/>
      <c r="BZ5" s="1025"/>
      <c r="CA5" s="1025"/>
      <c r="CB5" s="1025"/>
      <c r="CC5" s="1025"/>
      <c r="CD5" s="1025"/>
      <c r="CE5" s="1025"/>
      <c r="CF5" s="1025"/>
      <c r="CG5" s="1026"/>
      <c r="CH5" s="1030" t="s">
        <v>359</v>
      </c>
      <c r="CI5" s="1031"/>
      <c r="CJ5" s="1031"/>
      <c r="CK5" s="1031"/>
      <c r="CL5" s="1032"/>
      <c r="CM5" s="1030" t="s">
        <v>360</v>
      </c>
      <c r="CN5" s="1031"/>
      <c r="CO5" s="1031"/>
      <c r="CP5" s="1031"/>
      <c r="CQ5" s="1032"/>
      <c r="CR5" s="1030" t="s">
        <v>361</v>
      </c>
      <c r="CS5" s="1031"/>
      <c r="CT5" s="1031"/>
      <c r="CU5" s="1031"/>
      <c r="CV5" s="1032"/>
      <c r="CW5" s="1030" t="s">
        <v>362</v>
      </c>
      <c r="CX5" s="1031"/>
      <c r="CY5" s="1031"/>
      <c r="CZ5" s="1031"/>
      <c r="DA5" s="1032"/>
      <c r="DB5" s="1030" t="s">
        <v>363</v>
      </c>
      <c r="DC5" s="1031"/>
      <c r="DD5" s="1031"/>
      <c r="DE5" s="1031"/>
      <c r="DF5" s="1032"/>
      <c r="DG5" s="1127" t="s">
        <v>364</v>
      </c>
      <c r="DH5" s="1128"/>
      <c r="DI5" s="1128"/>
      <c r="DJ5" s="1128"/>
      <c r="DK5" s="1129"/>
      <c r="DL5" s="1127" t="s">
        <v>365</v>
      </c>
      <c r="DM5" s="1128"/>
      <c r="DN5" s="1128"/>
      <c r="DO5" s="1128"/>
      <c r="DP5" s="1129"/>
      <c r="DQ5" s="1030" t="s">
        <v>366</v>
      </c>
      <c r="DR5" s="1031"/>
      <c r="DS5" s="1031"/>
      <c r="DT5" s="1031"/>
      <c r="DU5" s="1032"/>
      <c r="DV5" s="1030" t="s">
        <v>357</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c r="A7" s="211">
        <v>1</v>
      </c>
      <c r="B7" s="1079" t="s">
        <v>367</v>
      </c>
      <c r="C7" s="1080"/>
      <c r="D7" s="1080"/>
      <c r="E7" s="1080"/>
      <c r="F7" s="1080"/>
      <c r="G7" s="1080"/>
      <c r="H7" s="1080"/>
      <c r="I7" s="1080"/>
      <c r="J7" s="1080"/>
      <c r="K7" s="1080"/>
      <c r="L7" s="1080"/>
      <c r="M7" s="1080"/>
      <c r="N7" s="1080"/>
      <c r="O7" s="1080"/>
      <c r="P7" s="1081"/>
      <c r="Q7" s="1133">
        <v>18678</v>
      </c>
      <c r="R7" s="1134"/>
      <c r="S7" s="1134"/>
      <c r="T7" s="1134"/>
      <c r="U7" s="1134"/>
      <c r="V7" s="1134">
        <v>17745</v>
      </c>
      <c r="W7" s="1134"/>
      <c r="X7" s="1134"/>
      <c r="Y7" s="1134"/>
      <c r="Z7" s="1134"/>
      <c r="AA7" s="1134">
        <v>933</v>
      </c>
      <c r="AB7" s="1134"/>
      <c r="AC7" s="1134"/>
      <c r="AD7" s="1134"/>
      <c r="AE7" s="1135"/>
      <c r="AF7" s="1136">
        <v>828</v>
      </c>
      <c r="AG7" s="1137"/>
      <c r="AH7" s="1137"/>
      <c r="AI7" s="1137"/>
      <c r="AJ7" s="1138"/>
      <c r="AK7" s="1120">
        <v>45</v>
      </c>
      <c r="AL7" s="1121"/>
      <c r="AM7" s="1121"/>
      <c r="AN7" s="1121"/>
      <c r="AO7" s="1121"/>
      <c r="AP7" s="1121">
        <v>20414</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538</v>
      </c>
      <c r="BT7" s="1125"/>
      <c r="BU7" s="1125"/>
      <c r="BV7" s="1125"/>
      <c r="BW7" s="1125"/>
      <c r="BX7" s="1125"/>
      <c r="BY7" s="1125"/>
      <c r="BZ7" s="1125"/>
      <c r="CA7" s="1125"/>
      <c r="CB7" s="1125"/>
      <c r="CC7" s="1125"/>
      <c r="CD7" s="1125"/>
      <c r="CE7" s="1125"/>
      <c r="CF7" s="1125"/>
      <c r="CG7" s="1126"/>
      <c r="CH7" s="1117">
        <v>460</v>
      </c>
      <c r="CI7" s="1118"/>
      <c r="CJ7" s="1118"/>
      <c r="CK7" s="1118"/>
      <c r="CL7" s="1119"/>
      <c r="CM7" s="1117">
        <v>1009</v>
      </c>
      <c r="CN7" s="1118"/>
      <c r="CO7" s="1118"/>
      <c r="CP7" s="1118"/>
      <c r="CQ7" s="1119"/>
      <c r="CR7" s="1117">
        <v>1</v>
      </c>
      <c r="CS7" s="1118"/>
      <c r="CT7" s="1118"/>
      <c r="CU7" s="1118"/>
      <c r="CV7" s="1119"/>
      <c r="CW7" s="1117" t="s">
        <v>540</v>
      </c>
      <c r="CX7" s="1118"/>
      <c r="CY7" s="1118"/>
      <c r="CZ7" s="1118"/>
      <c r="DA7" s="1119"/>
      <c r="DB7" s="1117" t="s">
        <v>541</v>
      </c>
      <c r="DC7" s="1118"/>
      <c r="DD7" s="1118"/>
      <c r="DE7" s="1118"/>
      <c r="DF7" s="1119"/>
      <c r="DG7" s="1117" t="s">
        <v>540</v>
      </c>
      <c r="DH7" s="1118"/>
      <c r="DI7" s="1118"/>
      <c r="DJ7" s="1118"/>
      <c r="DK7" s="1119"/>
      <c r="DL7" s="1117" t="s">
        <v>541</v>
      </c>
      <c r="DM7" s="1118"/>
      <c r="DN7" s="1118"/>
      <c r="DO7" s="1118"/>
      <c r="DP7" s="1119"/>
      <c r="DQ7" s="1117" t="s">
        <v>540</v>
      </c>
      <c r="DR7" s="1118"/>
      <c r="DS7" s="1118"/>
      <c r="DT7" s="1118"/>
      <c r="DU7" s="1119"/>
      <c r="DV7" s="1144"/>
      <c r="DW7" s="1145"/>
      <c r="DX7" s="1145"/>
      <c r="DY7" s="1145"/>
      <c r="DZ7" s="1146"/>
      <c r="EA7" s="207"/>
    </row>
    <row r="8" spans="1:131" s="208" customFormat="1" ht="26.25" customHeight="1">
      <c r="A8" s="214">
        <v>2</v>
      </c>
      <c r="B8" s="1066" t="s">
        <v>368</v>
      </c>
      <c r="C8" s="1067"/>
      <c r="D8" s="1067"/>
      <c r="E8" s="1067"/>
      <c r="F8" s="1067"/>
      <c r="G8" s="1067"/>
      <c r="H8" s="1067"/>
      <c r="I8" s="1067"/>
      <c r="J8" s="1067"/>
      <c r="K8" s="1067"/>
      <c r="L8" s="1067"/>
      <c r="M8" s="1067"/>
      <c r="N8" s="1067"/>
      <c r="O8" s="1067"/>
      <c r="P8" s="1068"/>
      <c r="Q8" s="1072">
        <v>187</v>
      </c>
      <c r="R8" s="1073"/>
      <c r="S8" s="1073"/>
      <c r="T8" s="1073"/>
      <c r="U8" s="1073"/>
      <c r="V8" s="1073">
        <v>167</v>
      </c>
      <c r="W8" s="1073"/>
      <c r="X8" s="1073"/>
      <c r="Y8" s="1073"/>
      <c r="Z8" s="1073"/>
      <c r="AA8" s="1073">
        <v>20</v>
      </c>
      <c r="AB8" s="1073"/>
      <c r="AC8" s="1073"/>
      <c r="AD8" s="1073"/>
      <c r="AE8" s="1074"/>
      <c r="AF8" s="1048">
        <v>20</v>
      </c>
      <c r="AG8" s="1049"/>
      <c r="AH8" s="1049"/>
      <c r="AI8" s="1049"/>
      <c r="AJ8" s="1050"/>
      <c r="AK8" s="1115" t="s">
        <v>542</v>
      </c>
      <c r="AL8" s="1116"/>
      <c r="AM8" s="1116"/>
      <c r="AN8" s="1116"/>
      <c r="AO8" s="1116"/>
      <c r="AP8" s="1116" t="s">
        <v>543</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539</v>
      </c>
      <c r="BT8" s="1044"/>
      <c r="BU8" s="1044"/>
      <c r="BV8" s="1044"/>
      <c r="BW8" s="1044"/>
      <c r="BX8" s="1044"/>
      <c r="BY8" s="1044"/>
      <c r="BZ8" s="1044"/>
      <c r="CA8" s="1044"/>
      <c r="CB8" s="1044"/>
      <c r="CC8" s="1044"/>
      <c r="CD8" s="1044"/>
      <c r="CE8" s="1044"/>
      <c r="CF8" s="1044"/>
      <c r="CG8" s="1045"/>
      <c r="CH8" s="1018">
        <v>43</v>
      </c>
      <c r="CI8" s="1019"/>
      <c r="CJ8" s="1019"/>
      <c r="CK8" s="1019"/>
      <c r="CL8" s="1020"/>
      <c r="CM8" s="1018">
        <v>70</v>
      </c>
      <c r="CN8" s="1019"/>
      <c r="CO8" s="1019"/>
      <c r="CP8" s="1019"/>
      <c r="CQ8" s="1020"/>
      <c r="CR8" s="1018">
        <v>17</v>
      </c>
      <c r="CS8" s="1019"/>
      <c r="CT8" s="1019"/>
      <c r="CU8" s="1019"/>
      <c r="CV8" s="1020"/>
      <c r="CW8" s="1018" t="s">
        <v>541</v>
      </c>
      <c r="CX8" s="1019"/>
      <c r="CY8" s="1019"/>
      <c r="CZ8" s="1019"/>
      <c r="DA8" s="1020"/>
      <c r="DB8" s="1018" t="s">
        <v>540</v>
      </c>
      <c r="DC8" s="1019"/>
      <c r="DD8" s="1019"/>
      <c r="DE8" s="1019"/>
      <c r="DF8" s="1020"/>
      <c r="DG8" s="1018" t="s">
        <v>541</v>
      </c>
      <c r="DH8" s="1019"/>
      <c r="DI8" s="1019"/>
      <c r="DJ8" s="1019"/>
      <c r="DK8" s="1020"/>
      <c r="DL8" s="1018" t="s">
        <v>541</v>
      </c>
      <c r="DM8" s="1019"/>
      <c r="DN8" s="1019"/>
      <c r="DO8" s="1019"/>
      <c r="DP8" s="1020"/>
      <c r="DQ8" s="1018" t="s">
        <v>541</v>
      </c>
      <c r="DR8" s="1019"/>
      <c r="DS8" s="1019"/>
      <c r="DT8" s="1019"/>
      <c r="DU8" s="1020"/>
      <c r="DV8" s="1021"/>
      <c r="DW8" s="1022"/>
      <c r="DX8" s="1022"/>
      <c r="DY8" s="1022"/>
      <c r="DZ8" s="1023"/>
      <c r="EA8" s="207"/>
    </row>
    <row r="9" spans="1:131" s="208" customFormat="1" ht="26.25" customHeight="1">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369</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370</v>
      </c>
      <c r="B23" s="973" t="s">
        <v>371</v>
      </c>
      <c r="C23" s="974"/>
      <c r="D23" s="974"/>
      <c r="E23" s="974"/>
      <c r="F23" s="974"/>
      <c r="G23" s="974"/>
      <c r="H23" s="974"/>
      <c r="I23" s="974"/>
      <c r="J23" s="974"/>
      <c r="K23" s="974"/>
      <c r="L23" s="974"/>
      <c r="M23" s="974"/>
      <c r="N23" s="974"/>
      <c r="O23" s="974"/>
      <c r="P23" s="975"/>
      <c r="Q23" s="1097">
        <v>18851</v>
      </c>
      <c r="R23" s="1098"/>
      <c r="S23" s="1098"/>
      <c r="T23" s="1098"/>
      <c r="U23" s="1098"/>
      <c r="V23" s="1098">
        <v>17898</v>
      </c>
      <c r="W23" s="1098"/>
      <c r="X23" s="1098"/>
      <c r="Y23" s="1098"/>
      <c r="Z23" s="1098"/>
      <c r="AA23" s="1098">
        <v>953</v>
      </c>
      <c r="AB23" s="1098"/>
      <c r="AC23" s="1098"/>
      <c r="AD23" s="1098"/>
      <c r="AE23" s="1099"/>
      <c r="AF23" s="1100">
        <v>849</v>
      </c>
      <c r="AG23" s="1098"/>
      <c r="AH23" s="1098"/>
      <c r="AI23" s="1098"/>
      <c r="AJ23" s="1101"/>
      <c r="AK23" s="1102"/>
      <c r="AL23" s="1103"/>
      <c r="AM23" s="1103"/>
      <c r="AN23" s="1103"/>
      <c r="AO23" s="1103"/>
      <c r="AP23" s="1098">
        <v>20414</v>
      </c>
      <c r="AQ23" s="1098"/>
      <c r="AR23" s="1098"/>
      <c r="AS23" s="1098"/>
      <c r="AT23" s="1098"/>
      <c r="AU23" s="1104"/>
      <c r="AV23" s="1104"/>
      <c r="AW23" s="1104"/>
      <c r="AX23" s="1104"/>
      <c r="AY23" s="1105"/>
      <c r="AZ23" s="1094" t="s">
        <v>223</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372</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373</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350</v>
      </c>
      <c r="B26" s="1025"/>
      <c r="C26" s="1025"/>
      <c r="D26" s="1025"/>
      <c r="E26" s="1025"/>
      <c r="F26" s="1025"/>
      <c r="G26" s="1025"/>
      <c r="H26" s="1025"/>
      <c r="I26" s="1025"/>
      <c r="J26" s="1025"/>
      <c r="K26" s="1025"/>
      <c r="L26" s="1025"/>
      <c r="M26" s="1025"/>
      <c r="N26" s="1025"/>
      <c r="O26" s="1025"/>
      <c r="P26" s="1026"/>
      <c r="Q26" s="1030" t="s">
        <v>374</v>
      </c>
      <c r="R26" s="1031"/>
      <c r="S26" s="1031"/>
      <c r="T26" s="1031"/>
      <c r="U26" s="1032"/>
      <c r="V26" s="1030" t="s">
        <v>375</v>
      </c>
      <c r="W26" s="1031"/>
      <c r="X26" s="1031"/>
      <c r="Y26" s="1031"/>
      <c r="Z26" s="1032"/>
      <c r="AA26" s="1030" t="s">
        <v>376</v>
      </c>
      <c r="AB26" s="1031"/>
      <c r="AC26" s="1031"/>
      <c r="AD26" s="1031"/>
      <c r="AE26" s="1031"/>
      <c r="AF26" s="1088" t="s">
        <v>377</v>
      </c>
      <c r="AG26" s="1037"/>
      <c r="AH26" s="1037"/>
      <c r="AI26" s="1037"/>
      <c r="AJ26" s="1089"/>
      <c r="AK26" s="1031" t="s">
        <v>378</v>
      </c>
      <c r="AL26" s="1031"/>
      <c r="AM26" s="1031"/>
      <c r="AN26" s="1031"/>
      <c r="AO26" s="1032"/>
      <c r="AP26" s="1030" t="s">
        <v>379</v>
      </c>
      <c r="AQ26" s="1031"/>
      <c r="AR26" s="1031"/>
      <c r="AS26" s="1031"/>
      <c r="AT26" s="1032"/>
      <c r="AU26" s="1030" t="s">
        <v>380</v>
      </c>
      <c r="AV26" s="1031"/>
      <c r="AW26" s="1031"/>
      <c r="AX26" s="1031"/>
      <c r="AY26" s="1032"/>
      <c r="AZ26" s="1030" t="s">
        <v>381</v>
      </c>
      <c r="BA26" s="1031"/>
      <c r="BB26" s="1031"/>
      <c r="BC26" s="1031"/>
      <c r="BD26" s="1032"/>
      <c r="BE26" s="1030" t="s">
        <v>357</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382</v>
      </c>
      <c r="C28" s="1080"/>
      <c r="D28" s="1080"/>
      <c r="E28" s="1080"/>
      <c r="F28" s="1080"/>
      <c r="G28" s="1080"/>
      <c r="H28" s="1080"/>
      <c r="I28" s="1080"/>
      <c r="J28" s="1080"/>
      <c r="K28" s="1080"/>
      <c r="L28" s="1080"/>
      <c r="M28" s="1080"/>
      <c r="N28" s="1080"/>
      <c r="O28" s="1080"/>
      <c r="P28" s="1081"/>
      <c r="Q28" s="1082">
        <v>6721</v>
      </c>
      <c r="R28" s="1083"/>
      <c r="S28" s="1083"/>
      <c r="T28" s="1083"/>
      <c r="U28" s="1083"/>
      <c r="V28" s="1083">
        <v>6192</v>
      </c>
      <c r="W28" s="1083"/>
      <c r="X28" s="1083"/>
      <c r="Y28" s="1083"/>
      <c r="Z28" s="1083"/>
      <c r="AA28" s="1083">
        <v>528</v>
      </c>
      <c r="AB28" s="1083"/>
      <c r="AC28" s="1083"/>
      <c r="AD28" s="1083"/>
      <c r="AE28" s="1084"/>
      <c r="AF28" s="1085">
        <v>528</v>
      </c>
      <c r="AG28" s="1083"/>
      <c r="AH28" s="1083"/>
      <c r="AI28" s="1083"/>
      <c r="AJ28" s="1086"/>
      <c r="AK28" s="1087">
        <v>461</v>
      </c>
      <c r="AL28" s="1075"/>
      <c r="AM28" s="1075"/>
      <c r="AN28" s="1075"/>
      <c r="AO28" s="1075"/>
      <c r="AP28" s="1075" t="s">
        <v>542</v>
      </c>
      <c r="AQ28" s="1075"/>
      <c r="AR28" s="1075"/>
      <c r="AS28" s="1075"/>
      <c r="AT28" s="1075"/>
      <c r="AU28" s="1075" t="s">
        <v>542</v>
      </c>
      <c r="AV28" s="1075"/>
      <c r="AW28" s="1075"/>
      <c r="AX28" s="1075"/>
      <c r="AY28" s="1075"/>
      <c r="AZ28" s="1076" t="s">
        <v>542</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383</v>
      </c>
      <c r="C29" s="1067"/>
      <c r="D29" s="1067"/>
      <c r="E29" s="1067"/>
      <c r="F29" s="1067"/>
      <c r="G29" s="1067"/>
      <c r="H29" s="1067"/>
      <c r="I29" s="1067"/>
      <c r="J29" s="1067"/>
      <c r="K29" s="1067"/>
      <c r="L29" s="1067"/>
      <c r="M29" s="1067"/>
      <c r="N29" s="1067"/>
      <c r="O29" s="1067"/>
      <c r="P29" s="1068"/>
      <c r="Q29" s="1072">
        <v>3343</v>
      </c>
      <c r="R29" s="1073"/>
      <c r="S29" s="1073"/>
      <c r="T29" s="1073"/>
      <c r="U29" s="1073"/>
      <c r="V29" s="1073">
        <v>3200</v>
      </c>
      <c r="W29" s="1073"/>
      <c r="X29" s="1073"/>
      <c r="Y29" s="1073"/>
      <c r="Z29" s="1073"/>
      <c r="AA29" s="1073">
        <v>143</v>
      </c>
      <c r="AB29" s="1073"/>
      <c r="AC29" s="1073"/>
      <c r="AD29" s="1073"/>
      <c r="AE29" s="1074"/>
      <c r="AF29" s="1048">
        <v>143</v>
      </c>
      <c r="AG29" s="1049"/>
      <c r="AH29" s="1049"/>
      <c r="AI29" s="1049"/>
      <c r="AJ29" s="1050"/>
      <c r="AK29" s="1009">
        <v>501</v>
      </c>
      <c r="AL29" s="1000"/>
      <c r="AM29" s="1000"/>
      <c r="AN29" s="1000"/>
      <c r="AO29" s="1000"/>
      <c r="AP29" s="1000" t="s">
        <v>542</v>
      </c>
      <c r="AQ29" s="1000"/>
      <c r="AR29" s="1000"/>
      <c r="AS29" s="1000"/>
      <c r="AT29" s="1000"/>
      <c r="AU29" s="1000" t="s">
        <v>544</v>
      </c>
      <c r="AV29" s="1000"/>
      <c r="AW29" s="1000"/>
      <c r="AX29" s="1000"/>
      <c r="AY29" s="1000"/>
      <c r="AZ29" s="1071" t="s">
        <v>542</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384</v>
      </c>
      <c r="C30" s="1067"/>
      <c r="D30" s="1067"/>
      <c r="E30" s="1067"/>
      <c r="F30" s="1067"/>
      <c r="G30" s="1067"/>
      <c r="H30" s="1067"/>
      <c r="I30" s="1067"/>
      <c r="J30" s="1067"/>
      <c r="K30" s="1067"/>
      <c r="L30" s="1067"/>
      <c r="M30" s="1067"/>
      <c r="N30" s="1067"/>
      <c r="O30" s="1067"/>
      <c r="P30" s="1068"/>
      <c r="Q30" s="1072">
        <v>365</v>
      </c>
      <c r="R30" s="1073"/>
      <c r="S30" s="1073"/>
      <c r="T30" s="1073"/>
      <c r="U30" s="1073"/>
      <c r="V30" s="1073">
        <v>361</v>
      </c>
      <c r="W30" s="1073"/>
      <c r="X30" s="1073"/>
      <c r="Y30" s="1073"/>
      <c r="Z30" s="1073"/>
      <c r="AA30" s="1073">
        <v>4</v>
      </c>
      <c r="AB30" s="1073"/>
      <c r="AC30" s="1073"/>
      <c r="AD30" s="1073"/>
      <c r="AE30" s="1074"/>
      <c r="AF30" s="1048">
        <v>4</v>
      </c>
      <c r="AG30" s="1049"/>
      <c r="AH30" s="1049"/>
      <c r="AI30" s="1049"/>
      <c r="AJ30" s="1050"/>
      <c r="AK30" s="1009">
        <v>133</v>
      </c>
      <c r="AL30" s="1000"/>
      <c r="AM30" s="1000"/>
      <c r="AN30" s="1000"/>
      <c r="AO30" s="1000"/>
      <c r="AP30" s="1000" t="s">
        <v>542</v>
      </c>
      <c r="AQ30" s="1000"/>
      <c r="AR30" s="1000"/>
      <c r="AS30" s="1000"/>
      <c r="AT30" s="1000"/>
      <c r="AU30" s="1000" t="s">
        <v>543</v>
      </c>
      <c r="AV30" s="1000"/>
      <c r="AW30" s="1000"/>
      <c r="AX30" s="1000"/>
      <c r="AY30" s="1000"/>
      <c r="AZ30" s="1071" t="s">
        <v>542</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385</v>
      </c>
      <c r="C31" s="1067"/>
      <c r="D31" s="1067"/>
      <c r="E31" s="1067"/>
      <c r="F31" s="1067"/>
      <c r="G31" s="1067"/>
      <c r="H31" s="1067"/>
      <c r="I31" s="1067"/>
      <c r="J31" s="1067"/>
      <c r="K31" s="1067"/>
      <c r="L31" s="1067"/>
      <c r="M31" s="1067"/>
      <c r="N31" s="1067"/>
      <c r="O31" s="1067"/>
      <c r="P31" s="1068"/>
      <c r="Q31" s="1072">
        <v>12</v>
      </c>
      <c r="R31" s="1073"/>
      <c r="S31" s="1073"/>
      <c r="T31" s="1073"/>
      <c r="U31" s="1073"/>
      <c r="V31" s="1073">
        <v>7</v>
      </c>
      <c r="W31" s="1073"/>
      <c r="X31" s="1073"/>
      <c r="Y31" s="1073"/>
      <c r="Z31" s="1073"/>
      <c r="AA31" s="1073">
        <v>5</v>
      </c>
      <c r="AB31" s="1073"/>
      <c r="AC31" s="1073"/>
      <c r="AD31" s="1073"/>
      <c r="AE31" s="1074"/>
      <c r="AF31" s="1048">
        <v>5</v>
      </c>
      <c r="AG31" s="1049"/>
      <c r="AH31" s="1049"/>
      <c r="AI31" s="1049"/>
      <c r="AJ31" s="1050"/>
      <c r="AK31" s="1009" t="s">
        <v>542</v>
      </c>
      <c r="AL31" s="1000"/>
      <c r="AM31" s="1000"/>
      <c r="AN31" s="1000"/>
      <c r="AO31" s="1000"/>
      <c r="AP31" s="1000" t="s">
        <v>543</v>
      </c>
      <c r="AQ31" s="1000"/>
      <c r="AR31" s="1000"/>
      <c r="AS31" s="1000"/>
      <c r="AT31" s="1000"/>
      <c r="AU31" s="1000" t="s">
        <v>542</v>
      </c>
      <c r="AV31" s="1000"/>
      <c r="AW31" s="1000"/>
      <c r="AX31" s="1000"/>
      <c r="AY31" s="1000"/>
      <c r="AZ31" s="1071" t="s">
        <v>542</v>
      </c>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t="s">
        <v>386</v>
      </c>
      <c r="C32" s="1067"/>
      <c r="D32" s="1067"/>
      <c r="E32" s="1067"/>
      <c r="F32" s="1067"/>
      <c r="G32" s="1067"/>
      <c r="H32" s="1067"/>
      <c r="I32" s="1067"/>
      <c r="J32" s="1067"/>
      <c r="K32" s="1067"/>
      <c r="L32" s="1067"/>
      <c r="M32" s="1067"/>
      <c r="N32" s="1067"/>
      <c r="O32" s="1067"/>
      <c r="P32" s="1068"/>
      <c r="Q32" s="1072">
        <v>940</v>
      </c>
      <c r="R32" s="1073"/>
      <c r="S32" s="1073"/>
      <c r="T32" s="1073"/>
      <c r="U32" s="1073"/>
      <c r="V32" s="1073">
        <v>941</v>
      </c>
      <c r="W32" s="1073"/>
      <c r="X32" s="1073"/>
      <c r="Y32" s="1073"/>
      <c r="Z32" s="1073"/>
      <c r="AA32" s="1073">
        <v>-1</v>
      </c>
      <c r="AB32" s="1073"/>
      <c r="AC32" s="1073"/>
      <c r="AD32" s="1073"/>
      <c r="AE32" s="1074"/>
      <c r="AF32" s="1048">
        <v>373</v>
      </c>
      <c r="AG32" s="1049"/>
      <c r="AH32" s="1049"/>
      <c r="AI32" s="1049"/>
      <c r="AJ32" s="1050"/>
      <c r="AK32" s="1009">
        <v>34</v>
      </c>
      <c r="AL32" s="1000"/>
      <c r="AM32" s="1000"/>
      <c r="AN32" s="1000"/>
      <c r="AO32" s="1000"/>
      <c r="AP32" s="1000">
        <v>4111</v>
      </c>
      <c r="AQ32" s="1000"/>
      <c r="AR32" s="1000"/>
      <c r="AS32" s="1000"/>
      <c r="AT32" s="1000"/>
      <c r="AU32" s="1000">
        <v>222</v>
      </c>
      <c r="AV32" s="1000"/>
      <c r="AW32" s="1000"/>
      <c r="AX32" s="1000"/>
      <c r="AY32" s="1000"/>
      <c r="AZ32" s="1071" t="s">
        <v>543</v>
      </c>
      <c r="BA32" s="1071"/>
      <c r="BB32" s="1071"/>
      <c r="BC32" s="1071"/>
      <c r="BD32" s="1071"/>
      <c r="BE32" s="1061" t="s">
        <v>387</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t="s">
        <v>388</v>
      </c>
      <c r="C33" s="1067"/>
      <c r="D33" s="1067"/>
      <c r="E33" s="1067"/>
      <c r="F33" s="1067"/>
      <c r="G33" s="1067"/>
      <c r="H33" s="1067"/>
      <c r="I33" s="1067"/>
      <c r="J33" s="1067"/>
      <c r="K33" s="1067"/>
      <c r="L33" s="1067"/>
      <c r="M33" s="1067"/>
      <c r="N33" s="1067"/>
      <c r="O33" s="1067"/>
      <c r="P33" s="1068"/>
      <c r="Q33" s="1072">
        <v>954</v>
      </c>
      <c r="R33" s="1073"/>
      <c r="S33" s="1073"/>
      <c r="T33" s="1073"/>
      <c r="U33" s="1073"/>
      <c r="V33" s="1073">
        <v>931</v>
      </c>
      <c r="W33" s="1073"/>
      <c r="X33" s="1073"/>
      <c r="Y33" s="1073"/>
      <c r="Z33" s="1073"/>
      <c r="AA33" s="1073">
        <v>24</v>
      </c>
      <c r="AB33" s="1073"/>
      <c r="AC33" s="1073"/>
      <c r="AD33" s="1073"/>
      <c r="AE33" s="1074"/>
      <c r="AF33" s="1048">
        <v>20</v>
      </c>
      <c r="AG33" s="1049"/>
      <c r="AH33" s="1049"/>
      <c r="AI33" s="1049"/>
      <c r="AJ33" s="1050"/>
      <c r="AK33" s="1009">
        <v>434</v>
      </c>
      <c r="AL33" s="1000"/>
      <c r="AM33" s="1000"/>
      <c r="AN33" s="1000"/>
      <c r="AO33" s="1000"/>
      <c r="AP33" s="1000">
        <v>6041</v>
      </c>
      <c r="AQ33" s="1000"/>
      <c r="AR33" s="1000"/>
      <c r="AS33" s="1000"/>
      <c r="AT33" s="1000"/>
      <c r="AU33" s="1000">
        <v>5690</v>
      </c>
      <c r="AV33" s="1000"/>
      <c r="AW33" s="1000"/>
      <c r="AX33" s="1000"/>
      <c r="AY33" s="1000"/>
      <c r="AZ33" s="1071" t="s">
        <v>543</v>
      </c>
      <c r="BA33" s="1071"/>
      <c r="BB33" s="1071"/>
      <c r="BC33" s="1071"/>
      <c r="BD33" s="1071"/>
      <c r="BE33" s="1061" t="s">
        <v>389</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390</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370</v>
      </c>
      <c r="B63" s="973" t="s">
        <v>391</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1074</v>
      </c>
      <c r="AG63" s="988"/>
      <c r="AH63" s="988"/>
      <c r="AI63" s="988"/>
      <c r="AJ63" s="1059"/>
      <c r="AK63" s="1060"/>
      <c r="AL63" s="992"/>
      <c r="AM63" s="992"/>
      <c r="AN63" s="992"/>
      <c r="AO63" s="992"/>
      <c r="AP63" s="988">
        <v>10152</v>
      </c>
      <c r="AQ63" s="988"/>
      <c r="AR63" s="988"/>
      <c r="AS63" s="988"/>
      <c r="AT63" s="988"/>
      <c r="AU63" s="988">
        <v>5912</v>
      </c>
      <c r="AV63" s="988"/>
      <c r="AW63" s="988"/>
      <c r="AX63" s="988"/>
      <c r="AY63" s="988"/>
      <c r="AZ63" s="1054"/>
      <c r="BA63" s="1054"/>
      <c r="BB63" s="1054"/>
      <c r="BC63" s="1054"/>
      <c r="BD63" s="1054"/>
      <c r="BE63" s="989"/>
      <c r="BF63" s="989"/>
      <c r="BG63" s="989"/>
      <c r="BH63" s="989"/>
      <c r="BI63" s="990"/>
      <c r="BJ63" s="1055" t="s">
        <v>223</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392</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393</v>
      </c>
      <c r="B66" s="1025"/>
      <c r="C66" s="1025"/>
      <c r="D66" s="1025"/>
      <c r="E66" s="1025"/>
      <c r="F66" s="1025"/>
      <c r="G66" s="1025"/>
      <c r="H66" s="1025"/>
      <c r="I66" s="1025"/>
      <c r="J66" s="1025"/>
      <c r="K66" s="1025"/>
      <c r="L66" s="1025"/>
      <c r="M66" s="1025"/>
      <c r="N66" s="1025"/>
      <c r="O66" s="1025"/>
      <c r="P66" s="1026"/>
      <c r="Q66" s="1030" t="s">
        <v>374</v>
      </c>
      <c r="R66" s="1031"/>
      <c r="S66" s="1031"/>
      <c r="T66" s="1031"/>
      <c r="U66" s="1032"/>
      <c r="V66" s="1030" t="s">
        <v>375</v>
      </c>
      <c r="W66" s="1031"/>
      <c r="X66" s="1031"/>
      <c r="Y66" s="1031"/>
      <c r="Z66" s="1032"/>
      <c r="AA66" s="1030" t="s">
        <v>376</v>
      </c>
      <c r="AB66" s="1031"/>
      <c r="AC66" s="1031"/>
      <c r="AD66" s="1031"/>
      <c r="AE66" s="1032"/>
      <c r="AF66" s="1036" t="s">
        <v>377</v>
      </c>
      <c r="AG66" s="1037"/>
      <c r="AH66" s="1037"/>
      <c r="AI66" s="1037"/>
      <c r="AJ66" s="1038"/>
      <c r="AK66" s="1030" t="s">
        <v>378</v>
      </c>
      <c r="AL66" s="1025"/>
      <c r="AM66" s="1025"/>
      <c r="AN66" s="1025"/>
      <c r="AO66" s="1026"/>
      <c r="AP66" s="1030" t="s">
        <v>379</v>
      </c>
      <c r="AQ66" s="1031"/>
      <c r="AR66" s="1031"/>
      <c r="AS66" s="1031"/>
      <c r="AT66" s="1032"/>
      <c r="AU66" s="1030" t="s">
        <v>394</v>
      </c>
      <c r="AV66" s="1031"/>
      <c r="AW66" s="1031"/>
      <c r="AX66" s="1031"/>
      <c r="AY66" s="1032"/>
      <c r="AZ66" s="1030" t="s">
        <v>357</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545</v>
      </c>
      <c r="C68" s="1015"/>
      <c r="D68" s="1015"/>
      <c r="E68" s="1015"/>
      <c r="F68" s="1015"/>
      <c r="G68" s="1015"/>
      <c r="H68" s="1015"/>
      <c r="I68" s="1015"/>
      <c r="J68" s="1015"/>
      <c r="K68" s="1015"/>
      <c r="L68" s="1015"/>
      <c r="M68" s="1015"/>
      <c r="N68" s="1015"/>
      <c r="O68" s="1015"/>
      <c r="P68" s="1016"/>
      <c r="Q68" s="1017">
        <v>21621</v>
      </c>
      <c r="R68" s="1011"/>
      <c r="S68" s="1011"/>
      <c r="T68" s="1011"/>
      <c r="U68" s="1011"/>
      <c r="V68" s="1011">
        <v>21598</v>
      </c>
      <c r="W68" s="1011"/>
      <c r="X68" s="1011"/>
      <c r="Y68" s="1011"/>
      <c r="Z68" s="1011"/>
      <c r="AA68" s="1011">
        <v>23</v>
      </c>
      <c r="AB68" s="1011"/>
      <c r="AC68" s="1011"/>
      <c r="AD68" s="1011"/>
      <c r="AE68" s="1011"/>
      <c r="AF68" s="1011">
        <v>23</v>
      </c>
      <c r="AG68" s="1011"/>
      <c r="AH68" s="1011"/>
      <c r="AI68" s="1011"/>
      <c r="AJ68" s="1011"/>
      <c r="AK68" s="1011">
        <v>44</v>
      </c>
      <c r="AL68" s="1011"/>
      <c r="AM68" s="1011"/>
      <c r="AN68" s="1011"/>
      <c r="AO68" s="1011"/>
      <c r="AP68" s="1011" t="s">
        <v>559</v>
      </c>
      <c r="AQ68" s="1011"/>
      <c r="AR68" s="1011"/>
      <c r="AS68" s="1011"/>
      <c r="AT68" s="1011"/>
      <c r="AU68" s="1011" t="s">
        <v>559</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546</v>
      </c>
      <c r="C69" s="1004"/>
      <c r="D69" s="1004"/>
      <c r="E69" s="1004"/>
      <c r="F69" s="1004"/>
      <c r="G69" s="1004"/>
      <c r="H69" s="1004"/>
      <c r="I69" s="1004"/>
      <c r="J69" s="1004"/>
      <c r="K69" s="1004"/>
      <c r="L69" s="1004"/>
      <c r="M69" s="1004"/>
      <c r="N69" s="1004"/>
      <c r="O69" s="1004"/>
      <c r="P69" s="1005"/>
      <c r="Q69" s="1006">
        <v>197</v>
      </c>
      <c r="R69" s="1000"/>
      <c r="S69" s="1000"/>
      <c r="T69" s="1000"/>
      <c r="U69" s="1000"/>
      <c r="V69" s="1000">
        <v>196</v>
      </c>
      <c r="W69" s="1000"/>
      <c r="X69" s="1000"/>
      <c r="Y69" s="1000"/>
      <c r="Z69" s="1000"/>
      <c r="AA69" s="1000">
        <v>1</v>
      </c>
      <c r="AB69" s="1000"/>
      <c r="AC69" s="1000"/>
      <c r="AD69" s="1000"/>
      <c r="AE69" s="1000"/>
      <c r="AF69" s="1000">
        <v>1</v>
      </c>
      <c r="AG69" s="1000"/>
      <c r="AH69" s="1000"/>
      <c r="AI69" s="1000"/>
      <c r="AJ69" s="1000"/>
      <c r="AK69" s="1000">
        <v>54</v>
      </c>
      <c r="AL69" s="1000"/>
      <c r="AM69" s="1000"/>
      <c r="AN69" s="1000"/>
      <c r="AO69" s="1000"/>
      <c r="AP69" s="1000" t="s">
        <v>559</v>
      </c>
      <c r="AQ69" s="1000"/>
      <c r="AR69" s="1000"/>
      <c r="AS69" s="1000"/>
      <c r="AT69" s="1000"/>
      <c r="AU69" s="1000" t="s">
        <v>559</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547</v>
      </c>
      <c r="C70" s="1004"/>
      <c r="D70" s="1004"/>
      <c r="E70" s="1004"/>
      <c r="F70" s="1004"/>
      <c r="G70" s="1004"/>
      <c r="H70" s="1004"/>
      <c r="I70" s="1004"/>
      <c r="J70" s="1004"/>
      <c r="K70" s="1004"/>
      <c r="L70" s="1004"/>
      <c r="M70" s="1004"/>
      <c r="N70" s="1004"/>
      <c r="O70" s="1004"/>
      <c r="P70" s="1005"/>
      <c r="Q70" s="1006">
        <v>558</v>
      </c>
      <c r="R70" s="1000"/>
      <c r="S70" s="1000"/>
      <c r="T70" s="1000"/>
      <c r="U70" s="1000"/>
      <c r="V70" s="1000">
        <v>387</v>
      </c>
      <c r="W70" s="1000"/>
      <c r="X70" s="1000"/>
      <c r="Y70" s="1000"/>
      <c r="Z70" s="1000"/>
      <c r="AA70" s="1000">
        <v>170</v>
      </c>
      <c r="AB70" s="1000"/>
      <c r="AC70" s="1000"/>
      <c r="AD70" s="1000"/>
      <c r="AE70" s="1000"/>
      <c r="AF70" s="1000">
        <v>170</v>
      </c>
      <c r="AG70" s="1000"/>
      <c r="AH70" s="1000"/>
      <c r="AI70" s="1000"/>
      <c r="AJ70" s="1000"/>
      <c r="AK70" s="1000" t="s">
        <v>559</v>
      </c>
      <c r="AL70" s="1000"/>
      <c r="AM70" s="1000"/>
      <c r="AN70" s="1000"/>
      <c r="AO70" s="1000"/>
      <c r="AP70" s="1000" t="s">
        <v>559</v>
      </c>
      <c r="AQ70" s="1000"/>
      <c r="AR70" s="1000"/>
      <c r="AS70" s="1000"/>
      <c r="AT70" s="1000"/>
      <c r="AU70" s="1000" t="s">
        <v>559</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548</v>
      </c>
      <c r="C71" s="1004"/>
      <c r="D71" s="1004"/>
      <c r="E71" s="1004"/>
      <c r="F71" s="1004"/>
      <c r="G71" s="1004"/>
      <c r="H71" s="1004"/>
      <c r="I71" s="1004"/>
      <c r="J71" s="1004"/>
      <c r="K71" s="1004"/>
      <c r="L71" s="1004"/>
      <c r="M71" s="1004"/>
      <c r="N71" s="1004"/>
      <c r="O71" s="1004"/>
      <c r="P71" s="1005"/>
      <c r="Q71" s="1006">
        <v>898</v>
      </c>
      <c r="R71" s="1000"/>
      <c r="S71" s="1000"/>
      <c r="T71" s="1000"/>
      <c r="U71" s="1000"/>
      <c r="V71" s="1000">
        <v>893</v>
      </c>
      <c r="W71" s="1000"/>
      <c r="X71" s="1000"/>
      <c r="Y71" s="1000"/>
      <c r="Z71" s="1000"/>
      <c r="AA71" s="1000">
        <v>5</v>
      </c>
      <c r="AB71" s="1000"/>
      <c r="AC71" s="1000"/>
      <c r="AD71" s="1000"/>
      <c r="AE71" s="1000"/>
      <c r="AF71" s="1000">
        <v>5</v>
      </c>
      <c r="AG71" s="1000"/>
      <c r="AH71" s="1000"/>
      <c r="AI71" s="1000"/>
      <c r="AJ71" s="1000"/>
      <c r="AK71" s="1000" t="s">
        <v>562</v>
      </c>
      <c r="AL71" s="1000"/>
      <c r="AM71" s="1000"/>
      <c r="AN71" s="1000"/>
      <c r="AO71" s="1000"/>
      <c r="AP71" s="1000" t="s">
        <v>563</v>
      </c>
      <c r="AQ71" s="1000"/>
      <c r="AR71" s="1000"/>
      <c r="AS71" s="1000"/>
      <c r="AT71" s="1000"/>
      <c r="AU71" s="1000" t="s">
        <v>563</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549</v>
      </c>
      <c r="C72" s="1004"/>
      <c r="D72" s="1004"/>
      <c r="E72" s="1004"/>
      <c r="F72" s="1004"/>
      <c r="G72" s="1004"/>
      <c r="H72" s="1004"/>
      <c r="I72" s="1004"/>
      <c r="J72" s="1004"/>
      <c r="K72" s="1004"/>
      <c r="L72" s="1004"/>
      <c r="M72" s="1004"/>
      <c r="N72" s="1004"/>
      <c r="O72" s="1004"/>
      <c r="P72" s="1005"/>
      <c r="Q72" s="1006">
        <v>310260</v>
      </c>
      <c r="R72" s="1000"/>
      <c r="S72" s="1000"/>
      <c r="T72" s="1000"/>
      <c r="U72" s="1000"/>
      <c r="V72" s="1000">
        <v>303786</v>
      </c>
      <c r="W72" s="1000"/>
      <c r="X72" s="1000"/>
      <c r="Y72" s="1000"/>
      <c r="Z72" s="1000"/>
      <c r="AA72" s="1000">
        <v>6474</v>
      </c>
      <c r="AB72" s="1000"/>
      <c r="AC72" s="1000"/>
      <c r="AD72" s="1000"/>
      <c r="AE72" s="1000"/>
      <c r="AF72" s="1000">
        <v>6474</v>
      </c>
      <c r="AG72" s="1000"/>
      <c r="AH72" s="1000"/>
      <c r="AI72" s="1000"/>
      <c r="AJ72" s="1000"/>
      <c r="AK72" s="1000">
        <v>2340</v>
      </c>
      <c r="AL72" s="1000"/>
      <c r="AM72" s="1000"/>
      <c r="AN72" s="1000"/>
      <c r="AO72" s="1000"/>
      <c r="AP72" s="1000" t="s">
        <v>559</v>
      </c>
      <c r="AQ72" s="1000"/>
      <c r="AR72" s="1000"/>
      <c r="AS72" s="1000"/>
      <c r="AT72" s="1000"/>
      <c r="AU72" s="1000" t="s">
        <v>559</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t="s">
        <v>550</v>
      </c>
      <c r="C73" s="1004"/>
      <c r="D73" s="1004"/>
      <c r="E73" s="1004"/>
      <c r="F73" s="1004"/>
      <c r="G73" s="1004"/>
      <c r="H73" s="1004"/>
      <c r="I73" s="1004"/>
      <c r="J73" s="1004"/>
      <c r="K73" s="1004"/>
      <c r="L73" s="1004"/>
      <c r="M73" s="1004"/>
      <c r="N73" s="1004"/>
      <c r="O73" s="1004"/>
      <c r="P73" s="1005"/>
      <c r="Q73" s="1006">
        <v>4236</v>
      </c>
      <c r="R73" s="1000"/>
      <c r="S73" s="1000"/>
      <c r="T73" s="1000"/>
      <c r="U73" s="1000"/>
      <c r="V73" s="1000">
        <v>4163</v>
      </c>
      <c r="W73" s="1000"/>
      <c r="X73" s="1000"/>
      <c r="Y73" s="1000"/>
      <c r="Z73" s="1000"/>
      <c r="AA73" s="1000">
        <v>73</v>
      </c>
      <c r="AB73" s="1000"/>
      <c r="AC73" s="1000"/>
      <c r="AD73" s="1000"/>
      <c r="AE73" s="1000"/>
      <c r="AF73" s="1000">
        <v>73</v>
      </c>
      <c r="AG73" s="1000"/>
      <c r="AH73" s="1000"/>
      <c r="AI73" s="1000"/>
      <c r="AJ73" s="1000"/>
      <c r="AK73" s="1000" t="s">
        <v>560</v>
      </c>
      <c r="AL73" s="1000"/>
      <c r="AM73" s="1000"/>
      <c r="AN73" s="1000"/>
      <c r="AO73" s="1000"/>
      <c r="AP73" s="1000">
        <v>1058</v>
      </c>
      <c r="AQ73" s="1000"/>
      <c r="AR73" s="1000"/>
      <c r="AS73" s="1000"/>
      <c r="AT73" s="1000"/>
      <c r="AU73" s="1000">
        <v>151</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t="s">
        <v>551</v>
      </c>
      <c r="C74" s="1004"/>
      <c r="D74" s="1004"/>
      <c r="E74" s="1004"/>
      <c r="F74" s="1004"/>
      <c r="G74" s="1004"/>
      <c r="H74" s="1004"/>
      <c r="I74" s="1004"/>
      <c r="J74" s="1004"/>
      <c r="K74" s="1004"/>
      <c r="L74" s="1004"/>
      <c r="M74" s="1004"/>
      <c r="N74" s="1004"/>
      <c r="O74" s="1004"/>
      <c r="P74" s="1005"/>
      <c r="Q74" s="1006">
        <v>206</v>
      </c>
      <c r="R74" s="1000"/>
      <c r="S74" s="1000"/>
      <c r="T74" s="1000"/>
      <c r="U74" s="1000"/>
      <c r="V74" s="1000">
        <v>200</v>
      </c>
      <c r="W74" s="1000"/>
      <c r="X74" s="1000"/>
      <c r="Y74" s="1000"/>
      <c r="Z74" s="1000"/>
      <c r="AA74" s="1000">
        <v>6</v>
      </c>
      <c r="AB74" s="1000"/>
      <c r="AC74" s="1000"/>
      <c r="AD74" s="1000"/>
      <c r="AE74" s="1000"/>
      <c r="AF74" s="1000">
        <v>6</v>
      </c>
      <c r="AG74" s="1000"/>
      <c r="AH74" s="1000"/>
      <c r="AI74" s="1000"/>
      <c r="AJ74" s="1000"/>
      <c r="AK74" s="1000">
        <v>2</v>
      </c>
      <c r="AL74" s="1000"/>
      <c r="AM74" s="1000"/>
      <c r="AN74" s="1000"/>
      <c r="AO74" s="1000"/>
      <c r="AP74" s="1000">
        <v>315</v>
      </c>
      <c r="AQ74" s="1000"/>
      <c r="AR74" s="1000"/>
      <c r="AS74" s="1000"/>
      <c r="AT74" s="1000"/>
      <c r="AU74" s="1000">
        <v>19</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t="s">
        <v>552</v>
      </c>
      <c r="C75" s="1004"/>
      <c r="D75" s="1004"/>
      <c r="E75" s="1004"/>
      <c r="F75" s="1004"/>
      <c r="G75" s="1004"/>
      <c r="H75" s="1004"/>
      <c r="I75" s="1004"/>
      <c r="J75" s="1004"/>
      <c r="K75" s="1004"/>
      <c r="L75" s="1004"/>
      <c r="M75" s="1004"/>
      <c r="N75" s="1004"/>
      <c r="O75" s="1004"/>
      <c r="P75" s="1005"/>
      <c r="Q75" s="1007">
        <v>5</v>
      </c>
      <c r="R75" s="1008"/>
      <c r="S75" s="1008"/>
      <c r="T75" s="1008"/>
      <c r="U75" s="1009"/>
      <c r="V75" s="1010">
        <v>5</v>
      </c>
      <c r="W75" s="1008"/>
      <c r="X75" s="1008"/>
      <c r="Y75" s="1008"/>
      <c r="Z75" s="1009"/>
      <c r="AA75" s="1010">
        <v>0</v>
      </c>
      <c r="AB75" s="1008"/>
      <c r="AC75" s="1008"/>
      <c r="AD75" s="1008"/>
      <c r="AE75" s="1009"/>
      <c r="AF75" s="1010">
        <v>0</v>
      </c>
      <c r="AG75" s="1008"/>
      <c r="AH75" s="1008"/>
      <c r="AI75" s="1008"/>
      <c r="AJ75" s="1009"/>
      <c r="AK75" s="1010" t="s">
        <v>559</v>
      </c>
      <c r="AL75" s="1008"/>
      <c r="AM75" s="1008"/>
      <c r="AN75" s="1008"/>
      <c r="AO75" s="1009"/>
      <c r="AP75" s="1010" t="s">
        <v>559</v>
      </c>
      <c r="AQ75" s="1008"/>
      <c r="AR75" s="1008"/>
      <c r="AS75" s="1008"/>
      <c r="AT75" s="1009"/>
      <c r="AU75" s="1010" t="s">
        <v>559</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t="s">
        <v>553</v>
      </c>
      <c r="C76" s="1004"/>
      <c r="D76" s="1004"/>
      <c r="E76" s="1004"/>
      <c r="F76" s="1004"/>
      <c r="G76" s="1004"/>
      <c r="H76" s="1004"/>
      <c r="I76" s="1004"/>
      <c r="J76" s="1004"/>
      <c r="K76" s="1004"/>
      <c r="L76" s="1004"/>
      <c r="M76" s="1004"/>
      <c r="N76" s="1004"/>
      <c r="O76" s="1004"/>
      <c r="P76" s="1005"/>
      <c r="Q76" s="1007">
        <v>67</v>
      </c>
      <c r="R76" s="1008"/>
      <c r="S76" s="1008"/>
      <c r="T76" s="1008"/>
      <c r="U76" s="1009"/>
      <c r="V76" s="1010">
        <v>56</v>
      </c>
      <c r="W76" s="1008"/>
      <c r="X76" s="1008"/>
      <c r="Y76" s="1008"/>
      <c r="Z76" s="1009"/>
      <c r="AA76" s="1010">
        <v>11</v>
      </c>
      <c r="AB76" s="1008"/>
      <c r="AC76" s="1008"/>
      <c r="AD76" s="1008"/>
      <c r="AE76" s="1009"/>
      <c r="AF76" s="1010">
        <v>11</v>
      </c>
      <c r="AG76" s="1008"/>
      <c r="AH76" s="1008"/>
      <c r="AI76" s="1008"/>
      <c r="AJ76" s="1009"/>
      <c r="AK76" s="1010" t="s">
        <v>559</v>
      </c>
      <c r="AL76" s="1008"/>
      <c r="AM76" s="1008"/>
      <c r="AN76" s="1008"/>
      <c r="AO76" s="1009"/>
      <c r="AP76" s="1010" t="s">
        <v>561</v>
      </c>
      <c r="AQ76" s="1008"/>
      <c r="AR76" s="1008"/>
      <c r="AS76" s="1008"/>
      <c r="AT76" s="1009"/>
      <c r="AU76" s="1010" t="s">
        <v>559</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t="s">
        <v>554</v>
      </c>
      <c r="C77" s="1004"/>
      <c r="D77" s="1004"/>
      <c r="E77" s="1004"/>
      <c r="F77" s="1004"/>
      <c r="G77" s="1004"/>
      <c r="H77" s="1004"/>
      <c r="I77" s="1004"/>
      <c r="J77" s="1004"/>
      <c r="K77" s="1004"/>
      <c r="L77" s="1004"/>
      <c r="M77" s="1004"/>
      <c r="N77" s="1004"/>
      <c r="O77" s="1004"/>
      <c r="P77" s="1005"/>
      <c r="Q77" s="1007">
        <v>316</v>
      </c>
      <c r="R77" s="1008"/>
      <c r="S77" s="1008"/>
      <c r="T77" s="1008"/>
      <c r="U77" s="1009"/>
      <c r="V77" s="1010">
        <v>263</v>
      </c>
      <c r="W77" s="1008"/>
      <c r="X77" s="1008"/>
      <c r="Y77" s="1008"/>
      <c r="Z77" s="1009"/>
      <c r="AA77" s="1010">
        <v>53</v>
      </c>
      <c r="AB77" s="1008"/>
      <c r="AC77" s="1008"/>
      <c r="AD77" s="1008"/>
      <c r="AE77" s="1009"/>
      <c r="AF77" s="1010">
        <v>53</v>
      </c>
      <c r="AG77" s="1008"/>
      <c r="AH77" s="1008"/>
      <c r="AI77" s="1008"/>
      <c r="AJ77" s="1009"/>
      <c r="AK77" s="1010" t="s">
        <v>559</v>
      </c>
      <c r="AL77" s="1008"/>
      <c r="AM77" s="1008"/>
      <c r="AN77" s="1008"/>
      <c r="AO77" s="1009"/>
      <c r="AP77" s="1010" t="s">
        <v>559</v>
      </c>
      <c r="AQ77" s="1008"/>
      <c r="AR77" s="1008"/>
      <c r="AS77" s="1008"/>
      <c r="AT77" s="1009"/>
      <c r="AU77" s="1010" t="s">
        <v>560</v>
      </c>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t="s">
        <v>555</v>
      </c>
      <c r="C78" s="1004"/>
      <c r="D78" s="1004"/>
      <c r="E78" s="1004"/>
      <c r="F78" s="1004"/>
      <c r="G78" s="1004"/>
      <c r="H78" s="1004"/>
      <c r="I78" s="1004"/>
      <c r="J78" s="1004"/>
      <c r="K78" s="1004"/>
      <c r="L78" s="1004"/>
      <c r="M78" s="1004"/>
      <c r="N78" s="1004"/>
      <c r="O78" s="1004"/>
      <c r="P78" s="1005"/>
      <c r="Q78" s="1006">
        <v>190</v>
      </c>
      <c r="R78" s="1000"/>
      <c r="S78" s="1000"/>
      <c r="T78" s="1000"/>
      <c r="U78" s="1000"/>
      <c r="V78" s="1000">
        <v>148</v>
      </c>
      <c r="W78" s="1000"/>
      <c r="X78" s="1000"/>
      <c r="Y78" s="1000"/>
      <c r="Z78" s="1000"/>
      <c r="AA78" s="1000">
        <v>43</v>
      </c>
      <c r="AB78" s="1000"/>
      <c r="AC78" s="1000"/>
      <c r="AD78" s="1000"/>
      <c r="AE78" s="1000"/>
      <c r="AF78" s="1000">
        <v>43</v>
      </c>
      <c r="AG78" s="1000"/>
      <c r="AH78" s="1000"/>
      <c r="AI78" s="1000"/>
      <c r="AJ78" s="1000"/>
      <c r="AK78" s="1000" t="s">
        <v>559</v>
      </c>
      <c r="AL78" s="1000"/>
      <c r="AM78" s="1000"/>
      <c r="AN78" s="1000"/>
      <c r="AO78" s="1000"/>
      <c r="AP78" s="1000" t="s">
        <v>559</v>
      </c>
      <c r="AQ78" s="1000"/>
      <c r="AR78" s="1000"/>
      <c r="AS78" s="1000"/>
      <c r="AT78" s="1000"/>
      <c r="AU78" s="1000" t="s">
        <v>559</v>
      </c>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t="s">
        <v>556</v>
      </c>
      <c r="C79" s="1004"/>
      <c r="D79" s="1004"/>
      <c r="E79" s="1004"/>
      <c r="F79" s="1004"/>
      <c r="G79" s="1004"/>
      <c r="H79" s="1004"/>
      <c r="I79" s="1004"/>
      <c r="J79" s="1004"/>
      <c r="K79" s="1004"/>
      <c r="L79" s="1004"/>
      <c r="M79" s="1004"/>
      <c r="N79" s="1004"/>
      <c r="O79" s="1004"/>
      <c r="P79" s="1005"/>
      <c r="Q79" s="1006">
        <v>893</v>
      </c>
      <c r="R79" s="1000"/>
      <c r="S79" s="1000"/>
      <c r="T79" s="1000"/>
      <c r="U79" s="1000"/>
      <c r="V79" s="1000">
        <v>751</v>
      </c>
      <c r="W79" s="1000"/>
      <c r="X79" s="1000"/>
      <c r="Y79" s="1000"/>
      <c r="Z79" s="1000"/>
      <c r="AA79" s="1000">
        <v>141</v>
      </c>
      <c r="AB79" s="1000"/>
      <c r="AC79" s="1000"/>
      <c r="AD79" s="1000"/>
      <c r="AE79" s="1000"/>
      <c r="AF79" s="1000">
        <v>141</v>
      </c>
      <c r="AG79" s="1000"/>
      <c r="AH79" s="1000"/>
      <c r="AI79" s="1000"/>
      <c r="AJ79" s="1000"/>
      <c r="AK79" s="1000" t="s">
        <v>559</v>
      </c>
      <c r="AL79" s="1000"/>
      <c r="AM79" s="1000"/>
      <c r="AN79" s="1000"/>
      <c r="AO79" s="1000"/>
      <c r="AP79" s="1000" t="s">
        <v>559</v>
      </c>
      <c r="AQ79" s="1000"/>
      <c r="AR79" s="1000"/>
      <c r="AS79" s="1000"/>
      <c r="AT79" s="1000"/>
      <c r="AU79" s="1000" t="s">
        <v>559</v>
      </c>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t="s">
        <v>557</v>
      </c>
      <c r="C80" s="1004"/>
      <c r="D80" s="1004"/>
      <c r="E80" s="1004"/>
      <c r="F80" s="1004"/>
      <c r="G80" s="1004"/>
      <c r="H80" s="1004"/>
      <c r="I80" s="1004"/>
      <c r="J80" s="1004"/>
      <c r="K80" s="1004"/>
      <c r="L80" s="1004"/>
      <c r="M80" s="1004"/>
      <c r="N80" s="1004"/>
      <c r="O80" s="1004"/>
      <c r="P80" s="1005"/>
      <c r="Q80" s="1006">
        <v>122</v>
      </c>
      <c r="R80" s="1000"/>
      <c r="S80" s="1000"/>
      <c r="T80" s="1000"/>
      <c r="U80" s="1000"/>
      <c r="V80" s="1000">
        <v>96</v>
      </c>
      <c r="W80" s="1000"/>
      <c r="X80" s="1000"/>
      <c r="Y80" s="1000"/>
      <c r="Z80" s="1000"/>
      <c r="AA80" s="1000">
        <v>26</v>
      </c>
      <c r="AB80" s="1000"/>
      <c r="AC80" s="1000"/>
      <c r="AD80" s="1000"/>
      <c r="AE80" s="1000"/>
      <c r="AF80" s="1000">
        <v>26</v>
      </c>
      <c r="AG80" s="1000"/>
      <c r="AH80" s="1000"/>
      <c r="AI80" s="1000"/>
      <c r="AJ80" s="1000"/>
      <c r="AK80" s="1000" t="s">
        <v>559</v>
      </c>
      <c r="AL80" s="1000"/>
      <c r="AM80" s="1000"/>
      <c r="AN80" s="1000"/>
      <c r="AO80" s="1000"/>
      <c r="AP80" s="1000" t="s">
        <v>559</v>
      </c>
      <c r="AQ80" s="1000"/>
      <c r="AR80" s="1000"/>
      <c r="AS80" s="1000"/>
      <c r="AT80" s="1000"/>
      <c r="AU80" s="1000" t="s">
        <v>559</v>
      </c>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t="s">
        <v>558</v>
      </c>
      <c r="C81" s="1004"/>
      <c r="D81" s="1004"/>
      <c r="E81" s="1004"/>
      <c r="F81" s="1004"/>
      <c r="G81" s="1004"/>
      <c r="H81" s="1004"/>
      <c r="I81" s="1004"/>
      <c r="J81" s="1004"/>
      <c r="K81" s="1004"/>
      <c r="L81" s="1004"/>
      <c r="M81" s="1004"/>
      <c r="N81" s="1004"/>
      <c r="O81" s="1004"/>
      <c r="P81" s="1005"/>
      <c r="Q81" s="1006">
        <v>860</v>
      </c>
      <c r="R81" s="1000"/>
      <c r="S81" s="1000"/>
      <c r="T81" s="1000"/>
      <c r="U81" s="1000"/>
      <c r="V81" s="1000">
        <v>764</v>
      </c>
      <c r="W81" s="1000"/>
      <c r="X81" s="1000"/>
      <c r="Y81" s="1000"/>
      <c r="Z81" s="1000"/>
      <c r="AA81" s="1000">
        <v>97</v>
      </c>
      <c r="AB81" s="1000"/>
      <c r="AC81" s="1000"/>
      <c r="AD81" s="1000"/>
      <c r="AE81" s="1000"/>
      <c r="AF81" s="1000">
        <v>97</v>
      </c>
      <c r="AG81" s="1000"/>
      <c r="AH81" s="1000"/>
      <c r="AI81" s="1000"/>
      <c r="AJ81" s="1000"/>
      <c r="AK81" s="1000">
        <v>27</v>
      </c>
      <c r="AL81" s="1000"/>
      <c r="AM81" s="1000"/>
      <c r="AN81" s="1000"/>
      <c r="AO81" s="1000"/>
      <c r="AP81" s="1000" t="s">
        <v>559</v>
      </c>
      <c r="AQ81" s="1000"/>
      <c r="AR81" s="1000"/>
      <c r="AS81" s="1000"/>
      <c r="AT81" s="1000"/>
      <c r="AU81" s="1000" t="s">
        <v>559</v>
      </c>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370</v>
      </c>
      <c r="B88" s="973" t="s">
        <v>395</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7124</v>
      </c>
      <c r="AG88" s="988"/>
      <c r="AH88" s="988"/>
      <c r="AI88" s="988"/>
      <c r="AJ88" s="988"/>
      <c r="AK88" s="992"/>
      <c r="AL88" s="992"/>
      <c r="AM88" s="992"/>
      <c r="AN88" s="992"/>
      <c r="AO88" s="992"/>
      <c r="AP88" s="988">
        <v>1373</v>
      </c>
      <c r="AQ88" s="988"/>
      <c r="AR88" s="988"/>
      <c r="AS88" s="988"/>
      <c r="AT88" s="988"/>
      <c r="AU88" s="988">
        <v>170</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973" t="s">
        <v>396</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18</v>
      </c>
      <c r="CS102" s="980"/>
      <c r="CT102" s="980"/>
      <c r="CU102" s="980"/>
      <c r="CV102" s="981"/>
      <c r="CW102" s="979" t="s">
        <v>559</v>
      </c>
      <c r="CX102" s="980"/>
      <c r="CY102" s="980"/>
      <c r="CZ102" s="980"/>
      <c r="DA102" s="981"/>
      <c r="DB102" s="979" t="s">
        <v>559</v>
      </c>
      <c r="DC102" s="980"/>
      <c r="DD102" s="980"/>
      <c r="DE102" s="980"/>
      <c r="DF102" s="981"/>
      <c r="DG102" s="979" t="s">
        <v>559</v>
      </c>
      <c r="DH102" s="980"/>
      <c r="DI102" s="980"/>
      <c r="DJ102" s="980"/>
      <c r="DK102" s="981"/>
      <c r="DL102" s="979" t="s">
        <v>559</v>
      </c>
      <c r="DM102" s="980"/>
      <c r="DN102" s="980"/>
      <c r="DO102" s="980"/>
      <c r="DP102" s="981"/>
      <c r="DQ102" s="979" t="s">
        <v>561</v>
      </c>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397</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398</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399</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400</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401</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402</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403</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404</v>
      </c>
      <c r="AB109" s="923"/>
      <c r="AC109" s="923"/>
      <c r="AD109" s="923"/>
      <c r="AE109" s="924"/>
      <c r="AF109" s="925" t="s">
        <v>289</v>
      </c>
      <c r="AG109" s="923"/>
      <c r="AH109" s="923"/>
      <c r="AI109" s="923"/>
      <c r="AJ109" s="924"/>
      <c r="AK109" s="925" t="s">
        <v>288</v>
      </c>
      <c r="AL109" s="923"/>
      <c r="AM109" s="923"/>
      <c r="AN109" s="923"/>
      <c r="AO109" s="924"/>
      <c r="AP109" s="925" t="s">
        <v>405</v>
      </c>
      <c r="AQ109" s="923"/>
      <c r="AR109" s="923"/>
      <c r="AS109" s="923"/>
      <c r="AT109" s="954"/>
      <c r="AU109" s="922" t="s">
        <v>403</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404</v>
      </c>
      <c r="BR109" s="923"/>
      <c r="BS109" s="923"/>
      <c r="BT109" s="923"/>
      <c r="BU109" s="924"/>
      <c r="BV109" s="925" t="s">
        <v>289</v>
      </c>
      <c r="BW109" s="923"/>
      <c r="BX109" s="923"/>
      <c r="BY109" s="923"/>
      <c r="BZ109" s="924"/>
      <c r="CA109" s="925" t="s">
        <v>288</v>
      </c>
      <c r="CB109" s="923"/>
      <c r="CC109" s="923"/>
      <c r="CD109" s="923"/>
      <c r="CE109" s="924"/>
      <c r="CF109" s="961" t="s">
        <v>405</v>
      </c>
      <c r="CG109" s="961"/>
      <c r="CH109" s="961"/>
      <c r="CI109" s="961"/>
      <c r="CJ109" s="961"/>
      <c r="CK109" s="925" t="s">
        <v>406</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404</v>
      </c>
      <c r="DH109" s="923"/>
      <c r="DI109" s="923"/>
      <c r="DJ109" s="923"/>
      <c r="DK109" s="924"/>
      <c r="DL109" s="925" t="s">
        <v>289</v>
      </c>
      <c r="DM109" s="923"/>
      <c r="DN109" s="923"/>
      <c r="DO109" s="923"/>
      <c r="DP109" s="924"/>
      <c r="DQ109" s="925" t="s">
        <v>288</v>
      </c>
      <c r="DR109" s="923"/>
      <c r="DS109" s="923"/>
      <c r="DT109" s="923"/>
      <c r="DU109" s="924"/>
      <c r="DV109" s="925" t="s">
        <v>405</v>
      </c>
      <c r="DW109" s="923"/>
      <c r="DX109" s="923"/>
      <c r="DY109" s="923"/>
      <c r="DZ109" s="954"/>
    </row>
    <row r="110" spans="1:131" s="199" customFormat="1" ht="26.25" customHeight="1">
      <c r="A110" s="825" t="s">
        <v>407</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1705809</v>
      </c>
      <c r="AB110" s="916"/>
      <c r="AC110" s="916"/>
      <c r="AD110" s="916"/>
      <c r="AE110" s="917"/>
      <c r="AF110" s="918">
        <v>1616835</v>
      </c>
      <c r="AG110" s="916"/>
      <c r="AH110" s="916"/>
      <c r="AI110" s="916"/>
      <c r="AJ110" s="917"/>
      <c r="AK110" s="918">
        <v>1626918</v>
      </c>
      <c r="AL110" s="916"/>
      <c r="AM110" s="916"/>
      <c r="AN110" s="916"/>
      <c r="AO110" s="917"/>
      <c r="AP110" s="919">
        <v>18.2</v>
      </c>
      <c r="AQ110" s="920"/>
      <c r="AR110" s="920"/>
      <c r="AS110" s="920"/>
      <c r="AT110" s="921"/>
      <c r="AU110" s="955" t="s">
        <v>62</v>
      </c>
      <c r="AV110" s="956"/>
      <c r="AW110" s="956"/>
      <c r="AX110" s="956"/>
      <c r="AY110" s="956"/>
      <c r="AZ110" s="881" t="s">
        <v>408</v>
      </c>
      <c r="BA110" s="826"/>
      <c r="BB110" s="826"/>
      <c r="BC110" s="826"/>
      <c r="BD110" s="826"/>
      <c r="BE110" s="826"/>
      <c r="BF110" s="826"/>
      <c r="BG110" s="826"/>
      <c r="BH110" s="826"/>
      <c r="BI110" s="826"/>
      <c r="BJ110" s="826"/>
      <c r="BK110" s="826"/>
      <c r="BL110" s="826"/>
      <c r="BM110" s="826"/>
      <c r="BN110" s="826"/>
      <c r="BO110" s="826"/>
      <c r="BP110" s="827"/>
      <c r="BQ110" s="882">
        <v>18682594</v>
      </c>
      <c r="BR110" s="863"/>
      <c r="BS110" s="863"/>
      <c r="BT110" s="863"/>
      <c r="BU110" s="863"/>
      <c r="BV110" s="863">
        <v>19652581</v>
      </c>
      <c r="BW110" s="863"/>
      <c r="BX110" s="863"/>
      <c r="BY110" s="863"/>
      <c r="BZ110" s="863"/>
      <c r="CA110" s="863">
        <v>20414026</v>
      </c>
      <c r="CB110" s="863"/>
      <c r="CC110" s="863"/>
      <c r="CD110" s="863"/>
      <c r="CE110" s="863"/>
      <c r="CF110" s="887">
        <v>228.4</v>
      </c>
      <c r="CG110" s="888"/>
      <c r="CH110" s="888"/>
      <c r="CI110" s="888"/>
      <c r="CJ110" s="888"/>
      <c r="CK110" s="951" t="s">
        <v>409</v>
      </c>
      <c r="CL110" s="837"/>
      <c r="CM110" s="912" t="s">
        <v>410</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223</v>
      </c>
      <c r="DH110" s="863"/>
      <c r="DI110" s="863"/>
      <c r="DJ110" s="863"/>
      <c r="DK110" s="863"/>
      <c r="DL110" s="863" t="s">
        <v>223</v>
      </c>
      <c r="DM110" s="863"/>
      <c r="DN110" s="863"/>
      <c r="DO110" s="863"/>
      <c r="DP110" s="863"/>
      <c r="DQ110" s="863" t="s">
        <v>223</v>
      </c>
      <c r="DR110" s="863"/>
      <c r="DS110" s="863"/>
      <c r="DT110" s="863"/>
      <c r="DU110" s="863"/>
      <c r="DV110" s="864" t="s">
        <v>223</v>
      </c>
      <c r="DW110" s="864"/>
      <c r="DX110" s="864"/>
      <c r="DY110" s="864"/>
      <c r="DZ110" s="865"/>
    </row>
    <row r="111" spans="1:131" s="199" customFormat="1" ht="26.25" customHeight="1">
      <c r="A111" s="792" t="s">
        <v>411</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223</v>
      </c>
      <c r="AB111" s="944"/>
      <c r="AC111" s="944"/>
      <c r="AD111" s="944"/>
      <c r="AE111" s="945"/>
      <c r="AF111" s="946" t="s">
        <v>223</v>
      </c>
      <c r="AG111" s="944"/>
      <c r="AH111" s="944"/>
      <c r="AI111" s="944"/>
      <c r="AJ111" s="945"/>
      <c r="AK111" s="946" t="s">
        <v>223</v>
      </c>
      <c r="AL111" s="944"/>
      <c r="AM111" s="944"/>
      <c r="AN111" s="944"/>
      <c r="AO111" s="945"/>
      <c r="AP111" s="947" t="s">
        <v>223</v>
      </c>
      <c r="AQ111" s="948"/>
      <c r="AR111" s="948"/>
      <c r="AS111" s="948"/>
      <c r="AT111" s="949"/>
      <c r="AU111" s="957"/>
      <c r="AV111" s="958"/>
      <c r="AW111" s="958"/>
      <c r="AX111" s="958"/>
      <c r="AY111" s="958"/>
      <c r="AZ111" s="833" t="s">
        <v>412</v>
      </c>
      <c r="BA111" s="768"/>
      <c r="BB111" s="768"/>
      <c r="BC111" s="768"/>
      <c r="BD111" s="768"/>
      <c r="BE111" s="768"/>
      <c r="BF111" s="768"/>
      <c r="BG111" s="768"/>
      <c r="BH111" s="768"/>
      <c r="BI111" s="768"/>
      <c r="BJ111" s="768"/>
      <c r="BK111" s="768"/>
      <c r="BL111" s="768"/>
      <c r="BM111" s="768"/>
      <c r="BN111" s="768"/>
      <c r="BO111" s="768"/>
      <c r="BP111" s="769"/>
      <c r="BQ111" s="834">
        <v>327684</v>
      </c>
      <c r="BR111" s="835"/>
      <c r="BS111" s="835"/>
      <c r="BT111" s="835"/>
      <c r="BU111" s="835"/>
      <c r="BV111" s="835">
        <v>296171</v>
      </c>
      <c r="BW111" s="835"/>
      <c r="BX111" s="835"/>
      <c r="BY111" s="835"/>
      <c r="BZ111" s="835"/>
      <c r="CA111" s="835">
        <v>263408</v>
      </c>
      <c r="CB111" s="835"/>
      <c r="CC111" s="835"/>
      <c r="CD111" s="835"/>
      <c r="CE111" s="835"/>
      <c r="CF111" s="896">
        <v>2.9</v>
      </c>
      <c r="CG111" s="897"/>
      <c r="CH111" s="897"/>
      <c r="CI111" s="897"/>
      <c r="CJ111" s="897"/>
      <c r="CK111" s="952"/>
      <c r="CL111" s="839"/>
      <c r="CM111" s="842" t="s">
        <v>413</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223</v>
      </c>
      <c r="DH111" s="835"/>
      <c r="DI111" s="835"/>
      <c r="DJ111" s="835"/>
      <c r="DK111" s="835"/>
      <c r="DL111" s="835" t="s">
        <v>223</v>
      </c>
      <c r="DM111" s="835"/>
      <c r="DN111" s="835"/>
      <c r="DO111" s="835"/>
      <c r="DP111" s="835"/>
      <c r="DQ111" s="835" t="s">
        <v>223</v>
      </c>
      <c r="DR111" s="835"/>
      <c r="DS111" s="835"/>
      <c r="DT111" s="835"/>
      <c r="DU111" s="835"/>
      <c r="DV111" s="812" t="s">
        <v>223</v>
      </c>
      <c r="DW111" s="812"/>
      <c r="DX111" s="812"/>
      <c r="DY111" s="812"/>
      <c r="DZ111" s="813"/>
    </row>
    <row r="112" spans="1:131" s="199" customFormat="1" ht="26.25" customHeight="1">
      <c r="A112" s="937" t="s">
        <v>414</v>
      </c>
      <c r="B112" s="938"/>
      <c r="C112" s="768" t="s">
        <v>415</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223</v>
      </c>
      <c r="AB112" s="798"/>
      <c r="AC112" s="798"/>
      <c r="AD112" s="798"/>
      <c r="AE112" s="799"/>
      <c r="AF112" s="800" t="s">
        <v>223</v>
      </c>
      <c r="AG112" s="798"/>
      <c r="AH112" s="798"/>
      <c r="AI112" s="798"/>
      <c r="AJ112" s="799"/>
      <c r="AK112" s="800" t="s">
        <v>223</v>
      </c>
      <c r="AL112" s="798"/>
      <c r="AM112" s="798"/>
      <c r="AN112" s="798"/>
      <c r="AO112" s="799"/>
      <c r="AP112" s="845" t="s">
        <v>223</v>
      </c>
      <c r="AQ112" s="846"/>
      <c r="AR112" s="846"/>
      <c r="AS112" s="846"/>
      <c r="AT112" s="847"/>
      <c r="AU112" s="957"/>
      <c r="AV112" s="958"/>
      <c r="AW112" s="958"/>
      <c r="AX112" s="958"/>
      <c r="AY112" s="958"/>
      <c r="AZ112" s="833" t="s">
        <v>416</v>
      </c>
      <c r="BA112" s="768"/>
      <c r="BB112" s="768"/>
      <c r="BC112" s="768"/>
      <c r="BD112" s="768"/>
      <c r="BE112" s="768"/>
      <c r="BF112" s="768"/>
      <c r="BG112" s="768"/>
      <c r="BH112" s="768"/>
      <c r="BI112" s="768"/>
      <c r="BJ112" s="768"/>
      <c r="BK112" s="768"/>
      <c r="BL112" s="768"/>
      <c r="BM112" s="768"/>
      <c r="BN112" s="768"/>
      <c r="BO112" s="768"/>
      <c r="BP112" s="769"/>
      <c r="BQ112" s="834">
        <v>6416856</v>
      </c>
      <c r="BR112" s="835"/>
      <c r="BS112" s="835"/>
      <c r="BT112" s="835"/>
      <c r="BU112" s="835"/>
      <c r="BV112" s="835">
        <v>6243435</v>
      </c>
      <c r="BW112" s="835"/>
      <c r="BX112" s="835"/>
      <c r="BY112" s="835"/>
      <c r="BZ112" s="835"/>
      <c r="CA112" s="835">
        <v>5912472</v>
      </c>
      <c r="CB112" s="835"/>
      <c r="CC112" s="835"/>
      <c r="CD112" s="835"/>
      <c r="CE112" s="835"/>
      <c r="CF112" s="896">
        <v>66.2</v>
      </c>
      <c r="CG112" s="897"/>
      <c r="CH112" s="897"/>
      <c r="CI112" s="897"/>
      <c r="CJ112" s="897"/>
      <c r="CK112" s="952"/>
      <c r="CL112" s="839"/>
      <c r="CM112" s="842" t="s">
        <v>417</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v>316132</v>
      </c>
      <c r="DH112" s="835"/>
      <c r="DI112" s="835"/>
      <c r="DJ112" s="835"/>
      <c r="DK112" s="835"/>
      <c r="DL112" s="835">
        <v>290563</v>
      </c>
      <c r="DM112" s="835"/>
      <c r="DN112" s="835"/>
      <c r="DO112" s="835"/>
      <c r="DP112" s="835"/>
      <c r="DQ112" s="835">
        <v>260684</v>
      </c>
      <c r="DR112" s="835"/>
      <c r="DS112" s="835"/>
      <c r="DT112" s="835"/>
      <c r="DU112" s="835"/>
      <c r="DV112" s="812">
        <v>2.9</v>
      </c>
      <c r="DW112" s="812"/>
      <c r="DX112" s="812"/>
      <c r="DY112" s="812"/>
      <c r="DZ112" s="813"/>
    </row>
    <row r="113" spans="1:130" s="199" customFormat="1" ht="26.25" customHeight="1">
      <c r="A113" s="939"/>
      <c r="B113" s="940"/>
      <c r="C113" s="768" t="s">
        <v>418</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347911</v>
      </c>
      <c r="AB113" s="944"/>
      <c r="AC113" s="944"/>
      <c r="AD113" s="944"/>
      <c r="AE113" s="945"/>
      <c r="AF113" s="946">
        <v>325606</v>
      </c>
      <c r="AG113" s="944"/>
      <c r="AH113" s="944"/>
      <c r="AI113" s="944"/>
      <c r="AJ113" s="945"/>
      <c r="AK113" s="946">
        <v>347208</v>
      </c>
      <c r="AL113" s="944"/>
      <c r="AM113" s="944"/>
      <c r="AN113" s="944"/>
      <c r="AO113" s="945"/>
      <c r="AP113" s="947">
        <v>3.9</v>
      </c>
      <c r="AQ113" s="948"/>
      <c r="AR113" s="948"/>
      <c r="AS113" s="948"/>
      <c r="AT113" s="949"/>
      <c r="AU113" s="957"/>
      <c r="AV113" s="958"/>
      <c r="AW113" s="958"/>
      <c r="AX113" s="958"/>
      <c r="AY113" s="958"/>
      <c r="AZ113" s="833" t="s">
        <v>419</v>
      </c>
      <c r="BA113" s="768"/>
      <c r="BB113" s="768"/>
      <c r="BC113" s="768"/>
      <c r="BD113" s="768"/>
      <c r="BE113" s="768"/>
      <c r="BF113" s="768"/>
      <c r="BG113" s="768"/>
      <c r="BH113" s="768"/>
      <c r="BI113" s="768"/>
      <c r="BJ113" s="768"/>
      <c r="BK113" s="768"/>
      <c r="BL113" s="768"/>
      <c r="BM113" s="768"/>
      <c r="BN113" s="768"/>
      <c r="BO113" s="768"/>
      <c r="BP113" s="769"/>
      <c r="BQ113" s="834">
        <v>241124</v>
      </c>
      <c r="BR113" s="835"/>
      <c r="BS113" s="835"/>
      <c r="BT113" s="835"/>
      <c r="BU113" s="835"/>
      <c r="BV113" s="835">
        <v>191333</v>
      </c>
      <c r="BW113" s="835"/>
      <c r="BX113" s="835"/>
      <c r="BY113" s="835"/>
      <c r="BZ113" s="835"/>
      <c r="CA113" s="835">
        <v>169850</v>
      </c>
      <c r="CB113" s="835"/>
      <c r="CC113" s="835"/>
      <c r="CD113" s="835"/>
      <c r="CE113" s="835"/>
      <c r="CF113" s="896">
        <v>1.9</v>
      </c>
      <c r="CG113" s="897"/>
      <c r="CH113" s="897"/>
      <c r="CI113" s="897"/>
      <c r="CJ113" s="897"/>
      <c r="CK113" s="952"/>
      <c r="CL113" s="839"/>
      <c r="CM113" s="842" t="s">
        <v>420</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v>10185</v>
      </c>
      <c r="DH113" s="798"/>
      <c r="DI113" s="798"/>
      <c r="DJ113" s="798"/>
      <c r="DK113" s="799"/>
      <c r="DL113" s="800">
        <v>4697</v>
      </c>
      <c r="DM113" s="798"/>
      <c r="DN113" s="798"/>
      <c r="DO113" s="798"/>
      <c r="DP113" s="799"/>
      <c r="DQ113" s="800">
        <v>2268</v>
      </c>
      <c r="DR113" s="798"/>
      <c r="DS113" s="798"/>
      <c r="DT113" s="798"/>
      <c r="DU113" s="799"/>
      <c r="DV113" s="845">
        <v>0</v>
      </c>
      <c r="DW113" s="846"/>
      <c r="DX113" s="846"/>
      <c r="DY113" s="846"/>
      <c r="DZ113" s="847"/>
    </row>
    <row r="114" spans="1:130" s="199" customFormat="1" ht="26.25" customHeight="1">
      <c r="A114" s="939"/>
      <c r="B114" s="940"/>
      <c r="C114" s="768" t="s">
        <v>421</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134884</v>
      </c>
      <c r="AB114" s="798"/>
      <c r="AC114" s="798"/>
      <c r="AD114" s="798"/>
      <c r="AE114" s="799"/>
      <c r="AF114" s="800">
        <v>101917</v>
      </c>
      <c r="AG114" s="798"/>
      <c r="AH114" s="798"/>
      <c r="AI114" s="798"/>
      <c r="AJ114" s="799"/>
      <c r="AK114" s="800">
        <v>37890</v>
      </c>
      <c r="AL114" s="798"/>
      <c r="AM114" s="798"/>
      <c r="AN114" s="798"/>
      <c r="AO114" s="799"/>
      <c r="AP114" s="845">
        <v>0.4</v>
      </c>
      <c r="AQ114" s="846"/>
      <c r="AR114" s="846"/>
      <c r="AS114" s="846"/>
      <c r="AT114" s="847"/>
      <c r="AU114" s="957"/>
      <c r="AV114" s="958"/>
      <c r="AW114" s="958"/>
      <c r="AX114" s="958"/>
      <c r="AY114" s="958"/>
      <c r="AZ114" s="833" t="s">
        <v>422</v>
      </c>
      <c r="BA114" s="768"/>
      <c r="BB114" s="768"/>
      <c r="BC114" s="768"/>
      <c r="BD114" s="768"/>
      <c r="BE114" s="768"/>
      <c r="BF114" s="768"/>
      <c r="BG114" s="768"/>
      <c r="BH114" s="768"/>
      <c r="BI114" s="768"/>
      <c r="BJ114" s="768"/>
      <c r="BK114" s="768"/>
      <c r="BL114" s="768"/>
      <c r="BM114" s="768"/>
      <c r="BN114" s="768"/>
      <c r="BO114" s="768"/>
      <c r="BP114" s="769"/>
      <c r="BQ114" s="834">
        <v>2878789</v>
      </c>
      <c r="BR114" s="835"/>
      <c r="BS114" s="835"/>
      <c r="BT114" s="835"/>
      <c r="BU114" s="835"/>
      <c r="BV114" s="835">
        <v>2764633</v>
      </c>
      <c r="BW114" s="835"/>
      <c r="BX114" s="835"/>
      <c r="BY114" s="835"/>
      <c r="BZ114" s="835"/>
      <c r="CA114" s="835">
        <v>2732209</v>
      </c>
      <c r="CB114" s="835"/>
      <c r="CC114" s="835"/>
      <c r="CD114" s="835"/>
      <c r="CE114" s="835"/>
      <c r="CF114" s="896">
        <v>30.6</v>
      </c>
      <c r="CG114" s="897"/>
      <c r="CH114" s="897"/>
      <c r="CI114" s="897"/>
      <c r="CJ114" s="897"/>
      <c r="CK114" s="952"/>
      <c r="CL114" s="839"/>
      <c r="CM114" s="842" t="s">
        <v>423</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223</v>
      </c>
      <c r="DH114" s="798"/>
      <c r="DI114" s="798"/>
      <c r="DJ114" s="798"/>
      <c r="DK114" s="799"/>
      <c r="DL114" s="800" t="s">
        <v>223</v>
      </c>
      <c r="DM114" s="798"/>
      <c r="DN114" s="798"/>
      <c r="DO114" s="798"/>
      <c r="DP114" s="799"/>
      <c r="DQ114" s="800" t="s">
        <v>223</v>
      </c>
      <c r="DR114" s="798"/>
      <c r="DS114" s="798"/>
      <c r="DT114" s="798"/>
      <c r="DU114" s="799"/>
      <c r="DV114" s="845" t="s">
        <v>223</v>
      </c>
      <c r="DW114" s="846"/>
      <c r="DX114" s="846"/>
      <c r="DY114" s="846"/>
      <c r="DZ114" s="847"/>
    </row>
    <row r="115" spans="1:130" s="199" customFormat="1" ht="26.25" customHeight="1">
      <c r="A115" s="939"/>
      <c r="B115" s="940"/>
      <c r="C115" s="768" t="s">
        <v>424</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36983</v>
      </c>
      <c r="AB115" s="944"/>
      <c r="AC115" s="944"/>
      <c r="AD115" s="944"/>
      <c r="AE115" s="945"/>
      <c r="AF115" s="946">
        <v>32725</v>
      </c>
      <c r="AG115" s="944"/>
      <c r="AH115" s="944"/>
      <c r="AI115" s="944"/>
      <c r="AJ115" s="945"/>
      <c r="AK115" s="946">
        <v>28184</v>
      </c>
      <c r="AL115" s="944"/>
      <c r="AM115" s="944"/>
      <c r="AN115" s="944"/>
      <c r="AO115" s="945"/>
      <c r="AP115" s="947">
        <v>0.3</v>
      </c>
      <c r="AQ115" s="948"/>
      <c r="AR115" s="948"/>
      <c r="AS115" s="948"/>
      <c r="AT115" s="949"/>
      <c r="AU115" s="957"/>
      <c r="AV115" s="958"/>
      <c r="AW115" s="958"/>
      <c r="AX115" s="958"/>
      <c r="AY115" s="958"/>
      <c r="AZ115" s="833" t="s">
        <v>425</v>
      </c>
      <c r="BA115" s="768"/>
      <c r="BB115" s="768"/>
      <c r="BC115" s="768"/>
      <c r="BD115" s="768"/>
      <c r="BE115" s="768"/>
      <c r="BF115" s="768"/>
      <c r="BG115" s="768"/>
      <c r="BH115" s="768"/>
      <c r="BI115" s="768"/>
      <c r="BJ115" s="768"/>
      <c r="BK115" s="768"/>
      <c r="BL115" s="768"/>
      <c r="BM115" s="768"/>
      <c r="BN115" s="768"/>
      <c r="BO115" s="768"/>
      <c r="BP115" s="769"/>
      <c r="BQ115" s="834">
        <v>171996</v>
      </c>
      <c r="BR115" s="835"/>
      <c r="BS115" s="835"/>
      <c r="BT115" s="835"/>
      <c r="BU115" s="835"/>
      <c r="BV115" s="835">
        <v>55998</v>
      </c>
      <c r="BW115" s="835"/>
      <c r="BX115" s="835"/>
      <c r="BY115" s="835"/>
      <c r="BZ115" s="835"/>
      <c r="CA115" s="835" t="s">
        <v>223</v>
      </c>
      <c r="CB115" s="835"/>
      <c r="CC115" s="835"/>
      <c r="CD115" s="835"/>
      <c r="CE115" s="835"/>
      <c r="CF115" s="896" t="s">
        <v>223</v>
      </c>
      <c r="CG115" s="897"/>
      <c r="CH115" s="897"/>
      <c r="CI115" s="897"/>
      <c r="CJ115" s="897"/>
      <c r="CK115" s="952"/>
      <c r="CL115" s="839"/>
      <c r="CM115" s="833" t="s">
        <v>426</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223</v>
      </c>
      <c r="DH115" s="798"/>
      <c r="DI115" s="798"/>
      <c r="DJ115" s="798"/>
      <c r="DK115" s="799"/>
      <c r="DL115" s="800" t="s">
        <v>223</v>
      </c>
      <c r="DM115" s="798"/>
      <c r="DN115" s="798"/>
      <c r="DO115" s="798"/>
      <c r="DP115" s="799"/>
      <c r="DQ115" s="800" t="s">
        <v>223</v>
      </c>
      <c r="DR115" s="798"/>
      <c r="DS115" s="798"/>
      <c r="DT115" s="798"/>
      <c r="DU115" s="799"/>
      <c r="DV115" s="845" t="s">
        <v>223</v>
      </c>
      <c r="DW115" s="846"/>
      <c r="DX115" s="846"/>
      <c r="DY115" s="846"/>
      <c r="DZ115" s="847"/>
    </row>
    <row r="116" spans="1:130" s="199" customFormat="1" ht="26.25" customHeight="1">
      <c r="A116" s="941"/>
      <c r="B116" s="942"/>
      <c r="C116" s="901" t="s">
        <v>427</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223</v>
      </c>
      <c r="AB116" s="798"/>
      <c r="AC116" s="798"/>
      <c r="AD116" s="798"/>
      <c r="AE116" s="799"/>
      <c r="AF116" s="800" t="s">
        <v>223</v>
      </c>
      <c r="AG116" s="798"/>
      <c r="AH116" s="798"/>
      <c r="AI116" s="798"/>
      <c r="AJ116" s="799"/>
      <c r="AK116" s="800" t="s">
        <v>223</v>
      </c>
      <c r="AL116" s="798"/>
      <c r="AM116" s="798"/>
      <c r="AN116" s="798"/>
      <c r="AO116" s="799"/>
      <c r="AP116" s="845" t="s">
        <v>223</v>
      </c>
      <c r="AQ116" s="846"/>
      <c r="AR116" s="846"/>
      <c r="AS116" s="846"/>
      <c r="AT116" s="847"/>
      <c r="AU116" s="957"/>
      <c r="AV116" s="958"/>
      <c r="AW116" s="958"/>
      <c r="AX116" s="958"/>
      <c r="AY116" s="958"/>
      <c r="AZ116" s="884" t="s">
        <v>428</v>
      </c>
      <c r="BA116" s="885"/>
      <c r="BB116" s="885"/>
      <c r="BC116" s="885"/>
      <c r="BD116" s="885"/>
      <c r="BE116" s="885"/>
      <c r="BF116" s="885"/>
      <c r="BG116" s="885"/>
      <c r="BH116" s="885"/>
      <c r="BI116" s="885"/>
      <c r="BJ116" s="885"/>
      <c r="BK116" s="885"/>
      <c r="BL116" s="885"/>
      <c r="BM116" s="885"/>
      <c r="BN116" s="885"/>
      <c r="BO116" s="885"/>
      <c r="BP116" s="886"/>
      <c r="BQ116" s="834" t="s">
        <v>223</v>
      </c>
      <c r="BR116" s="835"/>
      <c r="BS116" s="835"/>
      <c r="BT116" s="835"/>
      <c r="BU116" s="835"/>
      <c r="BV116" s="835" t="s">
        <v>223</v>
      </c>
      <c r="BW116" s="835"/>
      <c r="BX116" s="835"/>
      <c r="BY116" s="835"/>
      <c r="BZ116" s="835"/>
      <c r="CA116" s="835" t="s">
        <v>223</v>
      </c>
      <c r="CB116" s="835"/>
      <c r="CC116" s="835"/>
      <c r="CD116" s="835"/>
      <c r="CE116" s="835"/>
      <c r="CF116" s="896" t="s">
        <v>223</v>
      </c>
      <c r="CG116" s="897"/>
      <c r="CH116" s="897"/>
      <c r="CI116" s="897"/>
      <c r="CJ116" s="897"/>
      <c r="CK116" s="952"/>
      <c r="CL116" s="839"/>
      <c r="CM116" s="842" t="s">
        <v>429</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223</v>
      </c>
      <c r="DH116" s="798"/>
      <c r="DI116" s="798"/>
      <c r="DJ116" s="798"/>
      <c r="DK116" s="799"/>
      <c r="DL116" s="800" t="s">
        <v>223</v>
      </c>
      <c r="DM116" s="798"/>
      <c r="DN116" s="798"/>
      <c r="DO116" s="798"/>
      <c r="DP116" s="799"/>
      <c r="DQ116" s="800" t="s">
        <v>223</v>
      </c>
      <c r="DR116" s="798"/>
      <c r="DS116" s="798"/>
      <c r="DT116" s="798"/>
      <c r="DU116" s="799"/>
      <c r="DV116" s="845" t="s">
        <v>223</v>
      </c>
      <c r="DW116" s="846"/>
      <c r="DX116" s="846"/>
      <c r="DY116" s="846"/>
      <c r="DZ116" s="847"/>
    </row>
    <row r="117" spans="1:130" s="199" customFormat="1" ht="26.25" customHeight="1">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430</v>
      </c>
      <c r="Z117" s="924"/>
      <c r="AA117" s="929">
        <v>2225587</v>
      </c>
      <c r="AB117" s="930"/>
      <c r="AC117" s="930"/>
      <c r="AD117" s="930"/>
      <c r="AE117" s="931"/>
      <c r="AF117" s="932">
        <v>2077083</v>
      </c>
      <c r="AG117" s="930"/>
      <c r="AH117" s="930"/>
      <c r="AI117" s="930"/>
      <c r="AJ117" s="931"/>
      <c r="AK117" s="932">
        <v>2040200</v>
      </c>
      <c r="AL117" s="930"/>
      <c r="AM117" s="930"/>
      <c r="AN117" s="930"/>
      <c r="AO117" s="931"/>
      <c r="AP117" s="933"/>
      <c r="AQ117" s="934"/>
      <c r="AR117" s="934"/>
      <c r="AS117" s="934"/>
      <c r="AT117" s="935"/>
      <c r="AU117" s="957"/>
      <c r="AV117" s="958"/>
      <c r="AW117" s="958"/>
      <c r="AX117" s="958"/>
      <c r="AY117" s="958"/>
      <c r="AZ117" s="884" t="s">
        <v>431</v>
      </c>
      <c r="BA117" s="885"/>
      <c r="BB117" s="885"/>
      <c r="BC117" s="885"/>
      <c r="BD117" s="885"/>
      <c r="BE117" s="885"/>
      <c r="BF117" s="885"/>
      <c r="BG117" s="885"/>
      <c r="BH117" s="885"/>
      <c r="BI117" s="885"/>
      <c r="BJ117" s="885"/>
      <c r="BK117" s="885"/>
      <c r="BL117" s="885"/>
      <c r="BM117" s="885"/>
      <c r="BN117" s="885"/>
      <c r="BO117" s="885"/>
      <c r="BP117" s="886"/>
      <c r="BQ117" s="834" t="s">
        <v>223</v>
      </c>
      <c r="BR117" s="835"/>
      <c r="BS117" s="835"/>
      <c r="BT117" s="835"/>
      <c r="BU117" s="835"/>
      <c r="BV117" s="835" t="s">
        <v>223</v>
      </c>
      <c r="BW117" s="835"/>
      <c r="BX117" s="835"/>
      <c r="BY117" s="835"/>
      <c r="BZ117" s="835"/>
      <c r="CA117" s="835" t="s">
        <v>223</v>
      </c>
      <c r="CB117" s="835"/>
      <c r="CC117" s="835"/>
      <c r="CD117" s="835"/>
      <c r="CE117" s="835"/>
      <c r="CF117" s="896" t="s">
        <v>223</v>
      </c>
      <c r="CG117" s="897"/>
      <c r="CH117" s="897"/>
      <c r="CI117" s="897"/>
      <c r="CJ117" s="897"/>
      <c r="CK117" s="952"/>
      <c r="CL117" s="839"/>
      <c r="CM117" s="842" t="s">
        <v>432</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223</v>
      </c>
      <c r="DH117" s="798"/>
      <c r="DI117" s="798"/>
      <c r="DJ117" s="798"/>
      <c r="DK117" s="799"/>
      <c r="DL117" s="800" t="s">
        <v>223</v>
      </c>
      <c r="DM117" s="798"/>
      <c r="DN117" s="798"/>
      <c r="DO117" s="798"/>
      <c r="DP117" s="799"/>
      <c r="DQ117" s="800" t="s">
        <v>223</v>
      </c>
      <c r="DR117" s="798"/>
      <c r="DS117" s="798"/>
      <c r="DT117" s="798"/>
      <c r="DU117" s="799"/>
      <c r="DV117" s="845" t="s">
        <v>223</v>
      </c>
      <c r="DW117" s="846"/>
      <c r="DX117" s="846"/>
      <c r="DY117" s="846"/>
      <c r="DZ117" s="847"/>
    </row>
    <row r="118" spans="1:130" s="199" customFormat="1" ht="26.25" customHeight="1">
      <c r="A118" s="922" t="s">
        <v>406</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404</v>
      </c>
      <c r="AB118" s="923"/>
      <c r="AC118" s="923"/>
      <c r="AD118" s="923"/>
      <c r="AE118" s="924"/>
      <c r="AF118" s="925" t="s">
        <v>289</v>
      </c>
      <c r="AG118" s="923"/>
      <c r="AH118" s="923"/>
      <c r="AI118" s="923"/>
      <c r="AJ118" s="924"/>
      <c r="AK118" s="925" t="s">
        <v>288</v>
      </c>
      <c r="AL118" s="923"/>
      <c r="AM118" s="923"/>
      <c r="AN118" s="923"/>
      <c r="AO118" s="924"/>
      <c r="AP118" s="926" t="s">
        <v>405</v>
      </c>
      <c r="AQ118" s="927"/>
      <c r="AR118" s="927"/>
      <c r="AS118" s="927"/>
      <c r="AT118" s="928"/>
      <c r="AU118" s="957"/>
      <c r="AV118" s="958"/>
      <c r="AW118" s="958"/>
      <c r="AX118" s="958"/>
      <c r="AY118" s="958"/>
      <c r="AZ118" s="900" t="s">
        <v>433</v>
      </c>
      <c r="BA118" s="901"/>
      <c r="BB118" s="901"/>
      <c r="BC118" s="901"/>
      <c r="BD118" s="901"/>
      <c r="BE118" s="901"/>
      <c r="BF118" s="901"/>
      <c r="BG118" s="901"/>
      <c r="BH118" s="901"/>
      <c r="BI118" s="901"/>
      <c r="BJ118" s="901"/>
      <c r="BK118" s="901"/>
      <c r="BL118" s="901"/>
      <c r="BM118" s="901"/>
      <c r="BN118" s="901"/>
      <c r="BO118" s="901"/>
      <c r="BP118" s="902"/>
      <c r="BQ118" s="903" t="s">
        <v>223</v>
      </c>
      <c r="BR118" s="866"/>
      <c r="BS118" s="866"/>
      <c r="BT118" s="866"/>
      <c r="BU118" s="866"/>
      <c r="BV118" s="866" t="s">
        <v>223</v>
      </c>
      <c r="BW118" s="866"/>
      <c r="BX118" s="866"/>
      <c r="BY118" s="866"/>
      <c r="BZ118" s="866"/>
      <c r="CA118" s="866" t="s">
        <v>223</v>
      </c>
      <c r="CB118" s="866"/>
      <c r="CC118" s="866"/>
      <c r="CD118" s="866"/>
      <c r="CE118" s="866"/>
      <c r="CF118" s="896" t="s">
        <v>223</v>
      </c>
      <c r="CG118" s="897"/>
      <c r="CH118" s="897"/>
      <c r="CI118" s="897"/>
      <c r="CJ118" s="897"/>
      <c r="CK118" s="952"/>
      <c r="CL118" s="839"/>
      <c r="CM118" s="842" t="s">
        <v>434</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223</v>
      </c>
      <c r="DH118" s="798"/>
      <c r="DI118" s="798"/>
      <c r="DJ118" s="798"/>
      <c r="DK118" s="799"/>
      <c r="DL118" s="800" t="s">
        <v>223</v>
      </c>
      <c r="DM118" s="798"/>
      <c r="DN118" s="798"/>
      <c r="DO118" s="798"/>
      <c r="DP118" s="799"/>
      <c r="DQ118" s="800" t="s">
        <v>223</v>
      </c>
      <c r="DR118" s="798"/>
      <c r="DS118" s="798"/>
      <c r="DT118" s="798"/>
      <c r="DU118" s="799"/>
      <c r="DV118" s="845" t="s">
        <v>223</v>
      </c>
      <c r="DW118" s="846"/>
      <c r="DX118" s="846"/>
      <c r="DY118" s="846"/>
      <c r="DZ118" s="847"/>
    </row>
    <row r="119" spans="1:130" s="199" customFormat="1" ht="26.25" customHeight="1">
      <c r="A119" s="836" t="s">
        <v>409</v>
      </c>
      <c r="B119" s="837"/>
      <c r="C119" s="912" t="s">
        <v>410</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223</v>
      </c>
      <c r="AB119" s="916"/>
      <c r="AC119" s="916"/>
      <c r="AD119" s="916"/>
      <c r="AE119" s="917"/>
      <c r="AF119" s="918" t="s">
        <v>223</v>
      </c>
      <c r="AG119" s="916"/>
      <c r="AH119" s="916"/>
      <c r="AI119" s="916"/>
      <c r="AJ119" s="917"/>
      <c r="AK119" s="918" t="s">
        <v>223</v>
      </c>
      <c r="AL119" s="916"/>
      <c r="AM119" s="916"/>
      <c r="AN119" s="916"/>
      <c r="AO119" s="917"/>
      <c r="AP119" s="919" t="s">
        <v>223</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435</v>
      </c>
      <c r="BP119" s="899"/>
      <c r="BQ119" s="903">
        <v>28719043</v>
      </c>
      <c r="BR119" s="866"/>
      <c r="BS119" s="866"/>
      <c r="BT119" s="866"/>
      <c r="BU119" s="866"/>
      <c r="BV119" s="866">
        <v>29204151</v>
      </c>
      <c r="BW119" s="866"/>
      <c r="BX119" s="866"/>
      <c r="BY119" s="866"/>
      <c r="BZ119" s="866"/>
      <c r="CA119" s="866">
        <v>29491965</v>
      </c>
      <c r="CB119" s="866"/>
      <c r="CC119" s="866"/>
      <c r="CD119" s="866"/>
      <c r="CE119" s="866"/>
      <c r="CF119" s="764"/>
      <c r="CG119" s="765"/>
      <c r="CH119" s="765"/>
      <c r="CI119" s="765"/>
      <c r="CJ119" s="855"/>
      <c r="CK119" s="953"/>
      <c r="CL119" s="841"/>
      <c r="CM119" s="859" t="s">
        <v>436</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1367</v>
      </c>
      <c r="DH119" s="781"/>
      <c r="DI119" s="781"/>
      <c r="DJ119" s="781"/>
      <c r="DK119" s="782"/>
      <c r="DL119" s="783">
        <v>911</v>
      </c>
      <c r="DM119" s="781"/>
      <c r="DN119" s="781"/>
      <c r="DO119" s="781"/>
      <c r="DP119" s="782"/>
      <c r="DQ119" s="783">
        <v>456</v>
      </c>
      <c r="DR119" s="781"/>
      <c r="DS119" s="781"/>
      <c r="DT119" s="781"/>
      <c r="DU119" s="782"/>
      <c r="DV119" s="869">
        <v>0</v>
      </c>
      <c r="DW119" s="870"/>
      <c r="DX119" s="870"/>
      <c r="DY119" s="870"/>
      <c r="DZ119" s="871"/>
    </row>
    <row r="120" spans="1:130" s="199" customFormat="1" ht="26.25" customHeight="1">
      <c r="A120" s="838"/>
      <c r="B120" s="839"/>
      <c r="C120" s="842" t="s">
        <v>413</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223</v>
      </c>
      <c r="AB120" s="798"/>
      <c r="AC120" s="798"/>
      <c r="AD120" s="798"/>
      <c r="AE120" s="799"/>
      <c r="AF120" s="800" t="s">
        <v>223</v>
      </c>
      <c r="AG120" s="798"/>
      <c r="AH120" s="798"/>
      <c r="AI120" s="798"/>
      <c r="AJ120" s="799"/>
      <c r="AK120" s="800" t="s">
        <v>223</v>
      </c>
      <c r="AL120" s="798"/>
      <c r="AM120" s="798"/>
      <c r="AN120" s="798"/>
      <c r="AO120" s="799"/>
      <c r="AP120" s="845" t="s">
        <v>223</v>
      </c>
      <c r="AQ120" s="846"/>
      <c r="AR120" s="846"/>
      <c r="AS120" s="846"/>
      <c r="AT120" s="847"/>
      <c r="AU120" s="904" t="s">
        <v>437</v>
      </c>
      <c r="AV120" s="905"/>
      <c r="AW120" s="905"/>
      <c r="AX120" s="905"/>
      <c r="AY120" s="906"/>
      <c r="AZ120" s="881" t="s">
        <v>438</v>
      </c>
      <c r="BA120" s="826"/>
      <c r="BB120" s="826"/>
      <c r="BC120" s="826"/>
      <c r="BD120" s="826"/>
      <c r="BE120" s="826"/>
      <c r="BF120" s="826"/>
      <c r="BG120" s="826"/>
      <c r="BH120" s="826"/>
      <c r="BI120" s="826"/>
      <c r="BJ120" s="826"/>
      <c r="BK120" s="826"/>
      <c r="BL120" s="826"/>
      <c r="BM120" s="826"/>
      <c r="BN120" s="826"/>
      <c r="BO120" s="826"/>
      <c r="BP120" s="827"/>
      <c r="BQ120" s="882">
        <v>3048299</v>
      </c>
      <c r="BR120" s="863"/>
      <c r="BS120" s="863"/>
      <c r="BT120" s="863"/>
      <c r="BU120" s="863"/>
      <c r="BV120" s="863">
        <v>3207633</v>
      </c>
      <c r="BW120" s="863"/>
      <c r="BX120" s="863"/>
      <c r="BY120" s="863"/>
      <c r="BZ120" s="863"/>
      <c r="CA120" s="863">
        <v>3373543</v>
      </c>
      <c r="CB120" s="863"/>
      <c r="CC120" s="863"/>
      <c r="CD120" s="863"/>
      <c r="CE120" s="863"/>
      <c r="CF120" s="887">
        <v>37.700000000000003</v>
      </c>
      <c r="CG120" s="888"/>
      <c r="CH120" s="888"/>
      <c r="CI120" s="888"/>
      <c r="CJ120" s="888"/>
      <c r="CK120" s="889" t="s">
        <v>439</v>
      </c>
      <c r="CL120" s="873"/>
      <c r="CM120" s="873"/>
      <c r="CN120" s="873"/>
      <c r="CO120" s="874"/>
      <c r="CP120" s="893" t="s">
        <v>388</v>
      </c>
      <c r="CQ120" s="894"/>
      <c r="CR120" s="894"/>
      <c r="CS120" s="894"/>
      <c r="CT120" s="894"/>
      <c r="CU120" s="894"/>
      <c r="CV120" s="894"/>
      <c r="CW120" s="894"/>
      <c r="CX120" s="894"/>
      <c r="CY120" s="894"/>
      <c r="CZ120" s="894"/>
      <c r="DA120" s="894"/>
      <c r="DB120" s="894"/>
      <c r="DC120" s="894"/>
      <c r="DD120" s="894"/>
      <c r="DE120" s="894"/>
      <c r="DF120" s="895"/>
      <c r="DG120" s="882">
        <v>5725545</v>
      </c>
      <c r="DH120" s="863"/>
      <c r="DI120" s="863"/>
      <c r="DJ120" s="863"/>
      <c r="DK120" s="863"/>
      <c r="DL120" s="863">
        <v>5839863</v>
      </c>
      <c r="DM120" s="863"/>
      <c r="DN120" s="863"/>
      <c r="DO120" s="863"/>
      <c r="DP120" s="863"/>
      <c r="DQ120" s="863">
        <v>5690486</v>
      </c>
      <c r="DR120" s="863"/>
      <c r="DS120" s="863"/>
      <c r="DT120" s="863"/>
      <c r="DU120" s="863"/>
      <c r="DV120" s="864">
        <v>63.7</v>
      </c>
      <c r="DW120" s="864"/>
      <c r="DX120" s="864"/>
      <c r="DY120" s="864"/>
      <c r="DZ120" s="865"/>
    </row>
    <row r="121" spans="1:130" s="199" customFormat="1" ht="26.25" customHeight="1">
      <c r="A121" s="838"/>
      <c r="B121" s="839"/>
      <c r="C121" s="884" t="s">
        <v>440</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v>36528</v>
      </c>
      <c r="AB121" s="798"/>
      <c r="AC121" s="798"/>
      <c r="AD121" s="798"/>
      <c r="AE121" s="799"/>
      <c r="AF121" s="800">
        <v>32270</v>
      </c>
      <c r="AG121" s="798"/>
      <c r="AH121" s="798"/>
      <c r="AI121" s="798"/>
      <c r="AJ121" s="799"/>
      <c r="AK121" s="800">
        <v>27729</v>
      </c>
      <c r="AL121" s="798"/>
      <c r="AM121" s="798"/>
      <c r="AN121" s="798"/>
      <c r="AO121" s="799"/>
      <c r="AP121" s="845">
        <v>0.3</v>
      </c>
      <c r="AQ121" s="846"/>
      <c r="AR121" s="846"/>
      <c r="AS121" s="846"/>
      <c r="AT121" s="847"/>
      <c r="AU121" s="907"/>
      <c r="AV121" s="908"/>
      <c r="AW121" s="908"/>
      <c r="AX121" s="908"/>
      <c r="AY121" s="909"/>
      <c r="AZ121" s="833" t="s">
        <v>441</v>
      </c>
      <c r="BA121" s="768"/>
      <c r="BB121" s="768"/>
      <c r="BC121" s="768"/>
      <c r="BD121" s="768"/>
      <c r="BE121" s="768"/>
      <c r="BF121" s="768"/>
      <c r="BG121" s="768"/>
      <c r="BH121" s="768"/>
      <c r="BI121" s="768"/>
      <c r="BJ121" s="768"/>
      <c r="BK121" s="768"/>
      <c r="BL121" s="768"/>
      <c r="BM121" s="768"/>
      <c r="BN121" s="768"/>
      <c r="BO121" s="768"/>
      <c r="BP121" s="769"/>
      <c r="BQ121" s="834">
        <v>1142003</v>
      </c>
      <c r="BR121" s="835"/>
      <c r="BS121" s="835"/>
      <c r="BT121" s="835"/>
      <c r="BU121" s="835"/>
      <c r="BV121" s="835">
        <v>1104961</v>
      </c>
      <c r="BW121" s="835"/>
      <c r="BX121" s="835"/>
      <c r="BY121" s="835"/>
      <c r="BZ121" s="835"/>
      <c r="CA121" s="835">
        <v>1118769</v>
      </c>
      <c r="CB121" s="835"/>
      <c r="CC121" s="835"/>
      <c r="CD121" s="835"/>
      <c r="CE121" s="835"/>
      <c r="CF121" s="896">
        <v>12.5</v>
      </c>
      <c r="CG121" s="897"/>
      <c r="CH121" s="897"/>
      <c r="CI121" s="897"/>
      <c r="CJ121" s="897"/>
      <c r="CK121" s="890"/>
      <c r="CL121" s="876"/>
      <c r="CM121" s="876"/>
      <c r="CN121" s="876"/>
      <c r="CO121" s="877"/>
      <c r="CP121" s="856" t="s">
        <v>386</v>
      </c>
      <c r="CQ121" s="857"/>
      <c r="CR121" s="857"/>
      <c r="CS121" s="857"/>
      <c r="CT121" s="857"/>
      <c r="CU121" s="857"/>
      <c r="CV121" s="857"/>
      <c r="CW121" s="857"/>
      <c r="CX121" s="857"/>
      <c r="CY121" s="857"/>
      <c r="CZ121" s="857"/>
      <c r="DA121" s="857"/>
      <c r="DB121" s="857"/>
      <c r="DC121" s="857"/>
      <c r="DD121" s="857"/>
      <c r="DE121" s="857"/>
      <c r="DF121" s="858"/>
      <c r="DG121" s="834">
        <v>691311</v>
      </c>
      <c r="DH121" s="835"/>
      <c r="DI121" s="835"/>
      <c r="DJ121" s="835"/>
      <c r="DK121" s="835"/>
      <c r="DL121" s="835">
        <v>403572</v>
      </c>
      <c r="DM121" s="835"/>
      <c r="DN121" s="835"/>
      <c r="DO121" s="835"/>
      <c r="DP121" s="835"/>
      <c r="DQ121" s="835">
        <v>221986</v>
      </c>
      <c r="DR121" s="835"/>
      <c r="DS121" s="835"/>
      <c r="DT121" s="835"/>
      <c r="DU121" s="835"/>
      <c r="DV121" s="812">
        <v>2.5</v>
      </c>
      <c r="DW121" s="812"/>
      <c r="DX121" s="812"/>
      <c r="DY121" s="812"/>
      <c r="DZ121" s="813"/>
    </row>
    <row r="122" spans="1:130" s="199" customFormat="1" ht="26.25" customHeight="1">
      <c r="A122" s="838"/>
      <c r="B122" s="839"/>
      <c r="C122" s="842" t="s">
        <v>423</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223</v>
      </c>
      <c r="AB122" s="798"/>
      <c r="AC122" s="798"/>
      <c r="AD122" s="798"/>
      <c r="AE122" s="799"/>
      <c r="AF122" s="800" t="s">
        <v>223</v>
      </c>
      <c r="AG122" s="798"/>
      <c r="AH122" s="798"/>
      <c r="AI122" s="798"/>
      <c r="AJ122" s="799"/>
      <c r="AK122" s="800" t="s">
        <v>223</v>
      </c>
      <c r="AL122" s="798"/>
      <c r="AM122" s="798"/>
      <c r="AN122" s="798"/>
      <c r="AO122" s="799"/>
      <c r="AP122" s="845" t="s">
        <v>223</v>
      </c>
      <c r="AQ122" s="846"/>
      <c r="AR122" s="846"/>
      <c r="AS122" s="846"/>
      <c r="AT122" s="847"/>
      <c r="AU122" s="907"/>
      <c r="AV122" s="908"/>
      <c r="AW122" s="908"/>
      <c r="AX122" s="908"/>
      <c r="AY122" s="909"/>
      <c r="AZ122" s="900" t="s">
        <v>442</v>
      </c>
      <c r="BA122" s="901"/>
      <c r="BB122" s="901"/>
      <c r="BC122" s="901"/>
      <c r="BD122" s="901"/>
      <c r="BE122" s="901"/>
      <c r="BF122" s="901"/>
      <c r="BG122" s="901"/>
      <c r="BH122" s="901"/>
      <c r="BI122" s="901"/>
      <c r="BJ122" s="901"/>
      <c r="BK122" s="901"/>
      <c r="BL122" s="901"/>
      <c r="BM122" s="901"/>
      <c r="BN122" s="901"/>
      <c r="BO122" s="901"/>
      <c r="BP122" s="902"/>
      <c r="BQ122" s="903">
        <v>17250694</v>
      </c>
      <c r="BR122" s="866"/>
      <c r="BS122" s="866"/>
      <c r="BT122" s="866"/>
      <c r="BU122" s="866"/>
      <c r="BV122" s="866">
        <v>18003897</v>
      </c>
      <c r="BW122" s="866"/>
      <c r="BX122" s="866"/>
      <c r="BY122" s="866"/>
      <c r="BZ122" s="866"/>
      <c r="CA122" s="866">
        <v>18588594</v>
      </c>
      <c r="CB122" s="866"/>
      <c r="CC122" s="866"/>
      <c r="CD122" s="866"/>
      <c r="CE122" s="866"/>
      <c r="CF122" s="867">
        <v>208</v>
      </c>
      <c r="CG122" s="868"/>
      <c r="CH122" s="868"/>
      <c r="CI122" s="868"/>
      <c r="CJ122" s="868"/>
      <c r="CK122" s="890"/>
      <c r="CL122" s="876"/>
      <c r="CM122" s="876"/>
      <c r="CN122" s="876"/>
      <c r="CO122" s="877"/>
      <c r="CP122" s="856" t="s">
        <v>385</v>
      </c>
      <c r="CQ122" s="857"/>
      <c r="CR122" s="857"/>
      <c r="CS122" s="857"/>
      <c r="CT122" s="857"/>
      <c r="CU122" s="857"/>
      <c r="CV122" s="857"/>
      <c r="CW122" s="857"/>
      <c r="CX122" s="857"/>
      <c r="CY122" s="857"/>
      <c r="CZ122" s="857"/>
      <c r="DA122" s="857"/>
      <c r="DB122" s="857"/>
      <c r="DC122" s="857"/>
      <c r="DD122" s="857"/>
      <c r="DE122" s="857"/>
      <c r="DF122" s="858"/>
      <c r="DG122" s="834" t="s">
        <v>223</v>
      </c>
      <c r="DH122" s="835"/>
      <c r="DI122" s="835"/>
      <c r="DJ122" s="835"/>
      <c r="DK122" s="835"/>
      <c r="DL122" s="835" t="s">
        <v>223</v>
      </c>
      <c r="DM122" s="835"/>
      <c r="DN122" s="835"/>
      <c r="DO122" s="835"/>
      <c r="DP122" s="835"/>
      <c r="DQ122" s="835" t="s">
        <v>223</v>
      </c>
      <c r="DR122" s="835"/>
      <c r="DS122" s="835"/>
      <c r="DT122" s="835"/>
      <c r="DU122" s="835"/>
      <c r="DV122" s="812" t="s">
        <v>223</v>
      </c>
      <c r="DW122" s="812"/>
      <c r="DX122" s="812"/>
      <c r="DY122" s="812"/>
      <c r="DZ122" s="813"/>
    </row>
    <row r="123" spans="1:130" s="199" customFormat="1" ht="26.25" customHeight="1">
      <c r="A123" s="838"/>
      <c r="B123" s="839"/>
      <c r="C123" s="842" t="s">
        <v>429</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223</v>
      </c>
      <c r="AB123" s="798"/>
      <c r="AC123" s="798"/>
      <c r="AD123" s="798"/>
      <c r="AE123" s="799"/>
      <c r="AF123" s="800" t="s">
        <v>223</v>
      </c>
      <c r="AG123" s="798"/>
      <c r="AH123" s="798"/>
      <c r="AI123" s="798"/>
      <c r="AJ123" s="799"/>
      <c r="AK123" s="800" t="s">
        <v>223</v>
      </c>
      <c r="AL123" s="798"/>
      <c r="AM123" s="798"/>
      <c r="AN123" s="798"/>
      <c r="AO123" s="799"/>
      <c r="AP123" s="845" t="s">
        <v>223</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443</v>
      </c>
      <c r="BP123" s="899"/>
      <c r="BQ123" s="853">
        <v>21440996</v>
      </c>
      <c r="BR123" s="854"/>
      <c r="BS123" s="854"/>
      <c r="BT123" s="854"/>
      <c r="BU123" s="854"/>
      <c r="BV123" s="854">
        <v>22316491</v>
      </c>
      <c r="BW123" s="854"/>
      <c r="BX123" s="854"/>
      <c r="BY123" s="854"/>
      <c r="BZ123" s="854"/>
      <c r="CA123" s="854">
        <v>23080906</v>
      </c>
      <c r="CB123" s="854"/>
      <c r="CC123" s="854"/>
      <c r="CD123" s="854"/>
      <c r="CE123" s="854"/>
      <c r="CF123" s="764"/>
      <c r="CG123" s="765"/>
      <c r="CH123" s="765"/>
      <c r="CI123" s="765"/>
      <c r="CJ123" s="855"/>
      <c r="CK123" s="890"/>
      <c r="CL123" s="876"/>
      <c r="CM123" s="876"/>
      <c r="CN123" s="876"/>
      <c r="CO123" s="877"/>
      <c r="CP123" s="856" t="s">
        <v>383</v>
      </c>
      <c r="CQ123" s="857"/>
      <c r="CR123" s="857"/>
      <c r="CS123" s="857"/>
      <c r="CT123" s="857"/>
      <c r="CU123" s="857"/>
      <c r="CV123" s="857"/>
      <c r="CW123" s="857"/>
      <c r="CX123" s="857"/>
      <c r="CY123" s="857"/>
      <c r="CZ123" s="857"/>
      <c r="DA123" s="857"/>
      <c r="DB123" s="857"/>
      <c r="DC123" s="857"/>
      <c r="DD123" s="857"/>
      <c r="DE123" s="857"/>
      <c r="DF123" s="858"/>
      <c r="DG123" s="797" t="s">
        <v>223</v>
      </c>
      <c r="DH123" s="798"/>
      <c r="DI123" s="798"/>
      <c r="DJ123" s="798"/>
      <c r="DK123" s="799"/>
      <c r="DL123" s="800" t="s">
        <v>223</v>
      </c>
      <c r="DM123" s="798"/>
      <c r="DN123" s="798"/>
      <c r="DO123" s="798"/>
      <c r="DP123" s="799"/>
      <c r="DQ123" s="800" t="s">
        <v>223</v>
      </c>
      <c r="DR123" s="798"/>
      <c r="DS123" s="798"/>
      <c r="DT123" s="798"/>
      <c r="DU123" s="799"/>
      <c r="DV123" s="845" t="s">
        <v>223</v>
      </c>
      <c r="DW123" s="846"/>
      <c r="DX123" s="846"/>
      <c r="DY123" s="846"/>
      <c r="DZ123" s="847"/>
    </row>
    <row r="124" spans="1:130" s="199" customFormat="1" ht="26.25" customHeight="1" thickBot="1">
      <c r="A124" s="838"/>
      <c r="B124" s="839"/>
      <c r="C124" s="842" t="s">
        <v>432</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223</v>
      </c>
      <c r="AB124" s="798"/>
      <c r="AC124" s="798"/>
      <c r="AD124" s="798"/>
      <c r="AE124" s="799"/>
      <c r="AF124" s="800" t="s">
        <v>223</v>
      </c>
      <c r="AG124" s="798"/>
      <c r="AH124" s="798"/>
      <c r="AI124" s="798"/>
      <c r="AJ124" s="799"/>
      <c r="AK124" s="800" t="s">
        <v>223</v>
      </c>
      <c r="AL124" s="798"/>
      <c r="AM124" s="798"/>
      <c r="AN124" s="798"/>
      <c r="AO124" s="799"/>
      <c r="AP124" s="845" t="s">
        <v>223</v>
      </c>
      <c r="AQ124" s="846"/>
      <c r="AR124" s="846"/>
      <c r="AS124" s="846"/>
      <c r="AT124" s="847"/>
      <c r="AU124" s="848" t="s">
        <v>444</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81.8</v>
      </c>
      <c r="BR124" s="852"/>
      <c r="BS124" s="852"/>
      <c r="BT124" s="852"/>
      <c r="BU124" s="852"/>
      <c r="BV124" s="852">
        <v>75.599999999999994</v>
      </c>
      <c r="BW124" s="852"/>
      <c r="BX124" s="852"/>
      <c r="BY124" s="852"/>
      <c r="BZ124" s="852"/>
      <c r="CA124" s="852">
        <v>71.7</v>
      </c>
      <c r="CB124" s="852"/>
      <c r="CC124" s="852"/>
      <c r="CD124" s="852"/>
      <c r="CE124" s="852"/>
      <c r="CF124" s="742"/>
      <c r="CG124" s="743"/>
      <c r="CH124" s="743"/>
      <c r="CI124" s="743"/>
      <c r="CJ124" s="883"/>
      <c r="CK124" s="891"/>
      <c r="CL124" s="891"/>
      <c r="CM124" s="891"/>
      <c r="CN124" s="891"/>
      <c r="CO124" s="892"/>
      <c r="CP124" s="856" t="s">
        <v>445</v>
      </c>
      <c r="CQ124" s="857"/>
      <c r="CR124" s="857"/>
      <c r="CS124" s="857"/>
      <c r="CT124" s="857"/>
      <c r="CU124" s="857"/>
      <c r="CV124" s="857"/>
      <c r="CW124" s="857"/>
      <c r="CX124" s="857"/>
      <c r="CY124" s="857"/>
      <c r="CZ124" s="857"/>
      <c r="DA124" s="857"/>
      <c r="DB124" s="857"/>
      <c r="DC124" s="857"/>
      <c r="DD124" s="857"/>
      <c r="DE124" s="857"/>
      <c r="DF124" s="858"/>
      <c r="DG124" s="780" t="s">
        <v>446</v>
      </c>
      <c r="DH124" s="781"/>
      <c r="DI124" s="781"/>
      <c r="DJ124" s="781"/>
      <c r="DK124" s="782"/>
      <c r="DL124" s="783" t="s">
        <v>446</v>
      </c>
      <c r="DM124" s="781"/>
      <c r="DN124" s="781"/>
      <c r="DO124" s="781"/>
      <c r="DP124" s="782"/>
      <c r="DQ124" s="783" t="s">
        <v>446</v>
      </c>
      <c r="DR124" s="781"/>
      <c r="DS124" s="781"/>
      <c r="DT124" s="781"/>
      <c r="DU124" s="782"/>
      <c r="DV124" s="869" t="s">
        <v>446</v>
      </c>
      <c r="DW124" s="870"/>
      <c r="DX124" s="870"/>
      <c r="DY124" s="870"/>
      <c r="DZ124" s="871"/>
    </row>
    <row r="125" spans="1:130" s="199" customFormat="1" ht="26.25" customHeight="1">
      <c r="A125" s="838"/>
      <c r="B125" s="839"/>
      <c r="C125" s="842" t="s">
        <v>434</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446</v>
      </c>
      <c r="AB125" s="798"/>
      <c r="AC125" s="798"/>
      <c r="AD125" s="798"/>
      <c r="AE125" s="799"/>
      <c r="AF125" s="800" t="s">
        <v>446</v>
      </c>
      <c r="AG125" s="798"/>
      <c r="AH125" s="798"/>
      <c r="AI125" s="798"/>
      <c r="AJ125" s="799"/>
      <c r="AK125" s="800" t="s">
        <v>446</v>
      </c>
      <c r="AL125" s="798"/>
      <c r="AM125" s="798"/>
      <c r="AN125" s="798"/>
      <c r="AO125" s="799"/>
      <c r="AP125" s="845" t="s">
        <v>446</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447</v>
      </c>
      <c r="CL125" s="873"/>
      <c r="CM125" s="873"/>
      <c r="CN125" s="873"/>
      <c r="CO125" s="874"/>
      <c r="CP125" s="881" t="s">
        <v>448</v>
      </c>
      <c r="CQ125" s="826"/>
      <c r="CR125" s="826"/>
      <c r="CS125" s="826"/>
      <c r="CT125" s="826"/>
      <c r="CU125" s="826"/>
      <c r="CV125" s="826"/>
      <c r="CW125" s="826"/>
      <c r="CX125" s="826"/>
      <c r="CY125" s="826"/>
      <c r="CZ125" s="826"/>
      <c r="DA125" s="826"/>
      <c r="DB125" s="826"/>
      <c r="DC125" s="826"/>
      <c r="DD125" s="826"/>
      <c r="DE125" s="826"/>
      <c r="DF125" s="827"/>
      <c r="DG125" s="882" t="s">
        <v>446</v>
      </c>
      <c r="DH125" s="863"/>
      <c r="DI125" s="863"/>
      <c r="DJ125" s="863"/>
      <c r="DK125" s="863"/>
      <c r="DL125" s="863" t="s">
        <v>446</v>
      </c>
      <c r="DM125" s="863"/>
      <c r="DN125" s="863"/>
      <c r="DO125" s="863"/>
      <c r="DP125" s="863"/>
      <c r="DQ125" s="863" t="s">
        <v>446</v>
      </c>
      <c r="DR125" s="863"/>
      <c r="DS125" s="863"/>
      <c r="DT125" s="863"/>
      <c r="DU125" s="863"/>
      <c r="DV125" s="864" t="s">
        <v>446</v>
      </c>
      <c r="DW125" s="864"/>
      <c r="DX125" s="864"/>
      <c r="DY125" s="864"/>
      <c r="DZ125" s="865"/>
    </row>
    <row r="126" spans="1:130" s="199" customFormat="1" ht="26.25" customHeight="1" thickBot="1">
      <c r="A126" s="838"/>
      <c r="B126" s="839"/>
      <c r="C126" s="842" t="s">
        <v>436</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455</v>
      </c>
      <c r="AB126" s="798"/>
      <c r="AC126" s="798"/>
      <c r="AD126" s="798"/>
      <c r="AE126" s="799"/>
      <c r="AF126" s="800">
        <v>455</v>
      </c>
      <c r="AG126" s="798"/>
      <c r="AH126" s="798"/>
      <c r="AI126" s="798"/>
      <c r="AJ126" s="799"/>
      <c r="AK126" s="800">
        <v>455</v>
      </c>
      <c r="AL126" s="798"/>
      <c r="AM126" s="798"/>
      <c r="AN126" s="798"/>
      <c r="AO126" s="799"/>
      <c r="AP126" s="845">
        <v>0</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449</v>
      </c>
      <c r="CQ126" s="768"/>
      <c r="CR126" s="768"/>
      <c r="CS126" s="768"/>
      <c r="CT126" s="768"/>
      <c r="CU126" s="768"/>
      <c r="CV126" s="768"/>
      <c r="CW126" s="768"/>
      <c r="CX126" s="768"/>
      <c r="CY126" s="768"/>
      <c r="CZ126" s="768"/>
      <c r="DA126" s="768"/>
      <c r="DB126" s="768"/>
      <c r="DC126" s="768"/>
      <c r="DD126" s="768"/>
      <c r="DE126" s="768"/>
      <c r="DF126" s="769"/>
      <c r="DG126" s="834" t="s">
        <v>446</v>
      </c>
      <c r="DH126" s="835"/>
      <c r="DI126" s="835"/>
      <c r="DJ126" s="835"/>
      <c r="DK126" s="835"/>
      <c r="DL126" s="835" t="s">
        <v>446</v>
      </c>
      <c r="DM126" s="835"/>
      <c r="DN126" s="835"/>
      <c r="DO126" s="835"/>
      <c r="DP126" s="835"/>
      <c r="DQ126" s="835" t="s">
        <v>446</v>
      </c>
      <c r="DR126" s="835"/>
      <c r="DS126" s="835"/>
      <c r="DT126" s="835"/>
      <c r="DU126" s="835"/>
      <c r="DV126" s="812" t="s">
        <v>446</v>
      </c>
      <c r="DW126" s="812"/>
      <c r="DX126" s="812"/>
      <c r="DY126" s="812"/>
      <c r="DZ126" s="813"/>
    </row>
    <row r="127" spans="1:130" s="199" customFormat="1" ht="26.25" customHeight="1">
      <c r="A127" s="840"/>
      <c r="B127" s="841"/>
      <c r="C127" s="859" t="s">
        <v>450</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446</v>
      </c>
      <c r="AB127" s="798"/>
      <c r="AC127" s="798"/>
      <c r="AD127" s="798"/>
      <c r="AE127" s="799"/>
      <c r="AF127" s="800" t="s">
        <v>446</v>
      </c>
      <c r="AG127" s="798"/>
      <c r="AH127" s="798"/>
      <c r="AI127" s="798"/>
      <c r="AJ127" s="799"/>
      <c r="AK127" s="800" t="s">
        <v>446</v>
      </c>
      <c r="AL127" s="798"/>
      <c r="AM127" s="798"/>
      <c r="AN127" s="798"/>
      <c r="AO127" s="799"/>
      <c r="AP127" s="845" t="s">
        <v>446</v>
      </c>
      <c r="AQ127" s="846"/>
      <c r="AR127" s="846"/>
      <c r="AS127" s="846"/>
      <c r="AT127" s="847"/>
      <c r="AU127" s="235"/>
      <c r="AV127" s="235"/>
      <c r="AW127" s="235"/>
      <c r="AX127" s="862" t="s">
        <v>451</v>
      </c>
      <c r="AY127" s="830"/>
      <c r="AZ127" s="830"/>
      <c r="BA127" s="830"/>
      <c r="BB127" s="830"/>
      <c r="BC127" s="830"/>
      <c r="BD127" s="830"/>
      <c r="BE127" s="831"/>
      <c r="BF127" s="829" t="s">
        <v>452</v>
      </c>
      <c r="BG127" s="830"/>
      <c r="BH127" s="830"/>
      <c r="BI127" s="830"/>
      <c r="BJ127" s="830"/>
      <c r="BK127" s="830"/>
      <c r="BL127" s="831"/>
      <c r="BM127" s="829" t="s">
        <v>453</v>
      </c>
      <c r="BN127" s="830"/>
      <c r="BO127" s="830"/>
      <c r="BP127" s="830"/>
      <c r="BQ127" s="830"/>
      <c r="BR127" s="830"/>
      <c r="BS127" s="831"/>
      <c r="BT127" s="829" t="s">
        <v>454</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455</v>
      </c>
      <c r="CQ127" s="768"/>
      <c r="CR127" s="768"/>
      <c r="CS127" s="768"/>
      <c r="CT127" s="768"/>
      <c r="CU127" s="768"/>
      <c r="CV127" s="768"/>
      <c r="CW127" s="768"/>
      <c r="CX127" s="768"/>
      <c r="CY127" s="768"/>
      <c r="CZ127" s="768"/>
      <c r="DA127" s="768"/>
      <c r="DB127" s="768"/>
      <c r="DC127" s="768"/>
      <c r="DD127" s="768"/>
      <c r="DE127" s="768"/>
      <c r="DF127" s="769"/>
      <c r="DG127" s="834" t="s">
        <v>446</v>
      </c>
      <c r="DH127" s="835"/>
      <c r="DI127" s="835"/>
      <c r="DJ127" s="835"/>
      <c r="DK127" s="835"/>
      <c r="DL127" s="835" t="s">
        <v>446</v>
      </c>
      <c r="DM127" s="835"/>
      <c r="DN127" s="835"/>
      <c r="DO127" s="835"/>
      <c r="DP127" s="835"/>
      <c r="DQ127" s="835" t="s">
        <v>446</v>
      </c>
      <c r="DR127" s="835"/>
      <c r="DS127" s="835"/>
      <c r="DT127" s="835"/>
      <c r="DU127" s="835"/>
      <c r="DV127" s="812" t="s">
        <v>446</v>
      </c>
      <c r="DW127" s="812"/>
      <c r="DX127" s="812"/>
      <c r="DY127" s="812"/>
      <c r="DZ127" s="813"/>
    </row>
    <row r="128" spans="1:130" s="199" customFormat="1" ht="26.25" customHeight="1" thickBot="1">
      <c r="A128" s="814" t="s">
        <v>456</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457</v>
      </c>
      <c r="X128" s="816"/>
      <c r="Y128" s="816"/>
      <c r="Z128" s="817"/>
      <c r="AA128" s="818">
        <v>43106</v>
      </c>
      <c r="AB128" s="819"/>
      <c r="AC128" s="819"/>
      <c r="AD128" s="819"/>
      <c r="AE128" s="820"/>
      <c r="AF128" s="821">
        <v>44212</v>
      </c>
      <c r="AG128" s="819"/>
      <c r="AH128" s="819"/>
      <c r="AI128" s="819"/>
      <c r="AJ128" s="820"/>
      <c r="AK128" s="821">
        <v>54236</v>
      </c>
      <c r="AL128" s="819"/>
      <c r="AM128" s="819"/>
      <c r="AN128" s="819"/>
      <c r="AO128" s="820"/>
      <c r="AP128" s="822"/>
      <c r="AQ128" s="823"/>
      <c r="AR128" s="823"/>
      <c r="AS128" s="823"/>
      <c r="AT128" s="824"/>
      <c r="AU128" s="235"/>
      <c r="AV128" s="235"/>
      <c r="AW128" s="235"/>
      <c r="AX128" s="825" t="s">
        <v>458</v>
      </c>
      <c r="AY128" s="826"/>
      <c r="AZ128" s="826"/>
      <c r="BA128" s="826"/>
      <c r="BB128" s="826"/>
      <c r="BC128" s="826"/>
      <c r="BD128" s="826"/>
      <c r="BE128" s="827"/>
      <c r="BF128" s="804" t="s">
        <v>223</v>
      </c>
      <c r="BG128" s="805"/>
      <c r="BH128" s="805"/>
      <c r="BI128" s="805"/>
      <c r="BJ128" s="805"/>
      <c r="BK128" s="805"/>
      <c r="BL128" s="828"/>
      <c r="BM128" s="804">
        <v>13.3</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459</v>
      </c>
      <c r="CQ128" s="746"/>
      <c r="CR128" s="746"/>
      <c r="CS128" s="746"/>
      <c r="CT128" s="746"/>
      <c r="CU128" s="746"/>
      <c r="CV128" s="746"/>
      <c r="CW128" s="746"/>
      <c r="CX128" s="746"/>
      <c r="CY128" s="746"/>
      <c r="CZ128" s="746"/>
      <c r="DA128" s="746"/>
      <c r="DB128" s="746"/>
      <c r="DC128" s="746"/>
      <c r="DD128" s="746"/>
      <c r="DE128" s="746"/>
      <c r="DF128" s="747"/>
      <c r="DG128" s="808">
        <v>171996</v>
      </c>
      <c r="DH128" s="809"/>
      <c r="DI128" s="809"/>
      <c r="DJ128" s="809"/>
      <c r="DK128" s="809"/>
      <c r="DL128" s="809">
        <v>55998</v>
      </c>
      <c r="DM128" s="809"/>
      <c r="DN128" s="809"/>
      <c r="DO128" s="809"/>
      <c r="DP128" s="809"/>
      <c r="DQ128" s="809" t="s">
        <v>223</v>
      </c>
      <c r="DR128" s="809"/>
      <c r="DS128" s="809"/>
      <c r="DT128" s="809"/>
      <c r="DU128" s="809"/>
      <c r="DV128" s="810" t="s">
        <v>223</v>
      </c>
      <c r="DW128" s="810"/>
      <c r="DX128" s="810"/>
      <c r="DY128" s="810"/>
      <c r="DZ128" s="811"/>
    </row>
    <row r="129" spans="1:131" s="199" customFormat="1" ht="26.25" customHeight="1">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460</v>
      </c>
      <c r="X129" s="795"/>
      <c r="Y129" s="795"/>
      <c r="Z129" s="796"/>
      <c r="AA129" s="797">
        <v>10239433</v>
      </c>
      <c r="AB129" s="798"/>
      <c r="AC129" s="798"/>
      <c r="AD129" s="798"/>
      <c r="AE129" s="799"/>
      <c r="AF129" s="800">
        <v>10427439</v>
      </c>
      <c r="AG129" s="798"/>
      <c r="AH129" s="798"/>
      <c r="AI129" s="798"/>
      <c r="AJ129" s="799"/>
      <c r="AK129" s="800">
        <v>10212613</v>
      </c>
      <c r="AL129" s="798"/>
      <c r="AM129" s="798"/>
      <c r="AN129" s="798"/>
      <c r="AO129" s="799"/>
      <c r="AP129" s="801"/>
      <c r="AQ129" s="802"/>
      <c r="AR129" s="802"/>
      <c r="AS129" s="802"/>
      <c r="AT129" s="803"/>
      <c r="AU129" s="237"/>
      <c r="AV129" s="237"/>
      <c r="AW129" s="237"/>
      <c r="AX129" s="767" t="s">
        <v>461</v>
      </c>
      <c r="AY129" s="768"/>
      <c r="AZ129" s="768"/>
      <c r="BA129" s="768"/>
      <c r="BB129" s="768"/>
      <c r="BC129" s="768"/>
      <c r="BD129" s="768"/>
      <c r="BE129" s="769"/>
      <c r="BF129" s="787" t="s">
        <v>223</v>
      </c>
      <c r="BG129" s="788"/>
      <c r="BH129" s="788"/>
      <c r="BI129" s="788"/>
      <c r="BJ129" s="788"/>
      <c r="BK129" s="788"/>
      <c r="BL129" s="789"/>
      <c r="BM129" s="787">
        <v>18.3</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462</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463</v>
      </c>
      <c r="X130" s="795"/>
      <c r="Y130" s="795"/>
      <c r="Z130" s="796"/>
      <c r="AA130" s="797">
        <v>1344990</v>
      </c>
      <c r="AB130" s="798"/>
      <c r="AC130" s="798"/>
      <c r="AD130" s="798"/>
      <c r="AE130" s="799"/>
      <c r="AF130" s="800">
        <v>1322303</v>
      </c>
      <c r="AG130" s="798"/>
      <c r="AH130" s="798"/>
      <c r="AI130" s="798"/>
      <c r="AJ130" s="799"/>
      <c r="AK130" s="800">
        <v>1275921</v>
      </c>
      <c r="AL130" s="798"/>
      <c r="AM130" s="798"/>
      <c r="AN130" s="798"/>
      <c r="AO130" s="799"/>
      <c r="AP130" s="801"/>
      <c r="AQ130" s="802"/>
      <c r="AR130" s="802"/>
      <c r="AS130" s="802"/>
      <c r="AT130" s="803"/>
      <c r="AU130" s="237"/>
      <c r="AV130" s="237"/>
      <c r="AW130" s="237"/>
      <c r="AX130" s="767" t="s">
        <v>464</v>
      </c>
      <c r="AY130" s="768"/>
      <c r="AZ130" s="768"/>
      <c r="BA130" s="768"/>
      <c r="BB130" s="768"/>
      <c r="BC130" s="768"/>
      <c r="BD130" s="768"/>
      <c r="BE130" s="769"/>
      <c r="BF130" s="770">
        <v>8.3000000000000007</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465</v>
      </c>
      <c r="X131" s="778"/>
      <c r="Y131" s="778"/>
      <c r="Z131" s="779"/>
      <c r="AA131" s="780">
        <v>8894443</v>
      </c>
      <c r="AB131" s="781"/>
      <c r="AC131" s="781"/>
      <c r="AD131" s="781"/>
      <c r="AE131" s="782"/>
      <c r="AF131" s="783">
        <v>9105136</v>
      </c>
      <c r="AG131" s="781"/>
      <c r="AH131" s="781"/>
      <c r="AI131" s="781"/>
      <c r="AJ131" s="782"/>
      <c r="AK131" s="783">
        <v>8936692</v>
      </c>
      <c r="AL131" s="781"/>
      <c r="AM131" s="781"/>
      <c r="AN131" s="781"/>
      <c r="AO131" s="782"/>
      <c r="AP131" s="784"/>
      <c r="AQ131" s="785"/>
      <c r="AR131" s="785"/>
      <c r="AS131" s="785"/>
      <c r="AT131" s="786"/>
      <c r="AU131" s="237"/>
      <c r="AV131" s="237"/>
      <c r="AW131" s="237"/>
      <c r="AX131" s="745" t="s">
        <v>466</v>
      </c>
      <c r="AY131" s="746"/>
      <c r="AZ131" s="746"/>
      <c r="BA131" s="746"/>
      <c r="BB131" s="746"/>
      <c r="BC131" s="746"/>
      <c r="BD131" s="746"/>
      <c r="BE131" s="747"/>
      <c r="BF131" s="748">
        <v>71.7</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467</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468</v>
      </c>
      <c r="W132" s="758"/>
      <c r="X132" s="758"/>
      <c r="Y132" s="758"/>
      <c r="Z132" s="759"/>
      <c r="AA132" s="760">
        <v>9.4158903489999997</v>
      </c>
      <c r="AB132" s="761"/>
      <c r="AC132" s="761"/>
      <c r="AD132" s="761"/>
      <c r="AE132" s="762"/>
      <c r="AF132" s="763">
        <v>7.8040349969999996</v>
      </c>
      <c r="AG132" s="761"/>
      <c r="AH132" s="761"/>
      <c r="AI132" s="761"/>
      <c r="AJ132" s="762"/>
      <c r="AK132" s="763">
        <v>7.9452553579999998</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469</v>
      </c>
      <c r="W133" s="737"/>
      <c r="X133" s="737"/>
      <c r="Y133" s="737"/>
      <c r="Z133" s="738"/>
      <c r="AA133" s="739">
        <v>11.3</v>
      </c>
      <c r="AB133" s="740"/>
      <c r="AC133" s="740"/>
      <c r="AD133" s="740"/>
      <c r="AE133" s="741"/>
      <c r="AF133" s="739">
        <v>9.6</v>
      </c>
      <c r="AG133" s="740"/>
      <c r="AH133" s="740"/>
      <c r="AI133" s="740"/>
      <c r="AJ133" s="741"/>
      <c r="AK133" s="739">
        <v>8.3000000000000007</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470</v>
      </c>
      <c r="B5" s="248"/>
      <c r="C5" s="248"/>
      <c r="D5" s="248"/>
      <c r="E5" s="248"/>
      <c r="F5" s="248"/>
      <c r="G5" s="248"/>
      <c r="H5" s="248"/>
      <c r="I5" s="248"/>
      <c r="J5" s="248"/>
      <c r="K5" s="248"/>
      <c r="L5" s="248"/>
      <c r="M5" s="248"/>
      <c r="N5" s="248"/>
      <c r="O5" s="249"/>
    </row>
    <row r="6" spans="1:16">
      <c r="A6" s="250"/>
      <c r="B6" s="246"/>
      <c r="C6" s="246"/>
      <c r="D6" s="246"/>
      <c r="E6" s="246"/>
      <c r="F6" s="246"/>
      <c r="G6" s="251" t="s">
        <v>471</v>
      </c>
      <c r="H6" s="251"/>
      <c r="I6" s="251"/>
      <c r="J6" s="251"/>
      <c r="K6" s="246"/>
      <c r="L6" s="246"/>
      <c r="M6" s="246"/>
      <c r="N6" s="246"/>
    </row>
    <row r="7" spans="1:16">
      <c r="A7" s="250"/>
      <c r="B7" s="246"/>
      <c r="C7" s="246"/>
      <c r="D7" s="246"/>
      <c r="E7" s="246"/>
      <c r="F7" s="246"/>
      <c r="G7" s="253"/>
      <c r="H7" s="254"/>
      <c r="I7" s="254"/>
      <c r="J7" s="255"/>
      <c r="K7" s="1152" t="s">
        <v>472</v>
      </c>
      <c r="L7" s="256"/>
      <c r="M7" s="257" t="s">
        <v>473</v>
      </c>
      <c r="N7" s="258"/>
    </row>
    <row r="8" spans="1:16">
      <c r="A8" s="250"/>
      <c r="B8" s="246"/>
      <c r="C8" s="246"/>
      <c r="D8" s="246"/>
      <c r="E8" s="246"/>
      <c r="F8" s="246"/>
      <c r="G8" s="259"/>
      <c r="H8" s="260"/>
      <c r="I8" s="260"/>
      <c r="J8" s="261"/>
      <c r="K8" s="1153"/>
      <c r="L8" s="262" t="s">
        <v>474</v>
      </c>
      <c r="M8" s="263" t="s">
        <v>475</v>
      </c>
      <c r="N8" s="264" t="s">
        <v>476</v>
      </c>
    </row>
    <row r="9" spans="1:16">
      <c r="A9" s="250"/>
      <c r="B9" s="246"/>
      <c r="C9" s="246"/>
      <c r="D9" s="246"/>
      <c r="E9" s="246"/>
      <c r="F9" s="246"/>
      <c r="G9" s="1166" t="s">
        <v>477</v>
      </c>
      <c r="H9" s="1167"/>
      <c r="I9" s="1167"/>
      <c r="J9" s="1168"/>
      <c r="K9" s="265">
        <v>2276196</v>
      </c>
      <c r="L9" s="266">
        <v>51188</v>
      </c>
      <c r="M9" s="267">
        <v>68135</v>
      </c>
      <c r="N9" s="268">
        <v>-24.9</v>
      </c>
    </row>
    <row r="10" spans="1:16">
      <c r="A10" s="250"/>
      <c r="B10" s="246"/>
      <c r="C10" s="246"/>
      <c r="D10" s="246"/>
      <c r="E10" s="246"/>
      <c r="F10" s="246"/>
      <c r="G10" s="1166" t="s">
        <v>478</v>
      </c>
      <c r="H10" s="1167"/>
      <c r="I10" s="1167"/>
      <c r="J10" s="1168"/>
      <c r="K10" s="269">
        <v>355677</v>
      </c>
      <c r="L10" s="270">
        <v>7999</v>
      </c>
      <c r="M10" s="271">
        <v>7843</v>
      </c>
      <c r="N10" s="272">
        <v>2</v>
      </c>
    </row>
    <row r="11" spans="1:16" ht="13.5" customHeight="1">
      <c r="A11" s="250"/>
      <c r="B11" s="246"/>
      <c r="C11" s="246"/>
      <c r="D11" s="246"/>
      <c r="E11" s="246"/>
      <c r="F11" s="246"/>
      <c r="G11" s="1166" t="s">
        <v>479</v>
      </c>
      <c r="H11" s="1167"/>
      <c r="I11" s="1167"/>
      <c r="J11" s="1168"/>
      <c r="K11" s="269">
        <v>569502</v>
      </c>
      <c r="L11" s="270">
        <v>12807</v>
      </c>
      <c r="M11" s="271">
        <v>8431</v>
      </c>
      <c r="N11" s="272">
        <v>51.9</v>
      </c>
    </row>
    <row r="12" spans="1:16" ht="13.5" customHeight="1">
      <c r="A12" s="250"/>
      <c r="B12" s="246"/>
      <c r="C12" s="246"/>
      <c r="D12" s="246"/>
      <c r="E12" s="246"/>
      <c r="F12" s="246"/>
      <c r="G12" s="1166" t="s">
        <v>480</v>
      </c>
      <c r="H12" s="1167"/>
      <c r="I12" s="1167"/>
      <c r="J12" s="1168"/>
      <c r="K12" s="269" t="s">
        <v>481</v>
      </c>
      <c r="L12" s="270" t="s">
        <v>481</v>
      </c>
      <c r="M12" s="271">
        <v>1146</v>
      </c>
      <c r="N12" s="272" t="s">
        <v>481</v>
      </c>
    </row>
    <row r="13" spans="1:16" ht="13.5" customHeight="1">
      <c r="A13" s="250"/>
      <c r="B13" s="246"/>
      <c r="C13" s="246"/>
      <c r="D13" s="246"/>
      <c r="E13" s="246"/>
      <c r="F13" s="246"/>
      <c r="G13" s="1166" t="s">
        <v>482</v>
      </c>
      <c r="H13" s="1167"/>
      <c r="I13" s="1167"/>
      <c r="J13" s="1168"/>
      <c r="K13" s="269" t="s">
        <v>481</v>
      </c>
      <c r="L13" s="270" t="s">
        <v>481</v>
      </c>
      <c r="M13" s="271">
        <v>13</v>
      </c>
      <c r="N13" s="272" t="s">
        <v>481</v>
      </c>
    </row>
    <row r="14" spans="1:16" ht="13.5" customHeight="1">
      <c r="A14" s="250"/>
      <c r="B14" s="246"/>
      <c r="C14" s="246"/>
      <c r="D14" s="246"/>
      <c r="E14" s="246"/>
      <c r="F14" s="246"/>
      <c r="G14" s="1166" t="s">
        <v>483</v>
      </c>
      <c r="H14" s="1167"/>
      <c r="I14" s="1167"/>
      <c r="J14" s="1168"/>
      <c r="K14" s="269">
        <v>215612</v>
      </c>
      <c r="L14" s="270">
        <v>4849</v>
      </c>
      <c r="M14" s="271">
        <v>2999</v>
      </c>
      <c r="N14" s="272">
        <v>61.7</v>
      </c>
    </row>
    <row r="15" spans="1:16" ht="13.5" customHeight="1">
      <c r="A15" s="250"/>
      <c r="B15" s="246"/>
      <c r="C15" s="246"/>
      <c r="D15" s="246"/>
      <c r="E15" s="246"/>
      <c r="F15" s="246"/>
      <c r="G15" s="1166" t="s">
        <v>484</v>
      </c>
      <c r="H15" s="1167"/>
      <c r="I15" s="1167"/>
      <c r="J15" s="1168"/>
      <c r="K15" s="269">
        <v>60623</v>
      </c>
      <c r="L15" s="270">
        <v>1363</v>
      </c>
      <c r="M15" s="271">
        <v>1559</v>
      </c>
      <c r="N15" s="272">
        <v>-12.6</v>
      </c>
    </row>
    <row r="16" spans="1:16">
      <c r="A16" s="250"/>
      <c r="B16" s="246"/>
      <c r="C16" s="246"/>
      <c r="D16" s="246"/>
      <c r="E16" s="246"/>
      <c r="F16" s="246"/>
      <c r="G16" s="1169" t="s">
        <v>485</v>
      </c>
      <c r="H16" s="1170"/>
      <c r="I16" s="1170"/>
      <c r="J16" s="1171"/>
      <c r="K16" s="270">
        <v>-206680</v>
      </c>
      <c r="L16" s="270">
        <v>-4648</v>
      </c>
      <c r="M16" s="271">
        <v>-6577</v>
      </c>
      <c r="N16" s="272">
        <v>-29.3</v>
      </c>
    </row>
    <row r="17" spans="1:16">
      <c r="A17" s="250"/>
      <c r="B17" s="246"/>
      <c r="C17" s="246"/>
      <c r="D17" s="246"/>
      <c r="E17" s="246"/>
      <c r="F17" s="246"/>
      <c r="G17" s="1169" t="s">
        <v>171</v>
      </c>
      <c r="H17" s="1170"/>
      <c r="I17" s="1170"/>
      <c r="J17" s="1171"/>
      <c r="K17" s="270">
        <v>3270930</v>
      </c>
      <c r="L17" s="270">
        <v>73559</v>
      </c>
      <c r="M17" s="271">
        <v>83548</v>
      </c>
      <c r="N17" s="272">
        <v>-12</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486</v>
      </c>
      <c r="H19" s="246"/>
      <c r="I19" s="246"/>
      <c r="J19" s="246"/>
      <c r="K19" s="246"/>
      <c r="L19" s="246"/>
      <c r="M19" s="246"/>
      <c r="N19" s="246"/>
    </row>
    <row r="20" spans="1:16">
      <c r="A20" s="250"/>
      <c r="B20" s="246"/>
      <c r="C20" s="246"/>
      <c r="D20" s="246"/>
      <c r="E20" s="246"/>
      <c r="F20" s="246"/>
      <c r="G20" s="274"/>
      <c r="H20" s="275"/>
      <c r="I20" s="275"/>
      <c r="J20" s="276"/>
      <c r="K20" s="277" t="s">
        <v>487</v>
      </c>
      <c r="L20" s="278" t="s">
        <v>488</v>
      </c>
      <c r="M20" s="279" t="s">
        <v>489</v>
      </c>
      <c r="N20" s="280"/>
    </row>
    <row r="21" spans="1:16" s="286" customFormat="1">
      <c r="A21" s="281"/>
      <c r="B21" s="251"/>
      <c r="C21" s="251"/>
      <c r="D21" s="251"/>
      <c r="E21" s="251"/>
      <c r="F21" s="251"/>
      <c r="G21" s="1163" t="s">
        <v>490</v>
      </c>
      <c r="H21" s="1164"/>
      <c r="I21" s="1164"/>
      <c r="J21" s="1165"/>
      <c r="K21" s="282">
        <v>6.3</v>
      </c>
      <c r="L21" s="283">
        <v>8.0299999999999994</v>
      </c>
      <c r="M21" s="284">
        <v>-1.73</v>
      </c>
      <c r="N21" s="251"/>
      <c r="O21" s="285"/>
      <c r="P21" s="281"/>
    </row>
    <row r="22" spans="1:16" s="286" customFormat="1">
      <c r="A22" s="281"/>
      <c r="B22" s="251"/>
      <c r="C22" s="251"/>
      <c r="D22" s="251"/>
      <c r="E22" s="251"/>
      <c r="F22" s="251"/>
      <c r="G22" s="1163" t="s">
        <v>491</v>
      </c>
      <c r="H22" s="1164"/>
      <c r="I22" s="1164"/>
      <c r="J22" s="1165"/>
      <c r="K22" s="287">
        <v>96.6</v>
      </c>
      <c r="L22" s="288">
        <v>97.6</v>
      </c>
      <c r="M22" s="289">
        <v>-1</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492</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493</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494</v>
      </c>
      <c r="H29" s="251"/>
      <c r="I29" s="251"/>
      <c r="J29" s="251"/>
      <c r="K29" s="246"/>
      <c r="L29" s="246"/>
      <c r="M29" s="246"/>
      <c r="N29" s="246"/>
      <c r="O29" s="295"/>
    </row>
    <row r="30" spans="1:16">
      <c r="A30" s="250"/>
      <c r="B30" s="246"/>
      <c r="C30" s="246"/>
      <c r="D30" s="246"/>
      <c r="E30" s="246"/>
      <c r="F30" s="246"/>
      <c r="G30" s="253"/>
      <c r="H30" s="254"/>
      <c r="I30" s="254"/>
      <c r="J30" s="255"/>
      <c r="K30" s="1152" t="s">
        <v>472</v>
      </c>
      <c r="L30" s="256"/>
      <c r="M30" s="257" t="s">
        <v>473</v>
      </c>
      <c r="N30" s="258"/>
    </row>
    <row r="31" spans="1:16">
      <c r="A31" s="250"/>
      <c r="B31" s="246"/>
      <c r="C31" s="246"/>
      <c r="D31" s="246"/>
      <c r="E31" s="246"/>
      <c r="F31" s="246"/>
      <c r="G31" s="259"/>
      <c r="H31" s="260"/>
      <c r="I31" s="260"/>
      <c r="J31" s="261"/>
      <c r="K31" s="1153"/>
      <c r="L31" s="262" t="s">
        <v>474</v>
      </c>
      <c r="M31" s="263" t="s">
        <v>475</v>
      </c>
      <c r="N31" s="264" t="s">
        <v>476</v>
      </c>
    </row>
    <row r="32" spans="1:16" ht="27" customHeight="1">
      <c r="A32" s="250"/>
      <c r="B32" s="246"/>
      <c r="C32" s="246"/>
      <c r="D32" s="246"/>
      <c r="E32" s="246"/>
      <c r="F32" s="246"/>
      <c r="G32" s="1154" t="s">
        <v>495</v>
      </c>
      <c r="H32" s="1155"/>
      <c r="I32" s="1155"/>
      <c r="J32" s="1156"/>
      <c r="K32" s="296">
        <v>1626918</v>
      </c>
      <c r="L32" s="296">
        <v>36587</v>
      </c>
      <c r="M32" s="297">
        <v>50382</v>
      </c>
      <c r="N32" s="298">
        <v>-27.4</v>
      </c>
    </row>
    <row r="33" spans="1:16" ht="13.5" customHeight="1">
      <c r="A33" s="250"/>
      <c r="B33" s="246"/>
      <c r="C33" s="246"/>
      <c r="D33" s="246"/>
      <c r="E33" s="246"/>
      <c r="F33" s="246"/>
      <c r="G33" s="1154" t="s">
        <v>496</v>
      </c>
      <c r="H33" s="1155"/>
      <c r="I33" s="1155"/>
      <c r="J33" s="1156"/>
      <c r="K33" s="296" t="s">
        <v>481</v>
      </c>
      <c r="L33" s="296" t="s">
        <v>481</v>
      </c>
      <c r="M33" s="297" t="s">
        <v>481</v>
      </c>
      <c r="N33" s="298" t="s">
        <v>481</v>
      </c>
    </row>
    <row r="34" spans="1:16" ht="27" customHeight="1">
      <c r="A34" s="250"/>
      <c r="B34" s="246"/>
      <c r="C34" s="246"/>
      <c r="D34" s="246"/>
      <c r="E34" s="246"/>
      <c r="F34" s="246"/>
      <c r="G34" s="1154" t="s">
        <v>497</v>
      </c>
      <c r="H34" s="1155"/>
      <c r="I34" s="1155"/>
      <c r="J34" s="1156"/>
      <c r="K34" s="296" t="s">
        <v>481</v>
      </c>
      <c r="L34" s="296" t="s">
        <v>481</v>
      </c>
      <c r="M34" s="297">
        <v>67</v>
      </c>
      <c r="N34" s="298" t="s">
        <v>481</v>
      </c>
    </row>
    <row r="35" spans="1:16" ht="27" customHeight="1">
      <c r="A35" s="250"/>
      <c r="B35" s="246"/>
      <c r="C35" s="246"/>
      <c r="D35" s="246"/>
      <c r="E35" s="246"/>
      <c r="F35" s="246"/>
      <c r="G35" s="1154" t="s">
        <v>498</v>
      </c>
      <c r="H35" s="1155"/>
      <c r="I35" s="1155"/>
      <c r="J35" s="1156"/>
      <c r="K35" s="296">
        <v>347208</v>
      </c>
      <c r="L35" s="296">
        <v>7808</v>
      </c>
      <c r="M35" s="297">
        <v>21211</v>
      </c>
      <c r="N35" s="298">
        <v>-63.2</v>
      </c>
    </row>
    <row r="36" spans="1:16" ht="27" customHeight="1">
      <c r="A36" s="250"/>
      <c r="B36" s="246"/>
      <c r="C36" s="246"/>
      <c r="D36" s="246"/>
      <c r="E36" s="246"/>
      <c r="F36" s="246"/>
      <c r="G36" s="1154" t="s">
        <v>499</v>
      </c>
      <c r="H36" s="1155"/>
      <c r="I36" s="1155"/>
      <c r="J36" s="1156"/>
      <c r="K36" s="296">
        <v>37890</v>
      </c>
      <c r="L36" s="296">
        <v>852</v>
      </c>
      <c r="M36" s="297">
        <v>3327</v>
      </c>
      <c r="N36" s="298">
        <v>-74.400000000000006</v>
      </c>
    </row>
    <row r="37" spans="1:16" ht="13.5" customHeight="1">
      <c r="A37" s="250"/>
      <c r="B37" s="246"/>
      <c r="C37" s="246"/>
      <c r="D37" s="246"/>
      <c r="E37" s="246"/>
      <c r="F37" s="246"/>
      <c r="G37" s="1154" t="s">
        <v>500</v>
      </c>
      <c r="H37" s="1155"/>
      <c r="I37" s="1155"/>
      <c r="J37" s="1156"/>
      <c r="K37" s="296">
        <v>28184</v>
      </c>
      <c r="L37" s="296">
        <v>634</v>
      </c>
      <c r="M37" s="297">
        <v>797</v>
      </c>
      <c r="N37" s="298">
        <v>-20.5</v>
      </c>
    </row>
    <row r="38" spans="1:16" ht="27" customHeight="1">
      <c r="A38" s="250"/>
      <c r="B38" s="246"/>
      <c r="C38" s="246"/>
      <c r="D38" s="246"/>
      <c r="E38" s="246"/>
      <c r="F38" s="246"/>
      <c r="G38" s="1157" t="s">
        <v>501</v>
      </c>
      <c r="H38" s="1158"/>
      <c r="I38" s="1158"/>
      <c r="J38" s="1159"/>
      <c r="K38" s="299" t="s">
        <v>481</v>
      </c>
      <c r="L38" s="299" t="s">
        <v>481</v>
      </c>
      <c r="M38" s="300">
        <v>3</v>
      </c>
      <c r="N38" s="301" t="s">
        <v>481</v>
      </c>
      <c r="O38" s="295"/>
    </row>
    <row r="39" spans="1:16">
      <c r="A39" s="250"/>
      <c r="B39" s="246"/>
      <c r="C39" s="246"/>
      <c r="D39" s="246"/>
      <c r="E39" s="246"/>
      <c r="F39" s="246"/>
      <c r="G39" s="1157" t="s">
        <v>502</v>
      </c>
      <c r="H39" s="1158"/>
      <c r="I39" s="1158"/>
      <c r="J39" s="1159"/>
      <c r="K39" s="302">
        <v>-54236</v>
      </c>
      <c r="L39" s="302">
        <v>-1220</v>
      </c>
      <c r="M39" s="303">
        <v>-4757</v>
      </c>
      <c r="N39" s="304">
        <v>-74.400000000000006</v>
      </c>
      <c r="O39" s="295"/>
    </row>
    <row r="40" spans="1:16" ht="27" customHeight="1">
      <c r="A40" s="250"/>
      <c r="B40" s="246"/>
      <c r="C40" s="246"/>
      <c r="D40" s="246"/>
      <c r="E40" s="246"/>
      <c r="F40" s="246"/>
      <c r="G40" s="1154" t="s">
        <v>503</v>
      </c>
      <c r="H40" s="1155"/>
      <c r="I40" s="1155"/>
      <c r="J40" s="1156"/>
      <c r="K40" s="302">
        <v>-1275921</v>
      </c>
      <c r="L40" s="302">
        <v>-28694</v>
      </c>
      <c r="M40" s="303">
        <v>-48278</v>
      </c>
      <c r="N40" s="304">
        <v>-40.6</v>
      </c>
      <c r="O40" s="295"/>
    </row>
    <row r="41" spans="1:16">
      <c r="A41" s="250"/>
      <c r="B41" s="246"/>
      <c r="C41" s="246"/>
      <c r="D41" s="246"/>
      <c r="E41" s="246"/>
      <c r="F41" s="246"/>
      <c r="G41" s="1160" t="s">
        <v>283</v>
      </c>
      <c r="H41" s="1161"/>
      <c r="I41" s="1161"/>
      <c r="J41" s="1162"/>
      <c r="K41" s="296">
        <v>710043</v>
      </c>
      <c r="L41" s="302">
        <v>15968</v>
      </c>
      <c r="M41" s="303">
        <v>22752</v>
      </c>
      <c r="N41" s="304">
        <v>-29.8</v>
      </c>
      <c r="O41" s="295"/>
    </row>
    <row r="42" spans="1:16">
      <c r="A42" s="250"/>
      <c r="B42" s="246"/>
      <c r="C42" s="246"/>
      <c r="D42" s="246"/>
      <c r="E42" s="246"/>
      <c r="F42" s="246"/>
      <c r="G42" s="305" t="s">
        <v>504</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505</v>
      </c>
      <c r="B47" s="246"/>
      <c r="C47" s="246"/>
      <c r="D47" s="246"/>
      <c r="E47" s="246"/>
      <c r="F47" s="246"/>
      <c r="G47" s="246"/>
      <c r="H47" s="246"/>
      <c r="I47" s="246"/>
      <c r="J47" s="246"/>
      <c r="K47" s="246"/>
      <c r="L47" s="246"/>
      <c r="M47" s="246"/>
      <c r="N47" s="246"/>
    </row>
    <row r="48" spans="1:16">
      <c r="A48" s="250"/>
      <c r="B48" s="246"/>
      <c r="C48" s="246"/>
      <c r="D48" s="246"/>
      <c r="E48" s="246"/>
      <c r="F48" s="246"/>
      <c r="G48" s="310" t="s">
        <v>506</v>
      </c>
      <c r="H48" s="310"/>
      <c r="I48" s="310"/>
      <c r="J48" s="310"/>
      <c r="K48" s="310"/>
      <c r="L48" s="310"/>
      <c r="M48" s="311"/>
      <c r="N48" s="310"/>
    </row>
    <row r="49" spans="1:14" ht="13.5" customHeight="1">
      <c r="A49" s="250"/>
      <c r="B49" s="246"/>
      <c r="C49" s="246"/>
      <c r="D49" s="246"/>
      <c r="E49" s="246"/>
      <c r="F49" s="246"/>
      <c r="G49" s="312"/>
      <c r="H49" s="313"/>
      <c r="I49" s="1147" t="s">
        <v>472</v>
      </c>
      <c r="J49" s="1149" t="s">
        <v>507</v>
      </c>
      <c r="K49" s="1150"/>
      <c r="L49" s="1150"/>
      <c r="M49" s="1150"/>
      <c r="N49" s="1151"/>
    </row>
    <row r="50" spans="1:14">
      <c r="A50" s="250"/>
      <c r="B50" s="246"/>
      <c r="C50" s="246"/>
      <c r="D50" s="246"/>
      <c r="E50" s="246"/>
      <c r="F50" s="246"/>
      <c r="G50" s="314"/>
      <c r="H50" s="315"/>
      <c r="I50" s="1148"/>
      <c r="J50" s="316" t="s">
        <v>508</v>
      </c>
      <c r="K50" s="317" t="s">
        <v>509</v>
      </c>
      <c r="L50" s="318" t="s">
        <v>510</v>
      </c>
      <c r="M50" s="319" t="s">
        <v>511</v>
      </c>
      <c r="N50" s="320" t="s">
        <v>512</v>
      </c>
    </row>
    <row r="51" spans="1:14">
      <c r="A51" s="250"/>
      <c r="B51" s="246"/>
      <c r="C51" s="246"/>
      <c r="D51" s="246"/>
      <c r="E51" s="246"/>
      <c r="F51" s="246"/>
      <c r="G51" s="312" t="s">
        <v>513</v>
      </c>
      <c r="H51" s="313"/>
      <c r="I51" s="321">
        <v>1990616</v>
      </c>
      <c r="J51" s="322">
        <v>43710</v>
      </c>
      <c r="K51" s="323">
        <v>-44.5</v>
      </c>
      <c r="L51" s="324">
        <v>70489</v>
      </c>
      <c r="M51" s="325">
        <v>5.0999999999999996</v>
      </c>
      <c r="N51" s="326">
        <v>-49.6</v>
      </c>
    </row>
    <row r="52" spans="1:14">
      <c r="A52" s="250"/>
      <c r="B52" s="246"/>
      <c r="C52" s="246"/>
      <c r="D52" s="246"/>
      <c r="E52" s="246"/>
      <c r="F52" s="246"/>
      <c r="G52" s="327"/>
      <c r="H52" s="328" t="s">
        <v>514</v>
      </c>
      <c r="I52" s="329">
        <v>1272382</v>
      </c>
      <c r="J52" s="330">
        <v>27939</v>
      </c>
      <c r="K52" s="331">
        <v>-0.6</v>
      </c>
      <c r="L52" s="332">
        <v>37817</v>
      </c>
      <c r="M52" s="333">
        <v>1.8</v>
      </c>
      <c r="N52" s="334">
        <v>-2.4</v>
      </c>
    </row>
    <row r="53" spans="1:14">
      <c r="A53" s="250"/>
      <c r="B53" s="246"/>
      <c r="C53" s="246"/>
      <c r="D53" s="246"/>
      <c r="E53" s="246"/>
      <c r="F53" s="246"/>
      <c r="G53" s="312" t="s">
        <v>515</v>
      </c>
      <c r="H53" s="313"/>
      <c r="I53" s="321">
        <v>2290583</v>
      </c>
      <c r="J53" s="322">
        <v>50507</v>
      </c>
      <c r="K53" s="323">
        <v>15.6</v>
      </c>
      <c r="L53" s="324">
        <v>84389</v>
      </c>
      <c r="M53" s="325">
        <v>19.7</v>
      </c>
      <c r="N53" s="326">
        <v>-4.0999999999999996</v>
      </c>
    </row>
    <row r="54" spans="1:14">
      <c r="A54" s="250"/>
      <c r="B54" s="246"/>
      <c r="C54" s="246"/>
      <c r="D54" s="246"/>
      <c r="E54" s="246"/>
      <c r="F54" s="246"/>
      <c r="G54" s="327"/>
      <c r="H54" s="328" t="s">
        <v>514</v>
      </c>
      <c r="I54" s="329">
        <v>988186</v>
      </c>
      <c r="J54" s="330">
        <v>21789</v>
      </c>
      <c r="K54" s="331">
        <v>-22</v>
      </c>
      <c r="L54" s="332">
        <v>44339</v>
      </c>
      <c r="M54" s="333">
        <v>17.2</v>
      </c>
      <c r="N54" s="334">
        <v>-39.200000000000003</v>
      </c>
    </row>
    <row r="55" spans="1:14">
      <c r="A55" s="250"/>
      <c r="B55" s="246"/>
      <c r="C55" s="246"/>
      <c r="D55" s="246"/>
      <c r="E55" s="246"/>
      <c r="F55" s="246"/>
      <c r="G55" s="312" t="s">
        <v>516</v>
      </c>
      <c r="H55" s="313"/>
      <c r="I55" s="321">
        <v>3090370</v>
      </c>
      <c r="J55" s="322">
        <v>68673</v>
      </c>
      <c r="K55" s="323">
        <v>36</v>
      </c>
      <c r="L55" s="324">
        <v>83623</v>
      </c>
      <c r="M55" s="325">
        <v>-0.9</v>
      </c>
      <c r="N55" s="326">
        <v>36.9</v>
      </c>
    </row>
    <row r="56" spans="1:14">
      <c r="A56" s="250"/>
      <c r="B56" s="246"/>
      <c r="C56" s="246"/>
      <c r="D56" s="246"/>
      <c r="E56" s="246"/>
      <c r="F56" s="246"/>
      <c r="G56" s="327"/>
      <c r="H56" s="328" t="s">
        <v>514</v>
      </c>
      <c r="I56" s="329">
        <v>1084104</v>
      </c>
      <c r="J56" s="330">
        <v>24091</v>
      </c>
      <c r="K56" s="331">
        <v>10.6</v>
      </c>
      <c r="L56" s="332">
        <v>48787</v>
      </c>
      <c r="M56" s="333">
        <v>10</v>
      </c>
      <c r="N56" s="334">
        <v>0.6</v>
      </c>
    </row>
    <row r="57" spans="1:14">
      <c r="A57" s="250"/>
      <c r="B57" s="246"/>
      <c r="C57" s="246"/>
      <c r="D57" s="246"/>
      <c r="E57" s="246"/>
      <c r="F57" s="246"/>
      <c r="G57" s="312" t="s">
        <v>517</v>
      </c>
      <c r="H57" s="313"/>
      <c r="I57" s="321">
        <v>2809276</v>
      </c>
      <c r="J57" s="322">
        <v>62807</v>
      </c>
      <c r="K57" s="323">
        <v>-8.5</v>
      </c>
      <c r="L57" s="324">
        <v>81768</v>
      </c>
      <c r="M57" s="325">
        <v>-2.2000000000000002</v>
      </c>
      <c r="N57" s="326">
        <v>-6.3</v>
      </c>
    </row>
    <row r="58" spans="1:14">
      <c r="A58" s="250"/>
      <c r="B58" s="246"/>
      <c r="C58" s="246"/>
      <c r="D58" s="246"/>
      <c r="E58" s="246"/>
      <c r="F58" s="246"/>
      <c r="G58" s="327"/>
      <c r="H58" s="328" t="s">
        <v>514</v>
      </c>
      <c r="I58" s="329">
        <v>1572038</v>
      </c>
      <c r="J58" s="330">
        <v>35146</v>
      </c>
      <c r="K58" s="331">
        <v>45.9</v>
      </c>
      <c r="L58" s="332">
        <v>37917</v>
      </c>
      <c r="M58" s="333">
        <v>-22.3</v>
      </c>
      <c r="N58" s="334">
        <v>68.2</v>
      </c>
    </row>
    <row r="59" spans="1:14">
      <c r="A59" s="250"/>
      <c r="B59" s="246"/>
      <c r="C59" s="246"/>
      <c r="D59" s="246"/>
      <c r="E59" s="246"/>
      <c r="F59" s="246"/>
      <c r="G59" s="312" t="s">
        <v>518</v>
      </c>
      <c r="H59" s="313"/>
      <c r="I59" s="321">
        <v>3321775</v>
      </c>
      <c r="J59" s="322">
        <v>74702</v>
      </c>
      <c r="K59" s="323">
        <v>18.899999999999999</v>
      </c>
      <c r="L59" s="324">
        <v>65876</v>
      </c>
      <c r="M59" s="325">
        <v>-19.399999999999999</v>
      </c>
      <c r="N59" s="326">
        <v>38.299999999999997</v>
      </c>
    </row>
    <row r="60" spans="1:14">
      <c r="A60" s="250"/>
      <c r="B60" s="246"/>
      <c r="C60" s="246"/>
      <c r="D60" s="246"/>
      <c r="E60" s="246"/>
      <c r="F60" s="246"/>
      <c r="G60" s="327"/>
      <c r="H60" s="328" t="s">
        <v>514</v>
      </c>
      <c r="I60" s="335">
        <v>1428122</v>
      </c>
      <c r="J60" s="330">
        <v>32116</v>
      </c>
      <c r="K60" s="331">
        <v>-8.6</v>
      </c>
      <c r="L60" s="332">
        <v>36484</v>
      </c>
      <c r="M60" s="333">
        <v>-3.8</v>
      </c>
      <c r="N60" s="334">
        <v>-4.8</v>
      </c>
    </row>
    <row r="61" spans="1:14">
      <c r="A61" s="250"/>
      <c r="B61" s="246"/>
      <c r="C61" s="246"/>
      <c r="D61" s="246"/>
      <c r="E61" s="246"/>
      <c r="F61" s="246"/>
      <c r="G61" s="312" t="s">
        <v>519</v>
      </c>
      <c r="H61" s="336"/>
      <c r="I61" s="337">
        <v>2700524</v>
      </c>
      <c r="J61" s="338">
        <v>60080</v>
      </c>
      <c r="K61" s="339">
        <v>3.5</v>
      </c>
      <c r="L61" s="340">
        <v>77229</v>
      </c>
      <c r="M61" s="341">
        <v>0.5</v>
      </c>
      <c r="N61" s="326">
        <v>3</v>
      </c>
    </row>
    <row r="62" spans="1:14">
      <c r="A62" s="250"/>
      <c r="B62" s="246"/>
      <c r="C62" s="246"/>
      <c r="D62" s="246"/>
      <c r="E62" s="246"/>
      <c r="F62" s="246"/>
      <c r="G62" s="327"/>
      <c r="H62" s="328" t="s">
        <v>514</v>
      </c>
      <c r="I62" s="329">
        <v>1268966</v>
      </c>
      <c r="J62" s="330">
        <v>28216</v>
      </c>
      <c r="K62" s="331">
        <v>5.0999999999999996</v>
      </c>
      <c r="L62" s="332">
        <v>41069</v>
      </c>
      <c r="M62" s="333">
        <v>0.6</v>
      </c>
      <c r="N62" s="334">
        <v>4.5</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521</v>
      </c>
      <c r="G46" s="8" t="s">
        <v>522</v>
      </c>
      <c r="H46" s="8" t="s">
        <v>523</v>
      </c>
      <c r="I46" s="8" t="s">
        <v>524</v>
      </c>
      <c r="J46" s="9" t="s">
        <v>525</v>
      </c>
    </row>
    <row r="47" spans="2:10" ht="57.75" customHeight="1">
      <c r="B47" s="10"/>
      <c r="C47" s="1172" t="s">
        <v>3</v>
      </c>
      <c r="D47" s="1172"/>
      <c r="E47" s="1173"/>
      <c r="F47" s="11">
        <v>13.24</v>
      </c>
      <c r="G47" s="12">
        <v>15.52</v>
      </c>
      <c r="H47" s="12">
        <v>14.17</v>
      </c>
      <c r="I47" s="12">
        <v>14.59</v>
      </c>
      <c r="J47" s="13">
        <v>14.91</v>
      </c>
    </row>
    <row r="48" spans="2:10" ht="57.75" customHeight="1">
      <c r="B48" s="14"/>
      <c r="C48" s="1174" t="s">
        <v>4</v>
      </c>
      <c r="D48" s="1174"/>
      <c r="E48" s="1175"/>
      <c r="F48" s="15">
        <v>12.45</v>
      </c>
      <c r="G48" s="16">
        <v>12.21</v>
      </c>
      <c r="H48" s="16">
        <v>8.02</v>
      </c>
      <c r="I48" s="16">
        <v>11.64</v>
      </c>
      <c r="J48" s="17">
        <v>8.31</v>
      </c>
    </row>
    <row r="49" spans="2:10" ht="57.75" customHeight="1" thickBot="1">
      <c r="B49" s="18"/>
      <c r="C49" s="1176" t="s">
        <v>5</v>
      </c>
      <c r="D49" s="1176"/>
      <c r="E49" s="1177"/>
      <c r="F49" s="19">
        <v>2.8</v>
      </c>
      <c r="G49" s="20">
        <v>2.7</v>
      </c>
      <c r="H49" s="20" t="s">
        <v>526</v>
      </c>
      <c r="I49" s="20">
        <v>4.45</v>
      </c>
      <c r="J49" s="21" t="s">
        <v>527</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c r="A34" s="22"/>
      <c r="B34" s="31"/>
      <c r="C34" s="1184" t="s">
        <v>528</v>
      </c>
      <c r="D34" s="1184"/>
      <c r="E34" s="1185"/>
      <c r="F34" s="32">
        <v>11.44</v>
      </c>
      <c r="G34" s="33">
        <v>11.03</v>
      </c>
      <c r="H34" s="33">
        <v>7.38</v>
      </c>
      <c r="I34" s="33">
        <v>11.04</v>
      </c>
      <c r="J34" s="34">
        <v>8.11</v>
      </c>
      <c r="K34" s="22"/>
      <c r="L34" s="22"/>
      <c r="M34" s="22"/>
      <c r="N34" s="22"/>
      <c r="O34" s="22"/>
      <c r="P34" s="22"/>
    </row>
    <row r="35" spans="1:16" ht="39" customHeight="1">
      <c r="A35" s="22"/>
      <c r="B35" s="35"/>
      <c r="C35" s="1178" t="s">
        <v>529</v>
      </c>
      <c r="D35" s="1179"/>
      <c r="E35" s="1180"/>
      <c r="F35" s="36">
        <v>4.6100000000000003</v>
      </c>
      <c r="G35" s="37">
        <v>4.1900000000000004</v>
      </c>
      <c r="H35" s="37">
        <v>4.8499999999999996</v>
      </c>
      <c r="I35" s="37">
        <v>4.17</v>
      </c>
      <c r="J35" s="38">
        <v>5.17</v>
      </c>
      <c r="K35" s="22"/>
      <c r="L35" s="22"/>
      <c r="M35" s="22"/>
      <c r="N35" s="22"/>
      <c r="O35" s="22"/>
      <c r="P35" s="22"/>
    </row>
    <row r="36" spans="1:16" ht="39" customHeight="1">
      <c r="A36" s="22"/>
      <c r="B36" s="35"/>
      <c r="C36" s="1178" t="s">
        <v>530</v>
      </c>
      <c r="D36" s="1179"/>
      <c r="E36" s="1180"/>
      <c r="F36" s="36">
        <v>3.77</v>
      </c>
      <c r="G36" s="37">
        <v>4.2</v>
      </c>
      <c r="H36" s="37">
        <v>4.1399999999999997</v>
      </c>
      <c r="I36" s="37">
        <v>3.79</v>
      </c>
      <c r="J36" s="38">
        <v>3.65</v>
      </c>
      <c r="K36" s="22"/>
      <c r="L36" s="22"/>
      <c r="M36" s="22"/>
      <c r="N36" s="22"/>
      <c r="O36" s="22"/>
      <c r="P36" s="22"/>
    </row>
    <row r="37" spans="1:16" ht="39" customHeight="1">
      <c r="A37" s="22"/>
      <c r="B37" s="35"/>
      <c r="C37" s="1178" t="s">
        <v>531</v>
      </c>
      <c r="D37" s="1179"/>
      <c r="E37" s="1180"/>
      <c r="F37" s="36">
        <v>0.67</v>
      </c>
      <c r="G37" s="37">
        <v>0.6</v>
      </c>
      <c r="H37" s="37">
        <v>0.6</v>
      </c>
      <c r="I37" s="37">
        <v>1.81</v>
      </c>
      <c r="J37" s="38">
        <v>1.4</v>
      </c>
      <c r="K37" s="22"/>
      <c r="L37" s="22"/>
      <c r="M37" s="22"/>
      <c r="N37" s="22"/>
      <c r="O37" s="22"/>
      <c r="P37" s="22"/>
    </row>
    <row r="38" spans="1:16" ht="39" customHeight="1">
      <c r="A38" s="22"/>
      <c r="B38" s="35"/>
      <c r="C38" s="1178" t="s">
        <v>532</v>
      </c>
      <c r="D38" s="1179"/>
      <c r="E38" s="1180"/>
      <c r="F38" s="36">
        <v>1</v>
      </c>
      <c r="G38" s="37">
        <v>1.17</v>
      </c>
      <c r="H38" s="37">
        <v>0.63</v>
      </c>
      <c r="I38" s="37">
        <v>0.59</v>
      </c>
      <c r="J38" s="38">
        <v>0.19</v>
      </c>
      <c r="K38" s="22"/>
      <c r="L38" s="22"/>
      <c r="M38" s="22"/>
      <c r="N38" s="22"/>
      <c r="O38" s="22"/>
      <c r="P38" s="22"/>
    </row>
    <row r="39" spans="1:16" ht="39" customHeight="1">
      <c r="A39" s="22"/>
      <c r="B39" s="35"/>
      <c r="C39" s="1178" t="s">
        <v>533</v>
      </c>
      <c r="D39" s="1179"/>
      <c r="E39" s="1180"/>
      <c r="F39" s="36">
        <v>0.11</v>
      </c>
      <c r="G39" s="37">
        <v>0.09</v>
      </c>
      <c r="H39" s="37">
        <v>0.12</v>
      </c>
      <c r="I39" s="37">
        <v>0.2</v>
      </c>
      <c r="J39" s="38">
        <v>0.19</v>
      </c>
      <c r="K39" s="22"/>
      <c r="L39" s="22"/>
      <c r="M39" s="22"/>
      <c r="N39" s="22"/>
      <c r="O39" s="22"/>
      <c r="P39" s="22"/>
    </row>
    <row r="40" spans="1:16" ht="39" customHeight="1">
      <c r="A40" s="22"/>
      <c r="B40" s="35"/>
      <c r="C40" s="1178" t="s">
        <v>534</v>
      </c>
      <c r="D40" s="1179"/>
      <c r="E40" s="1180"/>
      <c r="F40" s="36">
        <v>0.02</v>
      </c>
      <c r="G40" s="37">
        <v>0.03</v>
      </c>
      <c r="H40" s="37">
        <v>0.03</v>
      </c>
      <c r="I40" s="37">
        <v>0.04</v>
      </c>
      <c r="J40" s="38">
        <v>0.05</v>
      </c>
      <c r="K40" s="22"/>
      <c r="L40" s="22"/>
      <c r="M40" s="22"/>
      <c r="N40" s="22"/>
      <c r="O40" s="22"/>
      <c r="P40" s="22"/>
    </row>
    <row r="41" spans="1:16" ht="39" customHeight="1">
      <c r="A41" s="22"/>
      <c r="B41" s="35"/>
      <c r="C41" s="1178" t="s">
        <v>535</v>
      </c>
      <c r="D41" s="1179"/>
      <c r="E41" s="1180"/>
      <c r="F41" s="36">
        <v>0.03</v>
      </c>
      <c r="G41" s="37">
        <v>0.04</v>
      </c>
      <c r="H41" s="37">
        <v>0.03</v>
      </c>
      <c r="I41" s="37">
        <v>0.04</v>
      </c>
      <c r="J41" s="38">
        <v>0.04</v>
      </c>
      <c r="K41" s="22"/>
      <c r="L41" s="22"/>
      <c r="M41" s="22"/>
      <c r="N41" s="22"/>
      <c r="O41" s="22"/>
      <c r="P41" s="22"/>
    </row>
    <row r="42" spans="1:16" ht="39" customHeight="1">
      <c r="A42" s="22"/>
      <c r="B42" s="39"/>
      <c r="C42" s="1178" t="s">
        <v>536</v>
      </c>
      <c r="D42" s="1179"/>
      <c r="E42" s="1180"/>
      <c r="F42" s="36" t="s">
        <v>481</v>
      </c>
      <c r="G42" s="37" t="s">
        <v>481</v>
      </c>
      <c r="H42" s="37" t="s">
        <v>481</v>
      </c>
      <c r="I42" s="37" t="s">
        <v>481</v>
      </c>
      <c r="J42" s="38" t="s">
        <v>481</v>
      </c>
      <c r="K42" s="22"/>
      <c r="L42" s="22"/>
      <c r="M42" s="22"/>
      <c r="N42" s="22"/>
      <c r="O42" s="22"/>
      <c r="P42" s="22"/>
    </row>
    <row r="43" spans="1:16" ht="39" customHeight="1" thickBot="1">
      <c r="A43" s="22"/>
      <c r="B43" s="40"/>
      <c r="C43" s="1181" t="s">
        <v>537</v>
      </c>
      <c r="D43" s="1182"/>
      <c r="E43" s="1183"/>
      <c r="F43" s="41" t="s">
        <v>481</v>
      </c>
      <c r="G43" s="42" t="s">
        <v>481</v>
      </c>
      <c r="H43" s="42" t="s">
        <v>481</v>
      </c>
      <c r="I43" s="42" t="s">
        <v>481</v>
      </c>
      <c r="J43" s="43" t="s">
        <v>481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c r="A45" s="48"/>
      <c r="B45" s="1194" t="s">
        <v>11</v>
      </c>
      <c r="C45" s="1195"/>
      <c r="D45" s="58"/>
      <c r="E45" s="1200" t="s">
        <v>12</v>
      </c>
      <c r="F45" s="1200"/>
      <c r="G45" s="1200"/>
      <c r="H45" s="1200"/>
      <c r="I45" s="1200"/>
      <c r="J45" s="1201"/>
      <c r="K45" s="59">
        <v>1677</v>
      </c>
      <c r="L45" s="60">
        <v>1739</v>
      </c>
      <c r="M45" s="60">
        <v>1706</v>
      </c>
      <c r="N45" s="60">
        <v>1617</v>
      </c>
      <c r="O45" s="61">
        <v>1627</v>
      </c>
      <c r="P45" s="48"/>
      <c r="Q45" s="48"/>
      <c r="R45" s="48"/>
      <c r="S45" s="48"/>
      <c r="T45" s="48"/>
      <c r="U45" s="48"/>
    </row>
    <row r="46" spans="1:21" ht="30.75" customHeight="1">
      <c r="A46" s="48"/>
      <c r="B46" s="1196"/>
      <c r="C46" s="1197"/>
      <c r="D46" s="62"/>
      <c r="E46" s="1188" t="s">
        <v>13</v>
      </c>
      <c r="F46" s="1188"/>
      <c r="G46" s="1188"/>
      <c r="H46" s="1188"/>
      <c r="I46" s="1188"/>
      <c r="J46" s="1189"/>
      <c r="K46" s="63" t="s">
        <v>481</v>
      </c>
      <c r="L46" s="64" t="s">
        <v>481</v>
      </c>
      <c r="M46" s="64" t="s">
        <v>481</v>
      </c>
      <c r="N46" s="64" t="s">
        <v>481</v>
      </c>
      <c r="O46" s="65" t="s">
        <v>481</v>
      </c>
      <c r="P46" s="48"/>
      <c r="Q46" s="48"/>
      <c r="R46" s="48"/>
      <c r="S46" s="48"/>
      <c r="T46" s="48"/>
      <c r="U46" s="48"/>
    </row>
    <row r="47" spans="1:21" ht="30.75" customHeight="1">
      <c r="A47" s="48"/>
      <c r="B47" s="1196"/>
      <c r="C47" s="1197"/>
      <c r="D47" s="62"/>
      <c r="E47" s="1188" t="s">
        <v>14</v>
      </c>
      <c r="F47" s="1188"/>
      <c r="G47" s="1188"/>
      <c r="H47" s="1188"/>
      <c r="I47" s="1188"/>
      <c r="J47" s="1189"/>
      <c r="K47" s="63" t="s">
        <v>481</v>
      </c>
      <c r="L47" s="64" t="s">
        <v>481</v>
      </c>
      <c r="M47" s="64" t="s">
        <v>481</v>
      </c>
      <c r="N47" s="64" t="s">
        <v>481</v>
      </c>
      <c r="O47" s="65" t="s">
        <v>481</v>
      </c>
      <c r="P47" s="48"/>
      <c r="Q47" s="48"/>
      <c r="R47" s="48"/>
      <c r="S47" s="48"/>
      <c r="T47" s="48"/>
      <c r="U47" s="48"/>
    </row>
    <row r="48" spans="1:21" ht="30.75" customHeight="1">
      <c r="A48" s="48"/>
      <c r="B48" s="1196"/>
      <c r="C48" s="1197"/>
      <c r="D48" s="62"/>
      <c r="E48" s="1188" t="s">
        <v>15</v>
      </c>
      <c r="F48" s="1188"/>
      <c r="G48" s="1188"/>
      <c r="H48" s="1188"/>
      <c r="I48" s="1188"/>
      <c r="J48" s="1189"/>
      <c r="K48" s="63">
        <v>442</v>
      </c>
      <c r="L48" s="64">
        <v>391</v>
      </c>
      <c r="M48" s="64">
        <v>348</v>
      </c>
      <c r="N48" s="64">
        <v>326</v>
      </c>
      <c r="O48" s="65">
        <v>347</v>
      </c>
      <c r="P48" s="48"/>
      <c r="Q48" s="48"/>
      <c r="R48" s="48"/>
      <c r="S48" s="48"/>
      <c r="T48" s="48"/>
      <c r="U48" s="48"/>
    </row>
    <row r="49" spans="1:21" ht="30.75" customHeight="1">
      <c r="A49" s="48"/>
      <c r="B49" s="1196"/>
      <c r="C49" s="1197"/>
      <c r="D49" s="62"/>
      <c r="E49" s="1188" t="s">
        <v>16</v>
      </c>
      <c r="F49" s="1188"/>
      <c r="G49" s="1188"/>
      <c r="H49" s="1188"/>
      <c r="I49" s="1188"/>
      <c r="J49" s="1189"/>
      <c r="K49" s="63">
        <v>298</v>
      </c>
      <c r="L49" s="64">
        <v>243</v>
      </c>
      <c r="M49" s="64">
        <v>135</v>
      </c>
      <c r="N49" s="64">
        <v>102</v>
      </c>
      <c r="O49" s="65">
        <v>38</v>
      </c>
      <c r="P49" s="48"/>
      <c r="Q49" s="48"/>
      <c r="R49" s="48"/>
      <c r="S49" s="48"/>
      <c r="T49" s="48"/>
      <c r="U49" s="48"/>
    </row>
    <row r="50" spans="1:21" ht="30.75" customHeight="1">
      <c r="A50" s="48"/>
      <c r="B50" s="1196"/>
      <c r="C50" s="1197"/>
      <c r="D50" s="62"/>
      <c r="E50" s="1188" t="s">
        <v>17</v>
      </c>
      <c r="F50" s="1188"/>
      <c r="G50" s="1188"/>
      <c r="H50" s="1188"/>
      <c r="I50" s="1188"/>
      <c r="J50" s="1189"/>
      <c r="K50" s="63">
        <v>46</v>
      </c>
      <c r="L50" s="64">
        <v>40</v>
      </c>
      <c r="M50" s="64">
        <v>37</v>
      </c>
      <c r="N50" s="64">
        <v>33</v>
      </c>
      <c r="O50" s="65">
        <v>28</v>
      </c>
      <c r="P50" s="48"/>
      <c r="Q50" s="48"/>
      <c r="R50" s="48"/>
      <c r="S50" s="48"/>
      <c r="T50" s="48"/>
      <c r="U50" s="48"/>
    </row>
    <row r="51" spans="1:21" ht="30.75" customHeight="1">
      <c r="A51" s="48"/>
      <c r="B51" s="1198"/>
      <c r="C51" s="1199"/>
      <c r="D51" s="66"/>
      <c r="E51" s="1188" t="s">
        <v>18</v>
      </c>
      <c r="F51" s="1188"/>
      <c r="G51" s="1188"/>
      <c r="H51" s="1188"/>
      <c r="I51" s="1188"/>
      <c r="J51" s="1189"/>
      <c r="K51" s="63" t="s">
        <v>481</v>
      </c>
      <c r="L51" s="64" t="s">
        <v>481</v>
      </c>
      <c r="M51" s="64" t="s">
        <v>481</v>
      </c>
      <c r="N51" s="64" t="s">
        <v>481</v>
      </c>
      <c r="O51" s="65" t="s">
        <v>481</v>
      </c>
      <c r="P51" s="48"/>
      <c r="Q51" s="48"/>
      <c r="R51" s="48"/>
      <c r="S51" s="48"/>
      <c r="T51" s="48"/>
      <c r="U51" s="48"/>
    </row>
    <row r="52" spans="1:21" ht="30.75" customHeight="1">
      <c r="A52" s="48"/>
      <c r="B52" s="1186" t="s">
        <v>19</v>
      </c>
      <c r="C52" s="1187"/>
      <c r="D52" s="66"/>
      <c r="E52" s="1188" t="s">
        <v>20</v>
      </c>
      <c r="F52" s="1188"/>
      <c r="G52" s="1188"/>
      <c r="H52" s="1188"/>
      <c r="I52" s="1188"/>
      <c r="J52" s="1189"/>
      <c r="K52" s="63">
        <v>1314</v>
      </c>
      <c r="L52" s="64">
        <v>1341</v>
      </c>
      <c r="M52" s="64">
        <v>1389</v>
      </c>
      <c r="N52" s="64">
        <v>1367</v>
      </c>
      <c r="O52" s="65">
        <v>1330</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1149</v>
      </c>
      <c r="L53" s="69">
        <v>1072</v>
      </c>
      <c r="M53" s="69">
        <v>837</v>
      </c>
      <c r="N53" s="69">
        <v>711</v>
      </c>
      <c r="O53" s="70">
        <v>710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521</v>
      </c>
      <c r="J40" s="79" t="s">
        <v>522</v>
      </c>
      <c r="K40" s="79" t="s">
        <v>523</v>
      </c>
      <c r="L40" s="79" t="s">
        <v>524</v>
      </c>
      <c r="M40" s="80" t="s">
        <v>525</v>
      </c>
    </row>
    <row r="41" spans="2:13" ht="27.75" customHeight="1">
      <c r="B41" s="1214" t="s">
        <v>24</v>
      </c>
      <c r="C41" s="1215"/>
      <c r="D41" s="81"/>
      <c r="E41" s="1216" t="s">
        <v>25</v>
      </c>
      <c r="F41" s="1216"/>
      <c r="G41" s="1216"/>
      <c r="H41" s="1217"/>
      <c r="I41" s="82">
        <v>17941</v>
      </c>
      <c r="J41" s="83">
        <v>18107</v>
      </c>
      <c r="K41" s="83">
        <v>18683</v>
      </c>
      <c r="L41" s="83">
        <v>19653</v>
      </c>
      <c r="M41" s="84">
        <v>20414</v>
      </c>
    </row>
    <row r="42" spans="2:13" ht="27.75" customHeight="1">
      <c r="B42" s="1204"/>
      <c r="C42" s="1205"/>
      <c r="D42" s="85"/>
      <c r="E42" s="1208" t="s">
        <v>26</v>
      </c>
      <c r="F42" s="1208"/>
      <c r="G42" s="1208"/>
      <c r="H42" s="1209"/>
      <c r="I42" s="86">
        <v>408</v>
      </c>
      <c r="J42" s="87">
        <v>376</v>
      </c>
      <c r="K42" s="87">
        <v>328</v>
      </c>
      <c r="L42" s="87">
        <v>296</v>
      </c>
      <c r="M42" s="88">
        <v>263</v>
      </c>
    </row>
    <row r="43" spans="2:13" ht="27.75" customHeight="1">
      <c r="B43" s="1204"/>
      <c r="C43" s="1205"/>
      <c r="D43" s="85"/>
      <c r="E43" s="1208" t="s">
        <v>27</v>
      </c>
      <c r="F43" s="1208"/>
      <c r="G43" s="1208"/>
      <c r="H43" s="1209"/>
      <c r="I43" s="86">
        <v>6634</v>
      </c>
      <c r="J43" s="87">
        <v>6641</v>
      </c>
      <c r="K43" s="87">
        <v>6417</v>
      </c>
      <c r="L43" s="87">
        <v>6243</v>
      </c>
      <c r="M43" s="88">
        <v>5912</v>
      </c>
    </row>
    <row r="44" spans="2:13" ht="27.75" customHeight="1">
      <c r="B44" s="1204"/>
      <c r="C44" s="1205"/>
      <c r="D44" s="85"/>
      <c r="E44" s="1208" t="s">
        <v>28</v>
      </c>
      <c r="F44" s="1208"/>
      <c r="G44" s="1208"/>
      <c r="H44" s="1209"/>
      <c r="I44" s="86">
        <v>503</v>
      </c>
      <c r="J44" s="87">
        <v>323</v>
      </c>
      <c r="K44" s="87">
        <v>241</v>
      </c>
      <c r="L44" s="87">
        <v>191</v>
      </c>
      <c r="M44" s="88">
        <v>170</v>
      </c>
    </row>
    <row r="45" spans="2:13" ht="27.75" customHeight="1">
      <c r="B45" s="1204"/>
      <c r="C45" s="1205"/>
      <c r="D45" s="85"/>
      <c r="E45" s="1208" t="s">
        <v>29</v>
      </c>
      <c r="F45" s="1208"/>
      <c r="G45" s="1208"/>
      <c r="H45" s="1209"/>
      <c r="I45" s="86">
        <v>3504</v>
      </c>
      <c r="J45" s="87">
        <v>3403</v>
      </c>
      <c r="K45" s="87">
        <v>2879</v>
      </c>
      <c r="L45" s="87">
        <v>2765</v>
      </c>
      <c r="M45" s="88">
        <v>2732</v>
      </c>
    </row>
    <row r="46" spans="2:13" ht="27.75" customHeight="1">
      <c r="B46" s="1204"/>
      <c r="C46" s="1205"/>
      <c r="D46" s="89"/>
      <c r="E46" s="1208" t="s">
        <v>30</v>
      </c>
      <c r="F46" s="1208"/>
      <c r="G46" s="1208"/>
      <c r="H46" s="1209"/>
      <c r="I46" s="86">
        <v>22</v>
      </c>
      <c r="J46" s="87">
        <v>60</v>
      </c>
      <c r="K46" s="87">
        <v>172</v>
      </c>
      <c r="L46" s="87">
        <v>56</v>
      </c>
      <c r="M46" s="88" t="s">
        <v>481</v>
      </c>
    </row>
    <row r="47" spans="2:13" ht="27.75" customHeight="1">
      <c r="B47" s="1204"/>
      <c r="C47" s="1205"/>
      <c r="D47" s="90"/>
      <c r="E47" s="1218" t="s">
        <v>31</v>
      </c>
      <c r="F47" s="1219"/>
      <c r="G47" s="1219"/>
      <c r="H47" s="1220"/>
      <c r="I47" s="86" t="s">
        <v>481</v>
      </c>
      <c r="J47" s="87" t="s">
        <v>481</v>
      </c>
      <c r="K47" s="87" t="s">
        <v>481</v>
      </c>
      <c r="L47" s="87" t="s">
        <v>481</v>
      </c>
      <c r="M47" s="88" t="s">
        <v>481</v>
      </c>
    </row>
    <row r="48" spans="2:13" ht="27.75" customHeight="1">
      <c r="B48" s="1204"/>
      <c r="C48" s="1205"/>
      <c r="D48" s="85"/>
      <c r="E48" s="1208" t="s">
        <v>32</v>
      </c>
      <c r="F48" s="1208"/>
      <c r="G48" s="1208"/>
      <c r="H48" s="1209"/>
      <c r="I48" s="86" t="s">
        <v>481</v>
      </c>
      <c r="J48" s="87" t="s">
        <v>481</v>
      </c>
      <c r="K48" s="87" t="s">
        <v>481</v>
      </c>
      <c r="L48" s="87" t="s">
        <v>481</v>
      </c>
      <c r="M48" s="88" t="s">
        <v>481</v>
      </c>
    </row>
    <row r="49" spans="2:13" ht="27.75" customHeight="1">
      <c r="B49" s="1206"/>
      <c r="C49" s="1207"/>
      <c r="D49" s="85"/>
      <c r="E49" s="1208" t="s">
        <v>33</v>
      </c>
      <c r="F49" s="1208"/>
      <c r="G49" s="1208"/>
      <c r="H49" s="1209"/>
      <c r="I49" s="86" t="s">
        <v>481</v>
      </c>
      <c r="J49" s="87" t="s">
        <v>481</v>
      </c>
      <c r="K49" s="87" t="s">
        <v>481</v>
      </c>
      <c r="L49" s="87" t="s">
        <v>481</v>
      </c>
      <c r="M49" s="88" t="s">
        <v>481</v>
      </c>
    </row>
    <row r="50" spans="2:13" ht="27.75" customHeight="1">
      <c r="B50" s="1202" t="s">
        <v>34</v>
      </c>
      <c r="C50" s="1203"/>
      <c r="D50" s="91"/>
      <c r="E50" s="1208" t="s">
        <v>35</v>
      </c>
      <c r="F50" s="1208"/>
      <c r="G50" s="1208"/>
      <c r="H50" s="1209"/>
      <c r="I50" s="86">
        <v>2608</v>
      </c>
      <c r="J50" s="87">
        <v>3289</v>
      </c>
      <c r="K50" s="87">
        <v>3048</v>
      </c>
      <c r="L50" s="87">
        <v>3208</v>
      </c>
      <c r="M50" s="88">
        <v>3374</v>
      </c>
    </row>
    <row r="51" spans="2:13" ht="27.75" customHeight="1">
      <c r="B51" s="1204"/>
      <c r="C51" s="1205"/>
      <c r="D51" s="85"/>
      <c r="E51" s="1208" t="s">
        <v>36</v>
      </c>
      <c r="F51" s="1208"/>
      <c r="G51" s="1208"/>
      <c r="H51" s="1209"/>
      <c r="I51" s="86">
        <v>1066</v>
      </c>
      <c r="J51" s="87">
        <v>1127</v>
      </c>
      <c r="K51" s="87">
        <v>1142</v>
      </c>
      <c r="L51" s="87">
        <v>1105</v>
      </c>
      <c r="M51" s="88">
        <v>1119</v>
      </c>
    </row>
    <row r="52" spans="2:13" ht="27.75" customHeight="1">
      <c r="B52" s="1206"/>
      <c r="C52" s="1207"/>
      <c r="D52" s="85"/>
      <c r="E52" s="1208" t="s">
        <v>37</v>
      </c>
      <c r="F52" s="1208"/>
      <c r="G52" s="1208"/>
      <c r="H52" s="1209"/>
      <c r="I52" s="86">
        <v>16523</v>
      </c>
      <c r="J52" s="87">
        <v>17083</v>
      </c>
      <c r="K52" s="87">
        <v>17251</v>
      </c>
      <c r="L52" s="87">
        <v>18004</v>
      </c>
      <c r="M52" s="88">
        <v>18589</v>
      </c>
    </row>
    <row r="53" spans="2:13" ht="27.75" customHeight="1" thickBot="1">
      <c r="B53" s="1210" t="s">
        <v>38</v>
      </c>
      <c r="C53" s="1211"/>
      <c r="D53" s="92"/>
      <c r="E53" s="1212" t="s">
        <v>39</v>
      </c>
      <c r="F53" s="1212"/>
      <c r="G53" s="1212"/>
      <c r="H53" s="1213"/>
      <c r="I53" s="93">
        <v>8814</v>
      </c>
      <c r="J53" s="94">
        <v>7411</v>
      </c>
      <c r="K53" s="94">
        <v>7278</v>
      </c>
      <c r="L53" s="94">
        <v>6888</v>
      </c>
      <c r="M53" s="95">
        <v>6411</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E1" zoomScale="75" zoomScaleNormal="75" zoomScaleSheetLayoutView="55" workbookViewId="0">
      <selection activeCell="E33" sqref="E33"/>
    </sheetView>
  </sheetViews>
  <sheetFormatPr defaultColWidth="0" defaultRowHeight="0"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71"/>
      <c r="B1" s="373"/>
      <c r="P1" s="246"/>
      <c r="Q1" s="246"/>
    </row>
    <row r="2" spans="1:51" ht="25.5">
      <c r="A2" s="371"/>
      <c r="C2" s="372"/>
      <c r="P2" s="246"/>
      <c r="Q2" s="246"/>
    </row>
    <row r="3" spans="1:51" ht="25.5">
      <c r="A3" s="371"/>
      <c r="C3" s="372"/>
      <c r="P3" s="246"/>
      <c r="Q3" s="246"/>
    </row>
    <row r="4" spans="1:51" s="370" customFormat="1" ht="13.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row>
    <row r="5" spans="1:51" s="370" customFormat="1" ht="13.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row>
    <row r="6" spans="1:51" s="370" customFormat="1" ht="13.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row>
    <row r="7" spans="1:51" s="370" customFormat="1" ht="13.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row>
    <row r="8" spans="1:51" s="370" customFormat="1" ht="13.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row>
    <row r="9" spans="1:51" s="370" customFormat="1" ht="13.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row>
    <row r="10" spans="1:51" s="370" customFormat="1" ht="13.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Y10" s="370" t="s">
        <v>576</v>
      </c>
    </row>
    <row r="11" spans="1:51" s="370" customFormat="1" ht="13.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row>
    <row r="12" spans="1:51" s="370" customFormat="1" ht="13.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Y12" s="370" t="s">
        <v>576</v>
      </c>
    </row>
    <row r="13" spans="1:51" s="370" customFormat="1" ht="13.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row>
    <row r="14" spans="1:51" s="370" customFormat="1" ht="14.25" customHeight="1">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row>
    <row r="15" spans="1:51" s="370" customFormat="1" ht="13.5">
      <c r="A15" s="245"/>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row>
    <row r="16" spans="1:51" s="370" customFormat="1" ht="13.5">
      <c r="A16" s="245"/>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row>
    <row r="17" spans="1:259" s="370" customFormat="1" ht="13.5">
      <c r="A17" s="245"/>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row>
    <row r="18" spans="1:259" s="370" customFormat="1" ht="13.5">
      <c r="A18" s="245"/>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row>
    <row r="19" spans="1:259" ht="13.5">
      <c r="P19" s="246"/>
      <c r="Q19" s="246"/>
    </row>
    <row r="20" spans="1:259" ht="13.5">
      <c r="P20" s="246"/>
      <c r="Q20" s="246"/>
    </row>
    <row r="21" spans="1:259" ht="17.25">
      <c r="B21" s="369"/>
      <c r="C21" s="248"/>
      <c r="D21" s="248"/>
      <c r="E21" s="248"/>
      <c r="F21" s="248"/>
      <c r="G21" s="248"/>
      <c r="H21" s="248"/>
      <c r="I21" s="248"/>
      <c r="J21" s="248"/>
      <c r="K21" s="248"/>
      <c r="L21" s="248"/>
      <c r="M21" s="248"/>
      <c r="N21" s="368"/>
      <c r="O21" s="248"/>
      <c r="P21" s="249"/>
      <c r="Q21" s="246"/>
      <c r="IY21" s="367"/>
    </row>
    <row r="22" spans="1:259" ht="17.25">
      <c r="B22" s="250"/>
      <c r="IY22" s="366"/>
    </row>
    <row r="23" spans="1:259" ht="13.5">
      <c r="B23" s="250"/>
    </row>
    <row r="24" spans="1:259" ht="13.5">
      <c r="B24" s="250"/>
    </row>
    <row r="25" spans="1:259" ht="13.5">
      <c r="B25" s="250"/>
    </row>
    <row r="26" spans="1:259" ht="13.5">
      <c r="B26" s="250"/>
    </row>
    <row r="27" spans="1:259" ht="13.5">
      <c r="B27" s="250"/>
    </row>
    <row r="28" spans="1:259" ht="13.5">
      <c r="B28" s="250"/>
    </row>
    <row r="29" spans="1:259" ht="13.5">
      <c r="B29" s="250"/>
    </row>
    <row r="30" spans="1:259" ht="13.5">
      <c r="B30" s="250"/>
    </row>
    <row r="31" spans="1:259" ht="13.5">
      <c r="B31" s="250"/>
    </row>
    <row r="32" spans="1:259" ht="13.5">
      <c r="B32" s="250"/>
    </row>
    <row r="33" spans="2:17" ht="13.5">
      <c r="B33" s="250"/>
    </row>
    <row r="34" spans="2:17" ht="13.5">
      <c r="B34" s="250"/>
    </row>
    <row r="35" spans="2:17" ht="13.5">
      <c r="B35" s="250"/>
    </row>
    <row r="36" spans="2:17" ht="13.5">
      <c r="B36" s="250"/>
    </row>
    <row r="37" spans="2:17" ht="13.5">
      <c r="B37" s="250"/>
    </row>
    <row r="38" spans="2:17" ht="13.5">
      <c r="B38" s="250"/>
    </row>
    <row r="39" spans="2:17" ht="13.5">
      <c r="B39" s="342"/>
      <c r="C39" s="308"/>
      <c r="D39" s="308"/>
      <c r="E39" s="308"/>
      <c r="F39" s="308"/>
      <c r="G39" s="308"/>
      <c r="H39" s="308"/>
      <c r="I39" s="308"/>
      <c r="J39" s="308"/>
      <c r="K39" s="308"/>
      <c r="L39" s="308"/>
      <c r="M39" s="308"/>
      <c r="N39" s="308"/>
      <c r="O39" s="308"/>
      <c r="P39" s="343"/>
    </row>
    <row r="40" spans="2:17" ht="13.5">
      <c r="B40" s="356"/>
      <c r="C40" s="246"/>
      <c r="D40" s="246"/>
      <c r="E40" s="246"/>
      <c r="F40" s="246"/>
      <c r="G40" s="246"/>
      <c r="H40" s="246"/>
      <c r="I40" s="246"/>
      <c r="J40" s="246"/>
      <c r="K40" s="246"/>
      <c r="L40" s="246"/>
      <c r="M40" s="246"/>
      <c r="N40" s="246"/>
      <c r="O40" s="246"/>
      <c r="P40" s="356"/>
      <c r="Q40" s="246"/>
    </row>
    <row r="41" spans="2:17" ht="17.25">
      <c r="B41" s="247" t="s">
        <v>575</v>
      </c>
      <c r="C41" s="248"/>
      <c r="D41" s="248"/>
      <c r="E41" s="248"/>
      <c r="F41" s="248"/>
      <c r="G41" s="248"/>
      <c r="H41" s="248"/>
      <c r="I41" s="248"/>
      <c r="J41" s="248"/>
      <c r="K41" s="248"/>
      <c r="L41" s="248"/>
      <c r="M41" s="248"/>
      <c r="N41" s="248"/>
      <c r="O41" s="248"/>
      <c r="P41" s="249"/>
    </row>
    <row r="42" spans="2:17" ht="13.5">
      <c r="B42" s="250"/>
      <c r="C42" s="246"/>
      <c r="D42" s="246"/>
      <c r="E42" s="246"/>
      <c r="F42" s="246"/>
      <c r="G42" s="355" t="s">
        <v>570</v>
      </c>
      <c r="I42" s="354"/>
      <c r="J42" s="354"/>
      <c r="K42" s="354"/>
      <c r="L42" s="246"/>
      <c r="M42" s="246"/>
      <c r="N42" s="246"/>
      <c r="O42" s="246"/>
    </row>
    <row r="43" spans="2:17" ht="13.5">
      <c r="B43" s="250"/>
      <c r="C43" s="246"/>
      <c r="D43" s="246"/>
      <c r="E43" s="246"/>
      <c r="F43" s="246"/>
      <c r="G43" s="1233" t="s">
        <v>574</v>
      </c>
      <c r="H43" s="1234"/>
      <c r="I43" s="1234"/>
      <c r="J43" s="1234"/>
      <c r="K43" s="1234"/>
      <c r="L43" s="1234"/>
      <c r="M43" s="1234"/>
      <c r="N43" s="1234"/>
      <c r="O43" s="1235"/>
    </row>
    <row r="44" spans="2:17" ht="13.5">
      <c r="B44" s="250"/>
      <c r="C44" s="246"/>
      <c r="D44" s="246"/>
      <c r="E44" s="246"/>
      <c r="F44" s="246"/>
      <c r="G44" s="1236"/>
      <c r="H44" s="1237"/>
      <c r="I44" s="1237"/>
      <c r="J44" s="1237"/>
      <c r="K44" s="1237"/>
      <c r="L44" s="1237"/>
      <c r="M44" s="1237"/>
      <c r="N44" s="1237"/>
      <c r="O44" s="1238"/>
    </row>
    <row r="45" spans="2:17" ht="13.5">
      <c r="B45" s="250"/>
      <c r="C45" s="246"/>
      <c r="D45" s="246"/>
      <c r="E45" s="246"/>
      <c r="F45" s="246"/>
      <c r="G45" s="1236"/>
      <c r="H45" s="1237"/>
      <c r="I45" s="1237"/>
      <c r="J45" s="1237"/>
      <c r="K45" s="1237"/>
      <c r="L45" s="1237"/>
      <c r="M45" s="1237"/>
      <c r="N45" s="1237"/>
      <c r="O45" s="1238"/>
    </row>
    <row r="46" spans="2:17" ht="13.5">
      <c r="B46" s="250"/>
      <c r="C46" s="246"/>
      <c r="D46" s="246"/>
      <c r="E46" s="246"/>
      <c r="F46" s="246"/>
      <c r="G46" s="1236"/>
      <c r="H46" s="1237"/>
      <c r="I46" s="1237"/>
      <c r="J46" s="1237"/>
      <c r="K46" s="1237"/>
      <c r="L46" s="1237"/>
      <c r="M46" s="1237"/>
      <c r="N46" s="1237"/>
      <c r="O46" s="1238"/>
    </row>
    <row r="47" spans="2:17" ht="13.5">
      <c r="B47" s="250"/>
      <c r="C47" s="246"/>
      <c r="D47" s="246"/>
      <c r="E47" s="246"/>
      <c r="F47" s="246"/>
      <c r="G47" s="1239"/>
      <c r="H47" s="1240"/>
      <c r="I47" s="1240"/>
      <c r="J47" s="1240"/>
      <c r="K47" s="1240"/>
      <c r="L47" s="1240"/>
      <c r="M47" s="1240"/>
      <c r="N47" s="1240"/>
      <c r="O47" s="1241"/>
    </row>
    <row r="48" spans="2:17" ht="13.5">
      <c r="B48" s="250"/>
      <c r="C48" s="246"/>
      <c r="D48" s="246"/>
      <c r="E48" s="246"/>
      <c r="F48" s="246"/>
      <c r="G48" s="246"/>
      <c r="H48" s="365"/>
      <c r="I48" s="365"/>
      <c r="J48" s="365"/>
    </row>
    <row r="49" spans="1:17" ht="13.5">
      <c r="B49" s="250"/>
      <c r="C49" s="246"/>
      <c r="D49" s="246"/>
      <c r="E49" s="246"/>
      <c r="F49" s="246"/>
      <c r="G49" s="245" t="s">
        <v>573</v>
      </c>
    </row>
    <row r="50" spans="1:17" ht="13.5">
      <c r="B50" s="250"/>
      <c r="C50" s="246"/>
      <c r="D50" s="246"/>
      <c r="E50" s="246"/>
      <c r="F50" s="246"/>
      <c r="G50" s="1242"/>
      <c r="H50" s="1243"/>
      <c r="I50" s="1243"/>
      <c r="J50" s="1244"/>
      <c r="K50" s="347" t="s">
        <v>521</v>
      </c>
      <c r="L50" s="347" t="s">
        <v>522</v>
      </c>
      <c r="M50" s="347" t="s">
        <v>523</v>
      </c>
      <c r="N50" s="347" t="s">
        <v>524</v>
      </c>
      <c r="O50" s="347" t="s">
        <v>525</v>
      </c>
    </row>
    <row r="51" spans="1:17" ht="13.5">
      <c r="B51" s="250"/>
      <c r="C51" s="246"/>
      <c r="D51" s="246"/>
      <c r="E51" s="246"/>
      <c r="F51" s="246"/>
      <c r="G51" s="1245" t="s">
        <v>567</v>
      </c>
      <c r="H51" s="1246"/>
      <c r="I51" s="1251" t="s">
        <v>565</v>
      </c>
      <c r="J51" s="1251"/>
      <c r="K51" s="1256"/>
      <c r="L51" s="1256"/>
      <c r="M51" s="1256"/>
      <c r="N51" s="1221">
        <v>75.599999999999994</v>
      </c>
      <c r="O51" s="1221">
        <v>71.7</v>
      </c>
    </row>
    <row r="52" spans="1:17" ht="13.5">
      <c r="B52" s="250"/>
      <c r="C52" s="246"/>
      <c r="D52" s="246"/>
      <c r="E52" s="246"/>
      <c r="F52" s="246"/>
      <c r="G52" s="1247"/>
      <c r="H52" s="1248"/>
      <c r="I52" s="1252"/>
      <c r="J52" s="1252"/>
      <c r="K52" s="1221"/>
      <c r="L52" s="1221"/>
      <c r="M52" s="1221"/>
      <c r="N52" s="1221"/>
      <c r="O52" s="1221"/>
    </row>
    <row r="53" spans="1:17" ht="13.5">
      <c r="A53" s="357"/>
      <c r="B53" s="250"/>
      <c r="C53" s="246"/>
      <c r="D53" s="246"/>
      <c r="E53" s="246"/>
      <c r="F53" s="246"/>
      <c r="G53" s="1247"/>
      <c r="H53" s="1248"/>
      <c r="I53" s="1231" t="s">
        <v>572</v>
      </c>
      <c r="J53" s="1231"/>
      <c r="K53" s="1255"/>
      <c r="L53" s="1255"/>
      <c r="M53" s="1255"/>
      <c r="N53" s="1253">
        <v>56.8</v>
      </c>
      <c r="O53" s="1253">
        <v>58</v>
      </c>
    </row>
    <row r="54" spans="1:17" ht="13.5">
      <c r="A54" s="357"/>
      <c r="B54" s="250"/>
      <c r="C54" s="246"/>
      <c r="D54" s="246"/>
      <c r="E54" s="246"/>
      <c r="F54" s="246"/>
      <c r="G54" s="1249"/>
      <c r="H54" s="1250"/>
      <c r="I54" s="1231"/>
      <c r="J54" s="1231"/>
      <c r="K54" s="1254"/>
      <c r="L54" s="1254"/>
      <c r="M54" s="1254"/>
      <c r="N54" s="1254"/>
      <c r="O54" s="1254"/>
    </row>
    <row r="55" spans="1:17" ht="13.5">
      <c r="A55" s="357"/>
      <c r="B55" s="250"/>
      <c r="C55" s="246"/>
      <c r="D55" s="246"/>
      <c r="E55" s="246"/>
      <c r="F55" s="246"/>
      <c r="G55" s="1225" t="s">
        <v>566</v>
      </c>
      <c r="H55" s="1226"/>
      <c r="I55" s="1231" t="s">
        <v>565</v>
      </c>
      <c r="J55" s="1231"/>
      <c r="K55" s="1256"/>
      <c r="L55" s="1256"/>
      <c r="M55" s="1256"/>
      <c r="N55" s="1221">
        <v>56.8</v>
      </c>
      <c r="O55" s="1221">
        <v>52.3</v>
      </c>
    </row>
    <row r="56" spans="1:17" ht="13.5">
      <c r="A56" s="357"/>
      <c r="B56" s="250"/>
      <c r="C56" s="246"/>
      <c r="D56" s="246"/>
      <c r="E56" s="246"/>
      <c r="F56" s="246"/>
      <c r="G56" s="1227"/>
      <c r="H56" s="1228"/>
      <c r="I56" s="1231"/>
      <c r="J56" s="1231"/>
      <c r="K56" s="1221"/>
      <c r="L56" s="1221"/>
      <c r="M56" s="1221"/>
      <c r="N56" s="1221"/>
      <c r="O56" s="1221"/>
    </row>
    <row r="57" spans="1:17" s="357" customFormat="1" ht="13.5">
      <c r="B57" s="358"/>
      <c r="C57" s="354"/>
      <c r="D57" s="354"/>
      <c r="E57" s="354"/>
      <c r="F57" s="354"/>
      <c r="G57" s="1227"/>
      <c r="H57" s="1228"/>
      <c r="I57" s="1223" t="s">
        <v>572</v>
      </c>
      <c r="J57" s="1223"/>
      <c r="K57" s="1255"/>
      <c r="L57" s="1255"/>
      <c r="M57" s="1255"/>
      <c r="N57" s="1253">
        <v>54</v>
      </c>
      <c r="O57" s="1253">
        <v>54.8</v>
      </c>
      <c r="P57" s="363"/>
      <c r="Q57" s="358"/>
    </row>
    <row r="58" spans="1:17" s="357" customFormat="1" ht="13.5">
      <c r="A58" s="245"/>
      <c r="B58" s="358"/>
      <c r="C58" s="354"/>
      <c r="D58" s="354"/>
      <c r="E58" s="354"/>
      <c r="F58" s="354"/>
      <c r="G58" s="1229"/>
      <c r="H58" s="1230"/>
      <c r="I58" s="1223"/>
      <c r="J58" s="1223"/>
      <c r="K58" s="1254"/>
      <c r="L58" s="1254"/>
      <c r="M58" s="1254"/>
      <c r="N58" s="1254"/>
      <c r="O58" s="1254"/>
      <c r="P58" s="363"/>
      <c r="Q58" s="358"/>
    </row>
    <row r="59" spans="1:17" s="357" customFormat="1" ht="13.5">
      <c r="A59" s="245"/>
      <c r="B59" s="358"/>
      <c r="C59" s="354"/>
      <c r="D59" s="354"/>
      <c r="E59" s="354"/>
      <c r="F59" s="354"/>
      <c r="G59" s="354"/>
      <c r="H59" s="354"/>
      <c r="I59" s="354"/>
      <c r="J59" s="354"/>
      <c r="K59" s="364"/>
      <c r="L59" s="364"/>
      <c r="M59" s="364"/>
      <c r="N59" s="364"/>
      <c r="O59" s="364"/>
      <c r="P59" s="363"/>
      <c r="Q59" s="358"/>
    </row>
    <row r="60" spans="1:17" s="357" customFormat="1" ht="13.5">
      <c r="A60" s="245"/>
      <c r="B60" s="358"/>
      <c r="C60" s="354"/>
      <c r="D60" s="354"/>
      <c r="E60" s="354"/>
      <c r="F60" s="354"/>
      <c r="G60" s="354"/>
      <c r="H60" s="354"/>
      <c r="I60" s="354"/>
      <c r="J60" s="354"/>
      <c r="K60" s="364"/>
      <c r="L60" s="364"/>
      <c r="M60" s="364"/>
      <c r="N60" s="364"/>
      <c r="O60" s="364"/>
      <c r="P60" s="363"/>
      <c r="Q60" s="358"/>
    </row>
    <row r="61" spans="1:17" s="357" customFormat="1" ht="13.5">
      <c r="A61" s="245"/>
      <c r="B61" s="362"/>
      <c r="C61" s="361"/>
      <c r="D61" s="361"/>
      <c r="E61" s="361"/>
      <c r="F61" s="361"/>
      <c r="G61" s="361"/>
      <c r="H61" s="361"/>
      <c r="I61" s="361"/>
      <c r="J61" s="361"/>
      <c r="K61" s="361"/>
      <c r="L61" s="361"/>
      <c r="M61" s="360"/>
      <c r="N61" s="360"/>
      <c r="O61" s="360"/>
      <c r="P61" s="359"/>
      <c r="Q61" s="358"/>
    </row>
    <row r="62" spans="1:17" ht="13.5">
      <c r="B62" s="356"/>
      <c r="C62" s="356"/>
      <c r="D62" s="356"/>
      <c r="E62" s="356"/>
      <c r="F62" s="356"/>
      <c r="G62" s="356"/>
      <c r="H62" s="356"/>
      <c r="I62" s="356"/>
      <c r="J62" s="356"/>
      <c r="K62" s="356"/>
      <c r="L62" s="356"/>
      <c r="M62" s="356"/>
      <c r="N62" s="356"/>
      <c r="O62" s="356"/>
      <c r="P62" s="356"/>
      <c r="Q62" s="246"/>
    </row>
    <row r="63" spans="1:17" ht="17.25">
      <c r="B63" s="309" t="s">
        <v>571</v>
      </c>
      <c r="C63" s="246"/>
      <c r="D63" s="246"/>
      <c r="E63" s="246"/>
      <c r="F63" s="246"/>
      <c r="G63" s="246"/>
      <c r="H63" s="246"/>
      <c r="I63" s="246"/>
      <c r="J63" s="246"/>
      <c r="K63" s="246"/>
      <c r="L63" s="246"/>
      <c r="M63" s="246"/>
      <c r="N63" s="246"/>
      <c r="O63" s="246"/>
    </row>
    <row r="64" spans="1:17" ht="13.5">
      <c r="B64" s="250"/>
      <c r="C64" s="246"/>
      <c r="D64" s="246"/>
      <c r="E64" s="246"/>
      <c r="F64" s="246"/>
      <c r="G64" s="355" t="s">
        <v>570</v>
      </c>
      <c r="I64" s="354"/>
      <c r="J64" s="354"/>
      <c r="K64" s="354"/>
      <c r="L64" s="246"/>
      <c r="M64" s="246"/>
      <c r="N64" s="246"/>
      <c r="O64" s="246"/>
    </row>
    <row r="65" spans="2:30" ht="13.5">
      <c r="B65" s="250"/>
      <c r="C65" s="246"/>
      <c r="D65" s="246"/>
      <c r="E65" s="246"/>
      <c r="F65" s="246"/>
      <c r="G65" s="1233" t="s">
        <v>569</v>
      </c>
      <c r="H65" s="1234"/>
      <c r="I65" s="1234"/>
      <c r="J65" s="1234"/>
      <c r="K65" s="1234"/>
      <c r="L65" s="1234"/>
      <c r="M65" s="1234"/>
      <c r="N65" s="1234"/>
      <c r="O65" s="1235"/>
    </row>
    <row r="66" spans="2:30" ht="13.5">
      <c r="B66" s="250"/>
      <c r="C66" s="246"/>
      <c r="D66" s="246"/>
      <c r="E66" s="246"/>
      <c r="F66" s="246"/>
      <c r="G66" s="1236"/>
      <c r="H66" s="1237"/>
      <c r="I66" s="1237"/>
      <c r="J66" s="1237"/>
      <c r="K66" s="1237"/>
      <c r="L66" s="1237"/>
      <c r="M66" s="1237"/>
      <c r="N66" s="1237"/>
      <c r="O66" s="1238"/>
    </row>
    <row r="67" spans="2:30" ht="13.5">
      <c r="B67" s="250"/>
      <c r="C67" s="246"/>
      <c r="D67" s="246"/>
      <c r="E67" s="246"/>
      <c r="F67" s="246"/>
      <c r="G67" s="1236"/>
      <c r="H67" s="1237"/>
      <c r="I67" s="1237"/>
      <c r="J67" s="1237"/>
      <c r="K67" s="1237"/>
      <c r="L67" s="1237"/>
      <c r="M67" s="1237"/>
      <c r="N67" s="1237"/>
      <c r="O67" s="1238"/>
    </row>
    <row r="68" spans="2:30" ht="13.5">
      <c r="B68" s="250"/>
      <c r="C68" s="246"/>
      <c r="D68" s="246"/>
      <c r="E68" s="246"/>
      <c r="F68" s="246"/>
      <c r="G68" s="1236"/>
      <c r="H68" s="1237"/>
      <c r="I68" s="1237"/>
      <c r="J68" s="1237"/>
      <c r="K68" s="1237"/>
      <c r="L68" s="1237"/>
      <c r="M68" s="1237"/>
      <c r="N68" s="1237"/>
      <c r="O68" s="1238"/>
    </row>
    <row r="69" spans="2:30" ht="13.5">
      <c r="B69" s="250"/>
      <c r="C69" s="246"/>
      <c r="D69" s="246"/>
      <c r="E69" s="246"/>
      <c r="F69" s="246"/>
      <c r="G69" s="1239"/>
      <c r="H69" s="1240"/>
      <c r="I69" s="1240"/>
      <c r="J69" s="1240"/>
      <c r="K69" s="1240"/>
      <c r="L69" s="1240"/>
      <c r="M69" s="1240"/>
      <c r="N69" s="1240"/>
      <c r="O69" s="1241"/>
    </row>
    <row r="70" spans="2:30" ht="13.5">
      <c r="B70" s="250"/>
      <c r="C70" s="246"/>
      <c r="D70" s="246"/>
      <c r="E70" s="246"/>
      <c r="F70" s="246"/>
      <c r="G70" s="246"/>
      <c r="H70" s="353"/>
      <c r="I70" s="353"/>
      <c r="J70" s="350"/>
      <c r="K70" s="350"/>
      <c r="L70" s="349"/>
      <c r="M70" s="350"/>
      <c r="N70" s="349"/>
      <c r="O70" s="348"/>
    </row>
    <row r="71" spans="2:30" ht="13.5">
      <c r="B71" s="250"/>
      <c r="C71" s="246"/>
      <c r="D71" s="246"/>
      <c r="E71" s="246"/>
      <c r="F71" s="246"/>
      <c r="G71" s="352" t="s">
        <v>568</v>
      </c>
      <c r="I71" s="351"/>
      <c r="J71" s="350"/>
      <c r="K71" s="350"/>
      <c r="L71" s="349"/>
      <c r="M71" s="350"/>
      <c r="N71" s="349"/>
      <c r="O71" s="348"/>
    </row>
    <row r="72" spans="2:30" ht="13.5">
      <c r="B72" s="250"/>
      <c r="C72" s="246"/>
      <c r="D72" s="246"/>
      <c r="E72" s="246"/>
      <c r="F72" s="246"/>
      <c r="G72" s="1242"/>
      <c r="H72" s="1243"/>
      <c r="I72" s="1243"/>
      <c r="J72" s="1244"/>
      <c r="K72" s="347" t="s">
        <v>521</v>
      </c>
      <c r="L72" s="347" t="s">
        <v>522</v>
      </c>
      <c r="M72" s="347" t="s">
        <v>523</v>
      </c>
      <c r="N72" s="347" t="s">
        <v>524</v>
      </c>
      <c r="O72" s="347" t="s">
        <v>525</v>
      </c>
    </row>
    <row r="73" spans="2:30" ht="13.5">
      <c r="B73" s="250"/>
      <c r="C73" s="246"/>
      <c r="D73" s="246"/>
      <c r="E73" s="246"/>
      <c r="F73" s="246"/>
      <c r="G73" s="1245" t="s">
        <v>567</v>
      </c>
      <c r="H73" s="1246"/>
      <c r="I73" s="1251" t="s">
        <v>565</v>
      </c>
      <c r="J73" s="1251"/>
      <c r="K73" s="1232">
        <v>98.8</v>
      </c>
      <c r="L73" s="1232">
        <v>82.1</v>
      </c>
      <c r="M73" s="1221">
        <v>81.8</v>
      </c>
      <c r="N73" s="1221">
        <v>75.599999999999994</v>
      </c>
      <c r="O73" s="1221">
        <v>71.7</v>
      </c>
      <c r="S73" s="245">
        <v>9.9</v>
      </c>
    </row>
    <row r="74" spans="2:30" ht="13.5">
      <c r="B74" s="250"/>
      <c r="C74" s="246"/>
      <c r="D74" s="246"/>
      <c r="E74" s="246"/>
      <c r="F74" s="246"/>
      <c r="G74" s="1247"/>
      <c r="H74" s="1248"/>
      <c r="I74" s="1252"/>
      <c r="J74" s="1252"/>
      <c r="K74" s="1232"/>
      <c r="L74" s="1232"/>
      <c r="M74" s="1221"/>
      <c r="N74" s="1221"/>
      <c r="O74" s="1221"/>
    </row>
    <row r="75" spans="2:30" ht="13.5">
      <c r="B75" s="250"/>
      <c r="C75" s="246"/>
      <c r="D75" s="246"/>
      <c r="E75" s="246"/>
      <c r="F75" s="246"/>
      <c r="G75" s="1247"/>
      <c r="H75" s="1248"/>
      <c r="I75" s="1231" t="s">
        <v>564</v>
      </c>
      <c r="J75" s="1231"/>
      <c r="K75" s="1253">
        <v>14</v>
      </c>
      <c r="L75" s="1253">
        <v>12.9</v>
      </c>
      <c r="M75" s="1253">
        <v>11.3</v>
      </c>
      <c r="N75" s="1253">
        <v>9.6</v>
      </c>
      <c r="O75" s="1253">
        <v>8.3000000000000007</v>
      </c>
      <c r="U75" s="245">
        <v>81.2</v>
      </c>
      <c r="W75" s="245">
        <v>87.2</v>
      </c>
      <c r="Y75" s="245">
        <v>99.8</v>
      </c>
      <c r="AA75" s="245">
        <v>109.5</v>
      </c>
      <c r="AC75" s="245">
        <v>115.2</v>
      </c>
    </row>
    <row r="76" spans="2:30" ht="13.5">
      <c r="B76" s="250"/>
      <c r="C76" s="246"/>
      <c r="D76" s="246"/>
      <c r="E76" s="246"/>
      <c r="F76" s="246"/>
      <c r="G76" s="1249"/>
      <c r="H76" s="1250"/>
      <c r="I76" s="1231"/>
      <c r="J76" s="1231"/>
      <c r="K76" s="1254"/>
      <c r="L76" s="1254"/>
      <c r="M76" s="1254"/>
      <c r="N76" s="1254"/>
      <c r="O76" s="1254"/>
    </row>
    <row r="77" spans="2:30" ht="13.5">
      <c r="B77" s="250"/>
      <c r="C77" s="246"/>
      <c r="D77" s="246"/>
      <c r="E77" s="246"/>
      <c r="F77" s="246"/>
      <c r="G77" s="1225" t="s">
        <v>566</v>
      </c>
      <c r="H77" s="1226"/>
      <c r="I77" s="1231" t="s">
        <v>565</v>
      </c>
      <c r="J77" s="1231"/>
      <c r="K77" s="1232">
        <v>64.599999999999994</v>
      </c>
      <c r="L77" s="1232">
        <v>52.8</v>
      </c>
      <c r="M77" s="1221">
        <v>48.6</v>
      </c>
      <c r="N77" s="1221">
        <v>56.8</v>
      </c>
      <c r="O77" s="1221">
        <v>52.3</v>
      </c>
      <c r="R77" s="245">
        <v>12.3</v>
      </c>
      <c r="T77" s="245">
        <v>11.1</v>
      </c>
    </row>
    <row r="78" spans="2:30" ht="13.5">
      <c r="B78" s="250"/>
      <c r="C78" s="246"/>
      <c r="D78" s="246"/>
      <c r="E78" s="246"/>
      <c r="F78" s="246"/>
      <c r="G78" s="1227"/>
      <c r="H78" s="1228"/>
      <c r="I78" s="1231"/>
      <c r="J78" s="1231"/>
      <c r="K78" s="1232"/>
      <c r="L78" s="1232"/>
      <c r="M78" s="1221"/>
      <c r="N78" s="1221"/>
      <c r="O78" s="1221"/>
    </row>
    <row r="79" spans="2:30" ht="13.5">
      <c r="B79" s="250"/>
      <c r="C79" s="246"/>
      <c r="D79" s="246"/>
      <c r="E79" s="246"/>
      <c r="F79" s="246"/>
      <c r="G79" s="1227"/>
      <c r="H79" s="1228"/>
      <c r="I79" s="1222" t="s">
        <v>564</v>
      </c>
      <c r="J79" s="1223"/>
      <c r="K79" s="1224">
        <v>12.4</v>
      </c>
      <c r="L79" s="1224">
        <v>11.5</v>
      </c>
      <c r="M79" s="1224">
        <v>10.4</v>
      </c>
      <c r="N79" s="1224">
        <v>10.199999999999999</v>
      </c>
      <c r="O79" s="1224">
        <v>10</v>
      </c>
      <c r="V79" s="245">
        <v>53.5</v>
      </c>
      <c r="X79" s="245">
        <v>48.2</v>
      </c>
      <c r="Z79" s="245">
        <v>34.200000000000003</v>
      </c>
      <c r="AB79" s="245">
        <v>30.3</v>
      </c>
      <c r="AD79" s="245">
        <v>28.9</v>
      </c>
    </row>
    <row r="80" spans="2:30" ht="13.5">
      <c r="B80" s="250"/>
      <c r="C80" s="246"/>
      <c r="D80" s="246"/>
      <c r="E80" s="246"/>
      <c r="F80" s="246"/>
      <c r="G80" s="1229"/>
      <c r="H80" s="1230"/>
      <c r="I80" s="1223"/>
      <c r="J80" s="1223"/>
      <c r="K80" s="1224"/>
      <c r="L80" s="1224"/>
      <c r="M80" s="1224"/>
      <c r="N80" s="1224"/>
      <c r="O80" s="1224"/>
    </row>
    <row r="81" spans="2:17" ht="13.5">
      <c r="B81" s="250"/>
      <c r="C81" s="246"/>
      <c r="D81" s="246"/>
      <c r="E81" s="246"/>
      <c r="F81" s="246"/>
      <c r="G81" s="246"/>
      <c r="H81" s="246"/>
      <c r="I81" s="246"/>
      <c r="J81" s="246"/>
      <c r="K81" s="346"/>
      <c r="L81" s="246"/>
      <c r="M81" s="246"/>
      <c r="N81" s="246"/>
      <c r="O81" s="246"/>
    </row>
    <row r="82" spans="2:17" ht="17.25">
      <c r="B82" s="250"/>
      <c r="C82" s="246"/>
      <c r="D82" s="246"/>
      <c r="E82" s="246"/>
      <c r="F82" s="246"/>
      <c r="G82" s="246"/>
      <c r="H82" s="246"/>
      <c r="I82" s="246"/>
      <c r="J82" s="246"/>
      <c r="K82" s="345"/>
      <c r="L82" s="345"/>
      <c r="M82" s="345"/>
      <c r="N82" s="345"/>
      <c r="O82" s="345"/>
    </row>
    <row r="83" spans="2:17" ht="13.5">
      <c r="B83" s="342"/>
      <c r="C83" s="308"/>
      <c r="D83" s="308"/>
      <c r="E83" s="308"/>
      <c r="F83" s="308"/>
      <c r="G83" s="308"/>
      <c r="H83" s="308"/>
      <c r="I83" s="308"/>
      <c r="J83" s="308"/>
      <c r="K83" s="308"/>
      <c r="L83" s="308"/>
      <c r="M83" s="308"/>
      <c r="N83" s="308"/>
      <c r="O83" s="308"/>
      <c r="P83" s="343"/>
    </row>
    <row r="84" spans="2:17" ht="13.5">
      <c r="H84" s="246"/>
      <c r="I84" s="246"/>
      <c r="J84" s="246"/>
      <c r="K84" s="246"/>
      <c r="L84" s="246"/>
      <c r="M84" s="246"/>
      <c r="N84" s="246"/>
      <c r="O84" s="246"/>
      <c r="P84" s="246"/>
      <c r="Q84" s="246"/>
    </row>
    <row r="85" spans="2:17" ht="13.5">
      <c r="B85" s="246"/>
      <c r="C85" s="246"/>
      <c r="D85" s="246"/>
      <c r="E85" s="246"/>
      <c r="F85" s="246"/>
      <c r="G85" s="246"/>
      <c r="H85" s="246"/>
      <c r="I85" s="246"/>
      <c r="J85" s="246"/>
      <c r="K85" s="246"/>
      <c r="L85" s="246"/>
      <c r="M85" s="246"/>
      <c r="N85" s="246"/>
      <c r="O85" s="246"/>
      <c r="P85" s="246"/>
      <c r="Q85" s="246"/>
    </row>
    <row r="86" spans="2:17" ht="13.5" hidden="1">
      <c r="B86" s="246"/>
      <c r="C86" s="246"/>
      <c r="D86" s="246"/>
      <c r="E86" s="246"/>
      <c r="F86" s="246"/>
      <c r="G86" s="246"/>
      <c r="H86" s="246"/>
      <c r="I86" s="246"/>
      <c r="J86" s="246"/>
      <c r="K86" s="246"/>
      <c r="L86" s="246"/>
      <c r="M86" s="246"/>
      <c r="N86" s="246"/>
      <c r="O86" s="246"/>
      <c r="P86" s="246"/>
      <c r="Q86" s="246"/>
    </row>
    <row r="87" spans="2:17" ht="13.5" hidden="1">
      <c r="B87" s="246"/>
      <c r="C87" s="246"/>
      <c r="D87" s="246"/>
      <c r="E87" s="246"/>
      <c r="F87" s="246"/>
      <c r="G87" s="246"/>
      <c r="H87" s="246"/>
      <c r="I87" s="246"/>
      <c r="J87" s="246"/>
      <c r="K87" s="344"/>
      <c r="L87" s="246"/>
      <c r="M87" s="246"/>
      <c r="N87" s="246"/>
      <c r="O87" s="246"/>
      <c r="P87" s="246"/>
      <c r="Q87" s="246"/>
    </row>
    <row r="88" spans="2:17" ht="13.5" hidden="1">
      <c r="B88" s="246"/>
      <c r="C88" s="246"/>
      <c r="D88" s="246"/>
      <c r="E88" s="246"/>
      <c r="F88" s="246"/>
      <c r="G88" s="246"/>
      <c r="H88" s="246"/>
      <c r="I88" s="246"/>
      <c r="J88" s="246"/>
      <c r="K88" s="246"/>
      <c r="L88" s="246"/>
      <c r="M88" s="246"/>
      <c r="N88" s="246"/>
      <c r="O88" s="246"/>
      <c r="P88" s="246"/>
      <c r="Q88" s="246"/>
    </row>
    <row r="89" spans="2:17" ht="13.5" hidden="1">
      <c r="B89" s="246"/>
      <c r="C89" s="246"/>
      <c r="D89" s="246"/>
      <c r="E89" s="246"/>
      <c r="F89" s="246"/>
      <c r="G89" s="246"/>
      <c r="H89" s="246"/>
      <c r="I89" s="246"/>
      <c r="J89" s="246"/>
      <c r="K89" s="246"/>
      <c r="L89" s="246"/>
      <c r="M89" s="246"/>
      <c r="N89" s="246"/>
      <c r="O89" s="246"/>
      <c r="P89" s="246"/>
      <c r="Q89" s="246"/>
    </row>
    <row r="90" spans="2:17" ht="13.5" hidden="1">
      <c r="B90" s="246"/>
      <c r="C90" s="246"/>
      <c r="D90" s="246"/>
      <c r="E90" s="246"/>
      <c r="F90" s="246"/>
      <c r="G90" s="246"/>
      <c r="H90" s="246"/>
      <c r="I90" s="246"/>
      <c r="J90" s="246"/>
      <c r="K90" s="246"/>
      <c r="L90" s="246"/>
      <c r="M90" s="246"/>
      <c r="N90" s="246"/>
      <c r="O90" s="246"/>
      <c r="P90" s="246"/>
      <c r="Q90" s="246"/>
    </row>
    <row r="91" spans="2:17" ht="13.5"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41</v>
      </c>
      <c r="E2" s="111"/>
      <c r="F2" s="112" t="s">
        <v>520</v>
      </c>
      <c r="G2" s="113"/>
      <c r="H2" s="114"/>
    </row>
    <row r="3" spans="1:8">
      <c r="A3" s="110" t="s">
        <v>513</v>
      </c>
      <c r="B3" s="115"/>
      <c r="C3" s="116"/>
      <c r="D3" s="117">
        <v>43710</v>
      </c>
      <c r="E3" s="118"/>
      <c r="F3" s="119">
        <v>70489</v>
      </c>
      <c r="G3" s="120"/>
      <c r="H3" s="121"/>
    </row>
    <row r="4" spans="1:8">
      <c r="A4" s="122"/>
      <c r="B4" s="123"/>
      <c r="C4" s="124"/>
      <c r="D4" s="125">
        <v>27939</v>
      </c>
      <c r="E4" s="126"/>
      <c r="F4" s="127">
        <v>37817</v>
      </c>
      <c r="G4" s="128"/>
      <c r="H4" s="129"/>
    </row>
    <row r="5" spans="1:8">
      <c r="A5" s="110" t="s">
        <v>515</v>
      </c>
      <c r="B5" s="115"/>
      <c r="C5" s="116"/>
      <c r="D5" s="117">
        <v>50507</v>
      </c>
      <c r="E5" s="118"/>
      <c r="F5" s="119">
        <v>84389</v>
      </c>
      <c r="G5" s="120"/>
      <c r="H5" s="121"/>
    </row>
    <row r="6" spans="1:8">
      <c r="A6" s="122"/>
      <c r="B6" s="123"/>
      <c r="C6" s="124"/>
      <c r="D6" s="125">
        <v>21789</v>
      </c>
      <c r="E6" s="126"/>
      <c r="F6" s="127">
        <v>44339</v>
      </c>
      <c r="G6" s="128"/>
      <c r="H6" s="129"/>
    </row>
    <row r="7" spans="1:8">
      <c r="A7" s="110" t="s">
        <v>516</v>
      </c>
      <c r="B7" s="115"/>
      <c r="C7" s="116"/>
      <c r="D7" s="117">
        <v>68673</v>
      </c>
      <c r="E7" s="118"/>
      <c r="F7" s="119">
        <v>83623</v>
      </c>
      <c r="G7" s="120"/>
      <c r="H7" s="121"/>
    </row>
    <row r="8" spans="1:8">
      <c r="A8" s="122"/>
      <c r="B8" s="123"/>
      <c r="C8" s="124"/>
      <c r="D8" s="125">
        <v>24091</v>
      </c>
      <c r="E8" s="126"/>
      <c r="F8" s="127">
        <v>48787</v>
      </c>
      <c r="G8" s="128"/>
      <c r="H8" s="129"/>
    </row>
    <row r="9" spans="1:8">
      <c r="A9" s="110" t="s">
        <v>517</v>
      </c>
      <c r="B9" s="115"/>
      <c r="C9" s="116"/>
      <c r="D9" s="117">
        <v>62807</v>
      </c>
      <c r="E9" s="118"/>
      <c r="F9" s="119">
        <v>81768</v>
      </c>
      <c r="G9" s="120"/>
      <c r="H9" s="121"/>
    </row>
    <row r="10" spans="1:8">
      <c r="A10" s="122"/>
      <c r="B10" s="123"/>
      <c r="C10" s="124"/>
      <c r="D10" s="125">
        <v>35146</v>
      </c>
      <c r="E10" s="126"/>
      <c r="F10" s="127">
        <v>37917</v>
      </c>
      <c r="G10" s="128"/>
      <c r="H10" s="129"/>
    </row>
    <row r="11" spans="1:8">
      <c r="A11" s="110" t="s">
        <v>518</v>
      </c>
      <c r="B11" s="115"/>
      <c r="C11" s="116"/>
      <c r="D11" s="117">
        <v>74702</v>
      </c>
      <c r="E11" s="118"/>
      <c r="F11" s="119">
        <v>65876</v>
      </c>
      <c r="G11" s="120"/>
      <c r="H11" s="121"/>
    </row>
    <row r="12" spans="1:8">
      <c r="A12" s="122"/>
      <c r="B12" s="123"/>
      <c r="C12" s="130"/>
      <c r="D12" s="125">
        <v>32116</v>
      </c>
      <c r="E12" s="126"/>
      <c r="F12" s="127">
        <v>36484</v>
      </c>
      <c r="G12" s="128"/>
      <c r="H12" s="129"/>
    </row>
    <row r="13" spans="1:8">
      <c r="A13" s="110"/>
      <c r="B13" s="115"/>
      <c r="C13" s="131"/>
      <c r="D13" s="132">
        <v>60080</v>
      </c>
      <c r="E13" s="133"/>
      <c r="F13" s="134">
        <v>77229</v>
      </c>
      <c r="G13" s="135"/>
      <c r="H13" s="121"/>
    </row>
    <row r="14" spans="1:8">
      <c r="A14" s="122"/>
      <c r="B14" s="123"/>
      <c r="C14" s="124"/>
      <c r="D14" s="125">
        <v>28216</v>
      </c>
      <c r="E14" s="126"/>
      <c r="F14" s="127">
        <v>41069</v>
      </c>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12.45</v>
      </c>
      <c r="C19" s="136">
        <f>ROUND(VALUE(SUBSTITUTE(実質収支比率等に係る経年分析!G$48,"▲","-")),2)</f>
        <v>12.21</v>
      </c>
      <c r="D19" s="136">
        <f>ROUND(VALUE(SUBSTITUTE(実質収支比率等に係る経年分析!H$48,"▲","-")),2)</f>
        <v>8.02</v>
      </c>
      <c r="E19" s="136">
        <f>ROUND(VALUE(SUBSTITUTE(実質収支比率等に係る経年分析!I$48,"▲","-")),2)</f>
        <v>11.64</v>
      </c>
      <c r="F19" s="136">
        <f>ROUND(VALUE(SUBSTITUTE(実質収支比率等に係る経年分析!J$48,"▲","-")),2)</f>
        <v>8.31</v>
      </c>
    </row>
    <row r="20" spans="1:11">
      <c r="A20" s="136" t="s">
        <v>44</v>
      </c>
      <c r="B20" s="136">
        <f>ROUND(VALUE(SUBSTITUTE(実質収支比率等に係る経年分析!F$47,"▲","-")),2)</f>
        <v>13.24</v>
      </c>
      <c r="C20" s="136">
        <f>ROUND(VALUE(SUBSTITUTE(実質収支比率等に係る経年分析!G$47,"▲","-")),2)</f>
        <v>15.52</v>
      </c>
      <c r="D20" s="136">
        <f>ROUND(VALUE(SUBSTITUTE(実質収支比率等に係る経年分析!H$47,"▲","-")),2)</f>
        <v>14.17</v>
      </c>
      <c r="E20" s="136">
        <f>ROUND(VALUE(SUBSTITUTE(実質収支比率等に係る経年分析!I$47,"▲","-")),2)</f>
        <v>14.59</v>
      </c>
      <c r="F20" s="136">
        <f>ROUND(VALUE(SUBSTITUTE(実質収支比率等に係る経年分析!J$47,"▲","-")),2)</f>
        <v>14.91</v>
      </c>
    </row>
    <row r="21" spans="1:11">
      <c r="A21" s="136" t="s">
        <v>45</v>
      </c>
      <c r="B21" s="136">
        <f>IF(ISNUMBER(VALUE(SUBSTITUTE(実質収支比率等に係る経年分析!F$49,"▲","-"))),ROUND(VALUE(SUBSTITUTE(実質収支比率等に係る経年分析!F$49,"▲","-")),2),NA())</f>
        <v>2.8</v>
      </c>
      <c r="C21" s="136">
        <f>IF(ISNUMBER(VALUE(SUBSTITUTE(実質収支比率等に係る経年分析!G$49,"▲","-"))),ROUND(VALUE(SUBSTITUTE(実質収支比率等に係る経年分析!G$49,"▲","-")),2),NA())</f>
        <v>2.7</v>
      </c>
      <c r="D21" s="136">
        <f>IF(ISNUMBER(VALUE(SUBSTITUTE(実質収支比率等に係る経年分析!H$49,"▲","-"))),ROUND(VALUE(SUBSTITUTE(実質収支比率等に係る経年分析!H$49,"▲","-")),2),NA())</f>
        <v>-5.74</v>
      </c>
      <c r="E21" s="136">
        <f>IF(ISNUMBER(VALUE(SUBSTITUTE(実質収支比率等に係る経年分析!I$49,"▲","-"))),ROUND(VALUE(SUBSTITUTE(実質収支比率等に係る経年分析!I$49,"▲","-")),2),NA())</f>
        <v>4.45</v>
      </c>
      <c r="F21" s="136">
        <f>IF(ISNUMBER(VALUE(SUBSTITUTE(実質収支比率等に係る経年分析!J$49,"▲","-"))),ROUND(VALUE(SUBSTITUTE(実質収支比率等に係る経年分析!J$49,"▲","-")),2),NA())</f>
        <v>-3.57</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後期高齢者医療特別会計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0.03</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0.04</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0.03</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0.04</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0.04</v>
      </c>
    </row>
    <row r="30" spans="1:11">
      <c r="A30" s="137" t="str">
        <f>IF(連結実質赤字比率に係る赤字・黒字の構成分析!C$40="",NA(),連結実質赤字比率に係る赤字・黒字の構成分析!C$40)</f>
        <v>介護サービス事業特別会計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0.02</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0.03</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0.03</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0.04</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0.05</v>
      </c>
    </row>
    <row r="31" spans="1:11">
      <c r="A31" s="137" t="str">
        <f>IF(連結実質赤字比率に係る赤字・黒字の構成分析!C$39="",NA(),連結実質赤字比率に係る赤字・黒字の構成分析!C$39)</f>
        <v>下水道事業特別会計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0.09</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0.19</v>
      </c>
    </row>
    <row r="32" spans="1:11">
      <c r="A32" s="137" t="str">
        <f>IF(連結実質赤字比率に係る赤字・黒字の構成分析!C$38="",NA(),連結実質赤字比率に係る赤字・黒字の構成分析!C$38)</f>
        <v>砂沼サンビーチ特別会計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1.17</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0.63</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0.59</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0.19</v>
      </c>
    </row>
    <row r="33" spans="1:16">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0.67</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0.6</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0.6</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1.81</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1.4</v>
      </c>
    </row>
    <row r="34" spans="1:16">
      <c r="A34" s="137" t="str">
        <f>IF(連結実質赤字比率に係る赤字・黒字の構成分析!C$36="",NA(),連結実質赤字比率に係る赤字・黒字の構成分析!C$36)</f>
        <v>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3.77</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4.2</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4.1399999999999997</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3.79</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3.65</v>
      </c>
    </row>
    <row r="35" spans="1:16">
      <c r="A35" s="137" t="str">
        <f>IF(連結実質赤字比率に係る赤字・黒字の構成分析!C$35="",NA(),連結実質赤字比率に係る赤字・黒字の構成分析!C$35)</f>
        <v>国民健康保険特別会計（事業勘定）</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4.6100000000000003</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4.1900000000000004</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4.8499999999999996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4.17</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5.17</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11.44</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11.03</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7.38</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11.04</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8.11</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1314</v>
      </c>
      <c r="E42" s="138"/>
      <c r="F42" s="138"/>
      <c r="G42" s="138">
        <f>'実質公債費比率（分子）の構造'!L$52</f>
        <v>1341</v>
      </c>
      <c r="H42" s="138"/>
      <c r="I42" s="138"/>
      <c r="J42" s="138">
        <f>'実質公債費比率（分子）の構造'!M$52</f>
        <v>1389</v>
      </c>
      <c r="K42" s="138"/>
      <c r="L42" s="138"/>
      <c r="M42" s="138">
        <f>'実質公債費比率（分子）の構造'!N$52</f>
        <v>1367</v>
      </c>
      <c r="N42" s="138"/>
      <c r="O42" s="138"/>
      <c r="P42" s="138">
        <f>'実質公債費比率（分子）の構造'!O$52</f>
        <v>1330</v>
      </c>
    </row>
    <row r="43" spans="1:16">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54</v>
      </c>
      <c r="B44" s="138">
        <f>'実質公債費比率（分子）の構造'!K$50</f>
        <v>46</v>
      </c>
      <c r="C44" s="138"/>
      <c r="D44" s="138"/>
      <c r="E44" s="138">
        <f>'実質公債費比率（分子）の構造'!L$50</f>
        <v>40</v>
      </c>
      <c r="F44" s="138"/>
      <c r="G44" s="138"/>
      <c r="H44" s="138">
        <f>'実質公債費比率（分子）の構造'!M$50</f>
        <v>37</v>
      </c>
      <c r="I44" s="138"/>
      <c r="J44" s="138"/>
      <c r="K44" s="138">
        <f>'実質公債費比率（分子）の構造'!N$50</f>
        <v>33</v>
      </c>
      <c r="L44" s="138"/>
      <c r="M44" s="138"/>
      <c r="N44" s="138">
        <f>'実質公債費比率（分子）の構造'!O$50</f>
        <v>28</v>
      </c>
      <c r="O44" s="138"/>
      <c r="P44" s="138"/>
    </row>
    <row r="45" spans="1:16">
      <c r="A45" s="138" t="s">
        <v>55</v>
      </c>
      <c r="B45" s="138">
        <f>'実質公債費比率（分子）の構造'!K$49</f>
        <v>298</v>
      </c>
      <c r="C45" s="138"/>
      <c r="D45" s="138"/>
      <c r="E45" s="138">
        <f>'実質公債費比率（分子）の構造'!L$49</f>
        <v>243</v>
      </c>
      <c r="F45" s="138"/>
      <c r="G45" s="138"/>
      <c r="H45" s="138">
        <f>'実質公債費比率（分子）の構造'!M$49</f>
        <v>135</v>
      </c>
      <c r="I45" s="138"/>
      <c r="J45" s="138"/>
      <c r="K45" s="138">
        <f>'実質公債費比率（分子）の構造'!N$49</f>
        <v>102</v>
      </c>
      <c r="L45" s="138"/>
      <c r="M45" s="138"/>
      <c r="N45" s="138">
        <f>'実質公債費比率（分子）の構造'!O$49</f>
        <v>38</v>
      </c>
      <c r="O45" s="138"/>
      <c r="P45" s="138"/>
    </row>
    <row r="46" spans="1:16">
      <c r="A46" s="138" t="s">
        <v>56</v>
      </c>
      <c r="B46" s="138">
        <f>'実質公債費比率（分子）の構造'!K$48</f>
        <v>442</v>
      </c>
      <c r="C46" s="138"/>
      <c r="D46" s="138"/>
      <c r="E46" s="138">
        <f>'実質公債費比率（分子）の構造'!L$48</f>
        <v>391</v>
      </c>
      <c r="F46" s="138"/>
      <c r="G46" s="138"/>
      <c r="H46" s="138">
        <f>'実質公債費比率（分子）の構造'!M$48</f>
        <v>348</v>
      </c>
      <c r="I46" s="138"/>
      <c r="J46" s="138"/>
      <c r="K46" s="138">
        <f>'実質公債費比率（分子）の構造'!N$48</f>
        <v>326</v>
      </c>
      <c r="L46" s="138"/>
      <c r="M46" s="138"/>
      <c r="N46" s="138">
        <f>'実質公債費比率（分子）の構造'!O$48</f>
        <v>347</v>
      </c>
      <c r="O46" s="138"/>
      <c r="P46" s="138"/>
    </row>
    <row r="47" spans="1:16">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59</v>
      </c>
      <c r="B49" s="138">
        <f>'実質公債費比率（分子）の構造'!K$45</f>
        <v>1677</v>
      </c>
      <c r="C49" s="138"/>
      <c r="D49" s="138"/>
      <c r="E49" s="138">
        <f>'実質公債費比率（分子）の構造'!L$45</f>
        <v>1739</v>
      </c>
      <c r="F49" s="138"/>
      <c r="G49" s="138"/>
      <c r="H49" s="138">
        <f>'実質公債費比率（分子）の構造'!M$45</f>
        <v>1706</v>
      </c>
      <c r="I49" s="138"/>
      <c r="J49" s="138"/>
      <c r="K49" s="138">
        <f>'実質公債費比率（分子）の構造'!N$45</f>
        <v>1617</v>
      </c>
      <c r="L49" s="138"/>
      <c r="M49" s="138"/>
      <c r="N49" s="138">
        <f>'実質公債費比率（分子）の構造'!O$45</f>
        <v>1627</v>
      </c>
      <c r="O49" s="138"/>
      <c r="P49" s="138"/>
    </row>
    <row r="50" spans="1:16">
      <c r="A50" s="138" t="s">
        <v>60</v>
      </c>
      <c r="B50" s="138" t="e">
        <f>NA()</f>
        <v>#N/A</v>
      </c>
      <c r="C50" s="138">
        <f>IF(ISNUMBER('実質公債費比率（分子）の構造'!K$53),'実質公債費比率（分子）の構造'!K$53,NA())</f>
        <v>1149</v>
      </c>
      <c r="D50" s="138" t="e">
        <f>NA()</f>
        <v>#N/A</v>
      </c>
      <c r="E50" s="138" t="e">
        <f>NA()</f>
        <v>#N/A</v>
      </c>
      <c r="F50" s="138">
        <f>IF(ISNUMBER('実質公債費比率（分子）の構造'!L$53),'実質公債費比率（分子）の構造'!L$53,NA())</f>
        <v>1072</v>
      </c>
      <c r="G50" s="138" t="e">
        <f>NA()</f>
        <v>#N/A</v>
      </c>
      <c r="H50" s="138" t="e">
        <f>NA()</f>
        <v>#N/A</v>
      </c>
      <c r="I50" s="138">
        <f>IF(ISNUMBER('実質公債費比率（分子）の構造'!M$53),'実質公債費比率（分子）の構造'!M$53,NA())</f>
        <v>837</v>
      </c>
      <c r="J50" s="138" t="e">
        <f>NA()</f>
        <v>#N/A</v>
      </c>
      <c r="K50" s="138" t="e">
        <f>NA()</f>
        <v>#N/A</v>
      </c>
      <c r="L50" s="138">
        <f>IF(ISNUMBER('実質公債費比率（分子）の構造'!N$53),'実質公債費比率（分子）の構造'!N$53,NA())</f>
        <v>711</v>
      </c>
      <c r="M50" s="138" t="e">
        <f>NA()</f>
        <v>#N/A</v>
      </c>
      <c r="N50" s="138" t="e">
        <f>NA()</f>
        <v>#N/A</v>
      </c>
      <c r="O50" s="138">
        <f>IF(ISNUMBER('実質公債費比率（分子）の構造'!O$53),'実質公債費比率（分子）の構造'!O$53,NA())</f>
        <v>710</v>
      </c>
      <c r="P50" s="138" t="e">
        <f>NA()</f>
        <v>#N/A</v>
      </c>
    </row>
    <row r="53" spans="1:16">
      <c r="A53" s="106" t="s">
        <v>61</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c r="A56" s="137" t="s">
        <v>37</v>
      </c>
      <c r="B56" s="137"/>
      <c r="C56" s="137"/>
      <c r="D56" s="137">
        <f>'将来負担比率（分子）の構造'!I$52</f>
        <v>16523</v>
      </c>
      <c r="E56" s="137"/>
      <c r="F56" s="137"/>
      <c r="G56" s="137">
        <f>'将来負担比率（分子）の構造'!J$52</f>
        <v>17083</v>
      </c>
      <c r="H56" s="137"/>
      <c r="I56" s="137"/>
      <c r="J56" s="137">
        <f>'将来負担比率（分子）の構造'!K$52</f>
        <v>17251</v>
      </c>
      <c r="K56" s="137"/>
      <c r="L56" s="137"/>
      <c r="M56" s="137">
        <f>'将来負担比率（分子）の構造'!L$52</f>
        <v>18004</v>
      </c>
      <c r="N56" s="137"/>
      <c r="O56" s="137"/>
      <c r="P56" s="137">
        <f>'将来負担比率（分子）の構造'!M$52</f>
        <v>18589</v>
      </c>
    </row>
    <row r="57" spans="1:16">
      <c r="A57" s="137" t="s">
        <v>36</v>
      </c>
      <c r="B57" s="137"/>
      <c r="C57" s="137"/>
      <c r="D57" s="137">
        <f>'将来負担比率（分子）の構造'!I$51</f>
        <v>1066</v>
      </c>
      <c r="E57" s="137"/>
      <c r="F57" s="137"/>
      <c r="G57" s="137">
        <f>'将来負担比率（分子）の構造'!J$51</f>
        <v>1127</v>
      </c>
      <c r="H57" s="137"/>
      <c r="I57" s="137"/>
      <c r="J57" s="137">
        <f>'将来負担比率（分子）の構造'!K$51</f>
        <v>1142</v>
      </c>
      <c r="K57" s="137"/>
      <c r="L57" s="137"/>
      <c r="M57" s="137">
        <f>'将来負担比率（分子）の構造'!L$51</f>
        <v>1105</v>
      </c>
      <c r="N57" s="137"/>
      <c r="O57" s="137"/>
      <c r="P57" s="137">
        <f>'将来負担比率（分子）の構造'!M$51</f>
        <v>1119</v>
      </c>
    </row>
    <row r="58" spans="1:16">
      <c r="A58" s="137" t="s">
        <v>35</v>
      </c>
      <c r="B58" s="137"/>
      <c r="C58" s="137"/>
      <c r="D58" s="137">
        <f>'将来負担比率（分子）の構造'!I$50</f>
        <v>2608</v>
      </c>
      <c r="E58" s="137"/>
      <c r="F58" s="137"/>
      <c r="G58" s="137">
        <f>'将来負担比率（分子）の構造'!J$50</f>
        <v>3289</v>
      </c>
      <c r="H58" s="137"/>
      <c r="I58" s="137"/>
      <c r="J58" s="137">
        <f>'将来負担比率（分子）の構造'!K$50</f>
        <v>3048</v>
      </c>
      <c r="K58" s="137"/>
      <c r="L58" s="137"/>
      <c r="M58" s="137">
        <f>'将来負担比率（分子）の構造'!L$50</f>
        <v>3208</v>
      </c>
      <c r="N58" s="137"/>
      <c r="O58" s="137"/>
      <c r="P58" s="137">
        <f>'将来負担比率（分子）の構造'!M$50</f>
        <v>3374</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22</v>
      </c>
      <c r="C61" s="137"/>
      <c r="D61" s="137"/>
      <c r="E61" s="137">
        <f>'将来負担比率（分子）の構造'!J$46</f>
        <v>60</v>
      </c>
      <c r="F61" s="137"/>
      <c r="G61" s="137"/>
      <c r="H61" s="137">
        <f>'将来負担比率（分子）の構造'!K$46</f>
        <v>172</v>
      </c>
      <c r="I61" s="137"/>
      <c r="J61" s="137"/>
      <c r="K61" s="137">
        <f>'将来負担比率（分子）の構造'!L$46</f>
        <v>56</v>
      </c>
      <c r="L61" s="137"/>
      <c r="M61" s="137"/>
      <c r="N61" s="137" t="str">
        <f>'将来負担比率（分子）の構造'!M$46</f>
        <v>-</v>
      </c>
      <c r="O61" s="137"/>
      <c r="P61" s="137"/>
    </row>
    <row r="62" spans="1:16">
      <c r="A62" s="137" t="s">
        <v>29</v>
      </c>
      <c r="B62" s="137">
        <f>'将来負担比率（分子）の構造'!I$45</f>
        <v>3504</v>
      </c>
      <c r="C62" s="137"/>
      <c r="D62" s="137"/>
      <c r="E62" s="137">
        <f>'将来負担比率（分子）の構造'!J$45</f>
        <v>3403</v>
      </c>
      <c r="F62" s="137"/>
      <c r="G62" s="137"/>
      <c r="H62" s="137">
        <f>'将来負担比率（分子）の構造'!K$45</f>
        <v>2879</v>
      </c>
      <c r="I62" s="137"/>
      <c r="J62" s="137"/>
      <c r="K62" s="137">
        <f>'将来負担比率（分子）の構造'!L$45</f>
        <v>2765</v>
      </c>
      <c r="L62" s="137"/>
      <c r="M62" s="137"/>
      <c r="N62" s="137">
        <f>'将来負担比率（分子）の構造'!M$45</f>
        <v>2732</v>
      </c>
      <c r="O62" s="137"/>
      <c r="P62" s="137"/>
    </row>
    <row r="63" spans="1:16">
      <c r="A63" s="137" t="s">
        <v>28</v>
      </c>
      <c r="B63" s="137">
        <f>'将来負担比率（分子）の構造'!I$44</f>
        <v>503</v>
      </c>
      <c r="C63" s="137"/>
      <c r="D63" s="137"/>
      <c r="E63" s="137">
        <f>'将来負担比率（分子）の構造'!J$44</f>
        <v>323</v>
      </c>
      <c r="F63" s="137"/>
      <c r="G63" s="137"/>
      <c r="H63" s="137">
        <f>'将来負担比率（分子）の構造'!K$44</f>
        <v>241</v>
      </c>
      <c r="I63" s="137"/>
      <c r="J63" s="137"/>
      <c r="K63" s="137">
        <f>'将来負担比率（分子）の構造'!L$44</f>
        <v>191</v>
      </c>
      <c r="L63" s="137"/>
      <c r="M63" s="137"/>
      <c r="N63" s="137">
        <f>'将来負担比率（分子）の構造'!M$44</f>
        <v>170</v>
      </c>
      <c r="O63" s="137"/>
      <c r="P63" s="137"/>
    </row>
    <row r="64" spans="1:16">
      <c r="A64" s="137" t="s">
        <v>27</v>
      </c>
      <c r="B64" s="137">
        <f>'将来負担比率（分子）の構造'!I$43</f>
        <v>6634</v>
      </c>
      <c r="C64" s="137"/>
      <c r="D64" s="137"/>
      <c r="E64" s="137">
        <f>'将来負担比率（分子）の構造'!J$43</f>
        <v>6641</v>
      </c>
      <c r="F64" s="137"/>
      <c r="G64" s="137"/>
      <c r="H64" s="137">
        <f>'将来負担比率（分子）の構造'!K$43</f>
        <v>6417</v>
      </c>
      <c r="I64" s="137"/>
      <c r="J64" s="137"/>
      <c r="K64" s="137">
        <f>'将来負担比率（分子）の構造'!L$43</f>
        <v>6243</v>
      </c>
      <c r="L64" s="137"/>
      <c r="M64" s="137"/>
      <c r="N64" s="137">
        <f>'将来負担比率（分子）の構造'!M$43</f>
        <v>5912</v>
      </c>
      <c r="O64" s="137"/>
      <c r="P64" s="137"/>
    </row>
    <row r="65" spans="1:16">
      <c r="A65" s="137" t="s">
        <v>26</v>
      </c>
      <c r="B65" s="137">
        <f>'将来負担比率（分子）の構造'!I$42</f>
        <v>408</v>
      </c>
      <c r="C65" s="137"/>
      <c r="D65" s="137"/>
      <c r="E65" s="137">
        <f>'将来負担比率（分子）の構造'!J$42</f>
        <v>376</v>
      </c>
      <c r="F65" s="137"/>
      <c r="G65" s="137"/>
      <c r="H65" s="137">
        <f>'将来負担比率（分子）の構造'!K$42</f>
        <v>328</v>
      </c>
      <c r="I65" s="137"/>
      <c r="J65" s="137"/>
      <c r="K65" s="137">
        <f>'将来負担比率（分子）の構造'!L$42</f>
        <v>296</v>
      </c>
      <c r="L65" s="137"/>
      <c r="M65" s="137"/>
      <c r="N65" s="137">
        <f>'将来負担比率（分子）の構造'!M$42</f>
        <v>263</v>
      </c>
      <c r="O65" s="137"/>
      <c r="P65" s="137"/>
    </row>
    <row r="66" spans="1:16">
      <c r="A66" s="137" t="s">
        <v>25</v>
      </c>
      <c r="B66" s="137">
        <f>'将来負担比率（分子）の構造'!I$41</f>
        <v>17941</v>
      </c>
      <c r="C66" s="137"/>
      <c r="D66" s="137"/>
      <c r="E66" s="137">
        <f>'将来負担比率（分子）の構造'!J$41</f>
        <v>18107</v>
      </c>
      <c r="F66" s="137"/>
      <c r="G66" s="137"/>
      <c r="H66" s="137">
        <f>'将来負担比率（分子）の構造'!K$41</f>
        <v>18683</v>
      </c>
      <c r="I66" s="137"/>
      <c r="J66" s="137"/>
      <c r="K66" s="137">
        <f>'将来負担比率（分子）の構造'!L$41</f>
        <v>19653</v>
      </c>
      <c r="L66" s="137"/>
      <c r="M66" s="137"/>
      <c r="N66" s="137">
        <f>'将来負担比率（分子）の構造'!M$41</f>
        <v>20414</v>
      </c>
      <c r="O66" s="137"/>
      <c r="P66" s="137"/>
    </row>
    <row r="67" spans="1:16">
      <c r="A67" s="137" t="s">
        <v>64</v>
      </c>
      <c r="B67" s="137" t="e">
        <f>NA()</f>
        <v>#N/A</v>
      </c>
      <c r="C67" s="137">
        <f>IF(ISNUMBER('将来負担比率（分子）の構造'!I$53), IF('将来負担比率（分子）の構造'!I$53 &lt; 0, 0, '将来負担比率（分子）の構造'!I$53), NA())</f>
        <v>8814</v>
      </c>
      <c r="D67" s="137" t="e">
        <f>NA()</f>
        <v>#N/A</v>
      </c>
      <c r="E67" s="137" t="e">
        <f>NA()</f>
        <v>#N/A</v>
      </c>
      <c r="F67" s="137">
        <f>IF(ISNUMBER('将来負担比率（分子）の構造'!J$53), IF('将来負担比率（分子）の構造'!J$53 &lt; 0, 0, '将来負担比率（分子）の構造'!J$53), NA())</f>
        <v>7411</v>
      </c>
      <c r="G67" s="137" t="e">
        <f>NA()</f>
        <v>#N/A</v>
      </c>
      <c r="H67" s="137" t="e">
        <f>NA()</f>
        <v>#N/A</v>
      </c>
      <c r="I67" s="137">
        <f>IF(ISNUMBER('将来負担比率（分子）の構造'!K$53), IF('将来負担比率（分子）の構造'!K$53 &lt; 0, 0, '将来負担比率（分子）の構造'!K$53), NA())</f>
        <v>7278</v>
      </c>
      <c r="J67" s="137" t="e">
        <f>NA()</f>
        <v>#N/A</v>
      </c>
      <c r="K67" s="137" t="e">
        <f>NA()</f>
        <v>#N/A</v>
      </c>
      <c r="L67" s="137">
        <f>IF(ISNUMBER('将来負担比率（分子）の構造'!L$53), IF('将来負担比率（分子）の構造'!L$53 &lt; 0, 0, '将来負担比率（分子）の構造'!L$53), NA())</f>
        <v>6888</v>
      </c>
      <c r="M67" s="137" t="e">
        <f>NA()</f>
        <v>#N/A</v>
      </c>
      <c r="N67" s="137" t="e">
        <f>NA()</f>
        <v>#N/A</v>
      </c>
      <c r="O67" s="137">
        <f>IF(ISNUMBER('将来負担比率（分子）の構造'!M$53), IF('将来負担比率（分子）の構造'!M$53 &lt; 0, 0, '将来負担比率（分子）の構造'!M$53), NA())</f>
        <v>6411</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2018-11-28T09:45:24Z</cp:lastPrinted>
  <dcterms:created xsi:type="dcterms:W3CDTF">2018-01-24T04:00:36Z</dcterms:created>
  <dcterms:modified xsi:type="dcterms:W3CDTF">2018-11-28T09:45:29Z</dcterms:modified>
</cp:coreProperties>
</file>